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slicers/slicer2.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ggilespie\Documents\Working Files\AP and AR\"/>
    </mc:Choice>
  </mc:AlternateContent>
  <xr:revisionPtr revIDLastSave="0" documentId="13_ncr:1_{A34A9ABD-46D7-431C-B383-1F9936A8C2E3}" xr6:coauthVersionLast="47" xr6:coauthVersionMax="47" xr10:uidLastSave="{00000000-0000-0000-0000-000000000000}"/>
  <bookViews>
    <workbookView xWindow="1464" yWindow="1464" windowWidth="21600" windowHeight="6828" xr2:uid="{FF9E3BDB-12DF-497B-8360-8149BE41C95A}"/>
  </bookViews>
  <sheets>
    <sheet name="Overall" sheetId="2" r:id="rId1"/>
    <sheet name="AR Aging" sheetId="7" r:id="rId2"/>
    <sheet name="AR Aging by Contract" sheetId="8" r:id="rId3"/>
    <sheet name="AR Aging InterCompany" sheetId="10" r:id="rId4"/>
    <sheet name="Version" sheetId="11" r:id="rId5"/>
    <sheet name="Lists" sheetId="6" state="hidden" r:id="rId6"/>
    <sheet name="Parameters" sheetId="1" state="hidden" r:id="rId7"/>
  </sheets>
  <definedNames>
    <definedName name="_xlnm._FilterDatabase" localSheetId="1" hidden="1">'AR Aging'!$B$3:$R$510</definedName>
    <definedName name="_xlnm._FilterDatabase" localSheetId="2" hidden="1">'AR Aging by Contract'!$B$3:$R$510</definedName>
    <definedName name="_xlnm._FilterDatabase" localSheetId="3" hidden="1">'AR Aging InterCompany'!$B$5:$R$510</definedName>
    <definedName name="EndofMonthDefault">EOMONTH(Overall!$C$10,0)</definedName>
    <definedName name="Slicer_Contract">#N/A</definedName>
    <definedName name="Slicer_Customer">#N/A</definedName>
    <definedName name="Slicer_Customer1">#N/A</definedName>
    <definedName name="Slicer_Customer2">#N/A</definedName>
    <definedName name="Slicer_Project_Accountant">#N/A</definedName>
    <definedName name="Slicer_Project_Accountant1">#N/A</definedName>
    <definedName name="Slicer_Project_Accountant2">#N/A</definedName>
  </definedNames>
  <calcPr calcId="191029"/>
  <pivotCaches>
    <pivotCache cacheId="11" r:id="rId8"/>
    <pivotCache cacheId="14" r:id="rId9"/>
    <pivotCache cacheId="17" r:id="rId10"/>
    <pivotCache cacheId="21" r:id="rId11"/>
    <pivotCache cacheId="25" r:id="rId12"/>
  </pivotCaches>
  <extLst>
    <ext xmlns:x14="http://schemas.microsoft.com/office/spreadsheetml/2009/9/main" uri="{876F7934-8845-4945-9796-88D515C7AA90}">
      <x14:pivotCaches>
        <pivotCache cacheId="10" r:id="rId13"/>
        <pivotCache cacheId="20" r:id="rId14"/>
        <pivotCache cacheId="24" r:id="rId15"/>
      </x14:pivotCaches>
    </ex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GLDT_53c3a28a-4443-4d7e-ae16-9782af6eb8cd" name="GLDT" connection="Query - GLDT"/>
          <x15:modelTable id="GLDesc_fe8188e9-e694-4ec1-9bb5-0f9004626c93" name="GLDesc" connection="Query - GLDesc"/>
          <x15:modelTable id="AgingDateParameter_0c9c0d0f-ccc2-4385-a74b-33d3b43a9539" name="AgingDateParameter" connection="Query - AgingDateParameter"/>
          <x15:modelTable id="ThruMonth_1d1e214c-f836-4d0e-a3a9-088cd1b66f68" name="ThruMonth" connection="Query - ThruMonth"/>
          <x15:modelTable id="AgingDate_bb8c8ab2-e167-43b9-94e4-b2cfdcd5f802" name="AgingDate" connection="Query - AgingDate"/>
          <x15:modelTable id="JCCM_619a7edc-97c8-42e2-803c-36a03ee98623" name="JCCM" connection="Query - JCCM"/>
          <x15:modelTable id="Date_f51cc559-d9d3-4420-9380-f477ff646c0a" name="Date" connection="Query - Date"/>
          <x15:modelTable id="Job_d5df05af-f445-4ab2-a632-85dfbc2b1386" name="Job" connection="Query - Job"/>
          <x15:modelTable id="Department_210d8c88-419e-44cf-8e23-464da45331f9" name="Department" connection="Query - Department"/>
          <x15:modelTable id="ARCN_a49d443f-8edd-40c9-b9ab-12c2c58f5b0c" name="ARCN" connection="Query - ARCN"/>
          <x15:modelTable id="AgedOpenAR_9cd6ef43-b5f0-42a2-a600-01c112d74e5c" name="AgedOpenAR" connection="Query - AgedOpenAR"/>
        </x15:modelTables>
        <x15:modelRelationships>
          <x15:modelRelationship fromTable="GLDT" fromColumn="GLAcct" toTable="GLDesc" toColumn="GLAcct"/>
          <x15:modelRelationship fromTable="GLDT" fromColumn="ActDate" toTable="Date" toColumn="Date"/>
          <x15:modelRelationship fromTable="AgedOpenAR" fromColumn="InvoiceContract" toTable="Job" toColumn="Job"/>
          <x15:modelRelationship fromTable="AgedOpenAR" fromColumn="GLAcct" toTable="GLDesc" toColumn="GLAcct"/>
          <x15:modelRelationship fromTable="AgedOpenAR" fromColumn="InvoiceContract" toTable="JCCM" toColumn="Contract"/>
          <x15:modelRelationship fromTable="AgedOpenAR" fromColumn="InvoiceTransDate" toTable="Date" toColumn="Date"/>
          <x15:modelRelationship fromTable="AgedOpenAR" fromColumn="InvoiceContract" toTable="Department" toColumn="Contract"/>
        </x15:modelRelationships>
        <x15:extLst>
          <ext xmlns:x16="http://schemas.microsoft.com/office/spreadsheetml/2014/11/main" uri="{9835A34E-60A6-4A7C-AAB8-D5F71C897F49}">
            <x16:modelTimeGroupings>
              <x16:modelTimeGrouping tableName="AgedOpenAR" columnName="InvoiceTransDate" columnId="InvoiceTransDate">
                <x16:calculatedTimeColumn columnName="InvoiceTransDate (Year)" columnId="InvoiceTransDate (Year)" contentType="years" isSelected="1"/>
                <x16:calculatedTimeColumn columnName="InvoiceTransDate (Quarter)" columnId="InvoiceTransDate (Quarter)" contentType="quarters" isSelected="1"/>
                <x16:calculatedTimeColumn columnName="InvoiceTransDate (Month Index)" columnId="InvoiceTransDate (Month Index)" contentType="monthsindex" isSelected="1"/>
                <x16:calculatedTimeColumn columnName="InvoiceTransDate (Month)" columnId="InvoiceTrans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2" l="1" a="1"/>
  <c r="C11" i="2" s="1"/>
  <c r="A5" i="1" s="1"/>
  <c r="C5" i="6"/>
  <c r="C4" i="6" s="1"/>
  <c r="C3" i="6" s="1"/>
  <c r="C2" i="6" s="1"/>
  <c r="A8" i="1"/>
  <c r="C6" i="6" l="1"/>
  <c r="C7" i="6" s="1"/>
  <c r="C8" i="6" s="1"/>
  <c r="C9"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46F4E8-830C-41E1-84C2-555CA56D2BE6}" name="Query - AgedOpenAR" description="Connection to the 'AgedOpenAR' query in the workbook." type="100" refreshedVersion="7" minRefreshableVersion="5">
    <extLst>
      <ext xmlns:x15="http://schemas.microsoft.com/office/spreadsheetml/2010/11/main" uri="{DE250136-89BD-433C-8126-D09CA5730AF9}">
        <x15:connection id="9d0957f6-7967-4f10-9226-7e66b11b4d62"/>
      </ext>
    </extLst>
  </connection>
  <connection id="2" xr16:uid="{F21D4295-820A-4F77-8EE4-A837D8B4E30D}" keepAlive="1" name="Query - AgedOpenAR Retainage" description="Connection to the 'AgedOpenAR Retainage' query in the workbook." type="5" refreshedVersion="0" background="1">
    <dbPr connection="Provider=Microsoft.Mashup.OleDb.1;Data Source=$Workbook$;Location=&quot;AgedOpenAR Retainage&quot;;Extended Properties=&quot;&quot;" command="SELECT * FROM [AgedOpenAR Retainage]"/>
  </connection>
  <connection id="3" xr16:uid="{9356D6C1-7ED0-4E14-8A75-EF2F4B64C3AB}" name="Query - AgingDate" description="Connection to the 'AgingDate' query in the workbook." type="100" refreshedVersion="7" minRefreshableVersion="5">
    <extLst>
      <ext xmlns:x15="http://schemas.microsoft.com/office/spreadsheetml/2010/11/main" uri="{DE250136-89BD-433C-8126-D09CA5730AF9}">
        <x15:connection id="4c2d1e9a-5510-482c-abe4-57e3a7a18154"/>
      </ext>
    </extLst>
  </connection>
  <connection id="4" xr16:uid="{86C5B6A5-294E-4BF5-8E82-7B65C4DFB1BF}" name="Query - AgingDateParameter" description="Connection to the 'AgingDateParameter' query in the workbook." type="100" refreshedVersion="7" minRefreshableVersion="5">
    <extLst>
      <ext xmlns:x15="http://schemas.microsoft.com/office/spreadsheetml/2010/11/main" uri="{DE250136-89BD-433C-8126-D09CA5730AF9}">
        <x15:connection id="35ca66a2-c4fd-40de-bbbc-ce53f54f6422"/>
      </ext>
    </extLst>
  </connection>
  <connection id="5" xr16:uid="{087680B5-6A96-4E7E-9AAA-FF807DF4C0D4}" name="Query - ARCN" description="Connection to the 'ARCN' query in the workbook." type="100" refreshedVersion="7" minRefreshableVersion="5">
    <extLst>
      <ext xmlns:x15="http://schemas.microsoft.com/office/spreadsheetml/2010/11/main" uri="{DE250136-89BD-433C-8126-D09CA5730AF9}">
        <x15:connection id="c9c80e1a-7d47-4e08-8503-c2b6c5039d04"/>
      </ext>
    </extLst>
  </connection>
  <connection id="6" xr16:uid="{EC5B37B4-B670-4880-9C12-88E771BEB065}" name="Query - Date" description="Connection to the 'Date' query in the workbook." type="100" refreshedVersion="7" minRefreshableVersion="5">
    <extLst>
      <ext xmlns:x15="http://schemas.microsoft.com/office/spreadsheetml/2010/11/main" uri="{DE250136-89BD-433C-8126-D09CA5730AF9}">
        <x15:connection id="02b6f3f7-ce81-4e6b-8553-e6a5f03e1725"/>
      </ext>
    </extLst>
  </connection>
  <connection id="7" xr16:uid="{F179587E-4C72-44C0-AF49-DF2C8F2A7720}" name="Query - Department" description="Connection to the 'Department' query in the workbook." type="100" refreshedVersion="7" minRefreshableVersion="5">
    <extLst>
      <ext xmlns:x15="http://schemas.microsoft.com/office/spreadsheetml/2010/11/main" uri="{DE250136-89BD-433C-8126-D09CA5730AF9}">
        <x15:connection id="6fcdb1f2-9744-456e-8284-6a3a59a32bf9"/>
      </ext>
    </extLst>
  </connection>
  <connection id="8" xr16:uid="{254ACBEC-1479-4C13-9C94-9343C1246617}" keepAlive="1" name="Query - GLAC" description="Connection to the 'GLAC' query in the workbook." type="5" refreshedVersion="7" background="1" saveData="1">
    <dbPr connection="Provider=Microsoft.Mashup.OleDb.1;Data Source=$Workbook$;Location=GLAC;Extended Properties=&quot;&quot;" command="SELECT * FROM [GLAC]"/>
  </connection>
  <connection id="9" xr16:uid="{9E85C10D-5674-424F-8046-E40305D548A9}" name="Query - GLDesc" description="Connection to the 'GLDesc' query in the workbook." type="100" refreshedVersion="7" minRefreshableVersion="5">
    <extLst>
      <ext xmlns:x15="http://schemas.microsoft.com/office/spreadsheetml/2010/11/main" uri="{DE250136-89BD-433C-8126-D09CA5730AF9}">
        <x15:connection id="92496a6d-2b0b-47ca-b9cd-a5e0ff554517"/>
      </ext>
    </extLst>
  </connection>
  <connection id="10" xr16:uid="{A1036E88-343E-47BB-AB34-04957386A20F}" name="Query - GLDT" description="Connection to the 'GLDT' query in the workbook." type="100" refreshedVersion="7" minRefreshableVersion="5">
    <extLst>
      <ext xmlns:x15="http://schemas.microsoft.com/office/spreadsheetml/2010/11/main" uri="{DE250136-89BD-433C-8126-D09CA5730AF9}">
        <x15:connection id="35c5449d-8d38-4172-b6e3-9fa05b4fcaf0"/>
      </ext>
    </extLst>
  </connection>
  <connection id="11" xr16:uid="{D6D3155C-D2D4-464C-9E9B-953ABF6034DF}" name="Query - JCCM" description="Connection to the 'JCCM' query in the workbook." type="100" refreshedVersion="7" minRefreshableVersion="5">
    <extLst>
      <ext xmlns:x15="http://schemas.microsoft.com/office/spreadsheetml/2010/11/main" uri="{DE250136-89BD-433C-8126-D09CA5730AF9}">
        <x15:connection id="eb5a9765-1051-4134-b9ac-502587fe13cc"/>
      </ext>
    </extLst>
  </connection>
  <connection id="12" xr16:uid="{B337416B-10A9-429C-A3BF-0FC9AB9F0BA8}" name="Query - Job" description="Connection to the 'Job' query in the workbook." type="100" refreshedVersion="7" minRefreshableVersion="5">
    <extLst>
      <ext xmlns:x15="http://schemas.microsoft.com/office/spreadsheetml/2010/11/main" uri="{DE250136-89BD-433C-8126-D09CA5730AF9}">
        <x15:connection id="f17ed047-97f1-4391-b3e1-5bc81aecc267"/>
      </ext>
    </extLst>
  </connection>
  <connection id="13" xr16:uid="{0D8D98FF-0DA1-474F-9D72-161094983E04}" keepAlive="1" name="Query - Status" description="Connection to the 'Status' query in the workbook." type="5" refreshedVersion="0" background="1">
    <dbPr connection="Provider=Microsoft.Mashup.OleDb.1;Data Source=$Workbook$;Location=Status;Extended Properties=&quot;&quot;" command="SELECT * FROM [Status]"/>
  </connection>
  <connection id="14" xr16:uid="{A0D2A4D9-3C27-4CBE-BA7A-80247F669A3E}" name="Query - ThruMonth" description="Connection to the 'ThruMonth' query in the workbook." type="100" refreshedVersion="7" minRefreshableVersion="5">
    <extLst>
      <ext xmlns:x15="http://schemas.microsoft.com/office/spreadsheetml/2010/11/main" uri="{DE250136-89BD-433C-8126-D09CA5730AF9}">
        <x15:connection id="1bae3e74-d778-4760-91c7-3c3aadbceb0f"/>
      </ext>
    </extLst>
  </connection>
  <connection id="15" xr16:uid="{7E16C3CD-45DA-4EE3-8E6B-12DD3071796B}"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AgedOpenAR].[RecType].&amp;[3]}"/>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<sst xmlns="http://schemas.openxmlformats.org/spreadsheetml/2006/main" count="8934" uniqueCount="1104">
  <si>
    <t>GLAcct</t>
  </si>
  <si>
    <t>Description</t>
  </si>
  <si>
    <t>1200.  .  .  .</t>
  </si>
  <si>
    <t>Account Rec Trade</t>
  </si>
  <si>
    <t>1211.  .  .  .</t>
  </si>
  <si>
    <t>AR Retention</t>
  </si>
  <si>
    <t>1220.  .  .  .</t>
  </si>
  <si>
    <t>Intercompany Party Rec</t>
  </si>
  <si>
    <t>1221.  .  .  .</t>
  </si>
  <si>
    <t>Intercompany Party Retention</t>
  </si>
  <si>
    <t>Purpose</t>
  </si>
  <si>
    <t>Reconcile Subledger to General Ledger</t>
  </si>
  <si>
    <t>Reconciles AR Subledger to AR Reports</t>
  </si>
  <si>
    <t>Users have this in Excel</t>
  </si>
  <si>
    <t>Instructions</t>
  </si>
  <si>
    <t>Select Through Month - Invoices from before or durign that month will be brought into the workbook, fitlers data for all reports in this workbook</t>
  </si>
  <si>
    <t>Select Aging Date - Invoices are aged against their invoicing date and use 30 days between columns for reports that use aging - defaults to the end of the month after the Through Month is Selected</t>
  </si>
  <si>
    <t>Through Month -&gt;</t>
  </si>
  <si>
    <t>Aging Date -&gt;</t>
  </si>
  <si>
    <t>Input</t>
  </si>
  <si>
    <t>Parameters</t>
  </si>
  <si>
    <t>Aging Date</t>
  </si>
  <si>
    <t>PayType</t>
  </si>
  <si>
    <t>Desc</t>
  </si>
  <si>
    <t>PayType Desc</t>
  </si>
  <si>
    <t>AP Payable</t>
  </si>
  <si>
    <t>1-AP Payable</t>
  </si>
  <si>
    <t>Job Payable</t>
  </si>
  <si>
    <t>2-Job Payable</t>
  </si>
  <si>
    <t>Subcontractor Payable</t>
  </si>
  <si>
    <t>3-Subcontractor Payable</t>
  </si>
  <si>
    <t>Intercompany Payable</t>
  </si>
  <si>
    <t>4-Intercompany Payable</t>
  </si>
  <si>
    <t>Retainage Payable</t>
  </si>
  <si>
    <t>5-Retainage Payable</t>
  </si>
  <si>
    <t>Payroll Payable</t>
  </si>
  <si>
    <t>6-Payroll Payable</t>
  </si>
  <si>
    <t>IC/AP Retention</t>
  </si>
  <si>
    <t>8-IC/AP Retention</t>
  </si>
  <si>
    <t>Status</t>
  </si>
  <si>
    <t>Status Desc</t>
  </si>
  <si>
    <t>Released</t>
  </si>
  <si>
    <t>On Hold</t>
  </si>
  <si>
    <t>Paid</t>
  </si>
  <si>
    <t>Cleared</t>
  </si>
  <si>
    <t>1-Released</t>
  </si>
  <si>
    <t>2-On Hold</t>
  </si>
  <si>
    <t>3-Paid</t>
  </si>
  <si>
    <t>4-Cleared</t>
  </si>
  <si>
    <t>Thru Month</t>
  </si>
  <si>
    <t>ThroughMonth</t>
  </si>
  <si>
    <t>Grand Total</t>
  </si>
  <si>
    <t>GL Total</t>
  </si>
  <si>
    <t>AR Total</t>
  </si>
  <si>
    <t>Variance</t>
  </si>
  <si>
    <t>AR SubLedger to General Ledger Reconciliation</t>
  </si>
  <si>
    <t>Ideal Shield</t>
  </si>
  <si>
    <t>Hispanic Manufacturing Company</t>
  </si>
  <si>
    <t>Ideal Steel &amp; Builders Supplies LLC</t>
  </si>
  <si>
    <t>Angelo Iafrate Construction</t>
  </si>
  <si>
    <t>Center Line Electric Inc</t>
  </si>
  <si>
    <t>Conti Corporation</t>
  </si>
  <si>
    <t>De Cal Inc</t>
  </si>
  <si>
    <t>Detroit Edison Co</t>
  </si>
  <si>
    <t>Devon Industrial Group</t>
  </si>
  <si>
    <t>Ferndale Electric Co</t>
  </si>
  <si>
    <t>Ford Motor Co</t>
  </si>
  <si>
    <t>General Motors Corp</t>
  </si>
  <si>
    <t>Granger Construction Co</t>
  </si>
  <si>
    <t>Hatzel &amp; Buehler Inc</t>
  </si>
  <si>
    <t>John E Green Co</t>
  </si>
  <si>
    <t>Jones Lang Lasalle</t>
  </si>
  <si>
    <t>Limbach Co LLC</t>
  </si>
  <si>
    <t>Motor City Electric Co</t>
  </si>
  <si>
    <t>Shaw Electric</t>
  </si>
  <si>
    <t>Superior Electric</t>
  </si>
  <si>
    <t>Walbridge Aldinger Co</t>
  </si>
  <si>
    <t>Christman Co</t>
  </si>
  <si>
    <t>Turner Construction Company</t>
  </si>
  <si>
    <t>Triangle Electric Company</t>
  </si>
  <si>
    <t>CBRE</t>
  </si>
  <si>
    <t>Johnson Controls Inc</t>
  </si>
  <si>
    <t>Faurecia Interior Systems Saline</t>
  </si>
  <si>
    <t>Leidal &amp; Hart Mason Contractors</t>
  </si>
  <si>
    <t>Clark Construction Co</t>
  </si>
  <si>
    <t>DTE Energy</t>
  </si>
  <si>
    <t>Brinker Group</t>
  </si>
  <si>
    <t>International Precast Solutions</t>
  </si>
  <si>
    <t>Holy Redeemer</t>
  </si>
  <si>
    <t>Lee Contracting</t>
  </si>
  <si>
    <t>Sachse Construction</t>
  </si>
  <si>
    <t>Cives Steel Midwest</t>
  </si>
  <si>
    <t>Industrial Contracting Corporation</t>
  </si>
  <si>
    <t>Rockford Construction</t>
  </si>
  <si>
    <t>Daifuku</t>
  </si>
  <si>
    <t>Reagan Mechanical, LLC</t>
  </si>
  <si>
    <t>Christman Brinker, A Joint Venture</t>
  </si>
  <si>
    <t>RAM Construction Services</t>
  </si>
  <si>
    <t>Walbridge Aristeo JV</t>
  </si>
  <si>
    <t>City of Detroit Building Authority</t>
  </si>
  <si>
    <t>Coopers Steel Fabricators Inc</t>
  </si>
  <si>
    <t>Bulley &amp; Andrews LLC</t>
  </si>
  <si>
    <t>Ross Structural Steel Inc</t>
  </si>
  <si>
    <t>City of Ann Arbor</t>
  </si>
  <si>
    <t>Heritage and Company Inc</t>
  </si>
  <si>
    <t>Gallagher-Kaiser Corporation</t>
  </si>
  <si>
    <t>Burns &amp; McDonnel Michigan Inc</t>
  </si>
  <si>
    <t>Dee Cramer Inc</t>
  </si>
  <si>
    <t>Sorensen Gross Company</t>
  </si>
  <si>
    <t>Dave Steel Company</t>
  </si>
  <si>
    <t>International Industrial Contracting Corp</t>
  </si>
  <si>
    <t>Pinnacle Design / Build Group Inc</t>
  </si>
  <si>
    <t>Paric Corporation</t>
  </si>
  <si>
    <t>Barton Malow Builders</t>
  </si>
  <si>
    <t>Customer</t>
  </si>
  <si>
    <t>Name</t>
  </si>
  <si>
    <t>Invoice</t>
  </si>
  <si>
    <t xml:space="preserve">      2419</t>
  </si>
  <si>
    <t xml:space="preserve">  05312021</t>
  </si>
  <si>
    <t>190003</t>
  </si>
  <si>
    <t xml:space="preserve">      2411</t>
  </si>
  <si>
    <t xml:space="preserve">      2221</t>
  </si>
  <si>
    <t xml:space="preserve">      2526</t>
  </si>
  <si>
    <t xml:space="preserve">      2541</t>
  </si>
  <si>
    <t xml:space="preserve">      1806</t>
  </si>
  <si>
    <t xml:space="preserve">      2338</t>
  </si>
  <si>
    <t xml:space="preserve">      2418</t>
  </si>
  <si>
    <t xml:space="preserve">      2206</t>
  </si>
  <si>
    <t xml:space="preserve">      2440</t>
  </si>
  <si>
    <t xml:space="preserve">      1858</t>
  </si>
  <si>
    <t xml:space="preserve">      2525</t>
  </si>
  <si>
    <t xml:space="preserve">      2468</t>
  </si>
  <si>
    <t xml:space="preserve">      2535</t>
  </si>
  <si>
    <t xml:space="preserve">      2508</t>
  </si>
  <si>
    <t xml:space="preserve">       556</t>
  </si>
  <si>
    <t xml:space="preserve">       579</t>
  </si>
  <si>
    <t xml:space="preserve">       835</t>
  </si>
  <si>
    <t xml:space="preserve">       836</t>
  </si>
  <si>
    <t xml:space="preserve">       996</t>
  </si>
  <si>
    <t xml:space="preserve">      1000</t>
  </si>
  <si>
    <t xml:space="preserve">      1009</t>
  </si>
  <si>
    <t xml:space="preserve">      1146</t>
  </si>
  <si>
    <t xml:space="preserve">      1212</t>
  </si>
  <si>
    <t xml:space="preserve">      1227</t>
  </si>
  <si>
    <t xml:space="preserve">      1229</t>
  </si>
  <si>
    <t xml:space="preserve">      1330</t>
  </si>
  <si>
    <t xml:space="preserve">      1419</t>
  </si>
  <si>
    <t xml:space="preserve">      1420</t>
  </si>
  <si>
    <t xml:space="preserve">      1470</t>
  </si>
  <si>
    <t xml:space="preserve">      1471</t>
  </si>
  <si>
    <t xml:space="preserve">      1548</t>
  </si>
  <si>
    <t xml:space="preserve">      1549</t>
  </si>
  <si>
    <t xml:space="preserve">      1672</t>
  </si>
  <si>
    <t xml:space="preserve">      1673</t>
  </si>
  <si>
    <t xml:space="preserve">      1907</t>
  </si>
  <si>
    <t xml:space="preserve">      1921</t>
  </si>
  <si>
    <t xml:space="preserve">      1946</t>
  </si>
  <si>
    <t xml:space="preserve">      2048</t>
  </si>
  <si>
    <t xml:space="preserve">      2050</t>
  </si>
  <si>
    <t xml:space="preserve">      2174</t>
  </si>
  <si>
    <t xml:space="preserve">      2240</t>
  </si>
  <si>
    <t xml:space="preserve">      2308</t>
  </si>
  <si>
    <t xml:space="preserve">      2310</t>
  </si>
  <si>
    <t xml:space="preserve">      2313</t>
  </si>
  <si>
    <t xml:space="preserve">      2346</t>
  </si>
  <si>
    <t xml:space="preserve">      2352</t>
  </si>
  <si>
    <t xml:space="preserve">      2370</t>
  </si>
  <si>
    <t xml:space="preserve">      2430</t>
  </si>
  <si>
    <t xml:space="preserve">      2431</t>
  </si>
  <si>
    <t xml:space="preserve">      2497</t>
  </si>
  <si>
    <t xml:space="preserve">      2498</t>
  </si>
  <si>
    <t xml:space="preserve">      2523</t>
  </si>
  <si>
    <t xml:space="preserve">      2524</t>
  </si>
  <si>
    <t xml:space="preserve">  200406CM</t>
  </si>
  <si>
    <t xml:space="preserve">  200569MD</t>
  </si>
  <si>
    <t xml:space="preserve">  200718EH</t>
  </si>
  <si>
    <t xml:space="preserve">  210083EH</t>
  </si>
  <si>
    <t xml:space="preserve">  210104MD</t>
  </si>
  <si>
    <t xml:space="preserve">  210106MD</t>
  </si>
  <si>
    <t xml:space="preserve">  210180MD</t>
  </si>
  <si>
    <t xml:space="preserve">  210182EH</t>
  </si>
  <si>
    <t xml:space="preserve">  210190EH</t>
  </si>
  <si>
    <t xml:space="preserve">  210192EH</t>
  </si>
  <si>
    <t xml:space="preserve">  210208EH</t>
  </si>
  <si>
    <t xml:space="preserve">  210279MD</t>
  </si>
  <si>
    <t xml:space="preserve">  210298MD</t>
  </si>
  <si>
    <t xml:space="preserve">  210301MD</t>
  </si>
  <si>
    <t xml:space="preserve">  210312MD</t>
  </si>
  <si>
    <t xml:space="preserve">  210325EH</t>
  </si>
  <si>
    <t xml:space="preserve">  210542MD</t>
  </si>
  <si>
    <t xml:space="preserve">  90046108</t>
  </si>
  <si>
    <t xml:space="preserve">  90077459</t>
  </si>
  <si>
    <t xml:space="preserve"> 190343EHC</t>
  </si>
  <si>
    <t xml:space="preserve"> 190385MDF</t>
  </si>
  <si>
    <t xml:space="preserve"> 190773EHF</t>
  </si>
  <si>
    <t xml:space="preserve"> 190816EHC</t>
  </si>
  <si>
    <t xml:space="preserve"> 190816EHr</t>
  </si>
  <si>
    <t xml:space="preserve"> 190885EHF</t>
  </si>
  <si>
    <t xml:space="preserve"> 190935EHF</t>
  </si>
  <si>
    <t xml:space="preserve"> 191023MD4</t>
  </si>
  <si>
    <t xml:space="preserve"> 191023MD5</t>
  </si>
  <si>
    <t xml:space="preserve"> 191035MDF</t>
  </si>
  <si>
    <t xml:space="preserve"> 191139MDF</t>
  </si>
  <si>
    <t xml:space="preserve"> 200150MD2</t>
  </si>
  <si>
    <t xml:space="preserve"> 200163EHF</t>
  </si>
  <si>
    <t xml:space="preserve"> 200190EHF</t>
  </si>
  <si>
    <t xml:space="preserve"> 200191EH3</t>
  </si>
  <si>
    <t xml:space="preserve"> 200191MD2</t>
  </si>
  <si>
    <t xml:space="preserve"> 200199MD2</t>
  </si>
  <si>
    <t xml:space="preserve"> 200238MDF</t>
  </si>
  <si>
    <t xml:space="preserve"> 200281MD5</t>
  </si>
  <si>
    <t xml:space="preserve"> 200300MDF</t>
  </si>
  <si>
    <t xml:space="preserve"> 200317MDF</t>
  </si>
  <si>
    <t xml:space="preserve"> 200340RP6</t>
  </si>
  <si>
    <t xml:space="preserve"> 200340RP7</t>
  </si>
  <si>
    <t xml:space="preserve"> 200377MDF</t>
  </si>
  <si>
    <t xml:space="preserve"> 200406CMR</t>
  </si>
  <si>
    <t xml:space="preserve"> 200423MDF</t>
  </si>
  <si>
    <t xml:space="preserve"> 200427MDF</t>
  </si>
  <si>
    <t xml:space="preserve"> 200437MDF</t>
  </si>
  <si>
    <t xml:space="preserve"> 200446MDF</t>
  </si>
  <si>
    <t xml:space="preserve"> 200502EHF</t>
  </si>
  <si>
    <t xml:space="preserve"> 200517MDF</t>
  </si>
  <si>
    <t xml:space="preserve"> 200547EH6</t>
  </si>
  <si>
    <t xml:space="preserve"> 200553MDF</t>
  </si>
  <si>
    <t xml:space="preserve"> 200588EHF</t>
  </si>
  <si>
    <t xml:space="preserve"> 200599EHF</t>
  </si>
  <si>
    <t xml:space="preserve"> 200606EHF</t>
  </si>
  <si>
    <t xml:space="preserve"> 200620MDF</t>
  </si>
  <si>
    <t xml:space="preserve"> 200643MDF</t>
  </si>
  <si>
    <t xml:space="preserve"> 200650MDF</t>
  </si>
  <si>
    <t xml:space="preserve"> 200654MDF</t>
  </si>
  <si>
    <t xml:space="preserve"> 200656MDF</t>
  </si>
  <si>
    <t xml:space="preserve"> 200707MDF</t>
  </si>
  <si>
    <t xml:space="preserve"> 200710EHF</t>
  </si>
  <si>
    <t xml:space="preserve"> 200718MDF</t>
  </si>
  <si>
    <t xml:space="preserve"> 200722MDF</t>
  </si>
  <si>
    <t xml:space="preserve"> 200724MDF</t>
  </si>
  <si>
    <t xml:space="preserve"> 200755MDF</t>
  </si>
  <si>
    <t xml:space="preserve"> 200770MDF</t>
  </si>
  <si>
    <t xml:space="preserve"> 200782EHF</t>
  </si>
  <si>
    <t xml:space="preserve"> 200783MDF</t>
  </si>
  <si>
    <t xml:space="preserve"> 200807RP1</t>
  </si>
  <si>
    <t xml:space="preserve"> 200807RP2</t>
  </si>
  <si>
    <t xml:space="preserve"> 200807RP3</t>
  </si>
  <si>
    <t xml:space="preserve"> 200807RP4</t>
  </si>
  <si>
    <t xml:space="preserve"> 200807RP5</t>
  </si>
  <si>
    <t xml:space="preserve"> 200807RP6</t>
  </si>
  <si>
    <t xml:space="preserve"> 200809MDF</t>
  </si>
  <si>
    <t xml:space="preserve"> 200855MDF</t>
  </si>
  <si>
    <t xml:space="preserve"> 200856MDF</t>
  </si>
  <si>
    <t xml:space="preserve"> 200866MDF</t>
  </si>
  <si>
    <t xml:space="preserve"> 200870MDF</t>
  </si>
  <si>
    <t xml:space="preserve"> 210018MDF</t>
  </si>
  <si>
    <t xml:space="preserve"> 210023MDF</t>
  </si>
  <si>
    <t xml:space="preserve"> 210061EHF</t>
  </si>
  <si>
    <t xml:space="preserve"> 210068MDF</t>
  </si>
  <si>
    <t xml:space="preserve"> 210069EH2</t>
  </si>
  <si>
    <t xml:space="preserve"> 210074 EH</t>
  </si>
  <si>
    <t xml:space="preserve"> 210136AF1</t>
  </si>
  <si>
    <t xml:space="preserve"> 210201MDF</t>
  </si>
  <si>
    <t xml:space="preserve"> 210203EH2</t>
  </si>
  <si>
    <t xml:space="preserve"> 210285MDF</t>
  </si>
  <si>
    <t>0090063368</t>
  </si>
  <si>
    <t>0090063457</t>
  </si>
  <si>
    <t>0090064331</t>
  </si>
  <si>
    <t>0090065242</t>
  </si>
  <si>
    <t>0090065507</t>
  </si>
  <si>
    <t>0090066413</t>
  </si>
  <si>
    <t>0090067481</t>
  </si>
  <si>
    <t>0090067627</t>
  </si>
  <si>
    <t>0090069393</t>
  </si>
  <si>
    <t>0090069976</t>
  </si>
  <si>
    <t>0090070462</t>
  </si>
  <si>
    <t>0090071237</t>
  </si>
  <si>
    <t>0090072076</t>
  </si>
  <si>
    <t>0090073829</t>
  </si>
  <si>
    <t>0090074471</t>
  </si>
  <si>
    <t>200191MDCR</t>
  </si>
  <si>
    <t>200407EHcm</t>
  </si>
  <si>
    <t>200540EH-F</t>
  </si>
  <si>
    <t>200646EH-F</t>
  </si>
  <si>
    <t>HB190269-9</t>
  </si>
  <si>
    <t xml:space="preserve">       458</t>
  </si>
  <si>
    <t xml:space="preserve">       547</t>
  </si>
  <si>
    <t xml:space="preserve">       624</t>
  </si>
  <si>
    <t xml:space="preserve">       965</t>
  </si>
  <si>
    <t xml:space="preserve">      1090</t>
  </si>
  <si>
    <t xml:space="preserve">      1207</t>
  </si>
  <si>
    <t xml:space="preserve">      1328</t>
  </si>
  <si>
    <t xml:space="preserve">      1577</t>
  </si>
  <si>
    <t xml:space="preserve">      1777</t>
  </si>
  <si>
    <t xml:space="preserve">      1817</t>
  </si>
  <si>
    <t xml:space="preserve">      1886</t>
  </si>
  <si>
    <t xml:space="preserve">      2020</t>
  </si>
  <si>
    <t xml:space="preserve">      2198</t>
  </si>
  <si>
    <t xml:space="preserve">      2451</t>
  </si>
  <si>
    <t xml:space="preserve">      2517</t>
  </si>
  <si>
    <t xml:space="preserve">     1207A</t>
  </si>
  <si>
    <t xml:space="preserve">     1328A</t>
  </si>
  <si>
    <t xml:space="preserve">     1444A</t>
  </si>
  <si>
    <t xml:space="preserve"> 009007715</t>
  </si>
  <si>
    <t xml:space="preserve">      1860</t>
  </si>
  <si>
    <t xml:space="preserve">      2289</t>
  </si>
  <si>
    <t xml:space="preserve">      2302</t>
  </si>
  <si>
    <t xml:space="preserve">      1659</t>
  </si>
  <si>
    <t xml:space="preserve">      1660</t>
  </si>
  <si>
    <t xml:space="preserve">      2039</t>
  </si>
  <si>
    <t xml:space="preserve">      2351</t>
  </si>
  <si>
    <t xml:space="preserve">      2382</t>
  </si>
  <si>
    <t xml:space="preserve">      2527</t>
  </si>
  <si>
    <t xml:space="preserve">      2354</t>
  </si>
  <si>
    <t xml:space="preserve">      2378</t>
  </si>
  <si>
    <t xml:space="preserve">      2389</t>
  </si>
  <si>
    <t xml:space="preserve">      2438</t>
  </si>
  <si>
    <t xml:space="preserve">      2501</t>
  </si>
  <si>
    <t xml:space="preserve">      2493</t>
  </si>
  <si>
    <t xml:space="preserve">      1999</t>
  </si>
  <si>
    <t xml:space="preserve">      2494</t>
  </si>
  <si>
    <t xml:space="preserve">      2439</t>
  </si>
  <si>
    <t xml:space="preserve">      2503</t>
  </si>
  <si>
    <t xml:space="preserve">      1484</t>
  </si>
  <si>
    <t xml:space="preserve">      1965</t>
  </si>
  <si>
    <t xml:space="preserve">      2504</t>
  </si>
  <si>
    <t xml:space="preserve">       298</t>
  </si>
  <si>
    <t xml:space="preserve">       546</t>
  </si>
  <si>
    <t xml:space="preserve">       782</t>
  </si>
  <si>
    <t xml:space="preserve">       898</t>
  </si>
  <si>
    <t xml:space="preserve">       972</t>
  </si>
  <si>
    <t xml:space="preserve">      1091</t>
  </si>
  <si>
    <t xml:space="preserve">      1172</t>
  </si>
  <si>
    <t xml:space="preserve">      1296</t>
  </si>
  <si>
    <t xml:space="preserve">      1414</t>
  </si>
  <si>
    <t xml:space="preserve">      1474</t>
  </si>
  <si>
    <t xml:space="preserve">      1506</t>
  </si>
  <si>
    <t xml:space="preserve">      1507</t>
  </si>
  <si>
    <t xml:space="preserve">      1520</t>
  </si>
  <si>
    <t xml:space="preserve">      1603</t>
  </si>
  <si>
    <t xml:space="preserve">      1605</t>
  </si>
  <si>
    <t xml:space="preserve">      1653</t>
  </si>
  <si>
    <t xml:space="preserve">      1669</t>
  </si>
  <si>
    <t xml:space="preserve">      1670</t>
  </si>
  <si>
    <t xml:space="preserve">      1680</t>
  </si>
  <si>
    <t xml:space="preserve">      1723</t>
  </si>
  <si>
    <t xml:space="preserve">      1730</t>
  </si>
  <si>
    <t xml:space="preserve">      1735</t>
  </si>
  <si>
    <t xml:space="preserve">      1753</t>
  </si>
  <si>
    <t xml:space="preserve">      1778</t>
  </si>
  <si>
    <t xml:space="preserve">      1783</t>
  </si>
  <si>
    <t xml:space="preserve">      1786</t>
  </si>
  <si>
    <t xml:space="preserve">      1795</t>
  </si>
  <si>
    <t xml:space="preserve">      1810</t>
  </si>
  <si>
    <t xml:space="preserve">      1811</t>
  </si>
  <si>
    <t xml:space="preserve">      1922</t>
  </si>
  <si>
    <t xml:space="preserve">      1926</t>
  </si>
  <si>
    <t xml:space="preserve">      1927</t>
  </si>
  <si>
    <t xml:space="preserve">      1936</t>
  </si>
  <si>
    <t xml:space="preserve">      1939</t>
  </si>
  <si>
    <t xml:space="preserve">      1969</t>
  </si>
  <si>
    <t xml:space="preserve">      1972</t>
  </si>
  <si>
    <t xml:space="preserve">      2000</t>
  </si>
  <si>
    <t xml:space="preserve">      2036</t>
  </si>
  <si>
    <t xml:space="preserve">      2046</t>
  </si>
  <si>
    <t xml:space="preserve">      2047</t>
  </si>
  <si>
    <t xml:space="preserve">      2068</t>
  </si>
  <si>
    <t xml:space="preserve">      2110</t>
  </si>
  <si>
    <t xml:space="preserve">      2116</t>
  </si>
  <si>
    <t xml:space="preserve">      2142</t>
  </si>
  <si>
    <t xml:space="preserve">      2164</t>
  </si>
  <si>
    <t xml:space="preserve">      2175</t>
  </si>
  <si>
    <t xml:space="preserve">      2190</t>
  </si>
  <si>
    <t xml:space="preserve">      2194</t>
  </si>
  <si>
    <t xml:space="preserve">      2230</t>
  </si>
  <si>
    <t xml:space="preserve">      2238</t>
  </si>
  <si>
    <t xml:space="preserve">      2241</t>
  </si>
  <si>
    <t xml:space="preserve">      2273</t>
  </si>
  <si>
    <t xml:space="preserve">      2290</t>
  </si>
  <si>
    <t xml:space="preserve">      2291</t>
  </si>
  <si>
    <t xml:space="preserve">      2307</t>
  </si>
  <si>
    <t xml:space="preserve">      2316</t>
  </si>
  <si>
    <t xml:space="preserve">      2323</t>
  </si>
  <si>
    <t xml:space="preserve">      2324</t>
  </si>
  <si>
    <t xml:space="preserve">      2335</t>
  </si>
  <si>
    <t xml:space="preserve">      2336</t>
  </si>
  <si>
    <t xml:space="preserve">      2343</t>
  </si>
  <si>
    <t xml:space="preserve">      2344</t>
  </si>
  <si>
    <t xml:space="preserve">      2347</t>
  </si>
  <si>
    <t xml:space="preserve">      2348</t>
  </si>
  <si>
    <t xml:space="preserve">      2377</t>
  </si>
  <si>
    <t xml:space="preserve">      2399</t>
  </si>
  <si>
    <t xml:space="preserve">      2404</t>
  </si>
  <si>
    <t xml:space="preserve">      2405</t>
  </si>
  <si>
    <t xml:space="preserve">      2406</t>
  </si>
  <si>
    <t xml:space="preserve">      2408</t>
  </si>
  <si>
    <t xml:space="preserve">      2452</t>
  </si>
  <si>
    <t xml:space="preserve">      2463</t>
  </si>
  <si>
    <t xml:space="preserve">      2499</t>
  </si>
  <si>
    <t xml:space="preserve">      2510</t>
  </si>
  <si>
    <t xml:space="preserve">      2520</t>
  </si>
  <si>
    <t xml:space="preserve">     1655A</t>
  </si>
  <si>
    <t xml:space="preserve">     1657A</t>
  </si>
  <si>
    <t>0090066653</t>
  </si>
  <si>
    <t xml:space="preserve">      1177</t>
  </si>
  <si>
    <t xml:space="preserve">      1310</t>
  </si>
  <si>
    <t xml:space="preserve">      1499</t>
  </si>
  <si>
    <t xml:space="preserve">      1722</t>
  </si>
  <si>
    <t xml:space="preserve">      2042</t>
  </si>
  <si>
    <t xml:space="preserve">      2075</t>
  </si>
  <si>
    <t xml:space="preserve">      2076</t>
  </si>
  <si>
    <t xml:space="preserve">      2365</t>
  </si>
  <si>
    <t xml:space="preserve">      2502</t>
  </si>
  <si>
    <t xml:space="preserve">      2248</t>
  </si>
  <si>
    <t xml:space="preserve">      2255</t>
  </si>
  <si>
    <t xml:space="preserve">      2320</t>
  </si>
  <si>
    <t xml:space="preserve">      2376</t>
  </si>
  <si>
    <t xml:space="preserve">      2379</t>
  </si>
  <si>
    <t xml:space="preserve">      2397</t>
  </si>
  <si>
    <t xml:space="preserve">      2460</t>
  </si>
  <si>
    <t xml:space="preserve">      2464</t>
  </si>
  <si>
    <t xml:space="preserve">      2465</t>
  </si>
  <si>
    <t xml:space="preserve">      2496</t>
  </si>
  <si>
    <t xml:space="preserve">      2509</t>
  </si>
  <si>
    <t xml:space="preserve">      1427</t>
  </si>
  <si>
    <t xml:space="preserve">      1809</t>
  </si>
  <si>
    <t xml:space="preserve">      2375</t>
  </si>
  <si>
    <t xml:space="preserve">      2428</t>
  </si>
  <si>
    <t xml:space="preserve">      1289</t>
  </si>
  <si>
    <t xml:space="preserve">      2286</t>
  </si>
  <si>
    <t xml:space="preserve">      2373</t>
  </si>
  <si>
    <t xml:space="preserve">      2386</t>
  </si>
  <si>
    <t xml:space="preserve">      2387</t>
  </si>
  <si>
    <t xml:space="preserve">      2433</t>
  </si>
  <si>
    <t xml:space="preserve">      2434</t>
  </si>
  <si>
    <t xml:space="preserve">      2483</t>
  </si>
  <si>
    <t xml:space="preserve">      2484</t>
  </si>
  <si>
    <t xml:space="preserve">      2485</t>
  </si>
  <si>
    <t xml:space="preserve">      2486</t>
  </si>
  <si>
    <t xml:space="preserve">      2143</t>
  </si>
  <si>
    <t xml:space="preserve">      2145</t>
  </si>
  <si>
    <t xml:space="preserve">      2146</t>
  </si>
  <si>
    <t xml:space="preserve">      2325</t>
  </si>
  <si>
    <t xml:space="preserve">      2333</t>
  </si>
  <si>
    <t xml:space="preserve">      2414</t>
  </si>
  <si>
    <t xml:space="preserve">      2531</t>
  </si>
  <si>
    <t xml:space="preserve">      2448</t>
  </si>
  <si>
    <t xml:space="preserve">      2163</t>
  </si>
  <si>
    <t xml:space="preserve">      2243</t>
  </si>
  <si>
    <t xml:space="preserve">      2292</t>
  </si>
  <si>
    <t xml:space="preserve">      2315</t>
  </si>
  <si>
    <t xml:space="preserve">      2363</t>
  </si>
  <si>
    <t xml:space="preserve">      2364</t>
  </si>
  <si>
    <t xml:space="preserve">      2471</t>
  </si>
  <si>
    <t xml:space="preserve">      2472</t>
  </si>
  <si>
    <t xml:space="preserve">      2476</t>
  </si>
  <si>
    <t xml:space="preserve">      2477</t>
  </si>
  <si>
    <t xml:space="preserve">       550</t>
  </si>
  <si>
    <t xml:space="preserve">       966</t>
  </si>
  <si>
    <t xml:space="preserve">      1093</t>
  </si>
  <si>
    <t xml:space="preserve">      1214</t>
  </si>
  <si>
    <t xml:space="preserve">      1266</t>
  </si>
  <si>
    <t xml:space="preserve">      1306</t>
  </si>
  <si>
    <t xml:space="preserve">      1388</t>
  </si>
  <si>
    <t xml:space="preserve">      1690</t>
  </si>
  <si>
    <t xml:space="preserve">      1772</t>
  </si>
  <si>
    <t xml:space="preserve">      1789</t>
  </si>
  <si>
    <t xml:space="preserve">      1870</t>
  </si>
  <si>
    <t xml:space="preserve">      2063</t>
  </si>
  <si>
    <t xml:space="preserve">      2095</t>
  </si>
  <si>
    <t xml:space="preserve">      2215</t>
  </si>
  <si>
    <t xml:space="preserve">      2226</t>
  </si>
  <si>
    <t xml:space="preserve">      2426</t>
  </si>
  <si>
    <t xml:space="preserve">      2153</t>
  </si>
  <si>
    <t xml:space="preserve">      2154</t>
  </si>
  <si>
    <t xml:space="preserve">      2462</t>
  </si>
  <si>
    <t xml:space="preserve">       766</t>
  </si>
  <si>
    <t xml:space="preserve">      2339</t>
  </si>
  <si>
    <t xml:space="preserve">      1550</t>
  </si>
  <si>
    <t xml:space="preserve">      1731</t>
  </si>
  <si>
    <t xml:space="preserve">      2424</t>
  </si>
  <si>
    <t xml:space="preserve">      2456</t>
  </si>
  <si>
    <t xml:space="preserve">      2542</t>
  </si>
  <si>
    <t xml:space="preserve">      2212</t>
  </si>
  <si>
    <t xml:space="preserve">      2423</t>
  </si>
  <si>
    <t xml:space="preserve">      1878</t>
  </si>
  <si>
    <t xml:space="preserve">      2321</t>
  </si>
  <si>
    <t xml:space="preserve">      2500</t>
  </si>
  <si>
    <t xml:space="preserve">      2522</t>
  </si>
  <si>
    <t xml:space="preserve">       559</t>
  </si>
  <si>
    <t xml:space="preserve">       649</t>
  </si>
  <si>
    <t xml:space="preserve">       796</t>
  </si>
  <si>
    <t xml:space="preserve">      1047</t>
  </si>
  <si>
    <t xml:space="preserve">      1087</t>
  </si>
  <si>
    <t xml:space="preserve">      1144</t>
  </si>
  <si>
    <t xml:space="preserve">      1243</t>
  </si>
  <si>
    <t xml:space="preserve">      1316</t>
  </si>
  <si>
    <t xml:space="preserve">      1454</t>
  </si>
  <si>
    <t xml:space="preserve">      1475</t>
  </si>
  <si>
    <t xml:space="preserve">      1540</t>
  </si>
  <si>
    <t xml:space="preserve">      1759</t>
  </si>
  <si>
    <t xml:space="preserve">      1787</t>
  </si>
  <si>
    <t xml:space="preserve">      1864</t>
  </si>
  <si>
    <t xml:space="preserve">      1895</t>
  </si>
  <si>
    <t xml:space="preserve">      1960</t>
  </si>
  <si>
    <t xml:space="preserve">      1961</t>
  </si>
  <si>
    <t xml:space="preserve">      1992</t>
  </si>
  <si>
    <t xml:space="preserve">      1994</t>
  </si>
  <si>
    <t xml:space="preserve">      1995</t>
  </si>
  <si>
    <t xml:space="preserve">      2008</t>
  </si>
  <si>
    <t xml:space="preserve">      2057</t>
  </si>
  <si>
    <t xml:space="preserve">      2123</t>
  </si>
  <si>
    <t xml:space="preserve">      2125</t>
  </si>
  <si>
    <t xml:space="preserve">      2148</t>
  </si>
  <si>
    <t xml:space="preserve">      2205</t>
  </si>
  <si>
    <t xml:space="preserve">      2207</t>
  </si>
  <si>
    <t xml:space="preserve">      2210</t>
  </si>
  <si>
    <t xml:space="preserve">      2284</t>
  </si>
  <si>
    <t xml:space="preserve">      2287</t>
  </si>
  <si>
    <t xml:space="preserve">      2337</t>
  </si>
  <si>
    <t xml:space="preserve">      2356</t>
  </si>
  <si>
    <t xml:space="preserve">      2415</t>
  </si>
  <si>
    <t xml:space="preserve">      2416</t>
  </si>
  <si>
    <t xml:space="preserve">      2417</t>
  </si>
  <si>
    <t xml:space="preserve">      2422</t>
  </si>
  <si>
    <t xml:space="preserve">      2466</t>
  </si>
  <si>
    <t xml:space="preserve">      2467</t>
  </si>
  <si>
    <t xml:space="preserve">      2469</t>
  </si>
  <si>
    <t xml:space="preserve">      2532</t>
  </si>
  <si>
    <t xml:space="preserve">      2533</t>
  </si>
  <si>
    <t xml:space="preserve">       414</t>
  </si>
  <si>
    <t xml:space="preserve">       560</t>
  </si>
  <si>
    <t xml:space="preserve">      1535</t>
  </si>
  <si>
    <t xml:space="preserve">      1665</t>
  </si>
  <si>
    <t xml:space="preserve">      1736</t>
  </si>
  <si>
    <t xml:space="preserve">      1797</t>
  </si>
  <si>
    <t xml:space="preserve">      1799</t>
  </si>
  <si>
    <t xml:space="preserve">      1866</t>
  </si>
  <si>
    <t xml:space="preserve">      1867</t>
  </si>
  <si>
    <t xml:space="preserve">      1868</t>
  </si>
  <si>
    <t xml:space="preserve">      1917</t>
  </si>
  <si>
    <t xml:space="preserve">      1996</t>
  </si>
  <si>
    <t xml:space="preserve">      2006</t>
  </si>
  <si>
    <t xml:space="preserve">      2122</t>
  </si>
  <si>
    <t xml:space="preserve">      2202</t>
  </si>
  <si>
    <t xml:space="preserve">      2263</t>
  </si>
  <si>
    <t xml:space="preserve">      2264</t>
  </si>
  <si>
    <t xml:space="preserve">      2275</t>
  </si>
  <si>
    <t xml:space="preserve">      2412</t>
  </si>
  <si>
    <t xml:space="preserve">      2420</t>
  </si>
  <si>
    <t xml:space="preserve">      2478</t>
  </si>
  <si>
    <t xml:space="preserve">      2528</t>
  </si>
  <si>
    <t xml:space="preserve">      2529</t>
  </si>
  <si>
    <t xml:space="preserve">      2530</t>
  </si>
  <si>
    <t xml:space="preserve">      1294</t>
  </si>
  <si>
    <t xml:space="preserve">      2038</t>
  </si>
  <si>
    <t xml:space="preserve">      1064</t>
  </si>
  <si>
    <t xml:space="preserve">      1249</t>
  </si>
  <si>
    <t xml:space="preserve">      1761</t>
  </si>
  <si>
    <t xml:space="preserve">      1957</t>
  </si>
  <si>
    <t xml:space="preserve">      2473</t>
  </si>
  <si>
    <t xml:space="preserve">      2537</t>
  </si>
  <si>
    <t xml:space="preserve">      1518</t>
  </si>
  <si>
    <t xml:space="preserve">      1612</t>
  </si>
  <si>
    <t xml:space="preserve">      1719</t>
  </si>
  <si>
    <t xml:space="preserve">      1818</t>
  </si>
  <si>
    <t xml:space="preserve">      1918</t>
  </si>
  <si>
    <t xml:space="preserve">      2041</t>
  </si>
  <si>
    <t xml:space="preserve">      2066</t>
  </si>
  <si>
    <t xml:space="preserve">      2067</t>
  </si>
  <si>
    <t xml:space="preserve">      2168</t>
  </si>
  <si>
    <t xml:space="preserve">      2231</t>
  </si>
  <si>
    <t xml:space="preserve">      2305</t>
  </si>
  <si>
    <t xml:space="preserve">      2402</t>
  </si>
  <si>
    <t xml:space="preserve">      1976</t>
  </si>
  <si>
    <t xml:space="preserve">      2160</t>
  </si>
  <si>
    <t xml:space="preserve">      2169</t>
  </si>
  <si>
    <t xml:space="preserve">      2211</t>
  </si>
  <si>
    <t xml:space="preserve">      2318</t>
  </si>
  <si>
    <t xml:space="preserve">      2454</t>
  </si>
  <si>
    <t xml:space="preserve">      1775</t>
  </si>
  <si>
    <t xml:space="preserve">      1902</t>
  </si>
  <si>
    <t xml:space="preserve">      1903</t>
  </si>
  <si>
    <t xml:space="preserve">      2213</t>
  </si>
  <si>
    <t xml:space="preserve">      2407</t>
  </si>
  <si>
    <t xml:space="preserve">      1573</t>
  </si>
  <si>
    <t xml:space="preserve">      2185</t>
  </si>
  <si>
    <t xml:space="preserve">      2261</t>
  </si>
  <si>
    <t xml:space="preserve">      2432</t>
  </si>
  <si>
    <t xml:space="preserve">      2442</t>
  </si>
  <si>
    <t xml:space="preserve">      2443</t>
  </si>
  <si>
    <t xml:space="preserve">      2505</t>
  </si>
  <si>
    <t xml:space="preserve">      1734</t>
  </si>
  <si>
    <t xml:space="preserve">      1801</t>
  </si>
  <si>
    <t xml:space="preserve">      1905</t>
  </si>
  <si>
    <t xml:space="preserve">      2056</t>
  </si>
  <si>
    <t xml:space="preserve">      2109</t>
  </si>
  <si>
    <t xml:space="preserve">      2203</t>
  </si>
  <si>
    <t xml:space="preserve">      2256</t>
  </si>
  <si>
    <t xml:space="preserve">      2322</t>
  </si>
  <si>
    <t xml:space="preserve">      2403</t>
  </si>
  <si>
    <t xml:space="preserve">      2446</t>
  </si>
  <si>
    <t xml:space="preserve">      2534</t>
  </si>
  <si>
    <t xml:space="preserve">      2052</t>
  </si>
  <si>
    <t xml:space="preserve">      2247</t>
  </si>
  <si>
    <t xml:space="preserve">      2271</t>
  </si>
  <si>
    <t xml:space="preserve">      2349</t>
  </si>
  <si>
    <t xml:space="preserve">      2429</t>
  </si>
  <si>
    <t xml:space="preserve">      2201</t>
  </si>
  <si>
    <t xml:space="preserve">      2328</t>
  </si>
  <si>
    <t xml:space="preserve">      2459</t>
  </si>
  <si>
    <t xml:space="preserve">      2518</t>
  </si>
  <si>
    <t xml:space="preserve">      2340</t>
  </si>
  <si>
    <t xml:space="preserve">      2479</t>
  </si>
  <si>
    <t xml:space="preserve">      2449</t>
  </si>
  <si>
    <t xml:space="preserve">      2380</t>
  </si>
  <si>
    <t xml:space="preserve">      2461</t>
  </si>
  <si>
    <t xml:space="preserve">      2516</t>
  </si>
  <si>
    <t>InvoiceTransDate</t>
  </si>
  <si>
    <t>Phone</t>
  </si>
  <si>
    <t>313.842.7290</t>
  </si>
  <si>
    <t>(blank)</t>
  </si>
  <si>
    <t>313.849. 000</t>
  </si>
  <si>
    <t>586.756.1070</t>
  </si>
  <si>
    <t>586.757.5505</t>
  </si>
  <si>
    <t>586.362.3247</t>
  </si>
  <si>
    <t>586.754.4370</t>
  </si>
  <si>
    <t>313.235.9145</t>
  </si>
  <si>
    <t>313.965.3455</t>
  </si>
  <si>
    <t>248.545.4404</t>
  </si>
  <si>
    <t>248.753.7557</t>
  </si>
  <si>
    <t>517.393.1670</t>
  </si>
  <si>
    <t>734.466.8700</t>
  </si>
  <si>
    <t>313.868.2400</t>
  </si>
  <si>
    <t>248.975.5821</t>
  </si>
  <si>
    <t>313.567.5300</t>
  </si>
  <si>
    <t>248.228.2000</t>
  </si>
  <si>
    <t>248.585.3400</t>
  </si>
  <si>
    <t>313.963.8000</t>
  </si>
  <si>
    <t>517.482.1488</t>
  </si>
  <si>
    <t>313.596.0500</t>
  </si>
  <si>
    <t>248.399.2200</t>
  </si>
  <si>
    <t>313.568.5644</t>
  </si>
  <si>
    <t>734.812.0401</t>
  </si>
  <si>
    <t>734.362.2101</t>
  </si>
  <si>
    <t>313.230.0238</t>
  </si>
  <si>
    <t>248.332.4646</t>
  </si>
  <si>
    <t>313.481.8200</t>
  </si>
  <si>
    <t>219.279.4000</t>
  </si>
  <si>
    <t>586.264.7070</t>
  </si>
  <si>
    <t>616.285.6933</t>
  </si>
  <si>
    <t>248.231.2934</t>
  </si>
  <si>
    <t>734.266.3326</t>
  </si>
  <si>
    <t>248.514.9417</t>
  </si>
  <si>
    <t>734.368.6854</t>
  </si>
  <si>
    <t>313.310.5771</t>
  </si>
  <si>
    <t>313.224.0174</t>
  </si>
  <si>
    <t>931.684.7962</t>
  </si>
  <si>
    <t>773.645.2076</t>
  </si>
  <si>
    <t>248.444.0697</t>
  </si>
  <si>
    <t>734.794.6350</t>
  </si>
  <si>
    <t>248.918.8611</t>
  </si>
  <si>
    <t>313.368.3100</t>
  </si>
  <si>
    <t>323.494.5510</t>
  </si>
  <si>
    <t>810.579.5000</t>
  </si>
  <si>
    <t>810.767.4821</t>
  </si>
  <si>
    <t>828.252.2771</t>
  </si>
  <si>
    <t>615.793.7070</t>
  </si>
  <si>
    <t>404.293.6330</t>
  </si>
  <si>
    <t>636.561.9500</t>
  </si>
  <si>
    <t>248.331.5173</t>
  </si>
  <si>
    <t>Contact</t>
  </si>
  <si>
    <t>Paul Kurtzhals</t>
  </si>
  <si>
    <t>Silvia Pagan</t>
  </si>
  <si>
    <t>Roger Olle</t>
  </si>
  <si>
    <t>Judy Marasco</t>
  </si>
  <si>
    <t>Steve Busen</t>
  </si>
  <si>
    <t>Andrew Sandzik</t>
  </si>
  <si>
    <t>John Murray</t>
  </si>
  <si>
    <t>Darryl Young</t>
  </si>
  <si>
    <t>Jed Henry</t>
  </si>
  <si>
    <t>Ashley Psaras</t>
  </si>
  <si>
    <t>Charles Buhagiar</t>
  </si>
  <si>
    <t>Ron Hoeft</t>
  </si>
  <si>
    <t>Dean Morales</t>
  </si>
  <si>
    <t>Rick Beales</t>
  </si>
  <si>
    <t>Nick Seraphinoff</t>
  </si>
  <si>
    <t>Steve Smith</t>
  </si>
  <si>
    <t>Roy Gunther</t>
  </si>
  <si>
    <t>Joshua Hall</t>
  </si>
  <si>
    <t>Nathan Scheer</t>
  </si>
  <si>
    <t>Nate Hawes</t>
  </si>
  <si>
    <t>ContactExt</t>
  </si>
  <si>
    <t>Job</t>
  </si>
  <si>
    <t>170833-</t>
  </si>
  <si>
    <t>181064-</t>
  </si>
  <si>
    <t>181085-</t>
  </si>
  <si>
    <t>181131-</t>
  </si>
  <si>
    <t>181253-</t>
  </si>
  <si>
    <t>190033-</t>
  </si>
  <si>
    <t>190041-</t>
  </si>
  <si>
    <t>190269-</t>
  </si>
  <si>
    <t>190303-</t>
  </si>
  <si>
    <t>190343-</t>
  </si>
  <si>
    <t>190385-</t>
  </si>
  <si>
    <t>190433-</t>
  </si>
  <si>
    <t>190450-</t>
  </si>
  <si>
    <t>190485-</t>
  </si>
  <si>
    <t>190569-</t>
  </si>
  <si>
    <t>190576-</t>
  </si>
  <si>
    <t>190585-</t>
  </si>
  <si>
    <t>190596-</t>
  </si>
  <si>
    <t>190599-</t>
  </si>
  <si>
    <t>190698-</t>
  </si>
  <si>
    <t>190715-</t>
  </si>
  <si>
    <t>190795-</t>
  </si>
  <si>
    <t>190816-</t>
  </si>
  <si>
    <t>190885-</t>
  </si>
  <si>
    <t>190935-</t>
  </si>
  <si>
    <t>190980-</t>
  </si>
  <si>
    <t>191003-</t>
  </si>
  <si>
    <t>191004-</t>
  </si>
  <si>
    <t>191005-</t>
  </si>
  <si>
    <t>191023-</t>
  </si>
  <si>
    <t>191035-</t>
  </si>
  <si>
    <t>191098-</t>
  </si>
  <si>
    <t>191131-</t>
  </si>
  <si>
    <t>191139-</t>
  </si>
  <si>
    <t>191158-</t>
  </si>
  <si>
    <t>191168-</t>
  </si>
  <si>
    <t>191171-</t>
  </si>
  <si>
    <t>200011-</t>
  </si>
  <si>
    <t>200042-</t>
  </si>
  <si>
    <t>200047-</t>
  </si>
  <si>
    <t>200082-</t>
  </si>
  <si>
    <t>200131-</t>
  </si>
  <si>
    <t>200150-</t>
  </si>
  <si>
    <t>200163-</t>
  </si>
  <si>
    <t>200190-</t>
  </si>
  <si>
    <t>200191-</t>
  </si>
  <si>
    <t>200199-</t>
  </si>
  <si>
    <t>200204-</t>
  </si>
  <si>
    <t>200217-</t>
  </si>
  <si>
    <t>200228-</t>
  </si>
  <si>
    <t>200233-</t>
  </si>
  <si>
    <t>200238-</t>
  </si>
  <si>
    <t>200248-</t>
  </si>
  <si>
    <t>200281-</t>
  </si>
  <si>
    <t>200284-</t>
  </si>
  <si>
    <t>200288-</t>
  </si>
  <si>
    <t>200299-</t>
  </si>
  <si>
    <t>200300-</t>
  </si>
  <si>
    <t>200302-</t>
  </si>
  <si>
    <t>200317-</t>
  </si>
  <si>
    <t>200325-</t>
  </si>
  <si>
    <t>200328-</t>
  </si>
  <si>
    <t>200340-</t>
  </si>
  <si>
    <t>200345-</t>
  </si>
  <si>
    <t>200348-</t>
  </si>
  <si>
    <t>200367-</t>
  </si>
  <si>
    <t>200372-</t>
  </si>
  <si>
    <t>200377-</t>
  </si>
  <si>
    <t>200406-</t>
  </si>
  <si>
    <t>200407-</t>
  </si>
  <si>
    <t>200408-</t>
  </si>
  <si>
    <t>200414-</t>
  </si>
  <si>
    <t>200423-</t>
  </si>
  <si>
    <t>200427-</t>
  </si>
  <si>
    <t>200437-</t>
  </si>
  <si>
    <t>200446-</t>
  </si>
  <si>
    <t>200502-</t>
  </si>
  <si>
    <t>200517-</t>
  </si>
  <si>
    <t>200526-</t>
  </si>
  <si>
    <t>200534-</t>
  </si>
  <si>
    <t>200540-</t>
  </si>
  <si>
    <t>200545-</t>
  </si>
  <si>
    <t>200547-</t>
  </si>
  <si>
    <t>200553-</t>
  </si>
  <si>
    <t>200569-</t>
  </si>
  <si>
    <t>200580-</t>
  </si>
  <si>
    <t>200584-</t>
  </si>
  <si>
    <t>200588-</t>
  </si>
  <si>
    <t>200594-</t>
  </si>
  <si>
    <t>200597-</t>
  </si>
  <si>
    <t>200599-</t>
  </si>
  <si>
    <t>200606-</t>
  </si>
  <si>
    <t>200618-</t>
  </si>
  <si>
    <t>200619-</t>
  </si>
  <si>
    <t>200620-</t>
  </si>
  <si>
    <t>200628-</t>
  </si>
  <si>
    <t>200636-</t>
  </si>
  <si>
    <t>200637-</t>
  </si>
  <si>
    <t>200643-</t>
  </si>
  <si>
    <t>200646-</t>
  </si>
  <si>
    <t>200650-</t>
  </si>
  <si>
    <t>200654-</t>
  </si>
  <si>
    <t>200656-</t>
  </si>
  <si>
    <t>200659-</t>
  </si>
  <si>
    <t>200676-</t>
  </si>
  <si>
    <t>200705-</t>
  </si>
  <si>
    <t>200707-</t>
  </si>
  <si>
    <t>200710-</t>
  </si>
  <si>
    <t>200718-</t>
  </si>
  <si>
    <t>200721-</t>
  </si>
  <si>
    <t>200722-</t>
  </si>
  <si>
    <t>200723-</t>
  </si>
  <si>
    <t>200724-</t>
  </si>
  <si>
    <t>200730-</t>
  </si>
  <si>
    <t>200731-</t>
  </si>
  <si>
    <t>200733-</t>
  </si>
  <si>
    <t>200742-</t>
  </si>
  <si>
    <t>200747-</t>
  </si>
  <si>
    <t>200753-</t>
  </si>
  <si>
    <t>200755-</t>
  </si>
  <si>
    <t>200770-</t>
  </si>
  <si>
    <t>200782-</t>
  </si>
  <si>
    <t>200783-</t>
  </si>
  <si>
    <t>200784-</t>
  </si>
  <si>
    <t>200787-</t>
  </si>
  <si>
    <t>200801-</t>
  </si>
  <si>
    <t>200807-</t>
  </si>
  <si>
    <t>200808-</t>
  </si>
  <si>
    <t>200809-</t>
  </si>
  <si>
    <t>200822-</t>
  </si>
  <si>
    <t>200838-</t>
  </si>
  <si>
    <t>200851-</t>
  </si>
  <si>
    <t>200855-</t>
  </si>
  <si>
    <t>200856-</t>
  </si>
  <si>
    <t>200865-</t>
  </si>
  <si>
    <t>200866-</t>
  </si>
  <si>
    <t>200870-</t>
  </si>
  <si>
    <t>210002-</t>
  </si>
  <si>
    <t>210006-</t>
  </si>
  <si>
    <t>210010-</t>
  </si>
  <si>
    <t>210018-</t>
  </si>
  <si>
    <t>210020-</t>
  </si>
  <si>
    <t>210023-</t>
  </si>
  <si>
    <t>210041-</t>
  </si>
  <si>
    <t>210061-</t>
  </si>
  <si>
    <t>210068-</t>
  </si>
  <si>
    <t>210069-</t>
  </si>
  <si>
    <t>210074-</t>
  </si>
  <si>
    <t>210079-</t>
  </si>
  <si>
    <t>210083-</t>
  </si>
  <si>
    <t>210104-</t>
  </si>
  <si>
    <t>210106-</t>
  </si>
  <si>
    <t>210109-</t>
  </si>
  <si>
    <t>210129-</t>
  </si>
  <si>
    <t>210134-</t>
  </si>
  <si>
    <t>210136-</t>
  </si>
  <si>
    <t>210141-</t>
  </si>
  <si>
    <t>210180-</t>
  </si>
  <si>
    <t>210182-</t>
  </si>
  <si>
    <t>210190-</t>
  </si>
  <si>
    <t>210192-</t>
  </si>
  <si>
    <t>210201-</t>
  </si>
  <si>
    <t>210203-</t>
  </si>
  <si>
    <t>210205-</t>
  </si>
  <si>
    <t>210208-</t>
  </si>
  <si>
    <t>210231-</t>
  </si>
  <si>
    <t>210246-</t>
  </si>
  <si>
    <t>210257-</t>
  </si>
  <si>
    <t>210273-</t>
  </si>
  <si>
    <t>210279-</t>
  </si>
  <si>
    <t>210285-</t>
  </si>
  <si>
    <t>210298-</t>
  </si>
  <si>
    <t>210301-</t>
  </si>
  <si>
    <t>210312-</t>
  </si>
  <si>
    <t>210325-</t>
  </si>
  <si>
    <t>210421-</t>
  </si>
  <si>
    <t>210448-</t>
  </si>
  <si>
    <t>210486-</t>
  </si>
  <si>
    <t>210530-</t>
  </si>
  <si>
    <t>210542-</t>
  </si>
  <si>
    <t>210615-</t>
  </si>
  <si>
    <t>210642-</t>
  </si>
  <si>
    <t>Project Accountant</t>
  </si>
  <si>
    <t>Andrene Wieczorek</t>
  </si>
  <si>
    <t>Richard Park</t>
  </si>
  <si>
    <t>Ashley Fast</t>
  </si>
  <si>
    <t>Patricia Gullett</t>
  </si>
  <si>
    <t>Rana Shepperson</t>
  </si>
  <si>
    <t>Eduardo Hernandez</t>
  </si>
  <si>
    <t>Belen Sanchez</t>
  </si>
  <si>
    <t>Ashly Fast</t>
  </si>
  <si>
    <t>Department</t>
  </si>
  <si>
    <t>1010</t>
  </si>
  <si>
    <t>101010</t>
  </si>
  <si>
    <t>1050</t>
  </si>
  <si>
    <t>105010</t>
  </si>
  <si>
    <t>201010</t>
  </si>
  <si>
    <t>201020</t>
  </si>
  <si>
    <t>Total Aged</t>
  </si>
  <si>
    <t xml:space="preserve">      2545</t>
  </si>
  <si>
    <t xml:space="preserve">      2544</t>
  </si>
  <si>
    <t>Retainage</t>
  </si>
  <si>
    <t>Future</t>
  </si>
  <si>
    <t>31 - 60 Days</t>
  </si>
  <si>
    <t>Current Aged</t>
  </si>
  <si>
    <t>61 - 90 days</t>
  </si>
  <si>
    <t>&gt; 90 Days</t>
  </si>
  <si>
    <t>Contract</t>
  </si>
  <si>
    <t>180394-</t>
  </si>
  <si>
    <t>190773-</t>
  </si>
  <si>
    <t>ACH 12/26/18</t>
  </si>
  <si>
    <t>GM WIRE 01/08/19</t>
  </si>
  <si>
    <t>GM WIRE 01/29/19</t>
  </si>
  <si>
    <t>GM WIRE 02/26/19</t>
  </si>
  <si>
    <t>GM WIRE 05/07/19</t>
  </si>
  <si>
    <t>GM WIRE 10/02/2018</t>
  </si>
  <si>
    <t>HB170833-17 thru 12/31/19</t>
  </si>
  <si>
    <t>JB App #30- Credit to GM</t>
  </si>
  <si>
    <t>Release Retainage</t>
  </si>
  <si>
    <t>Released Retainage</t>
  </si>
  <si>
    <t>Retainage Invoice</t>
  </si>
  <si>
    <t>JB App #21</t>
  </si>
  <si>
    <t>JB App #24</t>
  </si>
  <si>
    <t>011825-0501</t>
  </si>
  <si>
    <t>1-1825-0501</t>
  </si>
  <si>
    <t>1726-000139</t>
  </si>
  <si>
    <t>1726-000139 Misc and Orn Metal</t>
  </si>
  <si>
    <t>1726-000139 UofM Eng Lab Bldg</t>
  </si>
  <si>
    <t>1729-000139 Pay App #8</t>
  </si>
  <si>
    <t>JB App #6</t>
  </si>
  <si>
    <t>JB App #7</t>
  </si>
  <si>
    <t>Reverse Release Retainage</t>
  </si>
  <si>
    <t>011825-0502</t>
  </si>
  <si>
    <t>1-1825-0502</t>
  </si>
  <si>
    <t>HB190033-10 thru 1/31/20</t>
  </si>
  <si>
    <t>HB190033-11 thru 2/29/20</t>
  </si>
  <si>
    <t>HB190033-12 thru 4-3020</t>
  </si>
  <si>
    <t>HB190033-14 thru 6/30/20</t>
  </si>
  <si>
    <t>HB190033-14 thru 7-31-20</t>
  </si>
  <si>
    <t>HB190033-17 thru 9-30-20</t>
  </si>
  <si>
    <t>HB190033-8-9 thru 12/31/19</t>
  </si>
  <si>
    <t>Inv# HB190033-6</t>
  </si>
  <si>
    <t>JB App #15 thru 5-31-20</t>
  </si>
  <si>
    <t>JB App #5</t>
  </si>
  <si>
    <t>19023-006</t>
  </si>
  <si>
    <t>GM GTC Cole Estes Pedestrian C</t>
  </si>
  <si>
    <t>HB19030-10 thru 7-31-20</t>
  </si>
  <si>
    <t>HB190303 thru 4-30-20</t>
  </si>
  <si>
    <t>HB190303-4 thru 1/31/20</t>
  </si>
  <si>
    <t>HB190303-5 thru 2/29/20</t>
  </si>
  <si>
    <t>HB190303-6 thru 3/31/20</t>
  </si>
  <si>
    <t>HB190303-9 thru 6/30/20</t>
  </si>
  <si>
    <t>JB App #8 thru 5/31/20</t>
  </si>
  <si>
    <t>JB App# 3 Credit</t>
  </si>
  <si>
    <t>JB App# 4</t>
  </si>
  <si>
    <t>Credit December invoice</t>
  </si>
  <si>
    <t>Credit October invoice</t>
  </si>
  <si>
    <t>JB App #14</t>
  </si>
  <si>
    <t>JB App #15</t>
  </si>
  <si>
    <t>JB App #18</t>
  </si>
  <si>
    <t>JB App #19</t>
  </si>
  <si>
    <t>JB App #20</t>
  </si>
  <si>
    <t>Invoice thru 1/31/20</t>
  </si>
  <si>
    <t>Invoice thru 2/29/20</t>
  </si>
  <si>
    <t>JB App #7 thru 6/30/20</t>
  </si>
  <si>
    <t>JB App #8 thru 11/30/20</t>
  </si>
  <si>
    <t>190576 Ford-DCT Ph I, RIC Bldg</t>
  </si>
  <si>
    <t>Appl #7 thru 1/31/20</t>
  </si>
  <si>
    <t>Appl#6 thru 12/31/19</t>
  </si>
  <si>
    <t>Emergency Work - Iafrate</t>
  </si>
  <si>
    <t>JB App #10</t>
  </si>
  <si>
    <t>JB App #11 thru 5-31-20</t>
  </si>
  <si>
    <t>JB App #12</t>
  </si>
  <si>
    <t>JB App #13</t>
  </si>
  <si>
    <t>JB App #16 thru 11/30/20</t>
  </si>
  <si>
    <t>JB App #17 - inv#1770</t>
  </si>
  <si>
    <t>JB App #18 Thru Jan &amp; Feb 2021</t>
  </si>
  <si>
    <t>JB App #19/16 thru Oct 2020</t>
  </si>
  <si>
    <t>JB App #20/18 thru Dec 2020</t>
  </si>
  <si>
    <t>JB App #22/21 thru 3-31-21</t>
  </si>
  <si>
    <t>JB App #23 thur April</t>
  </si>
  <si>
    <t>JB App #24 - thru 5-31-21</t>
  </si>
  <si>
    <t>JB App #3 thur 9/30/19</t>
  </si>
  <si>
    <t>JB App #5 thru 11/30/19</t>
  </si>
  <si>
    <t>JB App #8 thru 2/29/20</t>
  </si>
  <si>
    <t>JB App #9</t>
  </si>
  <si>
    <t>218200-12 Structural Steel</t>
  </si>
  <si>
    <t>Adj to December Inv &amp; Oct.</t>
  </si>
  <si>
    <t>JB App #11</t>
  </si>
  <si>
    <t>JB App #4</t>
  </si>
  <si>
    <t>JB App #8</t>
  </si>
  <si>
    <t>JB App# 1</t>
  </si>
  <si>
    <t>JB App #2</t>
  </si>
  <si>
    <t>JB App #17</t>
  </si>
  <si>
    <t>JB App #22</t>
  </si>
  <si>
    <t>JB App #3</t>
  </si>
  <si>
    <t>JB App #1</t>
  </si>
  <si>
    <t>JB App# 2</t>
  </si>
  <si>
    <t>invoice rejected by GM</t>
  </si>
  <si>
    <t>JB App# 5</t>
  </si>
  <si>
    <t>JB App# 7</t>
  </si>
  <si>
    <t>JB App #16</t>
  </si>
  <si>
    <t>JB App# 6</t>
  </si>
  <si>
    <t>JB App #3 thru 6/30/20</t>
  </si>
  <si>
    <t>PO# 10862817</t>
  </si>
  <si>
    <t>JB App #1 thru 7-31-20</t>
  </si>
  <si>
    <t>JB App #10 thru 3/23/21</t>
  </si>
  <si>
    <t>JB App #10 thru 4-30-21</t>
  </si>
  <si>
    <t>JB App #11 thru 5/31/21</t>
  </si>
  <si>
    <t>JB App #3 thru 8/31/20</t>
  </si>
  <si>
    <t>JB App #3 thru 9-3-20</t>
  </si>
  <si>
    <t>JB App #5 - November 11/30/20</t>
  </si>
  <si>
    <t>JB App #5 thru 10/30/20</t>
  </si>
  <si>
    <t>JB App #6 thru December 2020</t>
  </si>
  <si>
    <t>JB App #7 thru 1/31/21</t>
  </si>
  <si>
    <t>JB App #8 thru 2/28/21</t>
  </si>
  <si>
    <t>218500-04A 12</t>
  </si>
  <si>
    <t>218500-04A-12</t>
  </si>
  <si>
    <t>7819</t>
  </si>
  <si>
    <t>MIC-208028</t>
  </si>
  <si>
    <t>JB App# 3</t>
  </si>
  <si>
    <t>Invoice Rejected By GM.</t>
  </si>
  <si>
    <t>111165.5.8220</t>
  </si>
  <si>
    <t>JB App #3 thru 11/30/20</t>
  </si>
  <si>
    <t>JB App #2 - thru 8/31/20</t>
  </si>
  <si>
    <t>JB App #4 thru 12/31/20</t>
  </si>
  <si>
    <t>JB App #5 thru 1/28/21</t>
  </si>
  <si>
    <t>218500-04B-12</t>
  </si>
  <si>
    <t>_x000D_
_x000D_
9403E</t>
  </si>
  <si>
    <t>_x000D_
9431E</t>
  </si>
  <si>
    <t>9303E</t>
  </si>
  <si>
    <t>9403E</t>
  </si>
  <si>
    <t>JB App #1 thru May 2020</t>
  </si>
  <si>
    <t>JB App #1 thru 9/30/20</t>
  </si>
  <si>
    <t>JB App #3 thru December 2020</t>
  </si>
  <si>
    <t>JB App #4  thru 1/31/21</t>
  </si>
  <si>
    <t>JB App #5 thru 2/28/21</t>
  </si>
  <si>
    <t>4301061690</t>
  </si>
  <si>
    <t>70199-21</t>
  </si>
  <si>
    <t>JB App #3 REV</t>
  </si>
  <si>
    <t>Credit memo</t>
  </si>
  <si>
    <t>JB App #1 thru 5/31/21</t>
  </si>
  <si>
    <t>JB App #1 thru 10-30-20</t>
  </si>
  <si>
    <t>JB App #2 thru 11/30/20</t>
  </si>
  <si>
    <t>JB App #4 thru 1/31/21</t>
  </si>
  <si>
    <t>JB App #6 thru 3-31-21</t>
  </si>
  <si>
    <t>JB App #7 thru 4/30/21</t>
  </si>
  <si>
    <t>JB App #8 thru 5/31/21</t>
  </si>
  <si>
    <t>1-20-044</t>
  </si>
  <si>
    <t>70042</t>
  </si>
  <si>
    <t>JB App #2 thru 5/31/21</t>
  </si>
  <si>
    <t>JB App #1 thru 11/30/20</t>
  </si>
  <si>
    <t>JB App #4 thru 3-31-21</t>
  </si>
  <si>
    <t>JB App #5 - thru 4/30/21</t>
  </si>
  <si>
    <t>218500-05D-18SR</t>
  </si>
  <si>
    <t>218500-5D-18SR</t>
  </si>
  <si>
    <t>20-574-53582</t>
  </si>
  <si>
    <t>1120301</t>
  </si>
  <si>
    <t>20028GMDT-01</t>
  </si>
  <si>
    <t>SCD11050</t>
  </si>
  <si>
    <t>JB App #1 thru 3-31-21</t>
  </si>
  <si>
    <t>JB App #2  thru 5/31/21</t>
  </si>
  <si>
    <t>F760 / 1090</t>
  </si>
  <si>
    <t>1-20-055</t>
  </si>
  <si>
    <t>JB App #1 thru 12-31-20</t>
  </si>
  <si>
    <t>JB App #3  thru 4/30/21</t>
  </si>
  <si>
    <t>4301155157</t>
  </si>
  <si>
    <t>JB App #1 thru 2/28/21</t>
  </si>
  <si>
    <t>JB App #2 thru 3-30-21</t>
  </si>
  <si>
    <t>JB App #3 thru 4/30/21</t>
  </si>
  <si>
    <t>JB App #4 thru 5/31/21</t>
  </si>
  <si>
    <t>GMC174-313061</t>
  </si>
  <si>
    <t>PO# 10971610</t>
  </si>
  <si>
    <t>PO# 10978127</t>
  </si>
  <si>
    <t>PO# 10985174</t>
  </si>
  <si>
    <t>PO# 10991620</t>
  </si>
  <si>
    <t>PO# 10999606</t>
  </si>
  <si>
    <t>PO#10989496</t>
  </si>
  <si>
    <t>JB App#1 US120000467178</t>
  </si>
  <si>
    <t>4700019037</t>
  </si>
  <si>
    <t>GMC174-314821</t>
  </si>
  <si>
    <t>4301218645</t>
  </si>
  <si>
    <t>GMC174-314442</t>
  </si>
  <si>
    <t>GMC174-505165</t>
  </si>
  <si>
    <t>GMC174-316460</t>
  </si>
  <si>
    <t>100639-0004</t>
  </si>
  <si>
    <t>90046108</t>
  </si>
  <si>
    <t>May Facility</t>
  </si>
  <si>
    <t>Yard</t>
  </si>
  <si>
    <t>InvoiceDesc</t>
  </si>
  <si>
    <t>Retention Release 170833-13</t>
  </si>
  <si>
    <t>JB App #29 - Final retention</t>
  </si>
  <si>
    <t>JB App #23 thru 11/30/20 Final</t>
  </si>
  <si>
    <t>JB App #22 release retention</t>
  </si>
  <si>
    <t>JB App #4 - Retention Release</t>
  </si>
  <si>
    <t>JB App #2 - RET</t>
  </si>
  <si>
    <t>JB App #4 - Retainage Releasr</t>
  </si>
  <si>
    <t>RecType</t>
  </si>
  <si>
    <t>3</t>
  </si>
  <si>
    <t>AR Intercompany - Filter on Vendors 27 and less</t>
  </si>
  <si>
    <t>AR Intercompany - Filter Recievable Type 3 (Intercompany)</t>
  </si>
  <si>
    <t>VERSION</t>
  </si>
  <si>
    <t>DATE</t>
  </si>
  <si>
    <t>Comment</t>
  </si>
  <si>
    <t>Version 0</t>
  </si>
  <si>
    <t>Initial version dropped to Julie and Yesi</t>
  </si>
  <si>
    <t>Version 1</t>
  </si>
  <si>
    <t>Added filter to value columns as per Julie's request</t>
  </si>
  <si>
    <t>Version 2</t>
  </si>
  <si>
    <t>Added new report for Intercompany - this also has a Data Quality element, removed fitlers from Value Columns, uypdated backedn queries to improve efficiency</t>
  </si>
  <si>
    <t xml:space="preserve">      2547</t>
  </si>
  <si>
    <t xml:space="preserve">      2546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</si>
</sst>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409]d\-mmm\-yy;@"/>
    <numFmt numFmtId="165" formatCode="[$-409]mmm\-yy;@"/>
    <numFmt numFmtId="166" formatCode="\$#,##0.00;\(\$#,##0.00\);\$#,##0.00"/>
    <numFmt numFmtId="167" formatCode="\$#,##0;\(\$#,##0\);\$#,##0"/>
  </numFmts>
  <fonts count="6" x14ac:knownFonts="1">
    <font>
      <sz val="11"/>
      <color theme="1"/>
      <name val="Calibri"/>
      <family val="2"/>
      <scheme val="minor"/>
    </font>
    <font>
      <b/>
      <sz val="11"/>
      <color theme="1"/>
      <name val="Calibri"/>
      <family val="2"/>
      <scheme val="minor"/>
    </font>
    <font>
      <b/>
      <sz val="11"/>
      <color rgb="FFFF0000"/>
      <name val="Calibri"/>
      <family val="2"/>
      <scheme val="minor"/>
    </font>
    <font>
      <b/>
      <sz val="16"/>
      <color theme="1"/>
      <name val="Calibri"/>
      <family val="2"/>
      <scheme val="minor"/>
    </font>
    <font>
      <b/>
      <sz val="14"/>
      <color theme="1"/>
      <name val="Calibri"/>
      <family val="2"/>
      <scheme val="minor"/>
    </font>
    <font>
      <sz val="11"/>
      <color rgb="FF000000"/>
      <name val="Calibri"/>
      <family val="2"/>
    </font>
  </fonts>
  <fills count="4">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9">
    <xf numFmtId="0" fontId="0" fillId="0" borderId="0" xfId="0"/>
    <xf numFmtId="0" fontId="1" fillId="0" borderId="0" xfId="0" applyFont="1"/>
    <xf numFmtId="0" fontId="2" fillId="0" borderId="0" xfId="0" applyFont="1" applyAlignment="1">
      <alignment horizontal="center"/>
    </xf>
    <xf numFmtId="164" fontId="0" fillId="0" borderId="0" xfId="0" applyNumberFormat="1"/>
    <xf numFmtId="164" fontId="0" fillId="2" borderId="0" xfId="0" applyNumberFormat="1" applyFill="1"/>
    <xf numFmtId="164" fontId="0" fillId="0" borderId="0" xfId="0" applyNumberFormat="1" applyAlignment="1">
      <alignment horizontal="center"/>
    </xf>
    <xf numFmtId="165" fontId="0" fillId="0" borderId="0" xfId="0" applyNumberFormat="1" applyAlignment="1">
      <alignment horizontal="center"/>
    </xf>
    <xf numFmtId="8" fontId="0" fillId="0" borderId="0" xfId="0" applyNumberFormat="1" applyBorder="1"/>
    <xf numFmtId="8" fontId="0" fillId="0" borderId="8" xfId="0" applyNumberFormat="1" applyBorder="1"/>
    <xf numFmtId="0" fontId="0" fillId="0" borderId="4" xfId="0" applyBorder="1"/>
    <xf numFmtId="166" fontId="0" fillId="0" borderId="5" xfId="0" applyNumberFormat="1" applyBorder="1"/>
    <xf numFmtId="166" fontId="0" fillId="0" borderId="6" xfId="0" applyNumberFormat="1" applyBorder="1"/>
    <xf numFmtId="8" fontId="0" fillId="0" borderId="5" xfId="0" applyNumberFormat="1" applyBorder="1"/>
    <xf numFmtId="8" fontId="0" fillId="0" borderId="6"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0" xfId="0" pivotButton="1"/>
    <xf numFmtId="14" fontId="0" fillId="0" borderId="0" xfId="0" applyNumberFormat="1"/>
    <xf numFmtId="166" fontId="0" fillId="0" borderId="0" xfId="0" applyNumberFormat="1"/>
    <xf numFmtId="0" fontId="0" fillId="0" borderId="0" xfId="0" applyBorder="1"/>
    <xf numFmtId="167" fontId="0" fillId="0" borderId="0" xfId="0" applyNumberFormat="1"/>
    <xf numFmtId="15" fontId="0" fillId="0" borderId="0" xfId="0" applyNumberFormat="1"/>
    <xf numFmtId="8" fontId="0" fillId="0" borderId="7" xfId="0" applyNumberFormat="1" applyBorder="1"/>
    <xf numFmtId="0" fontId="0" fillId="0" borderId="12" xfId="0" applyBorder="1"/>
    <xf numFmtId="0" fontId="0" fillId="0" borderId="11" xfId="0" applyBorder="1"/>
    <xf numFmtId="8" fontId="0" fillId="0" borderId="4" xfId="0" applyNumberFormat="1" applyBorder="1"/>
    <xf numFmtId="0" fontId="0" fillId="0" borderId="13" xfId="0" pivotButton="1" applyBorder="1"/>
    <xf numFmtId="0" fontId="0" fillId="0" borderId="10" xfId="0" applyBorder="1"/>
    <xf numFmtId="0" fontId="0" fillId="0" borderId="10" xfId="0" pivotButton="1" applyBorder="1"/>
    <xf numFmtId="0" fontId="0" fillId="0" borderId="0" xfId="0" applyAlignment="1">
      <alignment horizontal="left"/>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8" xfId="0" applyFont="1" applyFill="1" applyBorder="1" applyAlignment="1">
      <alignment horizontal="center" vertical="center"/>
    </xf>
    <xf numFmtId="0" fontId="1" fillId="0" borderId="0" xfId="0" applyFont="1" applyAlignment="1">
      <alignment horizontal="left"/>
    </xf>
    <xf numFmtId="0" fontId="0" fillId="0" borderId="0" xfId="0" applyAlignment="1">
      <alignment horizontal="left" wrapText="1"/>
    </xf>
    <xf numFmtId="0" fontId="4" fillId="3" borderId="0" xfId="0" applyFont="1" applyFill="1" applyAlignment="1">
      <alignment horizontal="center" vertical="center"/>
    </xf>
  </cellXfs>
  <cellStyles count="1">
    <cellStyle name="Normal" xfId="0" builtinId="0"/>
  </cellStyles>
  <dxfs count="26">
    <dxf>
      <alignment horizontal="center"/>
    </dxf>
    <dxf>
      <border>
        <left/>
      </border>
    </dxf>
    <dxf>
      <border>
        <left/>
      </border>
    </dxf>
    <dxf>
      <border>
        <left/>
      </border>
    </dxf>
    <dxf>
      <border>
        <left/>
      </border>
    </dxf>
    <dxf>
      <border>
        <left/>
      </border>
    </dxf>
    <dxf>
      <border>
        <left/>
      </border>
    </dxf>
    <dxf>
      <border>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horizontal/>
      </border>
    </dxf>
    <dxf>
      <border>
        <left/>
        <right/>
        <top/>
        <bottom/>
        <horizontal/>
      </border>
    </dxf>
    <dxf>
      <border>
        <left/>
        <right/>
        <top/>
        <bottom/>
        <horizontal/>
      </border>
    </dxf>
    <dxf>
      <border>
        <left/>
        <right/>
        <top/>
        <bottom/>
        <horizontal/>
      </border>
    </dxf>
    <dxf>
      <alignment horizontal="cent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12" formatCode="&quot;$&quot;#,##0.00_);[Red]\(&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microsoft.com/office/2007/relationships/slicerCache" Target="slicerCaches/slicerCache3.xml"/><Relationship Id="rId26" Type="http://schemas.openxmlformats.org/officeDocument/2006/relationships/sharedStrings" Target="sharedStrings.xml"/><Relationship Id="rId39" Type="http://schemas.openxmlformats.org/officeDocument/2006/relationships/customXml" Target="../customXml/item10.xml"/><Relationship Id="rId21" Type="http://schemas.microsoft.com/office/2007/relationships/slicerCache" Target="slicerCaches/slicerCache6.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alcChain" Target="calcChain.xml"/><Relationship Id="rId11" Type="http://schemas.openxmlformats.org/officeDocument/2006/relationships/pivotCacheDefinition" Target="pivotCache/pivotCacheDefinition4.xml"/><Relationship Id="rId24" Type="http://schemas.openxmlformats.org/officeDocument/2006/relationships/connections" Target="connections.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 Type="http://schemas.openxmlformats.org/officeDocument/2006/relationships/worksheet" Target="worksheets/sheet5.xml"/><Relationship Id="rId10" Type="http://schemas.openxmlformats.org/officeDocument/2006/relationships/pivotCacheDefinition" Target="pivotCache/pivotCacheDefinition3.xml"/><Relationship Id="rId19" Type="http://schemas.microsoft.com/office/2007/relationships/slicerCache" Target="slicerCaches/slicerCache4.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microsoft.com/office/2007/relationships/slicerCache" Target="slicerCaches/slicerCache7.xml"/><Relationship Id="rId27" Type="http://schemas.openxmlformats.org/officeDocument/2006/relationships/sheetMetadata" Target="metadata.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microsoft.com/office/2006/relationships/vbaProject" Target="vbaProject.bin"/><Relationship Id="rId8" Type="http://schemas.openxmlformats.org/officeDocument/2006/relationships/pivotCacheDefinition" Target="pivotCache/pivotCacheDefinition1.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microsoft.com/office/2007/relationships/slicerCache" Target="slicerCaches/slicerCache2.xml"/><Relationship Id="rId25" Type="http://schemas.openxmlformats.org/officeDocument/2006/relationships/styles" Target="style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microsoft.com/office/2007/relationships/slicerCache" Target="slicerCaches/slicerCache5.xml"/><Relationship Id="rId41" Type="http://schemas.openxmlformats.org/officeDocument/2006/relationships/customXml" Target="../customXml/item12.xml"/><Relationship Id="rId54"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381000</xdr:colOff>
      <xdr:row>0</xdr:row>
      <xdr:rowOff>45720</xdr:rowOff>
    </xdr:from>
    <xdr:to>
      <xdr:col>2</xdr:col>
      <xdr:colOff>1385047</xdr:colOff>
      <xdr:row>0</xdr:row>
      <xdr:rowOff>2148839</xdr:rowOff>
    </xdr:to>
    <mc:AlternateContent xmlns:mc="http://schemas.openxmlformats.org/markup-compatibility/2006" xmlns:a14="http://schemas.microsoft.com/office/drawing/2010/main">
      <mc:Choice Requires="a14">
        <xdr:graphicFrame macro="">
          <xdr:nvGraphicFramePr>
            <xdr:cNvPr id="2" name="Customer">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990600" y="45720"/>
              <a:ext cx="1828800" cy="2103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1576892</xdr:colOff>
      <xdr:row>0</xdr:row>
      <xdr:rowOff>43031</xdr:rowOff>
    </xdr:from>
    <xdr:to>
      <xdr:col>3</xdr:col>
      <xdr:colOff>787998</xdr:colOff>
      <xdr:row>0</xdr:row>
      <xdr:rowOff>2151529</xdr:rowOff>
    </xdr:to>
    <mc:AlternateContent xmlns:mc="http://schemas.openxmlformats.org/markup-compatibility/2006" xmlns:a14="http://schemas.microsoft.com/office/drawing/2010/main">
      <mc:Choice Requires="a14">
        <xdr:graphicFrame macro="">
          <xdr:nvGraphicFramePr>
            <xdr:cNvPr id="3" name="Project Accountant">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Project Accountant"/>
            </a:graphicData>
          </a:graphic>
        </xdr:graphicFrame>
      </mc:Choice>
      <mc:Fallback xmlns="">
        <xdr:sp macro="" textlink="">
          <xdr:nvSpPr>
            <xdr:cNvPr id="0" name=""/>
            <xdr:cNvSpPr>
              <a:spLocks noTextEdit="1"/>
            </xdr:cNvSpPr>
          </xdr:nvSpPr>
          <xdr:spPr>
            <a:xfrm>
              <a:off x="3011245" y="43031"/>
              <a:ext cx="1828800" cy="2108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4</xdr:col>
          <xdr:colOff>1287780</xdr:colOff>
          <xdr:row>0</xdr:row>
          <xdr:rowOff>815340</xdr:rowOff>
        </xdr:from>
        <xdr:to>
          <xdr:col>6</xdr:col>
          <xdr:colOff>175260</xdr:colOff>
          <xdr:row>0</xdr:row>
          <xdr:rowOff>1333500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Go to Total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xdr:col>
      <xdr:colOff>259080</xdr:colOff>
      <xdr:row>0</xdr:row>
      <xdr:rowOff>60961</xdr:rowOff>
    </xdr:from>
    <xdr:to>
      <xdr:col>2</xdr:col>
      <xdr:colOff>2087880</xdr:colOff>
      <xdr:row>0</xdr:row>
      <xdr:rowOff>2118361</xdr:rowOff>
    </xdr:to>
    <mc:AlternateContent xmlns:mc="http://schemas.openxmlformats.org/markup-compatibility/2006" xmlns:a14="http://schemas.microsoft.com/office/drawing/2010/main">
      <mc:Choice Requires="a14">
        <xdr:graphicFrame macro="">
          <xdr:nvGraphicFramePr>
            <xdr:cNvPr id="3" name="Project Accountant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Project Accountant 1"/>
            </a:graphicData>
          </a:graphic>
        </xdr:graphicFrame>
      </mc:Choice>
      <mc:Fallback xmlns="">
        <xdr:sp macro="" textlink="">
          <xdr:nvSpPr>
            <xdr:cNvPr id="0" name=""/>
            <xdr:cNvSpPr>
              <a:spLocks noTextEdit="1"/>
            </xdr:cNvSpPr>
          </xdr:nvSpPr>
          <xdr:spPr>
            <a:xfrm>
              <a:off x="1657574" y="60961"/>
              <a:ext cx="1828800" cy="2057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272526</xdr:colOff>
      <xdr:row>0</xdr:row>
      <xdr:rowOff>51995</xdr:rowOff>
    </xdr:from>
    <xdr:to>
      <xdr:col>4</xdr:col>
      <xdr:colOff>1240714</xdr:colOff>
      <xdr:row>0</xdr:row>
      <xdr:rowOff>2106706</xdr:rowOff>
    </xdr:to>
    <mc:AlternateContent xmlns:mc="http://schemas.openxmlformats.org/markup-compatibility/2006" xmlns:a14="http://schemas.microsoft.com/office/drawing/2010/main">
      <mc:Choice Requires="a14">
        <xdr:graphicFrame macro="">
          <xdr:nvGraphicFramePr>
            <xdr:cNvPr id="4" name="Contrac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ontract"/>
            </a:graphicData>
          </a:graphic>
        </xdr:graphicFrame>
      </mc:Choice>
      <mc:Fallback xmlns="">
        <xdr:sp macro="" textlink="">
          <xdr:nvSpPr>
            <xdr:cNvPr id="0" name=""/>
            <xdr:cNvSpPr>
              <a:spLocks noTextEdit="1"/>
            </xdr:cNvSpPr>
          </xdr:nvSpPr>
          <xdr:spPr>
            <a:xfrm>
              <a:off x="3777726" y="51995"/>
              <a:ext cx="1828800" cy="20547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1640093</xdr:colOff>
      <xdr:row>0</xdr:row>
      <xdr:rowOff>0</xdr:rowOff>
    </xdr:from>
    <xdr:to>
      <xdr:col>6</xdr:col>
      <xdr:colOff>53340</xdr:colOff>
      <xdr:row>0</xdr:row>
      <xdr:rowOff>2094604</xdr:rowOff>
    </xdr:to>
    <mc:AlternateContent xmlns:mc="http://schemas.openxmlformats.org/markup-compatibility/2006" xmlns:a14="http://schemas.microsoft.com/office/drawing/2010/main">
      <mc:Choice Requires="a14">
        <xdr:graphicFrame macro="">
          <xdr:nvGraphicFramePr>
            <xdr:cNvPr id="5" name="Customer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Customer 1"/>
            </a:graphicData>
          </a:graphic>
        </xdr:graphicFrame>
      </mc:Choice>
      <mc:Fallback xmlns="">
        <xdr:sp macro="" textlink="">
          <xdr:nvSpPr>
            <xdr:cNvPr id="0" name=""/>
            <xdr:cNvSpPr>
              <a:spLocks noTextEdit="1"/>
            </xdr:cNvSpPr>
          </xdr:nvSpPr>
          <xdr:spPr>
            <a:xfrm>
              <a:off x="6005905" y="0"/>
              <a:ext cx="1828800" cy="20946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8965</xdr:colOff>
      <xdr:row>0</xdr:row>
      <xdr:rowOff>1398494</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9780494" y="139849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absolute">
        <xdr:from>
          <xdr:col>7</xdr:col>
          <xdr:colOff>236220</xdr:colOff>
          <xdr:row>0</xdr:row>
          <xdr:rowOff>754380</xdr:rowOff>
        </xdr:from>
        <xdr:to>
          <xdr:col>7</xdr:col>
          <xdr:colOff>1280160</xdr:colOff>
          <xdr:row>0</xdr:row>
          <xdr:rowOff>1272540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Go to Total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381000</xdr:colOff>
      <xdr:row>0</xdr:row>
      <xdr:rowOff>45720</xdr:rowOff>
    </xdr:from>
    <xdr:to>
      <xdr:col>2</xdr:col>
      <xdr:colOff>1385047</xdr:colOff>
      <xdr:row>0</xdr:row>
      <xdr:rowOff>2148839</xdr:rowOff>
    </xdr:to>
    <mc:AlternateContent xmlns:mc="http://schemas.openxmlformats.org/markup-compatibility/2006" xmlns:a14="http://schemas.microsoft.com/office/drawing/2010/main">
      <mc:Choice Requires="a14">
        <xdr:graphicFrame macro="">
          <xdr:nvGraphicFramePr>
            <xdr:cNvPr id="2" name="Customer 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ustomer 2"/>
            </a:graphicData>
          </a:graphic>
        </xdr:graphicFrame>
      </mc:Choice>
      <mc:Fallback xmlns="">
        <xdr:sp macro="" textlink="">
          <xdr:nvSpPr>
            <xdr:cNvPr id="0" name=""/>
            <xdr:cNvSpPr>
              <a:spLocks noTextEdit="1"/>
            </xdr:cNvSpPr>
          </xdr:nvSpPr>
          <xdr:spPr>
            <a:xfrm>
              <a:off x="990600" y="45720"/>
              <a:ext cx="1828800" cy="2103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1603786</xdr:colOff>
      <xdr:row>0</xdr:row>
      <xdr:rowOff>51996</xdr:rowOff>
    </xdr:from>
    <xdr:to>
      <xdr:col>4</xdr:col>
      <xdr:colOff>536986</xdr:colOff>
      <xdr:row>0</xdr:row>
      <xdr:rowOff>2109396</xdr:rowOff>
    </xdr:to>
    <mc:AlternateContent xmlns:mc="http://schemas.openxmlformats.org/markup-compatibility/2006" xmlns:a14="http://schemas.microsoft.com/office/drawing/2010/main">
      <mc:Choice Requires="a14">
        <xdr:graphicFrame macro="">
          <xdr:nvGraphicFramePr>
            <xdr:cNvPr id="3" name="Project Accountan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Project Accountant 2"/>
            </a:graphicData>
          </a:graphic>
        </xdr:graphicFrame>
      </mc:Choice>
      <mc:Fallback xmlns="">
        <xdr:sp macro="" textlink="">
          <xdr:nvSpPr>
            <xdr:cNvPr id="0" name=""/>
            <xdr:cNvSpPr>
              <a:spLocks noTextEdit="1"/>
            </xdr:cNvSpPr>
          </xdr:nvSpPr>
          <xdr:spPr>
            <a:xfrm>
              <a:off x="3038139" y="51996"/>
              <a:ext cx="1828800" cy="2057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799189816" createdVersion="5" refreshedVersion="7" minRefreshableVersion="3" recordCount="0" supportSubquery="1" supportAdvancedDrill="1" xr:uid="{9CA57E53-9BBA-4914-B292-FC03180FCFC5}">
  <cacheSource type="external" connectionId="15"/>
  <cacheFields count="18">
    <cacheField name="[AgedOpenAR].[Customer].[Customer]" caption="Customer" numFmtId="0" hierarchy="7" level="1">
      <sharedItems containsSemiMixedTypes="0" containsString="0" containsNumber="1" containsInteger="1" minValue="10" maxValue="10" count="1">
        <n v="10"/>
      </sharedItems>
      <extLst>
        <ext xmlns:x15="http://schemas.microsoft.com/office/spreadsheetml/2010/11/main" uri="{4F2E5C28-24EA-4eb8-9CBF-B6C8F9C3D259}">
          <x15:cachedUniqueNames>
            <x15:cachedUniqueName index="0" name="[AgedOpenAR].[Customer].&amp;[10]"/>
          </x15:cachedUniqueNames>
        </ext>
      </extLst>
    </cacheField>
    <cacheField name="[AgedOpenAR].[Name].[Name]" caption="Name" numFmtId="0" hierarchy="15" level="1">
      <sharedItems count="1">
        <s v="Hispanic Manufacturing Company"/>
      </sharedItems>
    </cacheField>
    <cacheField name="[AgedOpenAR].[Invoice].[Invoice]" caption="Invoice" numFmtId="0" hierarchy="11" level="1">
      <sharedItems count="2">
        <s v="  05312021"/>
        <s v="190003"/>
      </sharedItems>
    </cacheField>
    <cacheField name="[AgedOpenAR].[InvoiceTransDate].[InvoiceTransDate]" caption="InvoiceTransDate" numFmtId="0" hierarchy="12" level="1">
      <sharedItems containsSemiMixedTypes="0" containsNonDate="0" containsDate="1" containsString="0" minDate="2019-06-30T00:00:00" maxDate="2021-06-05T00:00:00" count="2">
        <d v="2021-06-04T00:00:00"/>
        <d v="2019-06-30T00:00:00"/>
      </sharedItems>
    </cacheField>
    <cacheField name="[AgedOpenAR].[Phone].[Phone]" caption="Phone" numFmtId="0" hierarchy="16" level="1">
      <sharedItems containsNonDate="0" containsString="0" containsBlank="1" count="1">
        <m/>
      </sharedItems>
    </cacheField>
    <cacheField name="[AgedOpenAR].[Contact].[Contact]" caption="Contact" numFmtId="0" hierarchy="17" level="1">
      <sharedItems containsNonDate="0" containsString="0" containsBlank="1" count="1">
        <m/>
      </sharedItems>
    </cacheField>
    <cacheField name="[AgedOpenAR].[ContactExt].[ContactExt]" caption="ContactExt" numFmtId="0" hierarchy="18" level="1">
      <sharedItems containsNonDate="0" containsString="0" containsBlank="1" count="1">
        <m/>
      </sharedItems>
    </cacheField>
    <cacheField name="[Job].[Job].[Job]" caption="Job" numFmtId="0" hierarchy="78" level="1">
      <sharedItems containsNonDate="0" containsString="0" containsBlank="1" count="1">
        <m/>
      </sharedItems>
    </cacheField>
    <cacheField name="[Job].[Project Accountant].[Project Accountant]" caption="Project Accountant" numFmtId="0" hierarchy="80" level="1">
      <sharedItems containsNonDate="0" containsString="0" containsBlank="1" count="1">
        <m/>
      </sharedItems>
    </cacheField>
    <cacheField name="[Department].[Department].[Department]" caption="Department" numFmtId="0" hierarchy="59" level="1">
      <sharedItems containsNonDate="0" containsString="0" containsBlank="1" count="1">
        <m/>
      </sharedItems>
    </cacheField>
    <cacheField name="[Measures].[Total Aged]" caption="Total Aged" numFmtId="0" hierarchy="88" level="32767"/>
    <cacheField name="[Measures].[Retainage]" caption="Retainage" numFmtId="0" hierarchy="89" level="32767"/>
    <cacheField name="[Measures].[Future Aged]" caption="Future Aged" numFmtId="0" hierarchy="90" level="32767"/>
    <cacheField name="[Measures].[31 - 60 Days]" caption="31 - 60 Days" numFmtId="0" hierarchy="91" level="32767"/>
    <cacheField name="[Measures].[Current Aged]" caption="Current Aged" numFmtId="0" hierarchy="92" level="32767"/>
    <cacheField name="[Measures].[61 - 90 days]" caption="61 - 90 days" numFmtId="0" hierarchy="93" level="32767"/>
    <cacheField name="[Measures].[&gt; 90 Days]" caption="&gt; 90 Days" numFmtId="0" hierarchy="94" level="32767"/>
    <cacheField name="[AgedOpenAR].[RecType].[RecType]" caption="RecType" numFmtId="0" hierarchy="2" level="1">
      <sharedItems containsSemiMixedTypes="0" containsNonDate="0" containsString="0"/>
    </cacheField>
  </cacheFields>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2" memberValueDatatype="20" unbalanced="0">
      <fieldsUsage count="2">
        <fieldUsage x="-1"/>
        <fieldUsage x="17"/>
      </fieldsUsage>
    </cacheHierarchy>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2" memberValueDatatype="20" unbalanced="0">
      <fieldsUsage count="2">
        <fieldUsage x="-1"/>
        <fieldUsage x="0"/>
      </fieldsUsage>
    </cacheHierarchy>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0" memberValueDatatype="130" unbalanced="0"/>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2" memberValueDatatype="130" unbalanced="0">
      <fieldsUsage count="2">
        <fieldUsage x="-1"/>
        <fieldUsage x="2"/>
      </fieldsUsage>
    </cacheHierarchy>
    <cacheHierarchy uniqueName="[AgedOpenAR].[InvoiceTransDate]" caption="InvoiceTransDate" attribute="1" time="1" defaultMemberUniqueName="[AgedOpenAR].[InvoiceTransDate].[All]" allUniqueName="[AgedOpenAR].[InvoiceTransDate].[All]" dimensionUniqueName="[AgedOpenAR]" displayFolder="" count="2" memberValueDatatype="7" unbalanced="0">
      <fieldsUsage count="2">
        <fieldUsage x="-1"/>
        <fieldUsage x="3"/>
      </fieldsUsage>
    </cacheHierarchy>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0" memberValueDatatype="130" unbalanced="0"/>
    <cacheHierarchy uniqueName="[AgedOpenAR].[Name]" caption="Name" attribute="1" defaultMemberUniqueName="[AgedOpenAR].[Name].[All]" allUniqueName="[AgedOpenAR].[Name].[All]" dimensionUniqueName="[AgedOpenAR]" displayFolder="" count="2" memberValueDatatype="130" unbalanced="0">
      <fieldsUsage count="2">
        <fieldUsage x="-1"/>
        <fieldUsage x="1"/>
      </fieldsUsage>
    </cacheHierarchy>
    <cacheHierarchy uniqueName="[AgedOpenAR].[Phone]" caption="Phone" attribute="1" defaultMemberUniqueName="[AgedOpenAR].[Phone].[All]" allUniqueName="[AgedOpenAR].[Phone].[All]" dimensionUniqueName="[AgedOpenAR]" displayFolder="" count="2" memberValueDatatype="130" unbalanced="0">
      <fieldsUsage count="2">
        <fieldUsage x="-1"/>
        <fieldUsage x="4"/>
      </fieldsUsage>
    </cacheHierarchy>
    <cacheHierarchy uniqueName="[AgedOpenAR].[Contact]" caption="Contact" attribute="1" defaultMemberUniqueName="[AgedOpenAR].[Contact].[All]" allUniqueName="[AgedOpenAR].[Contact].[All]" dimensionUniqueName="[AgedOpenAR]" displayFolder="" count="2" memberValueDatatype="130" unbalanced="0">
      <fieldsUsage count="2">
        <fieldUsage x="-1"/>
        <fieldUsage x="5"/>
      </fieldsUsage>
    </cacheHierarchy>
    <cacheHierarchy uniqueName="[AgedOpenAR].[ContactExt]" caption="ContactExt" attribute="1" defaultMemberUniqueName="[AgedOpenAR].[ContactExt].[All]" allUniqueName="[AgedOpenAR].[ContactExt].[All]" dimensionUniqueName="[AgedOpenAR]" displayFolder="" count="2" memberValueDatatype="130" unbalanced="0">
      <fieldsUsage count="2">
        <fieldUsage x="-1"/>
        <fieldUsage x="6"/>
      </fieldsUsage>
    </cacheHierarchy>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2" memberValueDatatype="130" unbalanced="0">
      <fieldsUsage count="2">
        <fieldUsage x="-1"/>
        <fieldUsage x="9"/>
      </fieldsUsage>
    </cacheHierarchy>
    <cacheHierarchy uniqueName="[GLDesc].[GLAcct]" caption="GLAcct" attribute="1" defaultMemberUniqueName="[GLDesc].[GLAcct].[All]" allUniqueName="[GLDesc].[GLAcct].[All]" dimensionUniqueName="[GLDesc]" displayFolder="" count="0" memberValueDatatype="130" unbalanced="0"/>
    <cacheHierarchy uniqueName="[GLDesc].[Description]" caption="Description" attribute="1" defaultMemberUniqueName="[GLDesc].[Description].[All]" allUniqueName="[GLDesc].[Description].[All]" dimensionUniqueName="[GLDesc]" displayFolder="" count="0" memberValueDatatype="130" unbalanced="0"/>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0" memberValueDatatype="130" unbalanced="0"/>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2" memberValueDatatype="130" unbalanced="0">
      <fieldsUsage count="2">
        <fieldUsage x="-1"/>
        <fieldUsage x="7"/>
      </fieldsUsage>
    </cacheHierarchy>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2" memberValueDatatype="130" unbalanced="0">
      <fieldsUsage count="2">
        <fieldUsage x="-1"/>
        <fieldUsage x="8"/>
      </fieldsUsage>
    </cacheHierarchy>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cacheHierarchy uniqueName="[Measures].[AR Total]" caption="AR Total" measure="1" displayFolder="" measureGroup="AgedOpenAR" count="0"/>
    <cacheHierarchy uniqueName="[Measures].[Variance]" caption="Variance" measure="1" displayFolder="" measureGroup="GLDT" count="0"/>
    <cacheHierarchy uniqueName="[Measures].[Total Aged]" caption="Total Aged" measure="1" displayFolder="" measureGroup="AgedOpenAR" count="0" oneField="1">
      <fieldsUsage count="1">
        <fieldUsage x="10"/>
      </fieldsUsage>
    </cacheHierarchy>
    <cacheHierarchy uniqueName="[Measures].[Retainage]" caption="Retainage" measure="1" displayFolder="" measureGroup="AgedOpenAR" count="0" oneField="1">
      <fieldsUsage count="1">
        <fieldUsage x="11"/>
      </fieldsUsage>
    </cacheHierarchy>
    <cacheHierarchy uniqueName="[Measures].[Future Aged]" caption="Future Aged" measure="1" displayFolder="" measureGroup="AgedOpenAR" count="0" oneField="1">
      <fieldsUsage count="1">
        <fieldUsage x="12"/>
      </fieldsUsage>
    </cacheHierarchy>
    <cacheHierarchy uniqueName="[Measures].[31 - 60 Days]" caption="31 - 60 Days" measure="1" displayFolder="" measureGroup="AgedOpenAR" count="0" oneField="1">
      <fieldsUsage count="1">
        <fieldUsage x="13"/>
      </fieldsUsage>
    </cacheHierarchy>
    <cacheHierarchy uniqueName="[Measures].[Current Aged]" caption="Current Aged" measure="1" displayFolder="" measureGroup="AgedOpenAR" count="0" oneField="1">
      <fieldsUsage count="1">
        <fieldUsage x="14"/>
      </fieldsUsage>
    </cacheHierarchy>
    <cacheHierarchy uniqueName="[Measures].[61 - 90 days]" caption="61 - 90 days" measure="1" displayFolder="" measureGroup="AgedOpenAR" count="0" oneField="1">
      <fieldsUsage count="1">
        <fieldUsage x="15"/>
      </fieldsUsage>
    </cacheHierarchy>
    <cacheHierarchy uniqueName="[Measures].[&gt; 90 Days]" caption="&gt; 90 Days" measure="1" displayFolder="" measureGroup="AgedOpenAR" count="0" oneField="1">
      <fieldsUsage count="1">
        <fieldUsage x="16"/>
      </fieldsUsage>
    </cacheHierarchy>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dimensions count="12">
    <dimension name="AgedOpenAR" uniqueName="[AgedOpenAR]" caption="AgedOpenAR"/>
    <dimension name="AgingDate" uniqueName="[AgingDate]" caption="AgingDate"/>
    <dimension name="AgingDateParameter" uniqueName="[AgingDateParameter]" caption="AgingDateParameter"/>
    <dimension name="ARCN" uniqueName="[ARCN]" caption="ARCN"/>
    <dimension name="Date" uniqueName="[Date]" caption="Date"/>
    <dimension name="Department" uniqueName="[Department]" caption="Department"/>
    <dimension name="GLDesc" uniqueName="[GLDesc]" caption="GLDesc"/>
    <dimension name="GLDT" uniqueName="[GLDT]" caption="GLDT"/>
    <dimension name="JCCM" uniqueName="[JCCM]" caption="JCCM"/>
    <dimension name="Job" uniqueName="[Job]" caption="Job"/>
    <dimension measure="1" name="Measures" uniqueName="[Measures]" caption="Measures"/>
    <dimension name="ThruMonth" uniqueName="[ThruMonth]" caption="ThruMonth"/>
  </dimensions>
  <measureGroups count="11">
    <measureGroup name="AgedOpenAR" caption="AgedOpenAR"/>
    <measureGroup name="AgingDate" caption="AgingDate"/>
    <measureGroup name="AgingDateParameter" caption="AgingDateParameter"/>
    <measureGroup name="ARCN" caption="ARCN"/>
    <measureGroup name="Date" caption="Date"/>
    <measureGroup name="Department" caption="Department"/>
    <measureGroup name="GLDesc" caption="GLDesc"/>
    <measureGroup name="GLDT" caption="GLDT"/>
    <measureGroup name="JCCM" caption="JCCM"/>
    <measureGroup name="Job" caption="Job"/>
    <measureGroup name="ThruMonth" caption="ThruMonth"/>
  </measureGroups>
  <maps count="18">
    <map measureGroup="0" dimension="0"/>
    <map measureGroup="0" dimension="4"/>
    <map measureGroup="0" dimension="5"/>
    <map measureGroup="0" dimension="6"/>
    <map measureGroup="0" dimension="8"/>
    <map measureGroup="0" dimension="9"/>
    <map measureGroup="1" dimension="1"/>
    <map measureGroup="2" dimension="2"/>
    <map measureGroup="3" dimension="3"/>
    <map measureGroup="4" dimension="4"/>
    <map measureGroup="5" dimension="5"/>
    <map measureGroup="6" dimension="6"/>
    <map measureGroup="7" dimension="4"/>
    <map measureGroup="7" dimension="6"/>
    <map measureGroup="7" dimension="7"/>
    <map measureGroup="8" dimension="8"/>
    <map measureGroup="9" dimension="9"/>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805439813" createdVersion="5" refreshedVersion="7" minRefreshableVersion="3" recordCount="0" supportSubquery="1" supportAdvancedDrill="1" xr:uid="{EE5970EB-CC44-4C31-841B-08991DF84393}">
  <cacheSource type="external" connectionId="15"/>
  <cacheFields count="17">
    <cacheField name="[AgedOpenAR].[Customer].[Customer]" caption="Customer" numFmtId="0" hierarchy="7" level="1">
      <sharedItems containsSemiMixedTypes="0" containsString="0" containsNumber="1" containsInteger="1" minValue="1" maxValue="25" count="3">
        <n v="1"/>
        <n v="10"/>
        <n v="25"/>
      </sharedItems>
      <extLst>
        <ext xmlns:x15="http://schemas.microsoft.com/office/spreadsheetml/2010/11/main" uri="{4F2E5C28-24EA-4eb8-9CBF-B6C8F9C3D259}">
          <x15:cachedUniqueNames>
            <x15:cachedUniqueName index="0" name="[AgedOpenAR].[Customer].&amp;[1]"/>
            <x15:cachedUniqueName index="1" name="[AgedOpenAR].[Customer].&amp;[10]"/>
            <x15:cachedUniqueName index="2" name="[AgedOpenAR].[Customer].&amp;[25]"/>
          </x15:cachedUniqueNames>
        </ext>
      </extLst>
    </cacheField>
    <cacheField name="[AgedOpenAR].[Name].[Name]" caption="Name" numFmtId="0" hierarchy="15" level="1">
      <sharedItems count="3">
        <s v="Ideal Shield"/>
        <s v="Hispanic Manufacturing Company"/>
        <s v="Ideal Steel &amp; Builders Supplies LLC"/>
      </sharedItems>
    </cacheField>
    <cacheField name="[AgedOpenAR].[Invoice].[Invoice]" caption="Invoice" numFmtId="0" hierarchy="11" level="1">
      <sharedItems count="4">
        <s v="      2419"/>
        <s v="  05312021"/>
        <s v="190003"/>
        <s v="      2411"/>
      </sharedItems>
    </cacheField>
    <cacheField name="[AgedOpenAR].[InvoiceTransDate].[InvoiceTransDate]" caption="InvoiceTransDate" numFmtId="0" hierarchy="12" level="1">
      <sharedItems containsSemiMixedTypes="0" containsNonDate="0" containsDate="1" containsString="0" minDate="2019-06-30T00:00:00" maxDate="2021-06-05T00:00:00" count="4">
        <d v="2021-04-27T00:00:00"/>
        <d v="2021-06-04T00:00:00"/>
        <d v="2019-06-30T00:00:00"/>
        <d v="2021-04-23T00:00:00"/>
      </sharedItems>
    </cacheField>
    <cacheField name="[AgedOpenAR].[Phone].[Phone]" caption="Phone" numFmtId="0" hierarchy="16" level="1">
      <sharedItems containsBlank="1" count="3">
        <s v="313.842.7290"/>
        <m/>
        <s v="313.849. 000"/>
      </sharedItems>
    </cacheField>
    <cacheField name="[AgedOpenAR].[Contact].[Contact]" caption="Contact" numFmtId="0" hierarchy="17" level="1">
      <sharedItems containsNonDate="0" containsString="0" containsBlank="1" count="1">
        <m/>
      </sharedItems>
    </cacheField>
    <cacheField name="[AgedOpenAR].[ContactExt].[ContactExt]" caption="ContactExt" numFmtId="0" hierarchy="18" level="1">
      <sharedItems containsNonDate="0" containsString="0" containsBlank="1" count="1">
        <m/>
      </sharedItems>
    </cacheField>
    <cacheField name="[Job].[Job].[Job]" caption="Job" numFmtId="0" hierarchy="78" level="1">
      <sharedItems containsBlank="1" count="3">
        <s v="200705-"/>
        <m/>
        <s v="210530-"/>
      </sharedItems>
    </cacheField>
    <cacheField name="[Job].[Project Accountant].[Project Accountant]" caption="Project Accountant" numFmtId="0" hierarchy="80" level="1">
      <sharedItems containsBlank="1" count="3">
        <s v="Richard Park"/>
        <m/>
        <s v="Ashley Fast"/>
      </sharedItems>
    </cacheField>
    <cacheField name="[Department].[Department].[Department]" caption="Department" numFmtId="0" hierarchy="59" level="1">
      <sharedItems containsBlank="1" count="2">
        <s v="201020"/>
        <m/>
      </sharedItems>
    </cacheField>
    <cacheField name="[Measures].[Total Aged]" caption="Total Aged" numFmtId="0" hierarchy="88" level="32767"/>
    <cacheField name="[Measures].[Retainage]" caption="Retainage" numFmtId="0" hierarchy="89" level="32767"/>
    <cacheField name="[Measures].[Future Aged]" caption="Future Aged" numFmtId="0" hierarchy="90" level="32767"/>
    <cacheField name="[Measures].[31 - 60 Days]" caption="31 - 60 Days" numFmtId="0" hierarchy="91" level="32767"/>
    <cacheField name="[Measures].[Current Aged]" caption="Current Aged" numFmtId="0" hierarchy="92" level="32767"/>
    <cacheField name="[Measures].[61 - 90 days]" caption="61 - 90 days" numFmtId="0" hierarchy="93" level="32767"/>
    <cacheField name="[Measures].[&gt; 90 Days]" caption="&gt; 90 Days" numFmtId="0" hierarchy="94" level="32767"/>
  </cacheFields>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0" memberValueDatatype="20" unbalanced="0"/>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2" memberValueDatatype="20" unbalanced="0">
      <fieldsUsage count="2">
        <fieldUsage x="-1"/>
        <fieldUsage x="0"/>
      </fieldsUsage>
    </cacheHierarchy>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0" memberValueDatatype="130" unbalanced="0"/>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2" memberValueDatatype="130" unbalanced="0">
      <fieldsUsage count="2">
        <fieldUsage x="-1"/>
        <fieldUsage x="2"/>
      </fieldsUsage>
    </cacheHierarchy>
    <cacheHierarchy uniqueName="[AgedOpenAR].[InvoiceTransDate]" caption="InvoiceTransDate" attribute="1" time="1" defaultMemberUniqueName="[AgedOpenAR].[InvoiceTransDate].[All]" allUniqueName="[AgedOpenAR].[InvoiceTransDate].[All]" dimensionUniqueName="[AgedOpenAR]" displayFolder="" count="2" memberValueDatatype="7" unbalanced="0">
      <fieldsUsage count="2">
        <fieldUsage x="-1"/>
        <fieldUsage x="3"/>
      </fieldsUsage>
    </cacheHierarchy>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0" memberValueDatatype="130" unbalanced="0"/>
    <cacheHierarchy uniqueName="[AgedOpenAR].[Name]" caption="Name" attribute="1" defaultMemberUniqueName="[AgedOpenAR].[Name].[All]" allUniqueName="[AgedOpenAR].[Name].[All]" dimensionUniqueName="[AgedOpenAR]" displayFolder="" count="2" memberValueDatatype="130" unbalanced="0">
      <fieldsUsage count="2">
        <fieldUsage x="-1"/>
        <fieldUsage x="1"/>
      </fieldsUsage>
    </cacheHierarchy>
    <cacheHierarchy uniqueName="[AgedOpenAR].[Phone]" caption="Phone" attribute="1" defaultMemberUniqueName="[AgedOpenAR].[Phone].[All]" allUniqueName="[AgedOpenAR].[Phone].[All]" dimensionUniqueName="[AgedOpenAR]" displayFolder="" count="2" memberValueDatatype="130" unbalanced="0">
      <fieldsUsage count="2">
        <fieldUsage x="-1"/>
        <fieldUsage x="4"/>
      </fieldsUsage>
    </cacheHierarchy>
    <cacheHierarchy uniqueName="[AgedOpenAR].[Contact]" caption="Contact" attribute="1" defaultMemberUniqueName="[AgedOpenAR].[Contact].[All]" allUniqueName="[AgedOpenAR].[Contact].[All]" dimensionUniqueName="[AgedOpenAR]" displayFolder="" count="2" memberValueDatatype="130" unbalanced="0">
      <fieldsUsage count="2">
        <fieldUsage x="-1"/>
        <fieldUsage x="5"/>
      </fieldsUsage>
    </cacheHierarchy>
    <cacheHierarchy uniqueName="[AgedOpenAR].[ContactExt]" caption="ContactExt" attribute="1" defaultMemberUniqueName="[AgedOpenAR].[ContactExt].[All]" allUniqueName="[AgedOpenAR].[ContactExt].[All]" dimensionUniqueName="[AgedOpenAR]" displayFolder="" count="2" memberValueDatatype="130" unbalanced="0">
      <fieldsUsage count="2">
        <fieldUsage x="-1"/>
        <fieldUsage x="6"/>
      </fieldsUsage>
    </cacheHierarchy>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2" memberValueDatatype="130" unbalanced="0">
      <fieldsUsage count="2">
        <fieldUsage x="-1"/>
        <fieldUsage x="9"/>
      </fieldsUsage>
    </cacheHierarchy>
    <cacheHierarchy uniqueName="[GLDesc].[GLAcct]" caption="GLAcct" attribute="1" defaultMemberUniqueName="[GLDesc].[GLAcct].[All]" allUniqueName="[GLDesc].[GLAcct].[All]" dimensionUniqueName="[GLDesc]" displayFolder="" count="0" memberValueDatatype="130" unbalanced="0"/>
    <cacheHierarchy uniqueName="[GLDesc].[Description]" caption="Description" attribute="1" defaultMemberUniqueName="[GLDesc].[Description].[All]" allUniqueName="[GLDesc].[Description].[All]" dimensionUniqueName="[GLDesc]" displayFolder="" count="0" memberValueDatatype="130" unbalanced="0"/>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0" memberValueDatatype="130" unbalanced="0"/>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2" memberValueDatatype="130" unbalanced="0">
      <fieldsUsage count="2">
        <fieldUsage x="-1"/>
        <fieldUsage x="7"/>
      </fieldsUsage>
    </cacheHierarchy>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2" memberValueDatatype="130" unbalanced="0">
      <fieldsUsage count="2">
        <fieldUsage x="-1"/>
        <fieldUsage x="8"/>
      </fieldsUsage>
    </cacheHierarchy>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cacheHierarchy uniqueName="[Measures].[AR Total]" caption="AR Total" measure="1" displayFolder="" measureGroup="AgedOpenAR" count="0"/>
    <cacheHierarchy uniqueName="[Measures].[Variance]" caption="Variance" measure="1" displayFolder="" measureGroup="GLDT" count="0"/>
    <cacheHierarchy uniqueName="[Measures].[Total Aged]" caption="Total Aged" measure="1" displayFolder="" measureGroup="AgedOpenAR" count="0" oneField="1">
      <fieldsUsage count="1">
        <fieldUsage x="10"/>
      </fieldsUsage>
    </cacheHierarchy>
    <cacheHierarchy uniqueName="[Measures].[Retainage]" caption="Retainage" measure="1" displayFolder="" measureGroup="AgedOpenAR" count="0" oneField="1">
      <fieldsUsage count="1">
        <fieldUsage x="11"/>
      </fieldsUsage>
    </cacheHierarchy>
    <cacheHierarchy uniqueName="[Measures].[Future Aged]" caption="Future Aged" measure="1" displayFolder="" measureGroup="AgedOpenAR" count="0" oneField="1">
      <fieldsUsage count="1">
        <fieldUsage x="12"/>
      </fieldsUsage>
    </cacheHierarchy>
    <cacheHierarchy uniqueName="[Measures].[31 - 60 Days]" caption="31 - 60 Days" measure="1" displayFolder="" measureGroup="AgedOpenAR" count="0" oneField="1">
      <fieldsUsage count="1">
        <fieldUsage x="13"/>
      </fieldsUsage>
    </cacheHierarchy>
    <cacheHierarchy uniqueName="[Measures].[Current Aged]" caption="Current Aged" measure="1" displayFolder="" measureGroup="AgedOpenAR" count="0" oneField="1">
      <fieldsUsage count="1">
        <fieldUsage x="14"/>
      </fieldsUsage>
    </cacheHierarchy>
    <cacheHierarchy uniqueName="[Measures].[61 - 90 days]" caption="61 - 90 days" measure="1" displayFolder="" measureGroup="AgedOpenAR" count="0" oneField="1">
      <fieldsUsage count="1">
        <fieldUsage x="15"/>
      </fieldsUsage>
    </cacheHierarchy>
    <cacheHierarchy uniqueName="[Measures].[&gt; 90 Days]" caption="&gt; 90 Days" measure="1" displayFolder="" measureGroup="AgedOpenAR" count="0" oneField="1">
      <fieldsUsage count="1">
        <fieldUsage x="16"/>
      </fieldsUsage>
    </cacheHierarchy>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dimensions count="12">
    <dimension name="AgedOpenAR" uniqueName="[AgedOpenAR]" caption="AgedOpenAR"/>
    <dimension name="AgingDate" uniqueName="[AgingDate]" caption="AgingDate"/>
    <dimension name="AgingDateParameter" uniqueName="[AgingDateParameter]" caption="AgingDateParameter"/>
    <dimension name="ARCN" uniqueName="[ARCN]" caption="ARCN"/>
    <dimension name="Date" uniqueName="[Date]" caption="Date"/>
    <dimension name="Department" uniqueName="[Department]" caption="Department"/>
    <dimension name="GLDesc" uniqueName="[GLDesc]" caption="GLDesc"/>
    <dimension name="GLDT" uniqueName="[GLDT]" caption="GLDT"/>
    <dimension name="JCCM" uniqueName="[JCCM]" caption="JCCM"/>
    <dimension name="Job" uniqueName="[Job]" caption="Job"/>
    <dimension measure="1" name="Measures" uniqueName="[Measures]" caption="Measures"/>
    <dimension name="ThruMonth" uniqueName="[ThruMonth]" caption="ThruMonth"/>
  </dimensions>
  <measureGroups count="11">
    <measureGroup name="AgedOpenAR" caption="AgedOpenAR"/>
    <measureGroup name="AgingDate" caption="AgingDate"/>
    <measureGroup name="AgingDateParameter" caption="AgingDateParameter"/>
    <measureGroup name="ARCN" caption="ARCN"/>
    <measureGroup name="Date" caption="Date"/>
    <measureGroup name="Department" caption="Department"/>
    <measureGroup name="GLDesc" caption="GLDesc"/>
    <measureGroup name="GLDT" caption="GLDT"/>
    <measureGroup name="JCCM" caption="JCCM"/>
    <measureGroup name="Job" caption="Job"/>
    <measureGroup name="ThruMonth" caption="ThruMonth"/>
  </measureGroups>
  <maps count="18">
    <map measureGroup="0" dimension="0"/>
    <map measureGroup="0" dimension="4"/>
    <map measureGroup="0" dimension="5"/>
    <map measureGroup="0" dimension="6"/>
    <map measureGroup="0" dimension="8"/>
    <map measureGroup="0" dimension="9"/>
    <map measureGroup="1" dimension="1"/>
    <map measureGroup="2" dimension="2"/>
    <map measureGroup="3" dimension="3"/>
    <map measureGroup="4" dimension="4"/>
    <map measureGroup="5" dimension="5"/>
    <map measureGroup="6" dimension="6"/>
    <map measureGroup="7" dimension="4"/>
    <map measureGroup="7" dimension="6"/>
    <map measureGroup="7" dimension="7"/>
    <map measureGroup="8" dimension="8"/>
    <map measureGroup="9" dimension="9"/>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810185185" createdVersion="5" refreshedVersion="7" minRefreshableVersion="3" recordCount="0" supportSubquery="1" supportAdvancedDrill="1" xr:uid="{A7F1F076-5601-4C49-8B35-79DEC3EC4272}">
  <cacheSource type="external" connectionId="15"/>
  <cacheFields count="5">
    <cacheField name="[GLDesc].[GLAcct].[GLAcct]" caption="GLAcct" numFmtId="0" hierarchy="60" level="1">
      <sharedItems count="4">
        <s v="1200.  .  .  ."/>
        <s v="1211.  .  .  ."/>
        <s v="1220.  .  .  ."/>
        <s v="1221.  .  .  ."/>
      </sharedItems>
    </cacheField>
    <cacheField name="[GLDesc].[Description].[Description]" caption="Description" numFmtId="0" hierarchy="61" level="1">
      <sharedItems count="4">
        <s v="Account Rec Trade"/>
        <s v="AR Retention"/>
        <s v="Intercompany Party Rec"/>
        <s v="Intercompany Party Retention"/>
      </sharedItems>
    </cacheField>
    <cacheField name="[Measures].[AR Total]" caption="AR Total" numFmtId="0" hierarchy="86" level="32767"/>
    <cacheField name="[Measures].[GL Total]" caption="GL Total" numFmtId="0" hierarchy="85" level="32767"/>
    <cacheField name="[Measures].[Variance]" caption="Variance" numFmtId="0" hierarchy="87" level="32767"/>
  </cacheFields>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0" memberValueDatatype="20" unbalanced="0"/>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0" memberValueDatatype="20" unbalanced="0"/>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0" memberValueDatatype="130" unbalanced="0"/>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0" memberValueDatatype="130" unbalanced="0"/>
    <cacheHierarchy uniqueName="[AgedOpenAR].[InvoiceTransDate]" caption="InvoiceTransDate" attribute="1" time="1" defaultMemberUniqueName="[AgedOpenAR].[InvoiceTransDate].[All]" allUniqueName="[AgedOpenAR].[InvoiceTransDate].[All]" dimensionUniqueName="[AgedOpenAR]" displayFolder="" count="0" memberValueDatatype="7" unbalanced="0"/>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0" memberValueDatatype="130" unbalanced="0"/>
    <cacheHierarchy uniqueName="[AgedOpenAR].[Name]" caption="Name" attribute="1" defaultMemberUniqueName="[AgedOpenAR].[Name].[All]" allUniqueName="[AgedOpenAR].[Name].[All]" dimensionUniqueName="[AgedOpenAR]" displayFolder="" count="0" memberValueDatatype="130" unbalanced="0"/>
    <cacheHierarchy uniqueName="[AgedOpenAR].[Phone]" caption="Phone" attribute="1" defaultMemberUniqueName="[AgedOpenAR].[Phone].[All]" allUniqueName="[AgedOpenAR].[Phone].[All]" dimensionUniqueName="[AgedOpenAR]" displayFolder="" count="0" memberValueDatatype="130" unbalanced="0"/>
    <cacheHierarchy uniqueName="[AgedOpenAR].[Contact]" caption="Contact" attribute="1" defaultMemberUniqueName="[AgedOpenAR].[Contact].[All]" allUniqueName="[AgedOpenAR].[Contact].[All]" dimensionUniqueName="[AgedOpenAR]" displayFolder="" count="0" memberValueDatatype="130" unbalanced="0"/>
    <cacheHierarchy uniqueName="[AgedOpenAR].[ContactExt]" caption="ContactExt" attribute="1" defaultMemberUniqueName="[AgedOpenAR].[ContactExt].[All]" allUniqueName="[AgedOpenAR].[ContactExt].[All]" dimensionUniqueName="[AgedOpenAR]" displayFolder="" count="0" memberValueDatatype="130" unbalanced="0"/>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0" memberValueDatatype="130" unbalanced="0"/>
    <cacheHierarchy uniqueName="[GLDesc].[GLAcct]" caption="GLAcct" attribute="1" defaultMemberUniqueName="[GLDesc].[GLAcct].[All]" allUniqueName="[GLDesc].[GLAcct].[All]" dimensionUniqueName="[GLDesc]" displayFolder="" count="2" memberValueDatatype="130" unbalanced="0">
      <fieldsUsage count="2">
        <fieldUsage x="-1"/>
        <fieldUsage x="0"/>
      </fieldsUsage>
    </cacheHierarchy>
    <cacheHierarchy uniqueName="[GLDesc].[Description]" caption="Description" attribute="1" defaultMemberUniqueName="[GLDesc].[Description].[All]" allUniqueName="[GLDesc].[Description].[All]" dimensionUniqueName="[GLDesc]" displayFolder="" count="2" memberValueDatatype="130" unbalanced="0">
      <fieldsUsage count="2">
        <fieldUsage x="-1"/>
        <fieldUsage x="1"/>
      </fieldsUsage>
    </cacheHierarchy>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0" memberValueDatatype="130" unbalanced="0"/>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0" memberValueDatatype="130" unbalanced="0"/>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0" memberValueDatatype="130" unbalanced="0"/>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oneField="1">
      <fieldsUsage count="1">
        <fieldUsage x="3"/>
      </fieldsUsage>
    </cacheHierarchy>
    <cacheHierarchy uniqueName="[Measures].[AR Total]" caption="AR Total" measure="1" displayFolder="" measureGroup="AgedOpenAR" count="0" oneField="1">
      <fieldsUsage count="1">
        <fieldUsage x="2"/>
      </fieldsUsage>
    </cacheHierarchy>
    <cacheHierarchy uniqueName="[Measures].[Variance]" caption="Variance" measure="1" displayFolder="" measureGroup="GLDT" count="0" oneField="1">
      <fieldsUsage count="1">
        <fieldUsage x="4"/>
      </fieldsUsage>
    </cacheHierarchy>
    <cacheHierarchy uniqueName="[Measures].[Total Aged]" caption="Total Aged" measure="1" displayFolder="" measureGroup="AgedOpenAR" count="0"/>
    <cacheHierarchy uniqueName="[Measures].[Retainage]" caption="Retainage" measure="1" displayFolder="" measureGroup="AgedOpenAR" count="0"/>
    <cacheHierarchy uniqueName="[Measures].[Future Aged]" caption="Future Aged" measure="1" displayFolder="" measureGroup="AgedOpenAR" count="0"/>
    <cacheHierarchy uniqueName="[Measures].[31 - 60 Days]" caption="31 - 60 Days" measure="1" displayFolder="" measureGroup="AgedOpenAR" count="0"/>
    <cacheHierarchy uniqueName="[Measures].[Current Aged]" caption="Current Aged" measure="1" displayFolder="" measureGroup="AgedOpenAR" count="0"/>
    <cacheHierarchy uniqueName="[Measures].[61 - 90 days]" caption="61 - 90 days" measure="1" displayFolder="" measureGroup="AgedOpenAR" count="0"/>
    <cacheHierarchy uniqueName="[Measures].[&gt; 90 Days]" caption="&gt; 90 Days" measure="1" displayFolder="" measureGroup="AgedOpenAR" count="0"/>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dimensions count="12">
    <dimension name="AgedOpenAR" uniqueName="[AgedOpenAR]" caption="AgedOpenAR"/>
    <dimension name="AgingDate" uniqueName="[AgingDate]" caption="AgingDate"/>
    <dimension name="AgingDateParameter" uniqueName="[AgingDateParameter]" caption="AgingDateParameter"/>
    <dimension name="ARCN" uniqueName="[ARCN]" caption="ARCN"/>
    <dimension name="Date" uniqueName="[Date]" caption="Date"/>
    <dimension name="Department" uniqueName="[Department]" caption="Department"/>
    <dimension name="GLDesc" uniqueName="[GLDesc]" caption="GLDesc"/>
    <dimension name="GLDT" uniqueName="[GLDT]" caption="GLDT"/>
    <dimension name="JCCM" uniqueName="[JCCM]" caption="JCCM"/>
    <dimension name="Job" uniqueName="[Job]" caption="Job"/>
    <dimension measure="1" name="Measures" uniqueName="[Measures]" caption="Measures"/>
    <dimension name="ThruMonth" uniqueName="[ThruMonth]" caption="ThruMonth"/>
  </dimensions>
  <measureGroups count="11">
    <measureGroup name="AgedOpenAR" caption="AgedOpenAR"/>
    <measureGroup name="AgingDate" caption="AgingDate"/>
    <measureGroup name="AgingDateParameter" caption="AgingDateParameter"/>
    <measureGroup name="ARCN" caption="ARCN"/>
    <measureGroup name="Date" caption="Date"/>
    <measureGroup name="Department" caption="Department"/>
    <measureGroup name="GLDesc" caption="GLDesc"/>
    <measureGroup name="GLDT" caption="GLDT"/>
    <measureGroup name="JCCM" caption="JCCM"/>
    <measureGroup name="Job" caption="Job"/>
    <measureGroup name="ThruMonth" caption="ThruMonth"/>
  </measureGroups>
  <maps count="18">
    <map measureGroup="0" dimension="0"/>
    <map measureGroup="0" dimension="4"/>
    <map measureGroup="0" dimension="5"/>
    <map measureGroup="0" dimension="6"/>
    <map measureGroup="0" dimension="8"/>
    <map measureGroup="0" dimension="9"/>
    <map measureGroup="1" dimension="1"/>
    <map measureGroup="2" dimension="2"/>
    <map measureGroup="3" dimension="3"/>
    <map measureGroup="4" dimension="4"/>
    <map measureGroup="5" dimension="5"/>
    <map measureGroup="6" dimension="6"/>
    <map measureGroup="7" dimension="4"/>
    <map measureGroup="7" dimension="6"/>
    <map measureGroup="7" dimension="7"/>
    <map measureGroup="8" dimension="8"/>
    <map measureGroup="9" dimension="9"/>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827430558" createdVersion="5" refreshedVersion="7" minRefreshableVersion="3" recordCount="0" supportSubquery="1" supportAdvancedDrill="1" xr:uid="{0AC11E5F-E13D-4107-9022-A875C0312AAD}">
  <cacheSource type="external" connectionId="15"/>
  <cacheFields count="16">
    <cacheField name="[AgedOpenAR].[Invoice].[Invoice]" caption="Invoice" numFmtId="0" hierarchy="11" level="1">
      <sharedItems count="503">
        <s v="      1009"/>
        <s v="      2352"/>
        <s v="0090063368"/>
        <s v="0090063457"/>
        <s v="0090064331"/>
        <s v="0090065507"/>
        <s v="0090066413"/>
        <s v="0090067481"/>
        <s v="0090067627"/>
        <s v="0090069393"/>
        <s v="0090069976"/>
        <s v="0090070462"/>
        <s v="0090071237"/>
        <s v="0090072076"/>
        <s v="0090073829"/>
        <s v="0090065242"/>
        <s v="0090074471"/>
        <s v="       579"/>
        <s v="       835"/>
        <s v="       836"/>
        <s v="      1000"/>
        <s v="      2308"/>
        <s v="0090066653"/>
        <s v="      1817"/>
        <s v="      2020"/>
        <s v="      1926"/>
        <s v="      2000"/>
        <s v="      2404"/>
        <s v="      2290"/>
        <s v="      2323"/>
        <s v="     1655A"/>
        <s v="       458"/>
        <s v="       547"/>
        <s v="       624"/>
        <s v="       965"/>
        <s v="      1090"/>
        <s v="      1207"/>
        <s v="      1328"/>
        <s v="      1577"/>
        <s v="      1777"/>
        <s v="      1886"/>
        <s v="      2198"/>
        <s v="     1207A"/>
        <s v="     1328A"/>
        <s v=" 009007715"/>
        <s v="      2451"/>
        <s v="      2517"/>
        <s v="     1444A"/>
        <s v="      1723"/>
        <s v="      1795"/>
        <s v="      1927"/>
        <s v="      2230"/>
        <s v="      2399"/>
        <s v="      2324"/>
        <s v="      2291"/>
        <s v="     1657A"/>
        <s v="       556"/>
        <s v="       996"/>
        <s v="      1212"/>
        <s v="      1227"/>
        <s v="      1420"/>
        <s v="      1471"/>
        <s v="      1548"/>
        <s v="      1672"/>
        <s v="      1907"/>
        <s v="      1946"/>
        <s v="  90077459"/>
        <s v="      2048"/>
        <s v="      2542"/>
        <s v="HB190269-9"/>
        <s v="      1146"/>
        <s v="      1229"/>
        <s v="      1330"/>
        <s v="      1419"/>
        <s v="      1470"/>
        <s v="      1549"/>
        <s v="      1673"/>
        <s v=" 190343EHC"/>
        <s v=" 190385MDF"/>
        <s v="       898"/>
        <s v="      1506"/>
        <s v="      1507"/>
        <s v="      1669"/>
        <s v="      1786"/>
        <s v="      2142"/>
        <s v="      2164"/>
        <s v="      2206"/>
        <s v="      2408"/>
        <s v="      2440"/>
        <s v="      1294"/>
        <s v="      2038"/>
        <s v="      1064"/>
        <s v="      1249"/>
        <s v="      1761"/>
        <s v="      1957"/>
        <s v="      1878"/>
        <s v="       298"/>
        <s v="       546"/>
        <s v="       782"/>
        <s v="       972"/>
        <s v="      1091"/>
        <s v="      1172"/>
        <s v="      1296"/>
        <s v="      1414"/>
        <s v="      1474"/>
        <s v="      1603"/>
        <s v="      1605"/>
        <s v="      1730"/>
        <s v="      2047"/>
        <s v="      2194"/>
        <s v="      2273"/>
        <s v="      2343"/>
        <s v="      2344"/>
        <s v="      2347"/>
        <s v="      2405"/>
        <s v="      2452"/>
        <s v="       559"/>
        <s v="       649"/>
        <s v="       796"/>
        <s v="      1047"/>
        <s v="      1087"/>
        <s v="      1144"/>
        <s v="      1243"/>
        <s v="      1316"/>
        <s v="      1475"/>
        <s v="      1540"/>
        <s v="      1759"/>
        <s v="      1960"/>
        <s v="      1961"/>
        <s v="      2057"/>
        <s v="       550"/>
        <s v="       966"/>
        <s v="      1093"/>
        <s v="      1214"/>
        <s v="      1388"/>
        <s v="      1690"/>
        <s v="      1772"/>
        <s v="      1870"/>
        <s v="      2063"/>
        <s v="      2426"/>
        <s v="      2547"/>
        <s v="      2145"/>
        <s v="      2146"/>
        <s v="       414"/>
        <s v="       560"/>
        <s v="      1535"/>
        <s v="      1665"/>
        <s v="      1799"/>
        <s v="      1866"/>
        <s v="      1867"/>
        <s v="      1868"/>
        <s v="      1917"/>
        <s v="      1996"/>
        <s v="      2122"/>
        <s v="      2202"/>
        <s v="      2275"/>
        <s v="      2420"/>
        <s v="      2528"/>
        <s v="      2529"/>
        <s v="      1520"/>
        <s v="      1653"/>
        <s v="      1735"/>
        <s v="      1810"/>
        <s v="      1939"/>
        <s v="      1972"/>
        <s v="      2110"/>
        <s v=" 190773EHF"/>
        <s v="      1266"/>
        <s v="      1306"/>
        <s v="      1789"/>
        <s v="      2095"/>
        <s v="      2215"/>
        <s v="      2226"/>
        <s v="      2546"/>
        <s v=" 190816EHC"/>
        <s v=" 190816EHr"/>
        <s v=" 190885EHF"/>
        <s v=" 190935EHF"/>
        <s v="       766"/>
        <s v="      1177"/>
        <s v="      1310"/>
        <s v="      1499"/>
        <s v="      1722"/>
        <s v="      2042"/>
        <s v="      2075"/>
        <s v="      2076"/>
        <s v="      2365"/>
        <s v="      2502"/>
        <s v="      1806"/>
        <s v="      2468"/>
        <s v=" 191023MD4"/>
        <s v=" 191023MD5"/>
        <s v=" 191035MDF"/>
        <s v="      1550"/>
        <s v="      1731"/>
        <s v="      2424"/>
        <s v="      2423"/>
        <s v=" 191139MDF"/>
        <s v="      1289"/>
        <s v="      1518"/>
        <s v="      1612"/>
        <s v="      1719"/>
        <s v="      1818"/>
        <s v="      1918"/>
        <s v="      2041"/>
        <s v="      2066"/>
        <s v="      2067"/>
        <s v="      2168"/>
        <s v="      2231"/>
        <s v="      2305"/>
        <s v="      2402"/>
        <s v="      1454"/>
        <s v="      1995"/>
        <s v="      2422"/>
        <s v="      1680"/>
        <s v="      1778"/>
        <s v="      1783"/>
        <s v="      1922"/>
        <s v="      2046"/>
        <s v="      2175"/>
        <s v="      2238"/>
        <s v="      2307"/>
        <s v="      2348"/>
        <s v="      2406"/>
        <s v="      2499"/>
        <s v="      1427"/>
        <s v="      1809"/>
        <s v="      2375"/>
        <s v="      2428"/>
        <s v="      1864"/>
        <s v="      1994"/>
        <s v="      2125"/>
        <s v="      2205"/>
        <s v="      2287"/>
        <s v="      2356"/>
        <s v="      2415"/>
        <s v="      2467"/>
        <s v="      1573"/>
        <s v="      1736"/>
        <s v="      1797"/>
        <s v="      2006"/>
        <s v="      2263"/>
        <s v="      2264"/>
        <s v="      2412"/>
        <s v="      2478"/>
        <s v="      2530"/>
        <s v=" 200150MD2"/>
        <s v=" 200163EHF"/>
        <s v=" 200190EHF"/>
        <s v="200191MDCR"/>
        <s v=" 200191EH3"/>
        <s v=" 200191MD2"/>
        <s v=" 200199MD2"/>
        <s v="      1734"/>
        <s v="      1801"/>
        <s v="      1905"/>
        <s v="      2056"/>
        <s v="      2109"/>
        <s v="      2203"/>
        <s v="      2256"/>
        <s v="      2322"/>
        <s v="      2403"/>
        <s v="      2446"/>
        <s v="      2534"/>
        <s v="      1659"/>
        <s v="      2039"/>
        <s v="      1660"/>
        <s v="      2351"/>
        <s v="      2212"/>
        <s v="      1670"/>
        <s v="      1753"/>
        <s v="      2036"/>
        <s v="      2116"/>
        <s v="      2241"/>
        <s v=" 200238MDF"/>
        <s v="      2153"/>
        <s v="      2154"/>
        <s v=" 200281MD5"/>
        <s v="      1787"/>
        <s v="      1895"/>
        <s v="      1992"/>
        <s v="      2123"/>
        <s v="      2207"/>
        <s v="      2417"/>
        <s v="      2469"/>
        <s v="      2533"/>
        <s v="      1775"/>
        <s v="      1902"/>
        <s v="      1903"/>
        <s v="      2213"/>
        <s v="      1484"/>
        <s v="      1965"/>
        <s v=" 200300MDF"/>
        <s v="      2407"/>
        <s v=" 200317MDF"/>
        <s v="      1976"/>
        <s v="      2160"/>
        <s v="      2169"/>
        <s v="      2211"/>
        <s v="      2318"/>
        <s v="      2454"/>
        <s v="      2462"/>
        <s v=" 200340RP6"/>
        <s v=" 200340RP7"/>
        <s v="      2321"/>
        <s v="      2526"/>
        <s v="      2541"/>
        <s v="      1860"/>
        <s v="      2289"/>
        <s v="      2302"/>
        <s v="      2221"/>
        <s v=" 200377MDF"/>
        <s v=" 200406CMR"/>
        <s v="  200406CM"/>
        <s v="200407EHcm"/>
        <s v="      2500"/>
        <s v="      1999"/>
        <s v=" 200423MDF"/>
        <s v=" 200427MDF"/>
        <s v=" 200437MDF"/>
        <s v=" 200446MDF"/>
        <s v=" 200502EHF"/>
        <s v=" 200517MDF"/>
        <s v="      1811"/>
        <s v="      1936"/>
        <s v="      1969"/>
        <s v="      2068"/>
        <s v="      2190"/>
        <s v="      2316"/>
        <s v="      2377"/>
        <s v="      2463"/>
        <s v="      2510"/>
        <s v="      2522"/>
        <s v="200540EH-F"/>
        <s v="      1921"/>
        <s v="      2050"/>
        <s v="      2174"/>
        <s v="      2240"/>
        <s v="      2310"/>
        <s v="      2370"/>
        <s v="      2430"/>
        <s v="      2498"/>
        <s v=" 200547EH6"/>
        <s v=" 200553MDF"/>
        <s v="  200569MD"/>
        <s v="      2335"/>
        <s v="      2336"/>
        <s v="      1858"/>
        <s v=" 200588EHF"/>
        <s v="      2325"/>
        <s v="      2414"/>
        <s v="      2531"/>
        <s v="      2143"/>
        <s v=" 200599EHF"/>
        <s v=" 200606EHF"/>
        <s v="      2508"/>
        <s v="      2494"/>
        <s v=" 200620MDF"/>
        <s v="      2439"/>
        <s v="      2503"/>
        <s v="      2052"/>
        <s v="      2247"/>
        <s v="      2271"/>
        <s v="      2349"/>
        <s v="      2429"/>
        <s v="      2008"/>
        <s v="      2148"/>
        <s v="      2210"/>
        <s v="      2284"/>
        <s v="      2337"/>
        <s v="      2416"/>
        <s v="      2532"/>
        <s v="      2466"/>
        <s v=" 200643MDF"/>
        <s v="200646EH-F"/>
        <s v=" 200650MDF"/>
        <s v=" 200654MDF"/>
        <s v=" 200656MDF"/>
        <s v="      2339"/>
        <s v="      2418"/>
        <s v="      2419"/>
        <s v=" 200707MDF"/>
        <s v=" 200710EHF"/>
        <s v="  200718EH"/>
        <s v=" 200718MDF"/>
        <s v="      2442"/>
        <s v="      2443"/>
        <s v=" 200722MDF"/>
        <s v="      2201"/>
        <s v="      2328"/>
        <s v="      2459"/>
        <s v=" 200724MDF"/>
        <s v="      2286"/>
        <s v="      2382"/>
        <s v="      2527"/>
        <s v="      2525"/>
        <s v="      2338"/>
        <s v="      2376"/>
        <s v="      2496"/>
        <s v="      2518"/>
        <s v=" 200755MDF"/>
        <s v=" 200770MDF"/>
        <s v=" 200782EHF"/>
        <s v=" 200783MDF"/>
        <s v="      2333"/>
        <s v="      2185"/>
        <s v="      2261"/>
        <s v="      2432"/>
        <s v="      2505"/>
        <s v="      2479"/>
        <s v="      2340"/>
        <s v=" 200807RP1"/>
        <s v=" 200807RP2"/>
        <s v=" 200807RP3"/>
        <s v=" 200807RP4"/>
        <s v=" 200807RP5"/>
        <s v=" 200807RP6"/>
        <s v="      2313"/>
        <s v="      2346"/>
        <s v="      2431"/>
        <s v="      2497"/>
        <s v=" 200809MDF"/>
        <s v="      2163"/>
        <s v="      2243"/>
        <s v="      2292"/>
        <s v="      2315"/>
        <s v="      2363"/>
        <s v="      2364"/>
        <s v="      2471"/>
        <s v="      2472"/>
        <s v="      2476"/>
        <s v="      2477"/>
        <s v="      2389"/>
        <s v="      2248"/>
        <s v="      2255"/>
        <s v="      2320"/>
        <s v="      2379"/>
        <s v="      2465"/>
        <s v="      2509"/>
        <s v=" 200855MDF"/>
        <s v=" 200856MDF"/>
        <s v="      2386"/>
        <s v="      2387"/>
        <s v="      2483"/>
        <s v="      2485"/>
        <s v="      2486"/>
        <s v="      2484"/>
        <s v=" 200866MDF"/>
        <s v=" 200870MDF"/>
        <s v="      2460"/>
        <s v="      2456"/>
        <s v="      2433"/>
        <s v="      2434"/>
        <s v="      2373"/>
        <s v=" 210018MDF"/>
        <s v="      2448"/>
        <s v=" 210023MDF"/>
        <s v="      2520"/>
        <s v=" 210061EHF"/>
        <s v=" 210068MDF"/>
        <s v=" 210069EH2"/>
        <s v=" 210074 EH"/>
        <s v="      2473"/>
        <s v="      2537"/>
        <s v="  210083EH"/>
        <s v="  210104MD"/>
        <s v="  210106MD"/>
        <s v="      2461"/>
        <s v="      2516"/>
        <s v="      2523"/>
        <s v="      2524"/>
        <s v="      2438"/>
        <s v=" 210136AF1"/>
        <s v="      2397"/>
        <s v="      2464"/>
        <s v="  210180MD"/>
        <s v="  210182EH"/>
        <s v="  210190EH"/>
        <s v="  210192EH"/>
        <s v=" 210201MDF"/>
        <s v=" 210203EH2"/>
        <s v="      2504"/>
        <s v="  210208EH"/>
        <s v="      2378"/>
        <s v="      2380"/>
        <s v="      2449"/>
        <s v="      2354"/>
        <s v="  210279MD"/>
        <s v=" 210285MDF"/>
        <s v="  210298MD"/>
        <s v="  210301MD"/>
        <s v="  210312MD"/>
        <s v="  210325EH"/>
        <s v="      2493"/>
        <s v="      2501"/>
        <s v="      2544"/>
        <s v="      2411"/>
        <s v="  210542MD"/>
        <s v="      2545"/>
        <s v="      2535"/>
        <s v="190003"/>
        <s v="  90046108"/>
        <s v="  05312021"/>
      </sharedItems>
    </cacheField>
    <cacheField name="[AgedOpenAR].[InvoiceTransDate].[InvoiceTransDate]" caption="InvoiceTransDate" numFmtId="0" hierarchy="12" level="1">
      <sharedItems containsSemiMixedTypes="0" containsNonDate="0" containsDate="1" containsString="0" minDate="2018-02-22T00:00:00" maxDate="2021-07-01T00:00:00" count="195">
        <d v="2019-12-30T00:00:00"/>
        <d v="2021-03-10T00:00:00"/>
        <d v="2018-02-22T00:00:00"/>
        <d v="2018-02-28T00:00:00"/>
        <d v="2018-03-30T00:00:00"/>
        <d v="2018-05-01T00:00:00"/>
        <d v="2018-06-12T00:00:00"/>
        <d v="2018-07-27T00:00:00"/>
        <d v="2018-07-31T00:00:00"/>
        <d v="2018-09-30T00:00:00"/>
        <d v="2018-10-17T00:00:00"/>
        <d v="2018-10-31T00:00:00"/>
        <d v="2018-11-30T00:00:00"/>
        <d v="2018-12-28T00:00:00"/>
        <d v="2019-02-27T00:00:00"/>
        <d v="2018-04-30T00:00:00"/>
        <d v="2019-03-20T00:00:00"/>
        <d v="2019-10-03T00:00:00"/>
        <d v="2019-11-30T00:00:00"/>
        <d v="2019-12-26T00:00:00"/>
        <d v="2021-02-28T00:00:00"/>
        <d v="2018-06-26T00:00:00"/>
        <d v="2020-09-30T00:00:00"/>
        <d v="2020-12-02T00:00:00"/>
        <d v="2020-10-31T00:00:00"/>
        <d v="2020-11-30T00:00:00"/>
        <d v="2021-04-22T00:00:00"/>
        <d v="2021-03-15T00:00:00"/>
        <d v="2020-08-01T00:00:00"/>
        <d v="2019-07-31T00:00:00"/>
        <d v="2019-09-26T00:00:00"/>
        <d v="2019-10-21T00:00:00"/>
        <d v="2019-12-18T00:00:00"/>
        <d v="2020-01-31T00:00:00"/>
        <d v="2020-02-27T00:00:00"/>
        <d v="2020-04-01T00:00:00"/>
        <d v="2020-07-20T00:00:00"/>
        <d v="2020-09-21T00:00:00"/>
        <d v="2020-10-22T00:00:00"/>
        <d v="2021-01-21T00:00:00"/>
        <d v="2020-04-13T00:00:00"/>
        <d v="2020-05-14T00:00:00"/>
        <d v="2019-06-21T00:00:00"/>
        <d v="2021-05-20T00:00:00"/>
        <d v="2021-06-18T00:00:00"/>
        <d v="2020-05-21T00:00:00"/>
        <d v="2020-08-27T00:00:00"/>
        <d v="2020-09-28T00:00:00"/>
        <d v="2021-01-31T00:00:00"/>
        <d v="2021-04-21T00:00:00"/>
        <d v="2019-09-30T00:00:00"/>
        <d v="2019-12-20T00:00:00"/>
        <d v="2020-02-29T00:00:00"/>
        <d v="2020-04-30T00:00:00"/>
        <d v="2020-05-31T00:00:00"/>
        <d v="2020-06-30T00:00:00"/>
        <d v="2020-07-31T00:00:00"/>
        <d v="2020-10-30T00:00:00"/>
        <d v="2019-06-30T00:00:00"/>
        <d v="2021-06-29T00:00:00"/>
        <d v="2020-08-31T00:00:00"/>
        <d v="2020-03-31T00:00:00"/>
        <d v="2021-05-31T00:00:00"/>
        <d v="2019-12-05T00:00:00"/>
        <d v="2020-06-16T00:00:00"/>
        <d v="2020-09-24T00:00:00"/>
        <d v="2021-01-25T00:00:00"/>
        <d v="2021-04-23T00:00:00"/>
        <d v="2021-05-11T00:00:00"/>
        <d v="2020-03-23T00:00:00"/>
        <d v="2020-12-03T00:00:00"/>
        <d v="2020-01-17T00:00:00"/>
        <d v="2020-11-12T00:00:00"/>
        <d v="2020-10-20T00:00:00"/>
        <d v="2019-07-29T00:00:00"/>
        <d v="2019-09-25T00:00:00"/>
        <d v="2019-11-20T00:00:00"/>
        <d v="2019-12-10T00:00:00"/>
        <d v="2020-01-21T00:00:00"/>
        <d v="2020-02-24T00:00:00"/>
        <d v="2020-04-29T00:00:00"/>
        <d v="2020-07-23T00:00:00"/>
        <d v="2020-11-23T00:00:00"/>
        <d v="2021-02-22T00:00:00"/>
        <d v="2021-03-29T00:00:00"/>
        <d v="2021-03-23T00:00:00"/>
        <d v="2019-10-25T00:00:00"/>
        <d v="2019-11-21T00:00:00"/>
        <d v="2020-01-09T00:00:00"/>
        <d v="2020-02-06T00:00:00"/>
        <d v="2020-03-06T00:00:00"/>
        <d v="2020-03-30T00:00:00"/>
        <d v="2020-06-01T00:00:00"/>
        <d v="2020-06-29T00:00:00"/>
        <d v="2020-09-08T00:00:00"/>
        <d v="2020-11-13T00:00:00"/>
        <d v="2019-09-27T00:00:00"/>
        <d v="2020-01-27T00:00:00"/>
        <d v="2020-02-28T00:00:00"/>
        <d v="2020-04-24T00:00:00"/>
        <d v="2020-10-19T00:00:00"/>
        <d v="2021-04-30T00:00:00"/>
        <d v="2021-06-30T00:00:00"/>
        <d v="2020-12-28T00:00:00"/>
        <d v="2019-08-28T00:00:00"/>
        <d v="2020-06-25T00:00:00"/>
        <d v="2020-08-04T00:00:00"/>
        <d v="2020-10-16T00:00:00"/>
        <d v="2020-06-24T00:00:00"/>
        <d v="2020-11-25T00:00:00"/>
        <d v="2020-12-23T00:00:00"/>
        <d v="2021-01-22T00:00:00"/>
        <d v="2021-02-24T00:00:00"/>
        <d v="2021-04-28T00:00:00"/>
        <d v="2021-06-24T00:00:00"/>
        <d v="2020-06-22T00:00:00"/>
        <d v="2020-11-19T00:00:00"/>
        <d v="2020-12-18T00:00:00"/>
        <d v="2020-01-20T00:00:00"/>
        <d v="2020-03-10T00:00:00"/>
        <d v="2020-03-26T00:00:00"/>
        <d v="2020-09-25T00:00:00"/>
        <d v="2020-12-17T00:00:00"/>
        <d v="2021-01-26T00:00:00"/>
        <d v="2021-04-20T00:00:00"/>
        <d v="2021-05-24T00:00:00"/>
        <d v="2019-11-14T00:00:00"/>
        <d v="2020-02-25T00:00:00"/>
        <d v="2020-03-27T00:00:00"/>
        <d v="2020-06-10T00:00:00"/>
        <d v="2020-08-26T00:00:00"/>
        <d v="2020-12-11T00:00:00"/>
        <d v="2021-03-31T00:00:00"/>
        <d v="2021-05-25T00:00:00"/>
        <d v="2020-08-28T00:00:00"/>
        <d v="2021-04-29T00:00:00"/>
        <d v="2020-03-19T00:00:00"/>
        <d v="2020-07-27T00:00:00"/>
        <d v="2020-11-02T00:00:00"/>
        <d v="2020-12-31T00:00:00"/>
        <d v="2020-05-27T00:00:00"/>
        <d v="2020-09-23T00:00:00"/>
        <d v="2020-11-17T00:00:00"/>
        <d v="2021-02-02T00:00:00"/>
        <d v="2021-05-21T00:00:00"/>
        <d v="2020-11-24T00:00:00"/>
        <d v="2021-02-26T00:00:00"/>
        <d v="2021-04-26T00:00:00"/>
        <d v="2020-07-16T00:00:00"/>
        <d v="2021-05-26T00:00:00"/>
        <d v="2020-09-29T00:00:00"/>
        <d v="2020-10-28T00:00:00"/>
        <d v="2021-02-16T00:00:00"/>
        <d v="2021-05-18T00:00:00"/>
        <d v="2021-06-25T00:00:00"/>
        <d v="2020-12-22T00:00:00"/>
        <d v="2020-12-30T00:00:00"/>
        <d v="2020-10-24T00:00:00"/>
        <d v="2020-09-17T00:00:00"/>
        <d v="2020-10-27T00:00:00"/>
        <d v="2021-03-11T00:00:00"/>
        <d v="2021-05-12T00:00:00"/>
        <d v="2021-06-23T00:00:00"/>
        <d v="2020-10-14T00:00:00"/>
        <d v="2021-01-28T00:00:00"/>
        <d v="2021-05-03T00:00:00"/>
        <d v="2020-11-04T00:00:00"/>
        <d v="2020-12-10T00:00:00"/>
        <d v="2021-01-15T00:00:00"/>
        <d v="2021-04-12T00:00:00"/>
        <d v="2021-06-14T00:00:00"/>
        <d v="2021-06-22T00:00:00"/>
        <d v="2021-03-25T00:00:00"/>
        <d v="2021-03-19T00:00:00"/>
        <d v="2021-06-08T00:00:00"/>
        <d v="2021-02-08T00:00:00"/>
        <d v="2021-03-30T00:00:00"/>
        <d v="2021-02-25T00:00:00"/>
        <d v="2021-04-27T00:00:00"/>
        <d v="2021-04-13T00:00:00"/>
        <d v="2021-03-24T00:00:00"/>
        <d v="2021-02-18T00:00:00"/>
        <d v="2021-05-27T00:00:00"/>
        <d v="2021-04-16T00:00:00"/>
        <d v="2021-02-01T00:00:00"/>
        <d v="2021-03-12T00:00:00"/>
        <d v="2021-06-10T00:00:00"/>
        <d v="2021-04-15T00:00:00"/>
        <d v="2021-05-19T00:00:00"/>
        <d v="2021-06-21T00:00:00"/>
        <d v="2021-05-28T00:00:00"/>
        <d v="2021-06-17T00:00:00"/>
        <d v="2021-06-28T00:00:00"/>
        <d v="2021-06-03T00:00:00"/>
        <d v="2021-06-04T00:00:00"/>
      </sharedItems>
    </cacheField>
    <cacheField name="[Job].[Job].[Job]" caption="Job" numFmtId="0" hierarchy="78" level="1">
      <sharedItems containsBlank="1" count="183">
        <s v="170833-"/>
        <m/>
        <s v="181064-"/>
        <s v="181085-"/>
        <s v="181131-"/>
        <s v="181253-"/>
        <s v="190033-"/>
        <s v="190041-"/>
        <s v="190269-"/>
        <s v="190303-"/>
        <s v="190343-"/>
        <s v="190385-"/>
        <s v="190433-"/>
        <s v="190450-"/>
        <s v="190485-"/>
        <s v="190569-"/>
        <s v="190576-"/>
        <s v="190585-"/>
        <s v="190596-"/>
        <s v="190599-"/>
        <s v="190698-"/>
        <s v="190715-"/>
        <s v="190795-"/>
        <s v="190816-"/>
        <s v="190885-"/>
        <s v="190935-"/>
        <s v="190980-"/>
        <s v="191003-"/>
        <s v="191004-"/>
        <s v="191005-"/>
        <s v="191023-"/>
        <s v="191035-"/>
        <s v="191098-"/>
        <s v="191131-"/>
        <s v="191139-"/>
        <s v="191158-"/>
        <s v="191168-"/>
        <s v="191171-"/>
        <s v="200011-"/>
        <s v="200042-"/>
        <s v="200047-"/>
        <s v="200082-"/>
        <s v="200131-"/>
        <s v="200150-"/>
        <s v="200163-"/>
        <s v="200190-"/>
        <s v="200191-"/>
        <s v="200199-"/>
        <s v="200204-"/>
        <s v="200217-"/>
        <s v="200228-"/>
        <s v="200233-"/>
        <s v="200238-"/>
        <s v="200248-"/>
        <s v="200281-"/>
        <s v="200284-"/>
        <s v="200288-"/>
        <s v="200299-"/>
        <s v="200300-"/>
        <s v="200302-"/>
        <s v="200317-"/>
        <s v="200325-"/>
        <s v="200328-"/>
        <s v="200340-"/>
        <s v="200345-"/>
        <s v="200348-"/>
        <s v="200367-"/>
        <s v="200372-"/>
        <s v="200377-"/>
        <s v="200406-"/>
        <s v="200407-"/>
        <s v="200408-"/>
        <s v="200414-"/>
        <s v="200423-"/>
        <s v="200427-"/>
        <s v="200437-"/>
        <s v="200446-"/>
        <s v="200502-"/>
        <s v="200517-"/>
        <s v="200526-"/>
        <s v="200534-"/>
        <s v="200540-"/>
        <s v="200545-"/>
        <s v="200547-"/>
        <s v="200553-"/>
        <s v="200569-"/>
        <s v="200580-"/>
        <s v="200584-"/>
        <s v="200588-"/>
        <s v="200594-"/>
        <s v="200597-"/>
        <s v="200599-"/>
        <s v="200606-"/>
        <s v="200618-"/>
        <s v="200619-"/>
        <s v="200620-"/>
        <s v="200628-"/>
        <s v="200636-"/>
        <s v="200637-"/>
        <s v="200643-"/>
        <s v="200646-"/>
        <s v="200650-"/>
        <s v="200654-"/>
        <s v="200656-"/>
        <s v="200659-"/>
        <s v="200676-"/>
        <s v="200705-"/>
        <s v="200707-"/>
        <s v="200710-"/>
        <s v="200718-"/>
        <s v="200721-"/>
        <s v="200722-"/>
        <s v="200723-"/>
        <s v="200724-"/>
        <s v="200730-"/>
        <s v="200731-"/>
        <s v="200733-"/>
        <s v="200742-"/>
        <s v="200747-"/>
        <s v="200753-"/>
        <s v="200755-"/>
        <s v="200770-"/>
        <s v="200782-"/>
        <s v="200783-"/>
        <s v="200784-"/>
        <s v="200787-"/>
        <s v="200801-"/>
        <s v="200807-"/>
        <s v="200808-"/>
        <s v="200809-"/>
        <s v="200822-"/>
        <s v="200838-"/>
        <s v="200851-"/>
        <s v="200855-"/>
        <s v="200856-"/>
        <s v="200865-"/>
        <s v="200866-"/>
        <s v="200870-"/>
        <s v="210002-"/>
        <s v="210006-"/>
        <s v="210010-"/>
        <s v="210018-"/>
        <s v="210020-"/>
        <s v="210023-"/>
        <s v="210041-"/>
        <s v="210061-"/>
        <s v="210068-"/>
        <s v="210069-"/>
        <s v="210074-"/>
        <s v="210079-"/>
        <s v="210083-"/>
        <s v="210104-"/>
        <s v="210106-"/>
        <s v="210109-"/>
        <s v="210129-"/>
        <s v="210134-"/>
        <s v="210136-"/>
        <s v="210141-"/>
        <s v="210180-"/>
        <s v="210182-"/>
        <s v="210190-"/>
        <s v="210192-"/>
        <s v="210201-"/>
        <s v="210203-"/>
        <s v="210205-"/>
        <s v="210208-"/>
        <s v="210231-"/>
        <s v="210246-"/>
        <s v="210257-"/>
        <s v="210273-"/>
        <s v="210279-"/>
        <s v="210285-"/>
        <s v="210298-"/>
        <s v="210301-"/>
        <s v="210312-"/>
        <s v="210325-"/>
        <s v="210421-"/>
        <s v="210448-"/>
        <s v="210486-"/>
        <s v="210530-"/>
        <s v="210542-"/>
        <s v="210615-"/>
        <s v="210642-"/>
      </sharedItems>
    </cacheField>
    <cacheField name="[Job].[Project Accountant].[Project Accountant]" caption="Project Accountant" numFmtId="0" hierarchy="80" level="1">
      <sharedItems containsBlank="1" count="9">
        <s v="Andrene Wieczorek"/>
        <m/>
        <s v="Rana Shepperson"/>
        <s v="Richard Park"/>
        <s v="Ashley Fast"/>
        <s v="Eduardo Hernandez"/>
        <s v="Belen Sanchez"/>
        <s v="Patricia Gullett"/>
        <s v="Ashly Fast"/>
      </sharedItems>
    </cacheField>
    <cacheField name="[Department].[Department].[Department]" caption="Department" numFmtId="0" hierarchy="59" level="1">
      <sharedItems containsBlank="1" count="7">
        <s v="1010"/>
        <s v="1050"/>
        <s v="101010"/>
        <s v="201010"/>
        <s v="201020"/>
        <s v="105010"/>
        <m/>
      </sharedItems>
    </cacheField>
    <cacheField name="[Measures].[Total Aged]" caption="Total Aged" numFmtId="0" hierarchy="88" level="32767"/>
    <cacheField name="[Measures].[Retainage]" caption="Retainage" numFmtId="0" hierarchy="89" level="32767"/>
    <cacheField name="[Measures].[Future Aged]" caption="Future Aged" numFmtId="0" hierarchy="90" level="32767"/>
    <cacheField name="[Measures].[31 - 60 Days]" caption="31 - 60 Days" numFmtId="0" hierarchy="91" level="32767"/>
    <cacheField name="[Measures].[Current Aged]" caption="Current Aged" numFmtId="0" hierarchy="92" level="32767"/>
    <cacheField name="[Measures].[61 - 90 days]" caption="61 - 90 days" numFmtId="0" hierarchy="93" level="32767"/>
    <cacheField name="[Measures].[&gt; 90 Days]" caption="&gt; 90 Days" numFmtId="0" hierarchy="94" level="32767"/>
    <cacheField name="[JCCM].[Contract].[Contract]" caption="Contract" numFmtId="0" hierarchy="76" level="1">
      <sharedItems containsBlank="1" count="185">
        <s v="170833-"/>
        <s v="180394-"/>
        <s v="181064-"/>
        <s v="181085-"/>
        <s v="181131-"/>
        <s v="181253-"/>
        <s v="190033-"/>
        <s v="190041-"/>
        <s v="190269-"/>
        <s v="190303-"/>
        <s v="190343-"/>
        <s v="190385-"/>
        <s v="190433-"/>
        <s v="190450-"/>
        <s v="190485-"/>
        <s v="190569-"/>
        <s v="190576-"/>
        <s v="190585-"/>
        <s v="190596-"/>
        <s v="190599-"/>
        <s v="190698-"/>
        <s v="190715-"/>
        <s v="190773-"/>
        <s v="190795-"/>
        <s v="190816-"/>
        <s v="190885-"/>
        <s v="190935-"/>
        <s v="190980-"/>
        <s v="191003-"/>
        <s v="191004-"/>
        <s v="191005-"/>
        <s v="191023-"/>
        <s v="191035-"/>
        <s v="191098-"/>
        <s v="191131-"/>
        <s v="191139-"/>
        <s v="191158-"/>
        <s v="191168-"/>
        <s v="191171-"/>
        <s v="200011-"/>
        <s v="200042-"/>
        <s v="200047-"/>
        <s v="200082-"/>
        <s v="200131-"/>
        <s v="200150-"/>
        <s v="200163-"/>
        <s v="200190-"/>
        <s v="200191-"/>
        <s v="200199-"/>
        <s v="200204-"/>
        <s v="200217-"/>
        <s v="200228-"/>
        <s v="200233-"/>
        <s v="200238-"/>
        <s v="200248-"/>
        <s v="200281-"/>
        <s v="200284-"/>
        <s v="200288-"/>
        <s v="200299-"/>
        <s v="200300-"/>
        <s v="200302-"/>
        <s v="200317-"/>
        <s v="200325-"/>
        <s v="200328-"/>
        <s v="200340-"/>
        <s v="200345-"/>
        <s v="200348-"/>
        <s v="200367-"/>
        <s v="200372-"/>
        <s v="200377-"/>
        <s v="200406-"/>
        <s v="200407-"/>
        <s v="200408-"/>
        <s v="200414-"/>
        <s v="200423-"/>
        <s v="200427-"/>
        <s v="200437-"/>
        <s v="200446-"/>
        <s v="200502-"/>
        <s v="200517-"/>
        <s v="200526-"/>
        <s v="200534-"/>
        <s v="200540-"/>
        <s v="200545-"/>
        <s v="200547-"/>
        <s v="200553-"/>
        <s v="200569-"/>
        <s v="200580-"/>
        <s v="200584-"/>
        <s v="200588-"/>
        <s v="200594-"/>
        <s v="200597-"/>
        <s v="200599-"/>
        <s v="200606-"/>
        <s v="200618-"/>
        <s v="200619-"/>
        <s v="200620-"/>
        <s v="200628-"/>
        <s v="200636-"/>
        <s v="200637-"/>
        <s v="200643-"/>
        <s v="200646-"/>
        <s v="200650-"/>
        <s v="200654-"/>
        <s v="200656-"/>
        <s v="200659-"/>
        <s v="200676-"/>
        <s v="200705-"/>
        <s v="200707-"/>
        <s v="200710-"/>
        <s v="200718-"/>
        <s v="200721-"/>
        <s v="200722-"/>
        <s v="200723-"/>
        <s v="200724-"/>
        <s v="200730-"/>
        <s v="200731-"/>
        <s v="200733-"/>
        <s v="200742-"/>
        <s v="200747-"/>
        <s v="200753-"/>
        <s v="200755-"/>
        <s v="200770-"/>
        <s v="200782-"/>
        <s v="200783-"/>
        <s v="200784-"/>
        <s v="200787-"/>
        <s v="200801-"/>
        <s v="200807-"/>
        <s v="200808-"/>
        <s v="200809-"/>
        <s v="200822-"/>
        <s v="200838-"/>
        <s v="200851-"/>
        <s v="200855-"/>
        <s v="200856-"/>
        <s v="200865-"/>
        <s v="200866-"/>
        <s v="200870-"/>
        <s v="210002-"/>
        <s v="210006-"/>
        <s v="210010-"/>
        <s v="210018-"/>
        <s v="210020-"/>
        <s v="210023-"/>
        <s v="210041-"/>
        <s v="210061-"/>
        <s v="210068-"/>
        <s v="210069-"/>
        <s v="210074-"/>
        <s v="210079-"/>
        <s v="210083-"/>
        <s v="210104-"/>
        <s v="210106-"/>
        <s v="210109-"/>
        <s v="210129-"/>
        <s v="210134-"/>
        <s v="210136-"/>
        <s v="210141-"/>
        <s v="210180-"/>
        <s v="210182-"/>
        <s v="210190-"/>
        <s v="210192-"/>
        <s v="210201-"/>
        <s v="210203-"/>
        <s v="210205-"/>
        <s v="210208-"/>
        <s v="210231-"/>
        <s v="210246-"/>
        <s v="210257-"/>
        <s v="210273-"/>
        <s v="210279-"/>
        <s v="210285-"/>
        <s v="210298-"/>
        <s v="210301-"/>
        <s v="210312-"/>
        <s v="210325-"/>
        <s v="210421-"/>
        <s v="210448-"/>
        <s v="210486-"/>
        <s v="210530-"/>
        <s v="210542-"/>
        <s v="210615-"/>
        <s v="210642-"/>
        <m/>
      </sharedItems>
    </cacheField>
    <cacheField name="[AgedOpenAR].[Description].[Description]" caption="Description" numFmtId="0" hierarchy="9" level="1">
      <sharedItems containsBlank="1" count="181">
        <m/>
        <s v=""/>
        <s v="ACH 12/26/18"/>
        <s v="GM WIRE 01/08/19"/>
        <s v="GM WIRE 01/29/19"/>
        <s v="GM WIRE 02/26/19"/>
        <s v="GM WIRE 05/07/19"/>
        <s v="GM WIRE 10/02/2018"/>
        <s v="HB170833-17 thru 12/31/19"/>
        <s v="JB App #30- Credit to GM"/>
        <s v="Release Retainage"/>
        <s v="Released Retainage"/>
        <s v="Retainage Invoice"/>
        <s v="JB App #21"/>
        <s v="JB App #24"/>
        <s v="011825-0501"/>
        <s v="1-1825-0501"/>
        <s v="1726-000139"/>
        <s v="1726-000139 Misc and Orn Metal"/>
        <s v="1726-000139 UofM Eng Lab Bldg"/>
        <s v="1729-000139 Pay App #8"/>
        <s v="JB App #6"/>
        <s v="JB App #7"/>
        <s v="Reverse Release Retainage"/>
        <s v="011825-0502"/>
        <s v="1-1825-0502"/>
        <s v="HB190033-10 thru 1/31/20"/>
        <s v="HB190033-11 thru 2/29/20"/>
        <s v="HB190033-12 thru 4-3020"/>
        <s v="HB190033-14 thru 6/30/20"/>
        <s v="HB190033-14 thru 7-31-20"/>
        <s v="HB190033-17 thru 9-30-20"/>
        <s v="HB190033-8-9 thru 12/31/19"/>
        <s v="Inv# HB190033-6"/>
        <s v="JB App #15 thru 5-31-20"/>
        <s v="JB App #5"/>
        <s v="19023-006"/>
        <s v="GM GTC Cole Estes Pedestrian C"/>
        <s v="HB19030-10 thru 7-31-20"/>
        <s v="HB190303 thru 4-30-20"/>
        <s v="HB190303-4 thru 1/31/20"/>
        <s v="HB190303-5 thru 2/29/20"/>
        <s v="HB190303-6 thru 3/31/20"/>
        <s v="HB190303-9 thru 6/30/20"/>
        <s v="JB App #8 thru 5/31/20"/>
        <s v="JB App# 3 Credit"/>
        <s v="JB App# 4"/>
        <s v="Credit December invoice"/>
        <s v="Credit October invoice"/>
        <s v="JB App #14"/>
        <s v="JB App #15"/>
        <s v="JB App #18"/>
        <s v="JB App #19"/>
        <s v="JB App #20"/>
        <s v="Invoice thru 1/31/20"/>
        <s v="Invoice thru 2/29/20"/>
        <s v="JB App #7 thru 6/30/20"/>
        <s v="JB App #8 thru 11/30/20"/>
        <s v="190576 Ford-DCT Ph I, RIC Bldg"/>
        <s v="Appl #7 thru 1/31/20"/>
        <s v="Appl#6 thru 12/31/19"/>
        <s v="Emergency Work - Iafrate"/>
        <s v="JB App #10"/>
        <s v="JB App #11 thru 5-31-20"/>
        <s v="JB App #12"/>
        <s v="JB App #13"/>
        <s v="JB App #16 thru 11/30/20"/>
        <s v="JB App #17 - inv#1770"/>
        <s v="JB App #18 Thru Jan &amp; Feb 2021"/>
        <s v="JB App #19/16 thru Oct 2020"/>
        <s v="JB App #20/18 thru Dec 2020"/>
        <s v="JB App #22/21 thru 3-31-21"/>
        <s v="JB App #23 thur April"/>
        <s v="JB App #24 - thru 5-31-21"/>
        <s v="JB App #3 thur 9/30/19"/>
        <s v="JB App #5 thru 11/30/19"/>
        <s v="JB App #8 thru 2/29/20"/>
        <s v="JB App #9"/>
        <s v="218200-12 Structural Steel"/>
        <s v="Adj to December Inv &amp; Oct."/>
        <s v="JB App #11"/>
        <s v="JB App #4"/>
        <s v="JB App #8"/>
        <s v="JB App# 1"/>
        <s v="JB App #16"/>
        <s v="JB App #2"/>
        <s v="JB App #17"/>
        <s v="JB App #22"/>
        <s v="JB App #3"/>
        <s v="JB App #1"/>
        <s v="JB App# 2"/>
        <s v="invoice rejected by GM"/>
        <s v="JB App# 5"/>
        <s v="JB App# 7"/>
        <s v="JB App# 6"/>
        <s v="JB App #3 thru 6/30/20"/>
        <s v="PO# 10862817"/>
        <s v="JB App #1 thru 7-31-20"/>
        <s v="JB App #10 thru 3/23/21"/>
        <s v="JB App #10 thru 4-30-21"/>
        <s v="JB App #11 thru 5/31/21"/>
        <s v="JB App #3 thru 8/31/20"/>
        <s v="JB App #3 thru 9-3-20"/>
        <s v="JB App #5 - November 11/30/20"/>
        <s v="JB App #5 thru 10/30/20"/>
        <s v="JB App #6 thru December 2020"/>
        <s v="JB App #7 thru 1/31/21"/>
        <s v="JB App #8 thru 2/28/21"/>
        <s v="218500-04A 12"/>
        <s v="218500-04A-12"/>
        <s v="7819"/>
        <s v="MIC-208028"/>
        <s v="JB App# 3"/>
        <s v="Invoice Rejected By GM."/>
        <s v="111165.5.8220"/>
        <s v="JB App #3 thru 11/30/20"/>
        <s v="JB App #2 - thru 8/31/20"/>
        <s v="JB App #4 thru 12/31/20"/>
        <s v="JB App #5 thru 1/28/21"/>
        <s v="218500-04B-12"/>
        <s v="_x000d__x000a__x000d__x000a_9403E"/>
        <s v="_x000d__x000a_9431E"/>
        <s v="9303E"/>
        <s v="9403E"/>
        <s v="JB App #1 thru May 2020"/>
        <s v="JB App #1 thru 9/30/20"/>
        <s v="JB App #3 thru December 2020"/>
        <s v="JB App #4  thru 1/31/21"/>
        <s v="JB App #5 thru 2/28/21"/>
        <s v="4301061690"/>
        <s v="70199-21"/>
        <s v="JB App #3 REV"/>
        <s v="Credit memo"/>
        <s v="JB App #1 thru 5/31/21"/>
        <s v="JB App #1 thru 10-30-20"/>
        <s v="JB App #2 thru 11/30/20"/>
        <s v="JB App #4 thru 1/31/21"/>
        <s v="JB App #6 thru 3-31-21"/>
        <s v="JB App #7 thru 4/30/21"/>
        <s v="JB App #8 thru 5/31/21"/>
        <s v="1-20-044"/>
        <s v="70042"/>
        <s v="JB App #2 thru 5/31/21"/>
        <s v="JB App #1 thru 11/30/20"/>
        <s v="JB App #4 thru 3-31-21"/>
        <s v="JB App #5 - thru 4/30/21"/>
        <s v="218500-05D-18SR"/>
        <s v="218500-5D-18SR"/>
        <s v="20-574-53582"/>
        <s v="1120301"/>
        <s v="20028GMDT-01"/>
        <s v="SCD11050"/>
        <s v="JB App #1 thru 3-31-21"/>
        <s v="JB App #2  thru 5/31/21"/>
        <s v="F760 / 1090"/>
        <s v="1-20-055"/>
        <s v="JB App #1 thru 12-31-20"/>
        <s v="JB App #3  thru 4/30/21"/>
        <s v="4301155157"/>
        <s v="JB App #1 thru 2/28/21"/>
        <s v="JB App #2 thru 3-30-21"/>
        <s v="JB App #3 thru 4/30/21"/>
        <s v="JB App #4 thru 5/31/21"/>
        <s v="GMC174-313061"/>
        <s v="PO# 10971610"/>
        <s v="PO# 10978127"/>
        <s v="PO# 10985174"/>
        <s v="PO# 10991620"/>
        <s v="PO# 10999606"/>
        <s v="PO#10989496"/>
        <s v="JB App#1 US120000467178"/>
        <s v="4700019037"/>
        <s v="GMC174-314821"/>
        <s v="4301218645"/>
        <s v="GMC174-314442"/>
        <s v="GMC174-505165"/>
        <s v="GMC174-316460"/>
        <s v="100639-0004"/>
        <s v="90046108"/>
        <s v="May Facility"/>
        <s v="Yard"/>
      </sharedItems>
    </cacheField>
    <cacheField name="[AgedOpenAR].[InvoiceDesc].[InvoiceDesc]" caption="InvoiceDesc" numFmtId="0" hierarchy="14" level="1">
      <sharedItems containsBlank="1" count="179">
        <s v="HB170833-17 thru 12/31/19"/>
        <s v="JB App #30- Credit to GM"/>
        <m/>
        <s v="Retainage Invoice"/>
        <s v="JB App #21"/>
        <s v="Released Retainage"/>
        <s v="Retention Release 170833-13"/>
        <s v="JB App #29 - Final retention"/>
        <s v="JB App #24"/>
        <s v="1-1825-0501"/>
        <s v="011825-0501"/>
        <s v="JB App #7"/>
        <s v="1726-000139 UofM Eng Lab Bldg"/>
        <s v="1729-000139 Pay App #8"/>
        <s v="1726-000139 Misc and Orn Metal"/>
        <s v="1726-000139"/>
        <s v="JB App #6"/>
        <s v="011825-0502"/>
        <s v="1-1825-0502"/>
        <s v="Inv# HB190033-6"/>
        <s v="HB190033-8-9 thru 12/31/19"/>
        <s v="HB190033-10 thru 1/31/20"/>
        <s v="HB190033-11 thru 2/29/20"/>
        <s v="HB190033-12 thru 4-3020"/>
        <s v="JB App #15 thru 5-31-20"/>
        <s v="HB190033-14 thru 6/30/20"/>
        <s v="HB190033-14 thru 7-31-20"/>
        <s v="HB190033-17 thru 9-30-20"/>
        <s v="JB App #5"/>
        <s v="JB App #23 thru 11/30/20 Final"/>
        <s v="19023-006"/>
        <s v="GM GTC Cole Estes Pedestrian C"/>
        <s v="HB190303-4 thru 1/31/20"/>
        <s v="HB190303-5 thru 2/29/20"/>
        <s v="HB190303-6 thru 3/31/20"/>
        <s v="HB190303 thru 4-30-20"/>
        <s v="JB App #8 thru 5/31/20"/>
        <s v="HB190303-9 thru 6/30/20"/>
        <s v="HB19030-10 thru 7-31-20"/>
        <s v="JB App# 3 Credit"/>
        <s v="JB App# 4"/>
        <s v="Credit October invoice"/>
        <s v="Credit December invoice"/>
        <s v="JB App #14"/>
        <s v="JB App #15"/>
        <s v="JB App #18"/>
        <s v="JB App #19"/>
        <s v="JB App #20"/>
        <s v="JB App #22 release retention"/>
        <s v="Invoice thru 1/31/20"/>
        <s v="Invoice thru 2/29/20"/>
        <s v="JB App #7 thru 6/30/20"/>
        <s v="JB App #8 thru 11/30/20"/>
        <s v="190576 Ford-DCT Ph I, RIC Bldg"/>
        <s v="JB App #3 thur 9/30/19"/>
        <s v="JB App #5 thru 11/30/19"/>
        <s v="Appl#6 thru 12/31/19"/>
        <s v="Appl #7 thru 1/31/20"/>
        <s v="JB App #8 thru 2/29/20"/>
        <s v="JB App #9"/>
        <s v="JB App #10"/>
        <s v="JB App #11 thru 5-31-20"/>
        <s v="JB App #12"/>
        <s v="JB App #13"/>
        <s v="Emergency Work - Iafrate"/>
        <s v="JB App #16 thru 11/30/20"/>
        <s v="JB App #17 - inv#1770"/>
        <s v="JB App #18 Thru Jan &amp; Feb 2021"/>
        <s v="JB App #19/16 thru Oct 2020"/>
        <s v="JB App #20/18 thru Dec 2020"/>
        <s v="JB App #22/21 thru 3-31-21"/>
        <s v="JB App #23 thur April"/>
        <s v="JB App #24 - thru 5-31-21"/>
        <s v="JB App# 1"/>
        <s v="218200-12 Structural Steel"/>
        <s v="JB App #4"/>
        <s v="Adj to December Inv &amp; Oct."/>
        <s v="JB App #8"/>
        <s v="JB App #11"/>
        <s v="JB App #2"/>
        <s v="JB App #16"/>
        <s v="JB App #3"/>
        <s v="JB App #17"/>
        <s v="JB App #22"/>
        <s v="JB App #1"/>
        <s v="JB App# 2"/>
        <s v="invoice rejected by GM"/>
        <s v="JB App# 5"/>
        <s v="JB App# 7"/>
        <s v="JB App# 6"/>
        <s v="JB App #3 thru 6/30/20"/>
        <s v="PO# 10862817"/>
        <s v="JB App #1 thru 7-31-20"/>
        <s v="JB App #3 thru 8/31/20"/>
        <s v="JB App #3 thru 9-3-20"/>
        <s v="JB App #5 thru 10/30/20"/>
        <s v="JB App #5 - November 11/30/20"/>
        <s v="JB App #6 thru December 2020"/>
        <s v="JB App #7 thru 1/31/21"/>
        <s v="JB App #8 thru 2/28/21"/>
        <s v="JB App #10 thru 3/23/21"/>
        <s v="JB App #10 thru 4-30-21"/>
        <s v="JB App #11 thru 5/31/21"/>
        <s v="JB App #4 - Retention Release"/>
        <s v="218500-04A 12"/>
        <s v="218500-04A-12"/>
        <s v="7819"/>
        <s v="MIC-208028"/>
        <s v="JB App# 3"/>
        <s v="Invoice Rejected By GM."/>
        <s v="111165.5.8220"/>
        <s v="JB App #3 thru 11/30/20"/>
        <s v="JB App #2 - RET"/>
        <s v="JB App #4 - Retainage Releasr"/>
        <s v="JB App #2 - thru 8/31/20"/>
        <s v="JB App #4 thru 12/31/20"/>
        <s v="JB App #5 thru 1/28/21"/>
        <s v="218500-04B-12"/>
        <s v="9303E"/>
        <s v="_x000d__x000a_9431E"/>
        <s v="9403E"/>
        <s v="_x000d__x000a__x000d__x000a_9403E"/>
        <s v="JB App #1 thru May 2020"/>
        <s v="JB App #1 thru 9/30/20"/>
        <s v="JB App #3 thru December 2020"/>
        <s v="JB App #4  thru 1/31/21"/>
        <s v="JB App #5 thru 2/28/21"/>
        <s v="4301061690"/>
        <s v="70199-21"/>
        <s v="JB App #3 REV"/>
        <s v="Credit memo"/>
        <s v="JB App #1 thru 5/31/21"/>
        <s v="JB App #1 thru 10-30-20"/>
        <s v="JB App #2 thru 11/30/20"/>
        <s v="JB App #4 thru 1/31/21"/>
        <s v="JB App #6 thru 3-31-21"/>
        <s v="JB App #7 thru 4/30/21"/>
        <s v="JB App #8 thru 5/31/21"/>
        <s v="1-20-044"/>
        <s v="70042"/>
        <s v="JB App #2 thru 5/31/21"/>
        <s v="JB App #1 thru 11/30/20"/>
        <s v="JB App #4 thru 3-31-21"/>
        <s v="JB App #5 - thru 4/30/21"/>
        <s v="218500-05D-18SR"/>
        <s v="218500-5D-18SR"/>
        <s v="20-574-53582"/>
        <s v="1120301"/>
        <s v="20028GMDT-01"/>
        <s v="SCD11050"/>
        <s v="JB App #1 thru 3-31-21"/>
        <s v="JB App #2  thru 5/31/21"/>
        <s v="F760 / 1090"/>
        <s v="1-20-055"/>
        <s v="JB App #1 thru 12-31-20"/>
        <s v="JB App #3  thru 4/30/21"/>
        <s v="4301155157"/>
        <s v="JB App #1 thru 2/28/21"/>
        <s v="JB App #2 thru 3-30-21"/>
        <s v="JB App #3 thru 4/30/21"/>
        <s v="JB App #4 thru 5/31/21"/>
        <s v="GMC174-313061"/>
        <s v="PO# 10971610"/>
        <s v="PO# 10978127"/>
        <s v="PO# 10985174"/>
        <s v="PO# 10991620"/>
        <s v="PO# 10999606"/>
        <s v="PO#10989496"/>
        <s v="JB App#1 US120000467178"/>
        <s v="4700019037"/>
        <s v="GMC174-314821"/>
        <s v="4301218645"/>
        <s v="GMC174-314442"/>
        <s v="GMC174-505165"/>
        <s v="GMC174-316460"/>
        <s v="100639-0004"/>
        <s v="Yard"/>
        <s v="90046108"/>
        <s v="May Facility"/>
      </sharedItems>
    </cacheField>
    <cacheField name="[AgedOpenAR].[Customer].[Customer]" caption="Customer" numFmtId="0" hierarchy="7" level="1">
      <sharedItems containsSemiMixedTypes="0" containsNonDate="0" containsString="0"/>
    </cacheField>
  </cacheFields>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0" memberValueDatatype="20" unbalanced="0"/>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2" memberValueDatatype="20" unbalanced="0">
      <fieldsUsage count="2">
        <fieldUsage x="-1"/>
        <fieldUsage x="15"/>
      </fieldsUsage>
    </cacheHierarchy>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2" memberValueDatatype="130" unbalanced="0">
      <fieldsUsage count="2">
        <fieldUsage x="-1"/>
        <fieldUsage x="13"/>
      </fieldsUsage>
    </cacheHierarchy>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2" memberValueDatatype="130" unbalanced="0">
      <fieldsUsage count="2">
        <fieldUsage x="-1"/>
        <fieldUsage x="0"/>
      </fieldsUsage>
    </cacheHierarchy>
    <cacheHierarchy uniqueName="[AgedOpenAR].[InvoiceTransDate]" caption="InvoiceTransDate" attribute="1" time="1" defaultMemberUniqueName="[AgedOpenAR].[InvoiceTransDate].[All]" allUniqueName="[AgedOpenAR].[InvoiceTransDate].[All]" dimensionUniqueName="[AgedOpenAR]" displayFolder="" count="2" memberValueDatatype="7" unbalanced="0">
      <fieldsUsage count="2">
        <fieldUsage x="-1"/>
        <fieldUsage x="1"/>
      </fieldsUsage>
    </cacheHierarchy>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2" memberValueDatatype="130" unbalanced="0">
      <fieldsUsage count="2">
        <fieldUsage x="-1"/>
        <fieldUsage x="14"/>
      </fieldsUsage>
    </cacheHierarchy>
    <cacheHierarchy uniqueName="[AgedOpenAR].[Name]" caption="Name" attribute="1" defaultMemberUniqueName="[AgedOpenAR].[Name].[All]" allUniqueName="[AgedOpenAR].[Name].[All]" dimensionUniqueName="[AgedOpenAR]" displayFolder="" count="0" memberValueDatatype="130" unbalanced="0"/>
    <cacheHierarchy uniqueName="[AgedOpenAR].[Phone]" caption="Phone" attribute="1" defaultMemberUniqueName="[AgedOpenAR].[Phone].[All]" allUniqueName="[AgedOpenAR].[Phone].[All]" dimensionUniqueName="[AgedOpenAR]" displayFolder="" count="0" memberValueDatatype="130" unbalanced="0"/>
    <cacheHierarchy uniqueName="[AgedOpenAR].[Contact]" caption="Contact" attribute="1" defaultMemberUniqueName="[AgedOpenAR].[Contact].[All]" allUniqueName="[AgedOpenAR].[Contact].[All]" dimensionUniqueName="[AgedOpenAR]" displayFolder="" count="0" memberValueDatatype="130" unbalanced="0"/>
    <cacheHierarchy uniqueName="[AgedOpenAR].[ContactExt]" caption="ContactExt" attribute="1" defaultMemberUniqueName="[AgedOpenAR].[ContactExt].[All]" allUniqueName="[AgedOpenAR].[ContactExt].[All]" dimensionUniqueName="[AgedOpenAR]" displayFolder="" count="0" memberValueDatatype="130" unbalanced="0"/>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2" memberValueDatatype="130" unbalanced="0">
      <fieldsUsage count="2">
        <fieldUsage x="-1"/>
        <fieldUsage x="4"/>
      </fieldsUsage>
    </cacheHierarchy>
    <cacheHierarchy uniqueName="[GLDesc].[GLAcct]" caption="GLAcct" attribute="1" defaultMemberUniqueName="[GLDesc].[GLAcct].[All]" allUniqueName="[GLDesc].[GLAcct].[All]" dimensionUniqueName="[GLDesc]" displayFolder="" count="0" memberValueDatatype="130" unbalanced="0"/>
    <cacheHierarchy uniqueName="[GLDesc].[Description]" caption="Description" attribute="1" defaultMemberUniqueName="[GLDesc].[Description].[All]" allUniqueName="[GLDesc].[Description].[All]" dimensionUniqueName="[GLDesc]" displayFolder="" count="0" memberValueDatatype="130" unbalanced="0"/>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2" memberValueDatatype="130" unbalanced="0">
      <fieldsUsage count="2">
        <fieldUsage x="-1"/>
        <fieldUsage x="12"/>
      </fieldsUsage>
    </cacheHierarchy>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2" memberValueDatatype="130" unbalanced="0">
      <fieldsUsage count="2">
        <fieldUsage x="-1"/>
        <fieldUsage x="2"/>
      </fieldsUsage>
    </cacheHierarchy>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2" memberValueDatatype="130" unbalanced="0">
      <fieldsUsage count="2">
        <fieldUsage x="-1"/>
        <fieldUsage x="3"/>
      </fieldsUsage>
    </cacheHierarchy>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cacheHierarchy uniqueName="[Measures].[AR Total]" caption="AR Total" measure="1" displayFolder="" measureGroup="AgedOpenAR" count="0"/>
    <cacheHierarchy uniqueName="[Measures].[Variance]" caption="Variance" measure="1" displayFolder="" measureGroup="GLDT" count="0"/>
    <cacheHierarchy uniqueName="[Measures].[Total Aged]" caption="Total Aged" measure="1" displayFolder="" measureGroup="AgedOpenAR" count="0" oneField="1">
      <fieldsUsage count="1">
        <fieldUsage x="5"/>
      </fieldsUsage>
    </cacheHierarchy>
    <cacheHierarchy uniqueName="[Measures].[Retainage]" caption="Retainage" measure="1" displayFolder="" measureGroup="AgedOpenAR" count="0" oneField="1">
      <fieldsUsage count="1">
        <fieldUsage x="6"/>
      </fieldsUsage>
    </cacheHierarchy>
    <cacheHierarchy uniqueName="[Measures].[Future Aged]" caption="Future Aged" measure="1" displayFolder="" measureGroup="AgedOpenAR" count="0" oneField="1">
      <fieldsUsage count="1">
        <fieldUsage x="7"/>
      </fieldsUsage>
    </cacheHierarchy>
    <cacheHierarchy uniqueName="[Measures].[31 - 60 Days]" caption="31 - 60 Days" measure="1" displayFolder="" measureGroup="AgedOpenAR" count="0" oneField="1">
      <fieldsUsage count="1">
        <fieldUsage x="8"/>
      </fieldsUsage>
    </cacheHierarchy>
    <cacheHierarchy uniqueName="[Measures].[Current Aged]" caption="Current Aged" measure="1" displayFolder="" measureGroup="AgedOpenAR" count="0" oneField="1">
      <fieldsUsage count="1">
        <fieldUsage x="9"/>
      </fieldsUsage>
    </cacheHierarchy>
    <cacheHierarchy uniqueName="[Measures].[61 - 90 days]" caption="61 - 90 days" measure="1" displayFolder="" measureGroup="AgedOpenAR" count="0" oneField="1">
      <fieldsUsage count="1">
        <fieldUsage x="10"/>
      </fieldsUsage>
    </cacheHierarchy>
    <cacheHierarchy uniqueName="[Measures].[&gt; 90 Days]" caption="&gt; 90 Days" measure="1" displayFolder="" measureGroup="AgedOpenAR" count="0" oneField="1">
      <fieldsUsage count="1">
        <fieldUsage x="11"/>
      </fieldsUsage>
    </cacheHierarchy>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dimensions count="12">
    <dimension name="AgedOpenAR" uniqueName="[AgedOpenAR]" caption="AgedOpenAR"/>
    <dimension name="AgingDate" uniqueName="[AgingDate]" caption="AgingDate"/>
    <dimension name="AgingDateParameter" uniqueName="[AgingDateParameter]" caption="AgingDateParameter"/>
    <dimension name="ARCN" uniqueName="[ARCN]" caption="ARCN"/>
    <dimension name="Date" uniqueName="[Date]" caption="Date"/>
    <dimension name="Department" uniqueName="[Department]" caption="Department"/>
    <dimension name="GLDesc" uniqueName="[GLDesc]" caption="GLDesc"/>
    <dimension name="GLDT" uniqueName="[GLDT]" caption="GLDT"/>
    <dimension name="JCCM" uniqueName="[JCCM]" caption="JCCM"/>
    <dimension name="Job" uniqueName="[Job]" caption="Job"/>
    <dimension measure="1" name="Measures" uniqueName="[Measures]" caption="Measures"/>
    <dimension name="ThruMonth" uniqueName="[ThruMonth]" caption="ThruMonth"/>
  </dimensions>
  <measureGroups count="11">
    <measureGroup name="AgedOpenAR" caption="AgedOpenAR"/>
    <measureGroup name="AgingDate" caption="AgingDate"/>
    <measureGroup name="AgingDateParameter" caption="AgingDateParameter"/>
    <measureGroup name="ARCN" caption="ARCN"/>
    <measureGroup name="Date" caption="Date"/>
    <measureGroup name="Department" caption="Department"/>
    <measureGroup name="GLDesc" caption="GLDesc"/>
    <measureGroup name="GLDT" caption="GLDT"/>
    <measureGroup name="JCCM" caption="JCCM"/>
    <measureGroup name="Job" caption="Job"/>
    <measureGroup name="ThruMonth" caption="ThruMonth"/>
  </measureGroups>
  <maps count="18">
    <map measureGroup="0" dimension="0"/>
    <map measureGroup="0" dimension="4"/>
    <map measureGroup="0" dimension="5"/>
    <map measureGroup="0" dimension="6"/>
    <map measureGroup="0" dimension="8"/>
    <map measureGroup="0" dimension="9"/>
    <map measureGroup="1" dimension="1"/>
    <map measureGroup="2" dimension="2"/>
    <map measureGroup="3" dimension="3"/>
    <map measureGroup="4" dimension="4"/>
    <map measureGroup="5" dimension="5"/>
    <map measureGroup="6" dimension="6"/>
    <map measureGroup="7" dimension="4"/>
    <map measureGroup="7" dimension="6"/>
    <map measureGroup="7" dimension="7"/>
    <map measureGroup="8" dimension="8"/>
    <map measureGroup="9" dimension="9"/>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843634261" createdVersion="5" refreshedVersion="7" minRefreshableVersion="3" recordCount="0" supportSubquery="1" supportAdvancedDrill="1" xr:uid="{747B69F7-86A8-420B-B6A2-B4AEACDE2B22}">
  <cacheSource type="external" connectionId="15"/>
  <cacheFields count="17">
    <cacheField name="[AgedOpenAR].[Customer].[Customer]" caption="Customer" numFmtId="0" hierarchy="7" level="1">
      <sharedItems containsSemiMixedTypes="0" containsString="0" containsNumber="1" containsInteger="1" minValue="1" maxValue="12179" count="58">
        <n v="1"/>
        <n v="10"/>
        <n v="25"/>
        <n v="10031"/>
        <n v="10115"/>
        <n v="10166"/>
        <n v="10183"/>
        <n v="10194"/>
        <n v="10203"/>
        <n v="10239"/>
        <n v="10248"/>
        <n v="10275"/>
        <n v="10279"/>
        <n v="10296"/>
        <n v="10336"/>
        <n v="10341"/>
        <n v="10363"/>
        <n v="10417"/>
        <n v="10499"/>
        <n v="10526"/>
        <n v="10597"/>
        <n v="10714"/>
        <n v="10870"/>
        <n v="10885"/>
        <n v="11012"/>
        <n v="11069"/>
        <n v="11081"/>
        <n v="11224"/>
        <n v="11228"/>
        <n v="11300"/>
        <n v="11510"/>
        <n v="11547"/>
        <n v="11865"/>
        <n v="11936"/>
        <n v="11975"/>
        <n v="11999"/>
        <n v="12011"/>
        <n v="12089"/>
        <n v="12101"/>
        <n v="12102"/>
        <n v="12104"/>
        <n v="12105"/>
        <n v="12110"/>
        <n v="12115"/>
        <n v="12119"/>
        <n v="12122"/>
        <n v="12123"/>
        <n v="12124"/>
        <n v="12125"/>
        <n v="12126"/>
        <n v="12130"/>
        <n v="12133"/>
        <n v="12136"/>
        <n v="12143"/>
        <n v="12149"/>
        <n v="12172"/>
        <n v="12173"/>
        <n v="12179"/>
      </sharedItems>
      <extLst>
        <ext xmlns:x15="http://schemas.microsoft.com/office/spreadsheetml/2010/11/main" uri="{4F2E5C28-24EA-4eb8-9CBF-B6C8F9C3D259}">
          <x15:cachedUniqueNames>
            <x15:cachedUniqueName index="0" name="[AgedOpenAR].[Customer].&amp;[1]"/>
            <x15:cachedUniqueName index="1" name="[AgedOpenAR].[Customer].&amp;[10]"/>
            <x15:cachedUniqueName index="2" name="[AgedOpenAR].[Customer].&amp;[25]"/>
            <x15:cachedUniqueName index="3" name="[AgedOpenAR].[Customer].&amp;[10031]"/>
            <x15:cachedUniqueName index="4" name="[AgedOpenAR].[Customer].&amp;[10115]"/>
            <x15:cachedUniqueName index="5" name="[AgedOpenAR].[Customer].&amp;[10166]"/>
            <x15:cachedUniqueName index="6" name="[AgedOpenAR].[Customer].&amp;[10183]"/>
            <x15:cachedUniqueName index="7" name="[AgedOpenAR].[Customer].&amp;[10194]"/>
            <x15:cachedUniqueName index="8" name="[AgedOpenAR].[Customer].&amp;[10203]"/>
            <x15:cachedUniqueName index="9" name="[AgedOpenAR].[Customer].&amp;[10239]"/>
            <x15:cachedUniqueName index="10" name="[AgedOpenAR].[Customer].&amp;[10248]"/>
            <x15:cachedUniqueName index="11" name="[AgedOpenAR].[Customer].&amp;[10275]"/>
            <x15:cachedUniqueName index="12" name="[AgedOpenAR].[Customer].&amp;[10279]"/>
            <x15:cachedUniqueName index="13" name="[AgedOpenAR].[Customer].&amp;[10296]"/>
            <x15:cachedUniqueName index="14" name="[AgedOpenAR].[Customer].&amp;[10336]"/>
            <x15:cachedUniqueName index="15" name="[AgedOpenAR].[Customer].&amp;[10341]"/>
            <x15:cachedUniqueName index="16" name="[AgedOpenAR].[Customer].&amp;[10363]"/>
            <x15:cachedUniqueName index="17" name="[AgedOpenAR].[Customer].&amp;[10417]"/>
            <x15:cachedUniqueName index="18" name="[AgedOpenAR].[Customer].&amp;[10499]"/>
            <x15:cachedUniqueName index="19" name="[AgedOpenAR].[Customer].&amp;[10526]"/>
            <x15:cachedUniqueName index="20" name="[AgedOpenAR].[Customer].&amp;[10597]"/>
            <x15:cachedUniqueName index="21" name="[AgedOpenAR].[Customer].&amp;[10714]"/>
            <x15:cachedUniqueName index="22" name="[AgedOpenAR].[Customer].&amp;[10870]"/>
            <x15:cachedUniqueName index="23" name="[AgedOpenAR].[Customer].&amp;[10885]"/>
            <x15:cachedUniqueName index="24" name="[AgedOpenAR].[Customer].&amp;[11012]"/>
            <x15:cachedUniqueName index="25" name="[AgedOpenAR].[Customer].&amp;[11069]"/>
            <x15:cachedUniqueName index="26" name="[AgedOpenAR].[Customer].&amp;[11081]"/>
            <x15:cachedUniqueName index="27" name="[AgedOpenAR].[Customer].&amp;[11224]"/>
            <x15:cachedUniqueName index="28" name="[AgedOpenAR].[Customer].&amp;[11228]"/>
            <x15:cachedUniqueName index="29" name="[AgedOpenAR].[Customer].&amp;[11300]"/>
            <x15:cachedUniqueName index="30" name="[AgedOpenAR].[Customer].&amp;[11510]"/>
            <x15:cachedUniqueName index="31" name="[AgedOpenAR].[Customer].&amp;[11547]"/>
            <x15:cachedUniqueName index="32" name="[AgedOpenAR].[Customer].&amp;[11865]"/>
            <x15:cachedUniqueName index="33" name="[AgedOpenAR].[Customer].&amp;[11936]"/>
            <x15:cachedUniqueName index="34" name="[AgedOpenAR].[Customer].&amp;[11975]"/>
            <x15:cachedUniqueName index="35" name="[AgedOpenAR].[Customer].&amp;[11999]"/>
            <x15:cachedUniqueName index="36" name="[AgedOpenAR].[Customer].&amp;[12011]"/>
            <x15:cachedUniqueName index="37" name="[AgedOpenAR].[Customer].&amp;[12089]"/>
            <x15:cachedUniqueName index="38" name="[AgedOpenAR].[Customer].&amp;[12101]"/>
            <x15:cachedUniqueName index="39" name="[AgedOpenAR].[Customer].&amp;[12102]"/>
            <x15:cachedUniqueName index="40" name="[AgedOpenAR].[Customer].&amp;[12104]"/>
            <x15:cachedUniqueName index="41" name="[AgedOpenAR].[Customer].&amp;[12105]"/>
            <x15:cachedUniqueName index="42" name="[AgedOpenAR].[Customer].&amp;[12110]"/>
            <x15:cachedUniqueName index="43" name="[AgedOpenAR].[Customer].&amp;[12115]"/>
            <x15:cachedUniqueName index="44" name="[AgedOpenAR].[Customer].&amp;[12119]"/>
            <x15:cachedUniqueName index="45" name="[AgedOpenAR].[Customer].&amp;[12122]"/>
            <x15:cachedUniqueName index="46" name="[AgedOpenAR].[Customer].&amp;[12123]"/>
            <x15:cachedUniqueName index="47" name="[AgedOpenAR].[Customer].&amp;[12124]"/>
            <x15:cachedUniqueName index="48" name="[AgedOpenAR].[Customer].&amp;[12125]"/>
            <x15:cachedUniqueName index="49" name="[AgedOpenAR].[Customer].&amp;[12126]"/>
            <x15:cachedUniqueName index="50" name="[AgedOpenAR].[Customer].&amp;[12130]"/>
            <x15:cachedUniqueName index="51" name="[AgedOpenAR].[Customer].&amp;[12133]"/>
            <x15:cachedUniqueName index="52" name="[AgedOpenAR].[Customer].&amp;[12136]"/>
            <x15:cachedUniqueName index="53" name="[AgedOpenAR].[Customer].&amp;[12143]"/>
            <x15:cachedUniqueName index="54" name="[AgedOpenAR].[Customer].&amp;[12149]"/>
            <x15:cachedUniqueName index="55" name="[AgedOpenAR].[Customer].&amp;[12172]"/>
            <x15:cachedUniqueName index="56" name="[AgedOpenAR].[Customer].&amp;[12173]"/>
            <x15:cachedUniqueName index="57" name="[AgedOpenAR].[Customer].&amp;[12179]"/>
          </x15:cachedUniqueNames>
        </ext>
      </extLst>
    </cacheField>
    <cacheField name="[AgedOpenAR].[Name].[Name]" caption="Name" numFmtId="0" hierarchy="15" level="1">
      <sharedItems count="58">
        <s v="Ideal Shield"/>
        <s v="Hispanic Manufacturing Company"/>
        <s v="Ideal Steel &amp; Builders Supplies LLC"/>
        <s v="Angelo Iafrate Construction"/>
        <s v="Center Line Electric Inc"/>
        <s v="Conti Corporation"/>
        <s v="De Cal Inc"/>
        <s v="Detroit Edison Co"/>
        <s v="Devon Industrial Group"/>
        <s v="Ferndale Electric Co"/>
        <s v="Ford Motor Co"/>
        <s v="General Motors Corp"/>
        <s v="Granger Construction Co"/>
        <s v="Hatzel &amp; Buehler Inc"/>
        <s v="John E Green Co"/>
        <s v="Jones Lang Lasalle"/>
        <s v="Limbach Co LLC"/>
        <s v="Motor City Electric Co"/>
        <s v="Shaw Electric"/>
        <s v="Superior Electric"/>
        <s v="Walbridge Aldinger Co"/>
        <s v="Christman Co"/>
        <s v="Turner Construction Company"/>
        <s v="Triangle Electric Company"/>
        <s v="CBRE"/>
        <s v="Johnson Controls Inc"/>
        <s v="Faurecia Interior Systems Saline"/>
        <s v="Leidal &amp; Hart Mason Contractors"/>
        <s v="Clark Construction Co"/>
        <s v="DTE Energy"/>
        <s v="Brinker Group"/>
        <s v="International Precast Solutions"/>
        <s v="Holy Redeemer"/>
        <s v="Lee Contracting"/>
        <s v="Sachse Construction"/>
        <s v="Cives Steel Midwest"/>
        <s v="Industrial Contracting Corporation"/>
        <s v="Rockford Construction"/>
        <s v="Daifuku"/>
        <s v="Reagan Mechanical, LLC"/>
        <s v="Christman Brinker, A Joint Venture"/>
        <s v="RAM Construction Services"/>
        <s v="Walbridge Aristeo JV"/>
        <s v="City of Detroit Building Authority"/>
        <s v="Coopers Steel Fabricators Inc"/>
        <s v="Bulley &amp; Andrews LLC"/>
        <s v="Ross Structural Steel Inc"/>
        <s v="City of Ann Arbor"/>
        <s v="Heritage and Company Inc"/>
        <s v="Gallagher-Kaiser Corporation"/>
        <s v="Burns &amp; McDonnel Michigan Inc"/>
        <s v="Dee Cramer Inc"/>
        <s v="Sorensen Gross Company"/>
        <s v="Dave Steel Company"/>
        <s v="International Industrial Contracting Corp"/>
        <s v="Pinnacle Design / Build Group Inc"/>
        <s v="Paric Corporation"/>
        <s v="Barton Malow Builders"/>
      </sharedItems>
    </cacheField>
    <cacheField name="[AgedOpenAR].[Invoice].[Invoice]" caption="Invoice" numFmtId="0" hierarchy="11" level="1">
      <sharedItems count="503">
        <s v="      2419"/>
        <s v="  05312021"/>
        <s v="190003"/>
        <s v="      2411"/>
        <s v="      2221"/>
        <s v="      2526"/>
        <s v="      2541"/>
        <s v="      1806"/>
        <s v="      2338"/>
        <s v="      2418"/>
        <s v="      2206"/>
        <s v="      2440"/>
        <s v="      1858"/>
        <s v="      2525"/>
        <s v="      2468"/>
        <s v="      2535"/>
        <s v="      2508"/>
        <s v="       556"/>
        <s v="       579"/>
        <s v="       835"/>
        <s v="       836"/>
        <s v="       996"/>
        <s v="      1000"/>
        <s v="      1009"/>
        <s v="      1146"/>
        <s v="      1212"/>
        <s v="      1227"/>
        <s v="      1229"/>
        <s v="      1330"/>
        <s v="      1419"/>
        <s v="      1420"/>
        <s v="      1470"/>
        <s v="      1471"/>
        <s v="      1548"/>
        <s v="      1549"/>
        <s v="      1672"/>
        <s v="      1673"/>
        <s v="      1907"/>
        <s v="      1921"/>
        <s v="      1946"/>
        <s v="      2048"/>
        <s v="      2050"/>
        <s v="      2174"/>
        <s v="      2240"/>
        <s v="      2308"/>
        <s v="      2310"/>
        <s v="      2313"/>
        <s v="      2346"/>
        <s v="      2352"/>
        <s v="      2370"/>
        <s v="      2430"/>
        <s v="      2431"/>
        <s v="      2497"/>
        <s v="      2498"/>
        <s v="      2523"/>
        <s v="      2524"/>
        <s v="      2545"/>
        <s v="  200406CM"/>
        <s v="  200569MD"/>
        <s v="  200718EH"/>
        <s v="  210083EH"/>
        <s v="  210104MD"/>
        <s v="  210106MD"/>
        <s v="  210180MD"/>
        <s v="  210182EH"/>
        <s v="  210190EH"/>
        <s v="  210192EH"/>
        <s v="  210208EH"/>
        <s v="  210279MD"/>
        <s v="  210298MD"/>
        <s v="  210301MD"/>
        <s v="  210312MD"/>
        <s v="  210325EH"/>
        <s v="  210542MD"/>
        <s v="  90046108"/>
        <s v="  90077459"/>
        <s v=" 190343EHC"/>
        <s v=" 190385MDF"/>
        <s v=" 190773EHF"/>
        <s v=" 190816EHC"/>
        <s v=" 190816EHr"/>
        <s v=" 190885EHF"/>
        <s v=" 190935EHF"/>
        <s v=" 191023MD4"/>
        <s v=" 191023MD5"/>
        <s v=" 191035MDF"/>
        <s v=" 191139MDF"/>
        <s v=" 200150MD2"/>
        <s v=" 200163EHF"/>
        <s v=" 200190EHF"/>
        <s v=" 200191EH3"/>
        <s v=" 200191MD2"/>
        <s v=" 200199MD2"/>
        <s v=" 200238MDF"/>
        <s v=" 200281MD5"/>
        <s v=" 200300MDF"/>
        <s v=" 200317MDF"/>
        <s v=" 200340RP6"/>
        <s v=" 200340RP7"/>
        <s v=" 200377MDF"/>
        <s v=" 200406CMR"/>
        <s v=" 200423MDF"/>
        <s v=" 200427MDF"/>
        <s v=" 200437MDF"/>
        <s v=" 200446MDF"/>
        <s v=" 200502EHF"/>
        <s v=" 200517MDF"/>
        <s v=" 200547EH6"/>
        <s v=" 200553MDF"/>
        <s v=" 200588EHF"/>
        <s v=" 200599EHF"/>
        <s v=" 200606EHF"/>
        <s v=" 200620MDF"/>
        <s v=" 200643MDF"/>
        <s v=" 200650MDF"/>
        <s v=" 200654MDF"/>
        <s v=" 200656MDF"/>
        <s v=" 200707MDF"/>
        <s v=" 200710EHF"/>
        <s v=" 200718MDF"/>
        <s v=" 200722MDF"/>
        <s v=" 200724MDF"/>
        <s v=" 200755MDF"/>
        <s v=" 200770MDF"/>
        <s v=" 200782EHF"/>
        <s v=" 200783MDF"/>
        <s v=" 200807RP1"/>
        <s v=" 200807RP2"/>
        <s v=" 200807RP3"/>
        <s v=" 200807RP4"/>
        <s v=" 200807RP5"/>
        <s v=" 200807RP6"/>
        <s v=" 200809MDF"/>
        <s v=" 200855MDF"/>
        <s v=" 200856MDF"/>
        <s v=" 200866MDF"/>
        <s v=" 200870MDF"/>
        <s v=" 210018MDF"/>
        <s v=" 210023MDF"/>
        <s v=" 210061EHF"/>
        <s v=" 210068MDF"/>
        <s v=" 210069EH2"/>
        <s v=" 210074 EH"/>
        <s v=" 210136AF1"/>
        <s v=" 210201MDF"/>
        <s v=" 210203EH2"/>
        <s v=" 210285MDF"/>
        <s v="0090063368"/>
        <s v="0090063457"/>
        <s v="0090064331"/>
        <s v="0090065242"/>
        <s v="0090065507"/>
        <s v="0090066413"/>
        <s v="0090067481"/>
        <s v="0090067627"/>
        <s v="0090069393"/>
        <s v="0090069976"/>
        <s v="0090070462"/>
        <s v="0090071237"/>
        <s v="0090072076"/>
        <s v="0090073829"/>
        <s v="0090074471"/>
        <s v="200191MDCR"/>
        <s v="200407EHcm"/>
        <s v="200540EH-F"/>
        <s v="200646EH-F"/>
        <s v="HB190269-9"/>
        <s v="       458"/>
        <s v="       547"/>
        <s v="       624"/>
        <s v="       965"/>
        <s v="      1090"/>
        <s v="      1207"/>
        <s v="      1328"/>
        <s v="      1577"/>
        <s v="      1777"/>
        <s v="      1817"/>
        <s v="      1886"/>
        <s v="      2020"/>
        <s v="      2198"/>
        <s v="      2451"/>
        <s v="      2517"/>
        <s v="     1207A"/>
        <s v="     1328A"/>
        <s v="     1444A"/>
        <s v=" 009007715"/>
        <s v="      1860"/>
        <s v="      2289"/>
        <s v="      2302"/>
        <s v="      1659"/>
        <s v="      1660"/>
        <s v="      2039"/>
        <s v="      2351"/>
        <s v="      2382"/>
        <s v="      2527"/>
        <s v="      2354"/>
        <s v="      2378"/>
        <s v="      2389"/>
        <s v="      2438"/>
        <s v="      2501"/>
        <s v="      2493"/>
        <s v="      1999"/>
        <s v="      2494"/>
        <s v="      2544"/>
        <s v="      2439"/>
        <s v="      2503"/>
        <s v="      1484"/>
        <s v="      1965"/>
        <s v="      2504"/>
        <s v="       298"/>
        <s v="       546"/>
        <s v="       782"/>
        <s v="       898"/>
        <s v="       972"/>
        <s v="      1091"/>
        <s v="      1172"/>
        <s v="      1296"/>
        <s v="      1414"/>
        <s v="      1474"/>
        <s v="      1506"/>
        <s v="      1507"/>
        <s v="      1520"/>
        <s v="      1603"/>
        <s v="      1605"/>
        <s v="      1653"/>
        <s v="      1669"/>
        <s v="      1670"/>
        <s v="      1680"/>
        <s v="      1723"/>
        <s v="      1730"/>
        <s v="      1735"/>
        <s v="      1753"/>
        <s v="      1778"/>
        <s v="      1783"/>
        <s v="      1786"/>
        <s v="      1795"/>
        <s v="      1810"/>
        <s v="      1811"/>
        <s v="      1922"/>
        <s v="      1926"/>
        <s v="      1927"/>
        <s v="      1936"/>
        <s v="      1939"/>
        <s v="      1969"/>
        <s v="      1972"/>
        <s v="      2000"/>
        <s v="      2036"/>
        <s v="      2046"/>
        <s v="      2047"/>
        <s v="      2068"/>
        <s v="      2110"/>
        <s v="      2116"/>
        <s v="      2142"/>
        <s v="      2164"/>
        <s v="      2175"/>
        <s v="      2190"/>
        <s v="      2194"/>
        <s v="      2230"/>
        <s v="      2238"/>
        <s v="      2241"/>
        <s v="      2273"/>
        <s v="      2290"/>
        <s v="      2291"/>
        <s v="      2307"/>
        <s v="      2316"/>
        <s v="      2323"/>
        <s v="      2324"/>
        <s v="      2335"/>
        <s v="      2336"/>
        <s v="      2343"/>
        <s v="      2344"/>
        <s v="      2347"/>
        <s v="      2348"/>
        <s v="      2377"/>
        <s v="      2399"/>
        <s v="      2404"/>
        <s v="      2405"/>
        <s v="      2406"/>
        <s v="      2408"/>
        <s v="      2452"/>
        <s v="      2463"/>
        <s v="      2499"/>
        <s v="      2510"/>
        <s v="      2520"/>
        <s v="     1655A"/>
        <s v="     1657A"/>
        <s v="0090066653"/>
        <s v="      1177"/>
        <s v="      1310"/>
        <s v="      1499"/>
        <s v="      1722"/>
        <s v="      2042"/>
        <s v="      2075"/>
        <s v="      2076"/>
        <s v="      2365"/>
        <s v="      2502"/>
        <s v="      2248"/>
        <s v="      2255"/>
        <s v="      2320"/>
        <s v="      2376"/>
        <s v="      2379"/>
        <s v="      2397"/>
        <s v="      2460"/>
        <s v="      2464"/>
        <s v="      2465"/>
        <s v="      2496"/>
        <s v="      2509"/>
        <s v="      1427"/>
        <s v="      1809"/>
        <s v="      2375"/>
        <s v="      2428"/>
        <s v="      1289"/>
        <s v="      2286"/>
        <s v="      2373"/>
        <s v="      2386"/>
        <s v="      2387"/>
        <s v="      2433"/>
        <s v="      2434"/>
        <s v="      2483"/>
        <s v="      2484"/>
        <s v="      2485"/>
        <s v="      2486"/>
        <s v="      2143"/>
        <s v="      2145"/>
        <s v="      2146"/>
        <s v="      2325"/>
        <s v="      2333"/>
        <s v="      2414"/>
        <s v="      2531"/>
        <s v="      2448"/>
        <s v="      2163"/>
        <s v="      2243"/>
        <s v="      2292"/>
        <s v="      2315"/>
        <s v="      2363"/>
        <s v="      2364"/>
        <s v="      2471"/>
        <s v="      2472"/>
        <s v="      2476"/>
        <s v="      2477"/>
        <s v="       550"/>
        <s v="       966"/>
        <s v="      1093"/>
        <s v="      1214"/>
        <s v="      1266"/>
        <s v="      1306"/>
        <s v="      1388"/>
        <s v="      1690"/>
        <s v="      1772"/>
        <s v="      1789"/>
        <s v="      1870"/>
        <s v="      2063"/>
        <s v="      2095"/>
        <s v="      2215"/>
        <s v="      2226"/>
        <s v="      2426"/>
        <s v="      2546"/>
        <s v="      2547"/>
        <s v="      2153"/>
        <s v="      2154"/>
        <s v="      2462"/>
        <s v="       766"/>
        <s v="      2339"/>
        <s v="      1550"/>
        <s v="      1731"/>
        <s v="      2424"/>
        <s v="      2456"/>
        <s v="      2542"/>
        <s v="      2212"/>
        <s v="      2423"/>
        <s v="      1878"/>
        <s v="      2321"/>
        <s v="      2500"/>
        <s v="      2522"/>
        <s v="       559"/>
        <s v="       649"/>
        <s v="       796"/>
        <s v="      1047"/>
        <s v="      1087"/>
        <s v="      1144"/>
        <s v="      1243"/>
        <s v="      1316"/>
        <s v="      1454"/>
        <s v="      1475"/>
        <s v="      1540"/>
        <s v="      1759"/>
        <s v="      1787"/>
        <s v="      1864"/>
        <s v="      1895"/>
        <s v="      1960"/>
        <s v="      1961"/>
        <s v="      1992"/>
        <s v="      1994"/>
        <s v="      1995"/>
        <s v="      2008"/>
        <s v="      2057"/>
        <s v="      2123"/>
        <s v="      2125"/>
        <s v="      2148"/>
        <s v="      2205"/>
        <s v="      2207"/>
        <s v="      2210"/>
        <s v="      2284"/>
        <s v="      2287"/>
        <s v="      2337"/>
        <s v="      2356"/>
        <s v="      2415"/>
        <s v="      2416"/>
        <s v="      2417"/>
        <s v="      2422"/>
        <s v="      2466"/>
        <s v="      2467"/>
        <s v="      2469"/>
        <s v="      2532"/>
        <s v="      2533"/>
        <s v="       414"/>
        <s v="       560"/>
        <s v="      1535"/>
        <s v="      1665"/>
        <s v="      1736"/>
        <s v="      1797"/>
        <s v="      1799"/>
        <s v="      1866"/>
        <s v="      1867"/>
        <s v="      1868"/>
        <s v="      1917"/>
        <s v="      1996"/>
        <s v="      2006"/>
        <s v="      2122"/>
        <s v="      2202"/>
        <s v="      2263"/>
        <s v="      2264"/>
        <s v="      2275"/>
        <s v="      2412"/>
        <s v="      2420"/>
        <s v="      2478"/>
        <s v="      2528"/>
        <s v="      2529"/>
        <s v="      2530"/>
        <s v="      1294"/>
        <s v="      2038"/>
        <s v="      1064"/>
        <s v="      1249"/>
        <s v="      1761"/>
        <s v="      1957"/>
        <s v="      2473"/>
        <s v="      2537"/>
        <s v="      1518"/>
        <s v="      1612"/>
        <s v="      1719"/>
        <s v="      1818"/>
        <s v="      1918"/>
        <s v="      2041"/>
        <s v="      2066"/>
        <s v="      2067"/>
        <s v="      2168"/>
        <s v="      2231"/>
        <s v="      2305"/>
        <s v="      2402"/>
        <s v="      1976"/>
        <s v="      2160"/>
        <s v="      2169"/>
        <s v="      2211"/>
        <s v="      2318"/>
        <s v="      2454"/>
        <s v="      1775"/>
        <s v="      1902"/>
        <s v="      1903"/>
        <s v="      2213"/>
        <s v="      2407"/>
        <s v="      1573"/>
        <s v="      2185"/>
        <s v="      2261"/>
        <s v="      2432"/>
        <s v="      2442"/>
        <s v="      2443"/>
        <s v="      2505"/>
        <s v="      1734"/>
        <s v="      1801"/>
        <s v="      1905"/>
        <s v="      2056"/>
        <s v="      2109"/>
        <s v="      2203"/>
        <s v="      2256"/>
        <s v="      2322"/>
        <s v="      2403"/>
        <s v="      2446"/>
        <s v="      2534"/>
        <s v="      2052"/>
        <s v="      2247"/>
        <s v="      2271"/>
        <s v="      2349"/>
        <s v="      2429"/>
        <s v="      2201"/>
        <s v="      2328"/>
        <s v="      2459"/>
        <s v="      2518"/>
        <s v="      2340"/>
        <s v="      2479"/>
        <s v="      2449"/>
        <s v="      2380"/>
        <s v="      2461"/>
        <s v="      2516"/>
      </sharedItems>
    </cacheField>
    <cacheField name="[AgedOpenAR].[InvoiceTransDate].[InvoiceTransDate]" caption="InvoiceTransDate" numFmtId="0" hierarchy="12" level="1">
      <sharedItems containsSemiMixedTypes="0" containsNonDate="0" containsDate="1" containsString="0" minDate="2018-02-22T00:00:00" maxDate="2021-07-01T00:00:00" count="195">
        <d v="2021-04-27T00:00:00"/>
        <d v="2021-06-04T00:00:00"/>
        <d v="2019-06-30T00:00:00"/>
        <d v="2021-04-23T00:00:00"/>
        <d v="2021-01-28T00:00:00"/>
        <d v="2021-06-23T00:00:00"/>
        <d v="2021-06-29T00:00:00"/>
        <d v="2020-09-30T00:00:00"/>
        <d v="2021-03-25T00:00:00"/>
        <d v="2021-01-25T00:00:00"/>
        <d v="2021-05-11T00:00:00"/>
        <d v="2020-10-14T00:00:00"/>
        <d v="2021-06-22T00:00:00"/>
        <d v="2021-05-25T00:00:00"/>
        <d v="2021-06-25T00:00:00"/>
        <d v="2021-06-08T00:00:00"/>
        <d v="2019-09-30T00:00:00"/>
        <d v="2019-10-03T00:00:00"/>
        <d v="2019-11-30T00:00:00"/>
        <d v="2019-12-20T00:00:00"/>
        <d v="2019-12-26T00:00:00"/>
        <d v="2019-12-30T00:00:00"/>
        <d v="2020-01-31T00:00:00"/>
        <d v="2020-02-27T00:00:00"/>
        <d v="2020-02-29T00:00:00"/>
        <d v="2020-03-31T00:00:00"/>
        <d v="2020-04-30T00:00:00"/>
        <d v="2020-05-31T00:00:00"/>
        <d v="2020-06-30T00:00:00"/>
        <d v="2020-07-31T00:00:00"/>
        <d v="2020-10-30T00:00:00"/>
        <d v="2020-11-30T00:00:00"/>
        <d v="2020-12-31T00:00:00"/>
        <d v="2021-01-31T00:00:00"/>
        <d v="2021-02-28T00:00:00"/>
        <d v="2021-03-30T00:00:00"/>
        <d v="2021-03-10T00:00:00"/>
        <d v="2021-03-31T00:00:00"/>
        <d v="2021-04-30T00:00:00"/>
        <d v="2021-05-31T00:00:00"/>
        <d v="2021-06-30T00:00:00"/>
        <d v="2021-04-29T00:00:00"/>
        <d v="2021-03-29T00:00:00"/>
        <d v="2021-05-24T00:00:00"/>
        <d v="2020-04-13T00:00:00"/>
        <d v="2020-01-20T00:00:00"/>
        <d v="2021-04-20T00:00:00"/>
        <d v="2020-11-12T00:00:00"/>
        <d v="2021-05-12T00:00:00"/>
        <d v="2021-05-03T00:00:00"/>
        <d v="2021-01-26T00:00:00"/>
        <d v="2021-02-25T00:00:00"/>
        <d v="2021-03-24T00:00:00"/>
        <d v="2021-04-26T00:00:00"/>
        <d v="2021-05-28T00:00:00"/>
        <d v="2021-06-28T00:00:00"/>
        <d v="2018-02-22T00:00:00"/>
        <d v="2018-02-28T00:00:00"/>
        <d v="2018-03-30T00:00:00"/>
        <d v="2018-04-30T00:00:00"/>
        <d v="2018-05-01T00:00:00"/>
        <d v="2018-06-12T00:00:00"/>
        <d v="2018-07-27T00:00:00"/>
        <d v="2018-07-31T00:00:00"/>
        <d v="2018-09-30T00:00:00"/>
        <d v="2018-10-17T00:00:00"/>
        <d v="2018-10-31T00:00:00"/>
        <d v="2018-11-30T00:00:00"/>
        <d v="2018-12-28T00:00:00"/>
        <d v="2019-02-27T00:00:00"/>
        <d v="2019-03-20T00:00:00"/>
        <d v="2020-08-31T00:00:00"/>
        <d v="2019-07-31T00:00:00"/>
        <d v="2019-09-26T00:00:00"/>
        <d v="2019-10-21T00:00:00"/>
        <d v="2019-12-18T00:00:00"/>
        <d v="2020-04-01T00:00:00"/>
        <d v="2020-07-20T00:00:00"/>
        <d v="2020-09-21T00:00:00"/>
        <d v="2020-10-22T00:00:00"/>
        <d v="2020-12-02T00:00:00"/>
        <d v="2021-01-21T00:00:00"/>
        <d v="2021-05-20T00:00:00"/>
        <d v="2021-06-18T00:00:00"/>
        <d v="2020-05-14T00:00:00"/>
        <d v="2020-05-21T00:00:00"/>
        <d v="2019-06-21T00:00:00"/>
        <d v="2021-04-13T00:00:00"/>
        <d v="2021-04-12T00:00:00"/>
        <d v="2021-04-16T00:00:00"/>
        <d v="2021-06-03T00:00:00"/>
        <d v="2020-11-25T00:00:00"/>
        <d v="2020-11-17T00:00:00"/>
        <d v="2019-07-29T00:00:00"/>
        <d v="2019-09-25T00:00:00"/>
        <d v="2019-11-20T00:00:00"/>
        <d v="2019-12-05T00:00:00"/>
        <d v="2019-12-10T00:00:00"/>
        <d v="2020-01-21T00:00:00"/>
        <d v="2020-02-24T00:00:00"/>
        <d v="2020-03-23T00:00:00"/>
        <d v="2020-04-29T00:00:00"/>
        <d v="2020-06-16T00:00:00"/>
        <d v="2020-06-22T00:00:00"/>
        <d v="2020-07-23T00:00:00"/>
        <d v="2020-08-27T00:00:00"/>
        <d v="2020-09-23T00:00:00"/>
        <d v="2020-09-24T00:00:00"/>
        <d v="2020-09-28T00:00:00"/>
        <d v="2020-10-31T00:00:00"/>
        <d v="2020-11-04T00:00:00"/>
        <d v="2020-11-19T00:00:00"/>
        <d v="2020-11-23T00:00:00"/>
        <d v="2020-12-10T00:00:00"/>
        <d v="2020-12-18T00:00:00"/>
        <d v="2020-12-22T00:00:00"/>
        <d v="2020-12-11T00:00:00"/>
        <d v="2021-01-15T00:00:00"/>
        <d v="2021-02-22T00:00:00"/>
        <d v="2021-02-02T00:00:00"/>
        <d v="2021-03-15T00:00:00"/>
        <d v="2021-03-23T00:00:00"/>
        <d v="2021-04-21T00:00:00"/>
        <d v="2021-04-22T00:00:00"/>
        <d v="2021-05-21T00:00:00"/>
        <d v="2021-06-14T00:00:00"/>
        <d v="2021-06-21T00:00:00"/>
        <d v="2020-08-01T00:00:00"/>
        <d v="2018-06-26T00:00:00"/>
        <d v="2020-02-25T00:00:00"/>
        <d v="2020-03-27T00:00:00"/>
        <d v="2020-06-10T00:00:00"/>
        <d v="2020-08-26T00:00:00"/>
        <d v="2021-02-01T00:00:00"/>
        <d v="2021-03-12T00:00:00"/>
        <d v="2021-06-10T00:00:00"/>
        <d v="2020-03-19T00:00:00"/>
        <d v="2021-02-26T00:00:00"/>
        <d v="2021-04-15T00:00:00"/>
        <d v="2020-12-28T00:00:00"/>
        <d v="2021-03-19T00:00:00"/>
        <d v="2021-06-24T00:00:00"/>
        <d v="2021-05-19T00:00:00"/>
        <d v="2021-05-26T00:00:00"/>
        <d v="2019-09-27T00:00:00"/>
        <d v="2020-01-27T00:00:00"/>
        <d v="2020-02-28T00:00:00"/>
        <d v="2020-03-10T00:00:00"/>
        <d v="2020-03-26T00:00:00"/>
        <d v="2020-04-24T00:00:00"/>
        <d v="2020-09-25T00:00:00"/>
        <d v="2020-10-19T00:00:00"/>
        <d v="2020-12-17T00:00:00"/>
        <d v="2020-12-30T00:00:00"/>
        <d v="2019-11-14T00:00:00"/>
        <d v="2020-08-28T00:00:00"/>
        <d v="2020-10-20T00:00:00"/>
        <d v="2019-10-25T00:00:00"/>
        <d v="2019-11-21T00:00:00"/>
        <d v="2020-01-09T00:00:00"/>
        <d v="2020-02-06T00:00:00"/>
        <d v="2020-03-06T00:00:00"/>
        <d v="2020-03-30T00:00:00"/>
        <d v="2020-05-27T00:00:00"/>
        <d v="2020-06-01T00:00:00"/>
        <d v="2020-06-29T00:00:00"/>
        <d v="2020-09-08T00:00:00"/>
        <d v="2020-10-16T00:00:00"/>
        <d v="2020-10-24T00:00:00"/>
        <d v="2020-11-13T00:00:00"/>
        <d v="2020-11-24T00:00:00"/>
        <d v="2020-12-23T00:00:00"/>
        <d v="2019-08-28T00:00:00"/>
        <d v="2020-06-25T00:00:00"/>
        <d v="2020-08-04T00:00:00"/>
        <d v="2020-06-24T00:00:00"/>
        <d v="2021-01-22T00:00:00"/>
        <d v="2021-02-24T00:00:00"/>
        <d v="2021-04-28T00:00:00"/>
        <d v="2020-12-03T00:00:00"/>
        <d v="2020-01-17T00:00:00"/>
        <d v="2020-07-27T00:00:00"/>
        <d v="2020-11-02T00:00:00"/>
        <d v="2021-03-11T00:00:00"/>
        <d v="2020-09-17T00:00:00"/>
        <d v="2020-10-27T00:00:00"/>
        <d v="2020-07-16T00:00:00"/>
        <d v="2021-02-18T00:00:00"/>
        <d v="2020-09-29T00:00:00"/>
        <d v="2020-10-28T00:00:00"/>
        <d v="2021-02-16T00:00:00"/>
        <d v="2021-05-18T00:00:00"/>
        <d v="2021-02-08T00:00:00"/>
        <d v="2021-05-27T00:00:00"/>
        <d v="2021-06-17T00:00:00"/>
      </sharedItems>
    </cacheField>
    <cacheField name="[AgedOpenAR].[Phone].[Phone]" caption="Phone" numFmtId="0" hierarchy="16" level="1">
      <sharedItems containsBlank="1" count="51">
        <s v="313.842.7290"/>
        <m/>
        <s v="313.849. 000"/>
        <s v="586.756.1070"/>
        <s v="586.757.5505"/>
        <s v="586.362.3247"/>
        <s v="586.754.4370"/>
        <s v="313.235.9145"/>
        <s v="313.965.3455"/>
        <s v="248.545.4404"/>
        <s v="248.753.7557"/>
        <s v="517.393.1670"/>
        <s v="734.466.8700"/>
        <s v="313.868.2400"/>
        <s v="248.975.5821"/>
        <s v="313.567.5300"/>
        <s v="248.228.2000"/>
        <s v="248.585.3400"/>
        <s v="313.963.8000"/>
        <s v="517.482.1488"/>
        <s v="313.596.0500"/>
        <s v="248.399.2200"/>
        <s v="313.568.5644"/>
        <s v="734.812.0401"/>
        <s v="734.362.2101"/>
        <s v="313.230.0238"/>
        <s v="248.332.4646"/>
        <s v="313.481.8200"/>
        <s v="219.279.4000"/>
        <s v="586.264.7070"/>
        <s v="616.285.6933"/>
        <s v="248.231.2934"/>
        <s v="734.266.3326"/>
        <s v="248.514.9417"/>
        <s v="734.368.6854"/>
        <s v="313.310.5771"/>
        <s v="313.224.0174"/>
        <s v="931.684.7962"/>
        <s v="773.645.2076"/>
        <s v="248.444.0697"/>
        <s v="734.794.6350"/>
        <s v="248.918.8611"/>
        <s v="313.368.3100"/>
        <s v="323.494.5510"/>
        <s v="810.579.5000"/>
        <s v="810.767.4821"/>
        <s v="828.252.2771"/>
        <s v="615.793.7070"/>
        <s v="404.293.6330"/>
        <s v="636.561.9500"/>
        <s v="248.331.5173"/>
      </sharedItems>
    </cacheField>
    <cacheField name="[AgedOpenAR].[Contact].[Contact]" caption="Contact" numFmtId="0" hierarchy="17" level="1">
      <sharedItems containsBlank="1" count="21">
        <m/>
        <s v="Paul Kurtzhals"/>
        <s v="Silvia Pagan"/>
        <s v="Roger Olle"/>
        <s v="Judy Marasco"/>
        <s v="Steve Busen"/>
        <s v="Andrew Sandzik"/>
        <s v="John Murray"/>
        <s v="Darryl Young"/>
        <s v="Jed Henry"/>
        <s v="Ashley Psaras"/>
        <s v="Charles Buhagiar"/>
        <s v="Ron Hoeft"/>
        <s v="Dean Morales"/>
        <s v="Rick Beales"/>
        <s v="Nick Seraphinoff"/>
        <s v="Steve Smith"/>
        <s v="Roy Gunther"/>
        <s v="Joshua Hall"/>
        <s v="Nathan Scheer"/>
        <s v="Nate Hawes"/>
      </sharedItems>
    </cacheField>
    <cacheField name="[AgedOpenAR].[ContactExt].[ContactExt]" caption="ContactExt" numFmtId="0" hierarchy="18" level="1">
      <sharedItems containsNonDate="0" containsString="0" containsBlank="1" count="1">
        <m/>
      </sharedItems>
    </cacheField>
    <cacheField name="[Job].[Job].[Job]" caption="Job" numFmtId="0" hierarchy="78" level="1">
      <sharedItems containsBlank="1" count="183">
        <s v="200705-"/>
        <m/>
        <s v="210530-"/>
        <s v="200372-"/>
        <s v="200348-"/>
        <s v="191004-"/>
        <s v="200742-"/>
        <s v="200676-"/>
        <s v="190433-"/>
        <s v="200584-"/>
        <s v="200733-"/>
        <s v="191005-"/>
        <s v="210642-"/>
        <s v="200618-"/>
        <s v="190033-"/>
        <s v="170833-"/>
        <s v="190303-"/>
        <s v="200545-"/>
        <s v="200808-"/>
        <s v="210129-"/>
        <s v="210615-"/>
        <s v="200406-"/>
        <s v="200569-"/>
        <s v="200718-"/>
        <s v="210083-"/>
        <s v="210104-"/>
        <s v="210106-"/>
        <s v="210180-"/>
        <s v="210182-"/>
        <s v="210190-"/>
        <s v="210192-"/>
        <s v="210208-"/>
        <s v="210279-"/>
        <s v="210298-"/>
        <s v="210301-"/>
        <s v="210312-"/>
        <s v="210325-"/>
        <s v="210542-"/>
        <s v="190343-"/>
        <s v="190385-"/>
        <s v="190816-"/>
        <s v="190885-"/>
        <s v="190935-"/>
        <s v="191023-"/>
        <s v="191035-"/>
        <s v="191139-"/>
        <s v="200150-"/>
        <s v="200163-"/>
        <s v="200190-"/>
        <s v="200191-"/>
        <s v="200199-"/>
        <s v="200238-"/>
        <s v="200281-"/>
        <s v="200300-"/>
        <s v="200317-"/>
        <s v="200340-"/>
        <s v="200377-"/>
        <s v="200423-"/>
        <s v="200427-"/>
        <s v="200437-"/>
        <s v="200446-"/>
        <s v="200502-"/>
        <s v="200517-"/>
        <s v="200547-"/>
        <s v="200553-"/>
        <s v="200588-"/>
        <s v="200599-"/>
        <s v="200606-"/>
        <s v="200620-"/>
        <s v="200643-"/>
        <s v="200650-"/>
        <s v="200654-"/>
        <s v="200656-"/>
        <s v="200707-"/>
        <s v="200710-"/>
        <s v="200722-"/>
        <s v="200724-"/>
        <s v="200755-"/>
        <s v="200770-"/>
        <s v="200782-"/>
        <s v="200783-"/>
        <s v="200807-"/>
        <s v="200809-"/>
        <s v="200855-"/>
        <s v="200856-"/>
        <s v="200866-"/>
        <s v="200870-"/>
        <s v="210018-"/>
        <s v="210023-"/>
        <s v="210061-"/>
        <s v="210068-"/>
        <s v="210069-"/>
        <s v="210074-"/>
        <s v="210136-"/>
        <s v="210201-"/>
        <s v="210203-"/>
        <s v="210285-"/>
        <s v="200407-"/>
        <s v="200540-"/>
        <s v="200646-"/>
        <s v="190269-"/>
        <s v="181131-"/>
        <s v="181064-"/>
        <s v="200367-"/>
        <s v="200217-"/>
        <s v="200731-"/>
        <s v="210273-"/>
        <s v="210231-"/>
        <s v="200838-"/>
        <s v="210134-"/>
        <s v="210448-"/>
        <s v="210421-"/>
        <s v="200414-"/>
        <s v="200619-"/>
        <s v="210486-"/>
        <s v="200628-"/>
        <s v="200299-"/>
        <s v="210205-"/>
        <s v="190576-"/>
        <s v="190715-"/>
        <s v="200233-"/>
        <s v="200011-"/>
        <s v="181253-"/>
        <s v="200526-"/>
        <s v="181085-"/>
        <s v="200580-"/>
        <s v="210041-"/>
        <s v="191003-"/>
        <s v="200851-"/>
        <s v="200747-"/>
        <s v="210141-"/>
        <s v="210002-"/>
        <s v="200042-"/>
        <s v="191158-"/>
        <s v="200730-"/>
        <s v="210010-"/>
        <s v="200865-"/>
        <s v="200597-"/>
        <s v="190599-"/>
        <s v="200594-"/>
        <s v="200784-"/>
        <s v="210020-"/>
        <s v="200822-"/>
        <s v="190596-"/>
        <s v="190795-"/>
        <s v="200248-"/>
        <s v="200328-"/>
        <s v="190980-"/>
        <s v="200659-"/>
        <s v="191098-"/>
        <s v="210006-"/>
        <s v="190041-"/>
        <s v="200228-"/>
        <s v="191131-"/>
        <s v="190569-"/>
        <s v="200345-"/>
        <s v="200408-"/>
        <s v="200534-"/>
        <s v="190585-"/>
        <s v="191171-"/>
        <s v="200284-"/>
        <s v="200047-"/>
        <s v="200637-"/>
        <s v="190698-"/>
        <s v="200131-"/>
        <s v="190450-"/>
        <s v="190485-"/>
        <s v="210079-"/>
        <s v="191168-"/>
        <s v="200325-"/>
        <s v="200288-"/>
        <s v="200302-"/>
        <s v="200082-"/>
        <s v="200787-"/>
        <s v="200721-"/>
        <s v="200204-"/>
        <s v="200636-"/>
        <s v="200723-"/>
        <s v="200753-"/>
        <s v="200801-"/>
        <s v="210257-"/>
        <s v="210246-"/>
        <s v="210109-"/>
      </sharedItems>
    </cacheField>
    <cacheField name="[Job].[Project Accountant].[Project Accountant]" caption="Project Accountant" numFmtId="0" hierarchy="80" level="1">
      <sharedItems containsBlank="1" count="9">
        <s v="Richard Park"/>
        <m/>
        <s v="Ashley Fast"/>
        <s v="Andrene Wieczorek"/>
        <s v="Eduardo Hernandez"/>
        <s v="Belen Sanchez"/>
        <s v="Patricia Gullett"/>
        <s v="Rana Shepperson"/>
        <s v="Ashly Fast"/>
      </sharedItems>
    </cacheField>
    <cacheField name="[Department].[Department].[Department]" caption="Department" numFmtId="0" hierarchy="59" level="1">
      <sharedItems containsBlank="1" count="7">
        <s v="201020"/>
        <m/>
        <s v="1010"/>
        <s v="1050"/>
        <s v="101010"/>
        <s v="201010"/>
        <s v="105010"/>
      </sharedItems>
    </cacheField>
    <cacheField name="[Measures].[Total Aged]" caption="Total Aged" numFmtId="0" hierarchy="88" level="32767"/>
    <cacheField name="[Measures].[Retainage]" caption="Retainage" numFmtId="0" hierarchy="89" level="32767"/>
    <cacheField name="[Measures].[Future Aged]" caption="Future Aged" numFmtId="0" hierarchy="90" level="32767"/>
    <cacheField name="[Measures].[31 - 60 Days]" caption="31 - 60 Days" numFmtId="0" hierarchy="91" level="32767"/>
    <cacheField name="[Measures].[Current Aged]" caption="Current Aged" numFmtId="0" hierarchy="92" level="32767"/>
    <cacheField name="[Measures].[61 - 90 days]" caption="61 - 90 days" numFmtId="0" hierarchy="93" level="32767"/>
    <cacheField name="[Measures].[&gt; 90 Days]" caption="&gt; 90 Days" numFmtId="0" hierarchy="94" level="32767"/>
  </cacheFields>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0" memberValueDatatype="20" unbalanced="0"/>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2" memberValueDatatype="20" unbalanced="0">
      <fieldsUsage count="2">
        <fieldUsage x="-1"/>
        <fieldUsage x="0"/>
      </fieldsUsage>
    </cacheHierarchy>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0" memberValueDatatype="130" unbalanced="0"/>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2" memberValueDatatype="130" unbalanced="0">
      <fieldsUsage count="2">
        <fieldUsage x="-1"/>
        <fieldUsage x="2"/>
      </fieldsUsage>
    </cacheHierarchy>
    <cacheHierarchy uniqueName="[AgedOpenAR].[InvoiceTransDate]" caption="InvoiceTransDate" attribute="1" time="1" defaultMemberUniqueName="[AgedOpenAR].[InvoiceTransDate].[All]" allUniqueName="[AgedOpenAR].[InvoiceTransDate].[All]" dimensionUniqueName="[AgedOpenAR]" displayFolder="" count="2" memberValueDatatype="7" unbalanced="0">
      <fieldsUsage count="2">
        <fieldUsage x="-1"/>
        <fieldUsage x="3"/>
      </fieldsUsage>
    </cacheHierarchy>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0" memberValueDatatype="130" unbalanced="0"/>
    <cacheHierarchy uniqueName="[AgedOpenAR].[Name]" caption="Name" attribute="1" defaultMemberUniqueName="[AgedOpenAR].[Name].[All]" allUniqueName="[AgedOpenAR].[Name].[All]" dimensionUniqueName="[AgedOpenAR]" displayFolder="" count="2" memberValueDatatype="130" unbalanced="0">
      <fieldsUsage count="2">
        <fieldUsage x="-1"/>
        <fieldUsage x="1"/>
      </fieldsUsage>
    </cacheHierarchy>
    <cacheHierarchy uniqueName="[AgedOpenAR].[Phone]" caption="Phone" attribute="1" defaultMemberUniqueName="[AgedOpenAR].[Phone].[All]" allUniqueName="[AgedOpenAR].[Phone].[All]" dimensionUniqueName="[AgedOpenAR]" displayFolder="" count="2" memberValueDatatype="130" unbalanced="0">
      <fieldsUsage count="2">
        <fieldUsage x="-1"/>
        <fieldUsage x="4"/>
      </fieldsUsage>
    </cacheHierarchy>
    <cacheHierarchy uniqueName="[AgedOpenAR].[Contact]" caption="Contact" attribute="1" defaultMemberUniqueName="[AgedOpenAR].[Contact].[All]" allUniqueName="[AgedOpenAR].[Contact].[All]" dimensionUniqueName="[AgedOpenAR]" displayFolder="" count="2" memberValueDatatype="130" unbalanced="0">
      <fieldsUsage count="2">
        <fieldUsage x="-1"/>
        <fieldUsage x="5"/>
      </fieldsUsage>
    </cacheHierarchy>
    <cacheHierarchy uniqueName="[AgedOpenAR].[ContactExt]" caption="ContactExt" attribute="1" defaultMemberUniqueName="[AgedOpenAR].[ContactExt].[All]" allUniqueName="[AgedOpenAR].[ContactExt].[All]" dimensionUniqueName="[AgedOpenAR]" displayFolder="" count="2" memberValueDatatype="130" unbalanced="0">
      <fieldsUsage count="2">
        <fieldUsage x="-1"/>
        <fieldUsage x="6"/>
      </fieldsUsage>
    </cacheHierarchy>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2" memberValueDatatype="130" unbalanced="0">
      <fieldsUsage count="2">
        <fieldUsage x="-1"/>
        <fieldUsage x="9"/>
      </fieldsUsage>
    </cacheHierarchy>
    <cacheHierarchy uniqueName="[GLDesc].[GLAcct]" caption="GLAcct" attribute="1" defaultMemberUniqueName="[GLDesc].[GLAcct].[All]" allUniqueName="[GLDesc].[GLAcct].[All]" dimensionUniqueName="[GLDesc]" displayFolder="" count="0" memberValueDatatype="130" unbalanced="0"/>
    <cacheHierarchy uniqueName="[GLDesc].[Description]" caption="Description" attribute="1" defaultMemberUniqueName="[GLDesc].[Description].[All]" allUniqueName="[GLDesc].[Description].[All]" dimensionUniqueName="[GLDesc]" displayFolder="" count="0" memberValueDatatype="130" unbalanced="0"/>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0" memberValueDatatype="130" unbalanced="0"/>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2" memberValueDatatype="130" unbalanced="0">
      <fieldsUsage count="2">
        <fieldUsage x="-1"/>
        <fieldUsage x="7"/>
      </fieldsUsage>
    </cacheHierarchy>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2" memberValueDatatype="130" unbalanced="0">
      <fieldsUsage count="2">
        <fieldUsage x="-1"/>
        <fieldUsage x="8"/>
      </fieldsUsage>
    </cacheHierarchy>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cacheHierarchy uniqueName="[Measures].[AR Total]" caption="AR Total" measure="1" displayFolder="" measureGroup="AgedOpenAR" count="0"/>
    <cacheHierarchy uniqueName="[Measures].[Variance]" caption="Variance" measure="1" displayFolder="" measureGroup="GLDT" count="0"/>
    <cacheHierarchy uniqueName="[Measures].[Total Aged]" caption="Total Aged" measure="1" displayFolder="" measureGroup="AgedOpenAR" count="0" oneField="1">
      <fieldsUsage count="1">
        <fieldUsage x="10"/>
      </fieldsUsage>
    </cacheHierarchy>
    <cacheHierarchy uniqueName="[Measures].[Retainage]" caption="Retainage" measure="1" displayFolder="" measureGroup="AgedOpenAR" count="0" oneField="1">
      <fieldsUsage count="1">
        <fieldUsage x="11"/>
      </fieldsUsage>
    </cacheHierarchy>
    <cacheHierarchy uniqueName="[Measures].[Future Aged]" caption="Future Aged" measure="1" displayFolder="" measureGroup="AgedOpenAR" count="0" oneField="1">
      <fieldsUsage count="1">
        <fieldUsage x="12"/>
      </fieldsUsage>
    </cacheHierarchy>
    <cacheHierarchy uniqueName="[Measures].[31 - 60 Days]" caption="31 - 60 Days" measure="1" displayFolder="" measureGroup="AgedOpenAR" count="0" oneField="1">
      <fieldsUsage count="1">
        <fieldUsage x="13"/>
      </fieldsUsage>
    </cacheHierarchy>
    <cacheHierarchy uniqueName="[Measures].[Current Aged]" caption="Current Aged" measure="1" displayFolder="" measureGroup="AgedOpenAR" count="0" oneField="1">
      <fieldsUsage count="1">
        <fieldUsage x="14"/>
      </fieldsUsage>
    </cacheHierarchy>
    <cacheHierarchy uniqueName="[Measures].[61 - 90 days]" caption="61 - 90 days" measure="1" displayFolder="" measureGroup="AgedOpenAR" count="0" oneField="1">
      <fieldsUsage count="1">
        <fieldUsage x="15"/>
      </fieldsUsage>
    </cacheHierarchy>
    <cacheHierarchy uniqueName="[Measures].[&gt; 90 Days]" caption="&gt; 90 Days" measure="1" displayFolder="" measureGroup="AgedOpenAR" count="0" oneField="1">
      <fieldsUsage count="1">
        <fieldUsage x="16"/>
      </fieldsUsage>
    </cacheHierarchy>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dimensions count="12">
    <dimension name="AgedOpenAR" uniqueName="[AgedOpenAR]" caption="AgedOpenAR"/>
    <dimension name="AgingDate" uniqueName="[AgingDate]" caption="AgingDate"/>
    <dimension name="AgingDateParameter" uniqueName="[AgingDateParameter]" caption="AgingDateParameter"/>
    <dimension name="ARCN" uniqueName="[ARCN]" caption="ARCN"/>
    <dimension name="Date" uniqueName="[Date]" caption="Date"/>
    <dimension name="Department" uniqueName="[Department]" caption="Department"/>
    <dimension name="GLDesc" uniqueName="[GLDesc]" caption="GLDesc"/>
    <dimension name="GLDT" uniqueName="[GLDT]" caption="GLDT"/>
    <dimension name="JCCM" uniqueName="[JCCM]" caption="JCCM"/>
    <dimension name="Job" uniqueName="[Job]" caption="Job"/>
    <dimension measure="1" name="Measures" uniqueName="[Measures]" caption="Measures"/>
    <dimension name="ThruMonth" uniqueName="[ThruMonth]" caption="ThruMonth"/>
  </dimensions>
  <measureGroups count="11">
    <measureGroup name="AgedOpenAR" caption="AgedOpenAR"/>
    <measureGroup name="AgingDate" caption="AgingDate"/>
    <measureGroup name="AgingDateParameter" caption="AgingDateParameter"/>
    <measureGroup name="ARCN" caption="ARCN"/>
    <measureGroup name="Date" caption="Date"/>
    <measureGroup name="Department" caption="Department"/>
    <measureGroup name="GLDesc" caption="GLDesc"/>
    <measureGroup name="GLDT" caption="GLDT"/>
    <measureGroup name="JCCM" caption="JCCM"/>
    <measureGroup name="Job" caption="Job"/>
    <measureGroup name="ThruMonth" caption="ThruMonth"/>
  </measureGroups>
  <maps count="18">
    <map measureGroup="0" dimension="0"/>
    <map measureGroup="0" dimension="4"/>
    <map measureGroup="0" dimension="5"/>
    <map measureGroup="0" dimension="6"/>
    <map measureGroup="0" dimension="8"/>
    <map measureGroup="0" dimension="9"/>
    <map measureGroup="1" dimension="1"/>
    <map measureGroup="2" dimension="2"/>
    <map measureGroup="3" dimension="3"/>
    <map measureGroup="4" dimension="4"/>
    <map measureGroup="5" dimension="5"/>
    <map measureGroup="6" dimension="6"/>
    <map measureGroup="7" dimension="4"/>
    <map measureGroup="7" dimension="6"/>
    <map measureGroup="7" dimension="7"/>
    <map measureGroup="8" dimension="8"/>
    <map measureGroup="9" dimension="9"/>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792824074" createdVersion="3" refreshedVersion="7" minRefreshableVersion="3" recordCount="0" supportSubquery="1" supportAdvancedDrill="1" xr:uid="{BEC5D2ED-586F-433C-A55C-7FE51A5E837B}">
  <cacheSource type="external" connectionId="15">
    <extLst>
      <ext xmlns:x14="http://schemas.microsoft.com/office/spreadsheetml/2009/9/main" uri="{F057638F-6D5F-4e77-A914-E7F072B9BCA8}">
        <x14:sourceConnection name="ThisWorkbookDataModel"/>
      </ext>
    </extLst>
  </cacheSource>
  <cacheFields count="0"/>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0" memberValueDatatype="20" unbalanced="0"/>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2" memberValueDatatype="20" unbalanced="0"/>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0" memberValueDatatype="130" unbalanced="0"/>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0" memberValueDatatype="130" unbalanced="0"/>
    <cacheHierarchy uniqueName="[AgedOpenAR].[InvoiceTransDate]" caption="InvoiceTransDate" attribute="1" time="1" defaultMemberUniqueName="[AgedOpenAR].[InvoiceTransDate].[All]" allUniqueName="[AgedOpenAR].[InvoiceTransDate].[All]" dimensionUniqueName="[AgedOpenAR]" displayFolder="" count="0" memberValueDatatype="7" unbalanced="0"/>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0" memberValueDatatype="130" unbalanced="0"/>
    <cacheHierarchy uniqueName="[AgedOpenAR].[Name]" caption="Name" attribute="1" defaultMemberUniqueName="[AgedOpenAR].[Name].[All]" allUniqueName="[AgedOpenAR].[Name].[All]" dimensionUniqueName="[AgedOpenAR]" displayFolder="" count="0" memberValueDatatype="130" unbalanced="0"/>
    <cacheHierarchy uniqueName="[AgedOpenAR].[Phone]" caption="Phone" attribute="1" defaultMemberUniqueName="[AgedOpenAR].[Phone].[All]" allUniqueName="[AgedOpenAR].[Phone].[All]" dimensionUniqueName="[AgedOpenAR]" displayFolder="" count="0" memberValueDatatype="130" unbalanced="0"/>
    <cacheHierarchy uniqueName="[AgedOpenAR].[Contact]" caption="Contact" attribute="1" defaultMemberUniqueName="[AgedOpenAR].[Contact].[All]" allUniqueName="[AgedOpenAR].[Contact].[All]" dimensionUniqueName="[AgedOpenAR]" displayFolder="" count="0" memberValueDatatype="130" unbalanced="0"/>
    <cacheHierarchy uniqueName="[AgedOpenAR].[ContactExt]" caption="ContactExt" attribute="1" defaultMemberUniqueName="[AgedOpenAR].[ContactExt].[All]" allUniqueName="[AgedOpenAR].[ContactExt].[All]" dimensionUniqueName="[AgedOpenAR]" displayFolder="" count="0" memberValueDatatype="130" unbalanced="0"/>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0" memberValueDatatype="130" unbalanced="0"/>
    <cacheHierarchy uniqueName="[GLDesc].[GLAcct]" caption="GLAcct" attribute="1" defaultMemberUniqueName="[GLDesc].[GLAcct].[All]" allUniqueName="[GLDesc].[GLAcct].[All]" dimensionUniqueName="[GLDesc]" displayFolder="" count="0" memberValueDatatype="130" unbalanced="0"/>
    <cacheHierarchy uniqueName="[GLDesc].[Description]" caption="Description" attribute="1" defaultMemberUniqueName="[GLDesc].[Description].[All]" allUniqueName="[GLDesc].[Description].[All]" dimensionUniqueName="[GLDesc]" displayFolder="" count="0" memberValueDatatype="130" unbalanced="0"/>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0" memberValueDatatype="130" unbalanced="0"/>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0" memberValueDatatype="130" unbalanced="0"/>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2" memberValueDatatype="130" unbalanced="0"/>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cacheHierarchy uniqueName="[Measures].[AR Total]" caption="AR Total" measure="1" displayFolder="" measureGroup="AgedOpenAR" count="0"/>
    <cacheHierarchy uniqueName="[Measures].[Variance]" caption="Variance" measure="1" displayFolder="" measureGroup="GLDT" count="0"/>
    <cacheHierarchy uniqueName="[Measures].[Total Aged]" caption="Total Aged" measure="1" displayFolder="" measureGroup="AgedOpenAR" count="0"/>
    <cacheHierarchy uniqueName="[Measures].[Retainage]" caption="Retainage" measure="1" displayFolder="" measureGroup="AgedOpenAR" count="0"/>
    <cacheHierarchy uniqueName="[Measures].[Future Aged]" caption="Future Aged" measure="1" displayFolder="" measureGroup="AgedOpenAR" count="0"/>
    <cacheHierarchy uniqueName="[Measures].[31 - 60 Days]" caption="31 - 60 Days" measure="1" displayFolder="" measureGroup="AgedOpenAR" count="0"/>
    <cacheHierarchy uniqueName="[Measures].[Current Aged]" caption="Current Aged" measure="1" displayFolder="" measureGroup="AgedOpenAR" count="0"/>
    <cacheHierarchy uniqueName="[Measures].[61 - 90 days]" caption="61 - 90 days" measure="1" displayFolder="" measureGroup="AgedOpenAR" count="0"/>
    <cacheHierarchy uniqueName="[Measures].[&gt; 90 Days]" caption="&gt; 90 Days" measure="1" displayFolder="" measureGroup="AgedOpenAR" count="0"/>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82206298"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812731479" createdVersion="3" refreshedVersion="7" minRefreshableVersion="3" recordCount="0" supportSubquery="1" supportAdvancedDrill="1" xr:uid="{601DA16A-D3FD-4BB3-8058-B681E5AB5A7D}">
  <cacheSource type="external" connectionId="15">
    <extLst>
      <ext xmlns:x14="http://schemas.microsoft.com/office/spreadsheetml/2009/9/main" uri="{F057638F-6D5F-4e77-A914-E7F072B9BCA8}">
        <x14:sourceConnection name="ThisWorkbookDataModel"/>
      </ext>
    </extLst>
  </cacheSource>
  <cacheFields count="0"/>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0" memberValueDatatype="20" unbalanced="0"/>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2" memberValueDatatype="20" unbalanced="0"/>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0" memberValueDatatype="130" unbalanced="0"/>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0" memberValueDatatype="130" unbalanced="0"/>
    <cacheHierarchy uniqueName="[AgedOpenAR].[InvoiceTransDate]" caption="InvoiceTransDate" attribute="1" time="1" defaultMemberUniqueName="[AgedOpenAR].[InvoiceTransDate].[All]" allUniqueName="[AgedOpenAR].[InvoiceTransDate].[All]" dimensionUniqueName="[AgedOpenAR]" displayFolder="" count="0" memberValueDatatype="7" unbalanced="0"/>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0" memberValueDatatype="130" unbalanced="0"/>
    <cacheHierarchy uniqueName="[AgedOpenAR].[Name]" caption="Name" attribute="1" defaultMemberUniqueName="[AgedOpenAR].[Name].[All]" allUniqueName="[AgedOpenAR].[Name].[All]" dimensionUniqueName="[AgedOpenAR]" displayFolder="" count="0" memberValueDatatype="130" unbalanced="0"/>
    <cacheHierarchy uniqueName="[AgedOpenAR].[Phone]" caption="Phone" attribute="1" defaultMemberUniqueName="[AgedOpenAR].[Phone].[All]" allUniqueName="[AgedOpenAR].[Phone].[All]" dimensionUniqueName="[AgedOpenAR]" displayFolder="" count="0" memberValueDatatype="130" unbalanced="0"/>
    <cacheHierarchy uniqueName="[AgedOpenAR].[Contact]" caption="Contact" attribute="1" defaultMemberUniqueName="[AgedOpenAR].[Contact].[All]" allUniqueName="[AgedOpenAR].[Contact].[All]" dimensionUniqueName="[AgedOpenAR]" displayFolder="" count="0" memberValueDatatype="130" unbalanced="0"/>
    <cacheHierarchy uniqueName="[AgedOpenAR].[ContactExt]" caption="ContactExt" attribute="1" defaultMemberUniqueName="[AgedOpenAR].[ContactExt].[All]" allUniqueName="[AgedOpenAR].[ContactExt].[All]" dimensionUniqueName="[AgedOpenAR]" displayFolder="" count="0" memberValueDatatype="130" unbalanced="0"/>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0" memberValueDatatype="130" unbalanced="0"/>
    <cacheHierarchy uniqueName="[GLDesc].[GLAcct]" caption="GLAcct" attribute="1" defaultMemberUniqueName="[GLDesc].[GLAcct].[All]" allUniqueName="[GLDesc].[GLAcct].[All]" dimensionUniqueName="[GLDesc]" displayFolder="" count="0" memberValueDatatype="130" unbalanced="0"/>
    <cacheHierarchy uniqueName="[GLDesc].[Description]" caption="Description" attribute="1" defaultMemberUniqueName="[GLDesc].[Description].[All]" allUniqueName="[GLDesc].[Description].[All]" dimensionUniqueName="[GLDesc]" displayFolder="" count="0" memberValueDatatype="130" unbalanced="0"/>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2" memberValueDatatype="130" unbalanced="0"/>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0" memberValueDatatype="130" unbalanced="0"/>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2" memberValueDatatype="130" unbalanced="0"/>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cacheHierarchy uniqueName="[Measures].[AR Total]" caption="AR Total" measure="1" displayFolder="" measureGroup="AgedOpenAR" count="0"/>
    <cacheHierarchy uniqueName="[Measures].[Variance]" caption="Variance" measure="1" displayFolder="" measureGroup="GLDT" count="0"/>
    <cacheHierarchy uniqueName="[Measures].[Total Aged]" caption="Total Aged" measure="1" displayFolder="" measureGroup="AgedOpenAR" count="0"/>
    <cacheHierarchy uniqueName="[Measures].[Retainage]" caption="Retainage" measure="1" displayFolder="" measureGroup="AgedOpenAR" count="0"/>
    <cacheHierarchy uniqueName="[Measures].[Future Aged]" caption="Future Aged" measure="1" displayFolder="" measureGroup="AgedOpenAR" count="0"/>
    <cacheHierarchy uniqueName="[Measures].[31 - 60 Days]" caption="31 - 60 Days" measure="1" displayFolder="" measureGroup="AgedOpenAR" count="0"/>
    <cacheHierarchy uniqueName="[Measures].[Current Aged]" caption="Current Aged" measure="1" displayFolder="" measureGroup="AgedOpenAR" count="0"/>
    <cacheHierarchy uniqueName="[Measures].[61 - 90 days]" caption="61 - 90 days" measure="1" displayFolder="" measureGroup="AgedOpenAR" count="0"/>
    <cacheHierarchy uniqueName="[Measures].[&gt; 90 Days]" caption="&gt; 90 Days" measure="1" displayFolder="" measureGroup="AgedOpenAR" count="0"/>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2683090"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llian Gilespie" refreshedDate="44377.695833564816" createdVersion="3" refreshedVersion="7" minRefreshableVersion="3" recordCount="0" supportSubquery="1" supportAdvancedDrill="1" xr:uid="{245AB47B-4D10-48AA-9237-9217621C110A}">
  <cacheSource type="external" connectionId="15">
    <extLst>
      <ext xmlns:x14="http://schemas.microsoft.com/office/spreadsheetml/2009/9/main" uri="{F057638F-6D5F-4e77-A914-E7F072B9BCA8}">
        <x14:sourceConnection name="ThisWorkbookDataModel"/>
      </ext>
    </extLst>
  </cacheSource>
  <cacheFields count="0"/>
  <cacheHierarchies count="107">
    <cacheHierarchy uniqueName="[AgedOpenAR].[Mth]" caption="Mth" attribute="1" time="1" defaultMemberUniqueName="[AgedOpenAR].[Mth].[All]" allUniqueName="[AgedOpenAR].[Mth].[All]" dimensionUniqueName="[AgedOpenAR]" displayFolder="" count="0" memberValueDatatype="7" unbalanced="0"/>
    <cacheHierarchy uniqueName="[AgedOpenAR].[ARTrans]" caption="ARTrans" attribute="1" defaultMemberUniqueName="[AgedOpenAR].[ARTrans].[All]" allUniqueName="[AgedOpenAR].[ARTrans].[All]" dimensionUniqueName="[AgedOpenAR]" displayFolder="" count="0" memberValueDatatype="20" unbalanced="0"/>
    <cacheHierarchy uniqueName="[AgedOpenAR].[RecType]" caption="RecType" attribute="1" defaultMemberUniqueName="[AgedOpenAR].[RecType].[All]" allUniqueName="[AgedOpenAR].[RecType].[All]" dimensionUniqueName="[AgedOpenAR]" displayFolder="" count="0" memberValueDatatype="20" unbalanced="0"/>
    <cacheHierarchy uniqueName="[AgedOpenAR].[AgeDate]" caption="AgeDate" attribute="1" time="1" defaultMemberUniqueName="[AgedOpenAR].[AgeDate].[All]" allUniqueName="[AgedOpenAR].[AgeDate].[All]" dimensionUniqueName="[AgedOpenAR]" displayFolder="" count="0" memberValueDatatype="7" unbalanced="0"/>
    <cacheHierarchy uniqueName="[AgedOpenAR].[DaysFromAge]" caption="DaysFromAge" attribute="1" defaultMemberUniqueName="[AgedOpenAR].[DaysFromAge].[All]" allUniqueName="[AgedOpenAR].[DaysFromAge].[All]" dimensionUniqueName="[AgedOpenAR]" displayFolder="" count="0" memberValueDatatype="20" unbalanced="0"/>
    <cacheHierarchy uniqueName="[AgedOpenAR].[AgeAmount]" caption="AgeAmount" attribute="1" defaultMemberUniqueName="[AgedOpenAR].[AgeAmount].[All]" allUniqueName="[AgedOpenAR].[AgeAmount].[All]" dimensionUniqueName="[AgedOpenAR]" displayFolder="" count="0" memberValueDatatype="5" unbalanced="0"/>
    <cacheHierarchy uniqueName="[AgedOpenAR].[ARTransType]" caption="ARTransType" attribute="1" defaultMemberUniqueName="[AgedOpenAR].[ARTransType].[All]" allUniqueName="[AgedOpenAR].[ARTransType].[All]" dimensionUniqueName="[AgedOpenAR]" displayFolder="" count="0" memberValueDatatype="130" unbalanced="0"/>
    <cacheHierarchy uniqueName="[AgedOpenAR].[Customer]" caption="Customer" attribute="1" defaultMemberUniqueName="[AgedOpenAR].[Customer].[All]" allUniqueName="[AgedOpenAR].[Customer].[All]" dimensionUniqueName="[AgedOpenAR]" displayFolder="" count="2" memberValueDatatype="20" unbalanced="0"/>
    <cacheHierarchy uniqueName="[AgedOpenAR].[RecType2]" caption="RecType2" attribute="1" defaultMemberUniqueName="[AgedOpenAR].[RecType2].[All]" allUniqueName="[AgedOpenAR].[RecType2].[All]" dimensionUniqueName="[AgedOpenAR]" displayFolder="" count="0" memberValueDatatype="20" unbalanced="0"/>
    <cacheHierarchy uniqueName="[AgedOpenAR].[Description]" caption="Description" attribute="1" defaultMemberUniqueName="[AgedOpenAR].[Description].[All]" allUniqueName="[AgedOpenAR].[Description].[All]" dimensionUniqueName="[AgedOpenAR]" displayFolder="" count="0" memberValueDatatype="130" unbalanced="0"/>
    <cacheHierarchy uniqueName="[AgedOpenAR].[InvoiceContract]" caption="InvoiceContract" attribute="1" defaultMemberUniqueName="[AgedOpenAR].[InvoiceContract].[All]" allUniqueName="[AgedOpenAR].[InvoiceContract].[All]" dimensionUniqueName="[AgedOpenAR]" displayFolder="" count="0" memberValueDatatype="130" unbalanced="0"/>
    <cacheHierarchy uniqueName="[AgedOpenAR].[Invoice]" caption="Invoice" attribute="1" defaultMemberUniqueName="[AgedOpenAR].[Invoice].[All]" allUniqueName="[AgedOpenAR].[Invoice].[All]" dimensionUniqueName="[AgedOpenAR]" displayFolder="" count="0" memberValueDatatype="130" unbalanced="0"/>
    <cacheHierarchy uniqueName="[AgedOpenAR].[InvoiceTransDate]" caption="InvoiceTransDate" attribute="1" time="1" defaultMemberUniqueName="[AgedOpenAR].[InvoiceTransDate].[All]" allUniqueName="[AgedOpenAR].[InvoiceTransDate].[All]" dimensionUniqueName="[AgedOpenAR]" displayFolder="" count="0" memberValueDatatype="7" unbalanced="0"/>
    <cacheHierarchy uniqueName="[AgedOpenAR].[InvoiceDueDate]" caption="InvoiceDueDate" attribute="1" time="1" defaultMemberUniqueName="[AgedOpenAR].[InvoiceDueDate].[All]" allUniqueName="[AgedOpenAR].[InvoiceDueDate].[All]" dimensionUniqueName="[AgedOpenAR]" displayFolder="" count="0" memberValueDatatype="7" unbalanced="0"/>
    <cacheHierarchy uniqueName="[AgedOpenAR].[InvoiceDesc]" caption="InvoiceDesc" attribute="1" defaultMemberUniqueName="[AgedOpenAR].[InvoiceDesc].[All]" allUniqueName="[AgedOpenAR].[InvoiceDesc].[All]" dimensionUniqueName="[AgedOpenAR]" displayFolder="" count="0" memberValueDatatype="130" unbalanced="0"/>
    <cacheHierarchy uniqueName="[AgedOpenAR].[Name]" caption="Name" attribute="1" defaultMemberUniqueName="[AgedOpenAR].[Name].[All]" allUniqueName="[AgedOpenAR].[Name].[All]" dimensionUniqueName="[AgedOpenAR]" displayFolder="" count="0" memberValueDatatype="130" unbalanced="0"/>
    <cacheHierarchy uniqueName="[AgedOpenAR].[Phone]" caption="Phone" attribute="1" defaultMemberUniqueName="[AgedOpenAR].[Phone].[All]" allUniqueName="[AgedOpenAR].[Phone].[All]" dimensionUniqueName="[AgedOpenAR]" displayFolder="" count="0" memberValueDatatype="130" unbalanced="0"/>
    <cacheHierarchy uniqueName="[AgedOpenAR].[Contact]" caption="Contact" attribute="1" defaultMemberUniqueName="[AgedOpenAR].[Contact].[All]" allUniqueName="[AgedOpenAR].[Contact].[All]" dimensionUniqueName="[AgedOpenAR]" displayFolder="" count="0" memberValueDatatype="130" unbalanced="0"/>
    <cacheHierarchy uniqueName="[AgedOpenAR].[ContactExt]" caption="ContactExt" attribute="1" defaultMemberUniqueName="[AgedOpenAR].[ContactExt].[All]" allUniqueName="[AgedOpenAR].[ContactExt].[All]" dimensionUniqueName="[AgedOpenAR]" displayFolder="" count="0" memberValueDatatype="130" unbalanced="0"/>
    <cacheHierarchy uniqueName="[AgedOpenAR].[Future]" caption="Future" attribute="1" defaultMemberUniqueName="[AgedOpenAR].[Future].[All]" allUniqueName="[AgedOpenAR].[Future].[All]" dimensionUniqueName="[AgedOpenAR]" displayFolder="" count="0" memberValueDatatype="5" unbalanced="0"/>
    <cacheHierarchy uniqueName="[AgedOpenAR].[Current]" caption="Current" attribute="1" defaultMemberUniqueName="[AgedOpenAR].[Current].[All]" allUniqueName="[AgedOpenAR].[Current].[All]" dimensionUniqueName="[AgedOpenAR]" displayFolder="" count="0" memberValueDatatype="5" unbalanced="0"/>
    <cacheHierarchy uniqueName="[AgedOpenAR].[31 - 60]" caption="31 - 60" attribute="1" defaultMemberUniqueName="[AgedOpenAR].[31 - 60].[All]" allUniqueName="[AgedOpenAR].[31 - 60].[All]" dimensionUniqueName="[AgedOpenAR]" displayFolder="" count="0" memberValueDatatype="5" unbalanced="0"/>
    <cacheHierarchy uniqueName="[AgedOpenAR].[61 - 90]" caption="61 - 90" attribute="1" defaultMemberUniqueName="[AgedOpenAR].[61 - 90].[All]" allUniqueName="[AgedOpenAR].[61 - 90].[All]" dimensionUniqueName="[AgedOpenAR]" displayFolder="" count="0" memberValueDatatype="5" unbalanced="0"/>
    <cacheHierarchy uniqueName="[AgedOpenAR].[90]" caption="90" attribute="1" defaultMemberUniqueName="[AgedOpenAR].[90].[All]" allUniqueName="[AgedOpenAR].[90].[All]" dimensionUniqueName="[AgedOpenAR]" displayFolder="" count="0" memberValueDatatype="5" unbalanced="0"/>
    <cacheHierarchy uniqueName="[AgedOpenAR].[GLAcct]" caption="GLAcct" attribute="1" defaultMemberUniqueName="[AgedOpenAR].[GLAcct].[All]" allUniqueName="[AgedOpenAR].[GLAcct].[All]" dimensionUniqueName="[AgedOpenAR]" displayFolder="" count="0" memberValueDatatype="130" unbalanced="0"/>
    <cacheHierarchy uniqueName="[AgedOpenAR].[InvoiceTransDate (Year)]" caption="InvoiceTransDate (Year)" attribute="1" defaultMemberUniqueName="[AgedOpenAR].[InvoiceTransDate (Year)].[All]" allUniqueName="[AgedOpenAR].[InvoiceTransDate (Year)].[All]" dimensionUniqueName="[AgedOpenAR]" displayFolder="" count="0" memberValueDatatype="130" unbalanced="0"/>
    <cacheHierarchy uniqueName="[AgedOpenAR].[InvoiceTransDate (Quarter)]" caption="InvoiceTransDate (Quarter)" attribute="1" defaultMemberUniqueName="[AgedOpenAR].[InvoiceTransDate (Quarter)].[All]" allUniqueName="[AgedOpenAR].[InvoiceTransDate (Quarter)].[All]" dimensionUniqueName="[AgedOpenAR]" displayFolder="" count="0" memberValueDatatype="130" unbalanced="0"/>
    <cacheHierarchy uniqueName="[AgedOpenAR].[InvoiceTransDate (Month)]" caption="InvoiceTransDate (Month)" attribute="1" defaultMemberUniqueName="[AgedOpenAR].[InvoiceTransDate (Month)].[All]" allUniqueName="[AgedOpenAR].[InvoiceTransDate (Month)].[All]" dimensionUniqueName="[AgedOpenAR]" displayFolder="" count="0" memberValueDatatype="130" unbalanced="0"/>
    <cacheHierarchy uniqueName="[AgingDate].[Aging Date]" caption="Aging Date" attribute="1" time="1" defaultMemberUniqueName="[AgingDate].[Aging Date].[All]" allUniqueName="[AgingDate].[Aging Date].[All]" dimensionUniqueName="[AgingDate]" displayFolder="" count="0" memberValueDatatype="7" unbalanced="0"/>
    <cacheHierarchy uniqueName="[AgingDateParameter].[AgingDateParameter]" caption="AgingDateParameter" attribute="1" time="1" defaultMemberUniqueName="[AgingDateParameter].[AgingDateParameter].[All]" allUniqueName="[AgingDateParameter].[AgingDateParameter].[All]" dimensionUniqueName="[AgingDateParameter]" displayFolder="" count="0" memberValueDatatype="7" unbalanced="0"/>
    <cacheHierarchy uniqueName="[ARCN].[CustGroup]" caption="CustGroup" attribute="1" defaultMemberUniqueName="[ARCN].[CustGroup].[All]" allUniqueName="[ARCN].[CustGroup].[All]" dimensionUniqueName="[ARCN]" displayFolder="" count="0" memberValueDatatype="20" unbalanced="0"/>
    <cacheHierarchy uniqueName="[ARCN].[Customer]" caption="Customer" attribute="1" defaultMemberUniqueName="[ARCN].[Customer].[All]" allUniqueName="[ARCN].[Customer].[All]" dimensionUniqueName="[ARCN]" displayFolder="" count="0" memberValueDatatype="20" unbalanced="0"/>
    <cacheHierarchy uniqueName="[ARCN].[Seq]" caption="Seq" attribute="1" defaultMemberUniqueName="[ARCN].[Seq].[All]" allUniqueName="[ARCN].[Seq].[All]" dimensionUniqueName="[ARCN]" displayFolder="" count="0" memberValueDatatype="20" unbalanced="0"/>
    <cacheHierarchy uniqueName="[ARCN].[Date]" caption="Date" attribute="1" time="1" defaultMemberUniqueName="[ARCN].[Date].[All]" allUniqueName="[ARCN].[Date].[All]" dimensionUniqueName="[ARCN]" displayFolder="" count="0" memberValueDatatype="7" unbalanced="0"/>
    <cacheHierarchy uniqueName="[ARCN].[Contact]" caption="Contact" attribute="1" defaultMemberUniqueName="[ARCN].[Contact].[All]" allUniqueName="[ARCN].[Contact].[All]" dimensionUniqueName="[ARCN]" displayFolder="" count="0" memberValueDatatype="130" unbalanced="0"/>
    <cacheHierarchy uniqueName="[ARCN].[Followup]" caption="Followup" attribute="1" time="1" defaultMemberUniqueName="[ARCN].[Followup].[All]" allUniqueName="[ARCN].[Followup].[All]" dimensionUniqueName="[ARCN]" displayFolder="" count="0" memberValueDatatype="7" unbalanced="0"/>
    <cacheHierarchy uniqueName="[ARCN].[Invoice]" caption="Invoice" attribute="1" defaultMemberUniqueName="[ARCN].[Invoice].[All]" allUniqueName="[ARCN].[Invoice].[All]" dimensionUniqueName="[ARCN]" displayFolder="" count="0" memberValueDatatype="130" unbalanced="0"/>
    <cacheHierarchy uniqueName="[ARCN].[Resolved]" caption="Resolved" attribute="1" defaultMemberUniqueName="[ARCN].[Resolved].[All]" allUniqueName="[ARCN].[Resolved].[All]" dimensionUniqueName="[ARCN]" displayFolder="" count="0" memberValueDatatype="130" unbalanced="0"/>
    <cacheHierarchy uniqueName="[ARCN].[UserID]" caption="UserID" attribute="1" defaultMemberUniqueName="[ARCN].[UserID].[All]" allUniqueName="[ARCN].[UserID].[All]" dimensionUniqueName="[ARCN]" displayFolder="" count="0" memberValueDatatype="130" unbalanced="0"/>
    <cacheHierarchy uniqueName="[ARCN].[Summary]" caption="Summary" attribute="1" defaultMemberUniqueName="[ARCN].[Summary].[All]" allUniqueName="[ARCN].[Summary].[All]" dimensionUniqueName="[ARCN]" displayFolder="" count="0" memberValueDatatype="130" unbalanced="0"/>
    <cacheHierarchy uniqueName="[ARCN].[Notes]" caption="Notes" attribute="1" defaultMemberUniqueName="[ARCN].[Notes].[All]" allUniqueName="[ARCN].[Notes].[All]" dimensionUniqueName="[ARCN]" displayFolder="" count="0" memberValueDatatype="130" unbalanced="0"/>
    <cacheHierarchy uniqueName="[ARCN].[UniqueAttchID]" caption="UniqueAttchID" attribute="1" defaultMemberUniqueName="[ARCN].[UniqueAttchID].[All]" allUniqueName="[ARCN].[UniqueAttchID].[All]" dimensionUniqueName="[ARCN]" displayFolder="" count="0" memberValueDatatype="130" unbalanced="0"/>
    <cacheHierarchy uniqueName="[ARCN].[CreatedDate]" caption="CreatedDate" attribute="1" time="1" defaultMemberUniqueName="[ARCN].[CreatedDate].[All]" allUniqueName="[ARCN].[CreatedDate].[All]" dimensionUniqueName="[ARCN]" displayFolder="" count="0" memberValueDatatype="7" unbalanced="0"/>
    <cacheHierarchy uniqueName="[ARCN].[KeyID]" caption="KeyID" attribute="1" defaultMemberUniqueName="[ARCN].[KeyID].[All]" allUniqueName="[ARCN].[KeyID].[All]" dimensionUniqueName="[ARCN]" displayFolder="" count="0" memberValueDatatype="20" unbalanced="0"/>
    <cacheHierarchy uniqueName="[ARCN].[ARCo]" caption="ARCo" attribute="1" defaultMemberUniqueName="[ARCN].[ARCo].[All]" allUniqueName="[ARCN].[ARCo].[All]" dimensionUniqueName="[ARCN]" displayFolder="" count="0" memberValueDatatype="2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QuarterOfYear]" caption="QuarterOfYear" attribute="1" defaultMemberUniqueName="[Date].[QuarterOfYear].[All]" allUniqueName="[Date].[QuarterOfYear].[All]" dimensionUniqueName="[Date]" displayFolder="" count="0" memberValueDatatype="20" unbalanced="0"/>
    <cacheHierarchy uniqueName="[Date].[MonthOfYear]" caption="MonthOfYear" attribute="1" defaultMemberUniqueName="[Date].[MonthOfYear].[All]" allUniqueName="[Date].[MonthOfYear].[All]" dimensionUniqueName="[Date]" displayFolder="" count="0" memberValueDatatype="20" unbalanced="0"/>
    <cacheHierarchy uniqueName="[Date].[DayOfMonth]" caption="DayOfMonth" attribute="1" defaultMemberUniqueName="[Date].[DayOfMonth].[All]" allUniqueName="[Date].[DayOfMonth].[All]" dimensionUniqueName="[Date]" displayFolder="" count="0" memberValueDatatype="20" unbalanced="0"/>
    <cacheHierarchy uniqueName="[Date].[DateInt]" caption="DateInt" attribute="1" defaultMemberUniqueName="[Date].[DateInt].[All]" allUniqueName="[Date].[DateInt].[All]" dimensionUniqueName="[Date]" displayFolder="" count="0" memberValueDatatype="20" unbalanced="0"/>
    <cacheHierarchy uniqueName="[Date].[MonthName]" caption="MonthName" attribute="1" defaultMemberUniqueName="[Date].[MonthName].[All]" allUniqueName="[Date].[MonthName].[All]" dimensionUniqueName="[Date]" displayFolder="" count="0" memberValueDatatype="130" unbalanced="0"/>
    <cacheHierarchy uniqueName="[Date].[MonthInCalendar]" caption="MonthInCalendar" attribute="1" defaultMemberUniqueName="[Date].[MonthInCalendar].[All]" allUniqueName="[Date].[MonthInCalendar].[All]" dimensionUniqueName="[Date]" displayFolder="" count="0" memberValueDatatype="130" unbalanced="0"/>
    <cacheHierarchy uniqueName="[Date].[QuarterInCalendar]" caption="QuarterInCalendar" attribute="1" defaultMemberUniqueName="[Date].[QuarterInCalendar].[All]" allUniqueName="[Date].[QuarterInCalendar].[All]" dimensionUniqueName="[Date]" displayFolder="" count="0" memberValueDatatype="130" unbalanced="0"/>
    <cacheHierarchy uniqueName="[Date].[DayInWeek]" caption="DayInWeek" attribute="1" defaultMemberUniqueName="[Date].[DayInWeek].[All]" allUniqueName="[Date].[DayInWeek].[All]" dimensionUniqueName="[Date]" displayFolder="" count="0" memberValueDatatype="20" unbalanced="0"/>
    <cacheHierarchy uniqueName="[Date].[DayOfWeekName]" caption="DayOfWeekName" attribute="1" defaultMemberUniqueName="[Date].[DayOfWeekName].[All]" allUniqueName="[Date].[DayOfWeekName].[All]" dimensionUniqueName="[Date]" displayFolder="" count="0" memberValueDatatype="130" unbalanced="0"/>
    <cacheHierarchy uniqueName="[Date].[WeekEnding]" caption="WeekEnding" attribute="1" time="1" defaultMemberUniqueName="[Date].[WeekEnding].[All]" allUniqueName="[Date].[WeekEnding].[All]" dimensionUniqueName="[Date]" displayFolder="" count="0" memberValueDatatype="7" unbalanced="0"/>
    <cacheHierarchy uniqueName="[Date].[EndOfMonth]" caption="EndOfMonth" attribute="1" time="1" defaultMemberUniqueName="[Date].[EndOfMonth].[All]" allUniqueName="[Date].[EndOfMonth].[All]" dimensionUniqueName="[Date]" displayFolder="" count="0" memberValueDatatype="7" unbalanced="0"/>
    <cacheHierarchy uniqueName="[Department].[Contract]" caption="Contract" attribute="1" defaultMemberUniqueName="[Department].[Contract].[All]" allUniqueName="[Department].[Contract].[All]" dimensionUniqueName="[Department]" displayFolder="" count="0" memberValueDatatype="130" unbalanced="0"/>
    <cacheHierarchy uniqueName="[Department].[Department]" caption="Department" attribute="1" defaultMemberUniqueName="[Department].[Department].[All]" allUniqueName="[Department].[Department].[All]" dimensionUniqueName="[Department]" displayFolder="" count="0" memberValueDatatype="130" unbalanced="0"/>
    <cacheHierarchy uniqueName="[GLDesc].[GLAcct]" caption="GLAcct" attribute="1" defaultMemberUniqueName="[GLDesc].[GLAcct].[All]" allUniqueName="[GLDesc].[GLAcct].[All]" dimensionUniqueName="[GLDesc]" displayFolder="" count="0" memberValueDatatype="130" unbalanced="0"/>
    <cacheHierarchy uniqueName="[GLDesc].[Description]" caption="Description" attribute="1" defaultMemberUniqueName="[GLDesc].[Description].[All]" allUniqueName="[GLDesc].[Description].[All]" dimensionUniqueName="[GLDesc]" displayFolder="" count="0" memberValueDatatype="130" unbalanced="0"/>
    <cacheHierarchy uniqueName="[GLDT].[GLCo]" caption="GLCo" attribute="1" defaultMemberUniqueName="[GLDT].[GLCo].[All]" allUniqueName="[GLDT].[GLCo].[All]" dimensionUniqueName="[GLDT]" displayFolder="" count="0" memberValueDatatype="20" unbalanced="0"/>
    <cacheHierarchy uniqueName="[GLDT].[Mth]" caption="Mth" attribute="1" time="1" defaultMemberUniqueName="[GLDT].[Mth].[All]" allUniqueName="[GLDT].[Mth].[All]" dimensionUniqueName="[GLDT]" displayFolder="" count="0" memberValueDatatype="7" unbalanced="0"/>
    <cacheHierarchy uniqueName="[GLDT].[GLTrans]" caption="GLTrans" attribute="1" defaultMemberUniqueName="[GLDT].[GLTrans].[All]" allUniqueName="[GLDT].[GLTrans].[All]" dimensionUniqueName="[GLDT]" displayFolder="" count="0" memberValueDatatype="20" unbalanced="0"/>
    <cacheHierarchy uniqueName="[GLDT].[GLAcct]" caption="GLAcct" attribute="1" defaultMemberUniqueName="[GLDT].[GLAcct].[All]" allUniqueName="[GLDT].[GLAcct].[All]" dimensionUniqueName="[GLDT]" displayFolder="" count="0" memberValueDatatype="130" unbalanced="0"/>
    <cacheHierarchy uniqueName="[GLDT].[Jrnl]" caption="Jrnl" attribute="1" defaultMemberUniqueName="[GLDT].[Jrnl].[All]" allUniqueName="[GLDT].[Jrnl].[All]" dimensionUniqueName="[GLDT]" displayFolder="" count="0" memberValueDatatype="130" unbalanced="0"/>
    <cacheHierarchy uniqueName="[GLDT].[GLRef]" caption="GLRef" attribute="1" defaultMemberUniqueName="[GLDT].[GLRef].[All]" allUniqueName="[GLDT].[GLRef].[All]" dimensionUniqueName="[GLDT]" displayFolder="" count="0" memberValueDatatype="130" unbalanced="0"/>
    <cacheHierarchy uniqueName="[GLDT].[SourceCo]" caption="SourceCo" attribute="1" defaultMemberUniqueName="[GLDT].[SourceCo].[All]" allUniqueName="[GLDT].[SourceCo].[All]" dimensionUniqueName="[GLDT]" displayFolder="" count="0" memberValueDatatype="20" unbalanced="0"/>
    <cacheHierarchy uniqueName="[GLDT].[Source]" caption="Source" attribute="1" defaultMemberUniqueName="[GLDT].[Source].[All]" allUniqueName="[GLDT].[Source].[All]" dimensionUniqueName="[GLDT]" displayFolder="" count="0" memberValueDatatype="130" unbalanced="0"/>
    <cacheHierarchy uniqueName="[GLDT].[ActDate]" caption="ActDate" attribute="1" time="1" defaultMemberUniqueName="[GLDT].[ActDate].[All]" allUniqueName="[GLDT].[ActDate].[All]" dimensionUniqueName="[GLDT]" displayFolder="" count="0" memberValueDatatype="7" unbalanced="0"/>
    <cacheHierarchy uniqueName="[GLDT].[DatePosted]" caption="DatePosted" attribute="1" time="1" defaultMemberUniqueName="[GLDT].[DatePosted].[All]" allUniqueName="[GLDT].[DatePosted].[All]" dimensionUniqueName="[GLDT]" displayFolder="" count="0" memberValueDatatype="7" unbalanced="0"/>
    <cacheHierarchy uniqueName="[GLDT].[Description]" caption="Description" attribute="1" defaultMemberUniqueName="[GLDT].[Description].[All]" allUniqueName="[GLDT].[Description].[All]" dimensionUniqueName="[GLDT]" displayFolder="" count="0" memberValueDatatype="130" unbalanced="0"/>
    <cacheHierarchy uniqueName="[GLDT].[BatchId]" caption="BatchId" attribute="1" defaultMemberUniqueName="[GLDT].[BatchId].[All]" allUniqueName="[GLDT].[BatchId].[All]" dimensionUniqueName="[GLDT]" displayFolder="" count="0" memberValueDatatype="20" unbalanced="0"/>
    <cacheHierarchy uniqueName="[GLDT].[Amount]" caption="Amount" attribute="1" defaultMemberUniqueName="[GLDT].[Amount].[All]" allUniqueName="[GLDT].[Amount].[All]" dimensionUniqueName="[GLDT]" displayFolder="" count="0" memberValueDatatype="5" unbalanced="0"/>
    <cacheHierarchy uniqueName="[GLDT].[GLAC.Description]" caption="GLAC.Description" attribute="1" defaultMemberUniqueName="[GLDT].[GLAC.Description].[All]" allUniqueName="[GLDT].[GLAC.Description].[All]" dimensionUniqueName="[GLDT]" displayFolder="" count="0" memberValueDatatype="130" unbalanced="0"/>
    <cacheHierarchy uniqueName="[JCCM].[Contract]" caption="Contract" attribute="1" defaultMemberUniqueName="[JCCM].[Contract].[All]" allUniqueName="[JCCM].[Contract].[All]" dimensionUniqueName="[JCCM]" displayFolder="" count="0" memberValueDatatype="130" unbalanced="0"/>
    <cacheHierarchy uniqueName="[JCCM].[Description]" caption="Description" attribute="1" defaultMemberUniqueName="[JCCM].[Description].[All]" allUniqueName="[JCCM].[Description].[All]" dimensionUniqueName="[JCCM]" displayFolder="" count="0" memberValueDatatype="130" unbalanced="0"/>
    <cacheHierarchy uniqueName="[Job].[Job]" caption="Job" attribute="1" defaultMemberUniqueName="[Job].[Job].[All]" allUniqueName="[Job].[Job].[All]" dimensionUniqueName="[Job]" displayFolder="" count="0" memberValueDatatype="130" unbalanced="0"/>
    <cacheHierarchy uniqueName="[Job].[Job Name]" caption="Job Name" attribute="1" defaultMemberUniqueName="[Job].[Job Name].[All]" allUniqueName="[Job].[Job Name].[All]" dimensionUniqueName="[Job]" displayFolder="" count="0" memberValueDatatype="130" unbalanced="0"/>
    <cacheHierarchy uniqueName="[Job].[Project Accountant]" caption="Project Accountant" attribute="1" defaultMemberUniqueName="[Job].[Project Accountant].[All]" allUniqueName="[Job].[Project Accountant].[All]" dimensionUniqueName="[Job]" displayFolder="" count="2" memberValueDatatype="130" unbalanced="0"/>
    <cacheHierarchy uniqueName="[Job].[Job-Name]" caption="Job-Name" attribute="1" defaultMemberUniqueName="[Job].[Job-Name].[All]" allUniqueName="[Job].[Job-Name].[All]" dimensionUniqueName="[Job]" displayFolder="" count="0" memberValueDatatype="130" unbalanced="0"/>
    <cacheHierarchy uniqueName="[ThruMonth].[ThruMonth]" caption="ThruMonth" attribute="1" time="1" defaultMemberUniqueName="[ThruMonth].[ThruMonth].[All]" allUniqueName="[ThruMonth].[ThruMonth].[All]" dimensionUniqueName="[ThruMonth]" displayFolder="" count="0" memberValueDatatype="7" unbalanced="0"/>
    <cacheHierarchy uniqueName="[AgedOpenAR].[InvoiceTransDate (Month Index)]" caption="InvoiceTransDate (Month Index)" attribute="1" defaultMemberUniqueName="[AgedOpenAR].[InvoiceTransDate (Month Index)].[All]" allUniqueName="[AgedOpenAR].[InvoiceTransDate (Month Index)].[All]" dimensionUniqueName="[AgedOpenAR]" displayFolder="" count="0" memberValueDatatype="20" unbalanced="0" hidden="1"/>
    <cacheHierarchy uniqueName="[Measures].[Sum of Customer]" caption="Sum of Customer" measure="1" displayFolder="" measureGroup="AgedOpenAR" count="0">
      <extLst>
        <ext xmlns:x15="http://schemas.microsoft.com/office/spreadsheetml/2010/11/main" uri="{B97F6D7D-B522-45F9-BDA1-12C45D357490}">
          <x15:cacheHierarchy aggregatedColumn="7"/>
        </ext>
      </extLst>
    </cacheHierarchy>
    <cacheHierarchy uniqueName="[Measures].[GL Total]" caption="GL Total" measure="1" displayFolder="" measureGroup="GLDT" count="0"/>
    <cacheHierarchy uniqueName="[Measures].[AR Total]" caption="AR Total" measure="1" displayFolder="" measureGroup="AgedOpenAR" count="0"/>
    <cacheHierarchy uniqueName="[Measures].[Variance]" caption="Variance" measure="1" displayFolder="" measureGroup="GLDT" count="0"/>
    <cacheHierarchy uniqueName="[Measures].[Total Aged]" caption="Total Aged" measure="1" displayFolder="" measureGroup="AgedOpenAR" count="0"/>
    <cacheHierarchy uniqueName="[Measures].[Retainage]" caption="Retainage" measure="1" displayFolder="" measureGroup="AgedOpenAR" count="0"/>
    <cacheHierarchy uniqueName="[Measures].[Future Aged]" caption="Future Aged" measure="1" displayFolder="" measureGroup="AgedOpenAR" count="0"/>
    <cacheHierarchy uniqueName="[Measures].[31 - 60 Days]" caption="31 - 60 Days" measure="1" displayFolder="" measureGroup="AgedOpenAR" count="0"/>
    <cacheHierarchy uniqueName="[Measures].[Current Aged]" caption="Current Aged" measure="1" displayFolder="" measureGroup="AgedOpenAR" count="0"/>
    <cacheHierarchy uniqueName="[Measures].[61 - 90 days]" caption="61 - 90 days" measure="1" displayFolder="" measureGroup="AgedOpenAR" count="0"/>
    <cacheHierarchy uniqueName="[Measures].[&gt; 90 Days]" caption="&gt; 90 Days" measure="1" displayFolder="" measureGroup="AgedOpenAR" count="0"/>
    <cacheHierarchy uniqueName="[Measures].[__XL_Count GLDT]" caption="__XL_Count GLDT" measure="1" displayFolder="" measureGroup="GLDT" count="0" hidden="1"/>
    <cacheHierarchy uniqueName="[Measures].[__XL_Count GLDesc]" caption="__XL_Count GLDesc" measure="1" displayFolder="" measureGroup="GLDesc" count="0" hidden="1"/>
    <cacheHierarchy uniqueName="[Measures].[__XL_Count AgingDateParameter]" caption="__XL_Count AgingDateParameter" measure="1" displayFolder="" measureGroup="AgingDateParameter" count="0" hidden="1"/>
    <cacheHierarchy uniqueName="[Measures].[__XL_Count ThruMonth]" caption="__XL_Count ThruMonth" measure="1" displayFolder="" measureGroup="ThruMonth" count="0" hidden="1"/>
    <cacheHierarchy uniqueName="[Measures].[__XL_Count AgingDate]" caption="__XL_Count AgingDate" measure="1" displayFolder="" measureGroup="AgingDate" count="0" hidden="1"/>
    <cacheHierarchy uniqueName="[Measures].[__XL_Count JCCM]" caption="__XL_Count JCCM" measure="1" displayFolder="" measureGroup="JCCM" count="0" hidden="1"/>
    <cacheHierarchy uniqueName="[Measures].[__XL_Count Date]" caption="__XL_Count Date" measure="1" displayFolder="" measureGroup="Date" count="0" hidden="1"/>
    <cacheHierarchy uniqueName="[Measures].[__XL_Count Job]" caption="__XL_Count Job" measure="1" displayFolder="" measureGroup="Job" count="0" hidden="1"/>
    <cacheHierarchy uniqueName="[Measures].[__XL_Count Department]" caption="__XL_Count Department" measure="1" displayFolder="" measureGroup="Department" count="0" hidden="1"/>
    <cacheHierarchy uniqueName="[Measures].[__XL_Count ARCN]" caption="__XL_Count ARCN" measure="1" displayFolder="" measureGroup="ARCN" count="0" hidden="1"/>
    <cacheHierarchy uniqueName="[Measures].[__XL_Count AgedOpenAR]" caption="__XL_Count AgedOpenAR" measure="1" displayFolder="" measureGroup="AgedOpen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3470127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FB8FD2-586A-4953-AEB2-0575F622DDBF}" name="PivotTable3" cacheId="17" applyNumberFormats="0" applyBorderFormats="0" applyFontFormats="0" applyPatternFormats="0" applyAlignmentFormats="0" applyWidthHeightFormats="1" dataCaption="Values" tag="4785b66b-d6b1-42f9-95f9-ddf4b45feaa5" updatedVersion="7" minRefreshableVersion="3" useAutoFormatting="1" itemPrintTitles="1" createdVersion="5" indent="0" compact="0" compactData="0" multipleFieldFilters="0">
  <location ref="B15:F20" firstHeaderRow="0" firstDataRow="1" firstDataCol="2"/>
  <pivotFields count="5">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dataField="1" compact="0" outline="0" subtotalTop="0" showAll="0" defaultSubtotal="0"/>
  </pivotFields>
  <rowFields count="2">
    <field x="0"/>
    <field x="1"/>
  </rowFields>
  <rowItems count="5">
    <i>
      <x/>
      <x/>
    </i>
    <i>
      <x v="1"/>
      <x v="1"/>
    </i>
    <i>
      <x v="2"/>
      <x v="2"/>
    </i>
    <i>
      <x v="3"/>
      <x v="3"/>
    </i>
    <i t="grand">
      <x/>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formats count="26">
    <format dxfId="25">
      <pivotArea outline="0" fieldPosition="0">
        <references count="2">
          <reference field="0" count="0" selected="0"/>
          <reference field="1" count="0" selected="0"/>
        </references>
      </pivotArea>
    </format>
    <format dxfId="24">
      <pivotArea type="all" dataOnly="0" outline="0" fieldPosition="0"/>
    </format>
    <format dxfId="23">
      <pivotArea outline="0" collapsedLevelsAreSubtotals="1" fieldPosition="0"/>
    </format>
    <format dxfId="22">
      <pivotArea dataOnly="0" labelOnly="1" outline="0" fieldPosition="0">
        <references count="1">
          <reference field="0" count="0"/>
        </references>
      </pivotArea>
    </format>
    <format dxfId="21">
      <pivotArea dataOnly="0" labelOnly="1" grandRow="1" outline="0" fieldPosition="0"/>
    </format>
    <format dxfId="20">
      <pivotArea dataOnly="0" labelOnly="1" outline="0" fieldPosition="0">
        <references count="1">
          <reference field="4294967294" count="1">
            <x v="0"/>
          </reference>
        </references>
      </pivotArea>
    </format>
    <format dxfId="19">
      <pivotArea dataOnly="0" labelOnly="1" grandRow="1" outline="0" offset="IV256" fieldPosition="0"/>
    </format>
    <format dxfId="18">
      <pivotArea dataOnly="0" labelOnly="1" outline="0" fieldPosition="0">
        <references count="1">
          <reference field="4294967294" count="1">
            <x v="0"/>
          </reference>
        </references>
      </pivotArea>
    </format>
    <format dxfId="17">
      <pivotArea outline="0" fieldPosition="0">
        <references count="2">
          <reference field="0" count="0" selected="0"/>
          <reference field="1" count="0" selected="0"/>
        </references>
      </pivotArea>
    </format>
    <format dxfId="16">
      <pivotArea dataOnly="0" labelOnly="1" outline="0" fieldPosition="0">
        <references count="1">
          <reference field="0" count="0"/>
        </references>
      </pivotArea>
    </format>
    <format dxfId="15">
      <pivotArea dataOnly="0" labelOnly="1" outline="0" fieldPosition="0">
        <references count="1">
          <reference field="4294967294" count="1">
            <x v="0"/>
          </reference>
        </references>
      </pivotArea>
    </format>
    <format dxfId="14">
      <pivotArea dataOnly="0" labelOnly="1" outline="0" fieldPosition="0">
        <references count="2">
          <reference field="0" count="1" selected="0">
            <x v="0"/>
          </reference>
          <reference field="1" count="1">
            <x v="0"/>
          </reference>
        </references>
      </pivotArea>
    </format>
    <format dxfId="13">
      <pivotArea dataOnly="0" labelOnly="1" outline="0" fieldPosition="0">
        <references count="2">
          <reference field="0" count="1" selected="0">
            <x v="1"/>
          </reference>
          <reference field="1" count="1">
            <x v="1"/>
          </reference>
        </references>
      </pivotArea>
    </format>
    <format dxfId="12">
      <pivotArea dataOnly="0" labelOnly="1" outline="0" fieldPosition="0">
        <references count="2">
          <reference field="0" count="1" selected="0">
            <x v="2"/>
          </reference>
          <reference field="1" count="1">
            <x v="2"/>
          </reference>
        </references>
      </pivotArea>
    </format>
    <format dxfId="11">
      <pivotArea dataOnly="0" labelOnly="1" outline="0" fieldPosition="0">
        <references count="2">
          <reference field="0" count="1" selected="0">
            <x v="3"/>
          </reference>
          <reference field="1" count="1">
            <x v="3"/>
          </reference>
        </references>
      </pivotArea>
    </format>
    <format dxfId="10">
      <pivotArea field="0" type="button" dataOnly="0" labelOnly="1" outline="0" axis="axisRow" fieldPosition="0"/>
    </format>
    <format dxfId="9">
      <pivotArea field="1" type="button" dataOnly="0" labelOnly="1" outline="0" axis="axisRow" fieldPosition="1"/>
    </format>
    <format dxfId="8">
      <pivotArea dataOnly="0" labelOnly="1" outline="0" fieldPosition="0">
        <references count="1">
          <reference field="4294967294" count="3">
            <x v="0"/>
            <x v="1"/>
            <x v="2"/>
          </reference>
        </references>
      </pivotArea>
    </format>
    <format dxfId="7">
      <pivotArea dataOnly="0" labelOnly="1" grandRow="1" outline="0" offset="IV256" fieldPosition="0"/>
    </format>
    <format dxfId="6">
      <pivotArea dataOnly="0" labelOnly="1" grandRow="1" outline="0" offset="IV256" fieldPosition="0"/>
    </format>
    <format dxfId="5">
      <pivotArea field="0" grandRow="1" outline="0" axis="axisRow"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field="1" type="button" dataOnly="0" labelOnly="1" outline="0" axis="axisRow" fieldPosition="1"/>
    </format>
    <format dxfId="2">
      <pivotArea dataOnly="0" labelOnly="1" outline="0" fieldPosition="0">
        <references count="1">
          <reference field="4294967294" count="1">
            <x v="2"/>
          </reference>
        </references>
      </pivotArea>
    </format>
    <format dxfId="1">
      <pivotArea dataOnly="0" labelOnly="1" outline="0" fieldPosition="0">
        <references count="1">
          <reference field="4294967294" count="1">
            <x v="1"/>
          </reference>
        </references>
      </pivotArea>
    </format>
    <format dxfId="0">
      <pivotArea dataOnly="0" labelOnly="1" outline="0" fieldPosition="0">
        <references count="1">
          <reference field="4294967294" count="3">
            <x v="0"/>
            <x v="1"/>
            <x v="2"/>
          </reference>
        </references>
      </pivotArea>
    </format>
  </formats>
  <pivotHierarchies count="10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60"/>
    <rowHierarchyUsage hierarchyUsage="6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LDesc]"/>
        <x15:activeTabTopLevelEntity name="[GLDT]"/>
        <x15:activeTabTopLevelEntity name="[AgedOpen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6ED2F-53EC-43E2-BA47-D083FE695C68}" name="PivotTable1" cacheId="25" applyNumberFormats="0" applyBorderFormats="0" applyFontFormats="0" applyPatternFormats="0" applyAlignmentFormats="0" applyWidthHeightFormats="1" dataCaption="Values" tag="886ac2f7-53d3-4d3f-bd94-e3b8e63a4dd0" updatedVersion="7" minRefreshableVersion="3" showDrill="0" useAutoFormatting="1" itemPrintTitles="1" createdVersion="5" indent="0" compact="0" compactData="0" multipleFieldFilters="0">
  <location ref="B3:R507" firstHeaderRow="0" firstDataRow="1" firstDataCol="10"/>
  <pivotFields count="17">
    <pivotField axis="axisRow" compact="0" allDrilled="1" outline="0" subtotalTop="0" showAll="0" dataSourceSort="1" defaultSubtotal="0" defaultAttributeDrillState="1">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axis="axisRow" compact="0" allDrilled="1" outline="0" subtotalTop="0" showAll="0" dataSourceSort="1" defaultSubtotal="0" defaultAttributeDrillState="1">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axis="axisRow" compact="0" allDrilled="1" outline="0" subtotalTop="0" showAll="0" dataSourceSort="1" defaultSubtotal="0" defaultAttributeDrillState="1">
      <items count="5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s>
    </pivotField>
    <pivotField axis="axisRow" compact="0" allDrilled="1" outline="0" subtotalTop="0" showAll="0" dataSourceSort="1" defaultSubtotal="0" defaultAttributeDrillState="1">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allDrilled="1" outline="0" subtotalTop="0" showAll="0" dataSourceSort="1" defaultSubtotal="0" defaultAttributeDrillState="1">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axis="axisRow" compact="0" allDrilled="1" outline="0"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s>
    </pivotField>
    <pivotField axis="axisRow" compact="0" allDrilled="1" outline="0" subtotalTop="0" showAll="0" dataSourceSort="1" defaultSubtotal="0" defaultAttributeDrillState="1">
      <items count="9">
        <item x="0"/>
        <item x="1"/>
        <item x="2"/>
        <item x="3"/>
        <item x="4"/>
        <item x="5"/>
        <item x="6"/>
        <item x="7"/>
        <item x="8"/>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0">
    <field x="0"/>
    <field x="1"/>
    <field x="2"/>
    <field x="3"/>
    <field x="4"/>
    <field x="5"/>
    <field x="6"/>
    <field x="7"/>
    <field x="8"/>
    <field x="9"/>
  </rowFields>
  <rowItems count="504">
    <i>
      <x/>
      <x/>
      <x/>
      <x/>
      <x/>
      <x/>
      <x/>
      <x/>
      <x/>
      <x/>
    </i>
    <i>
      <x v="1"/>
      <x v="1"/>
      <x v="1"/>
      <x v="1"/>
      <x v="1"/>
      <x/>
      <x/>
      <x v="1"/>
      <x v="1"/>
      <x v="1"/>
    </i>
    <i r="2">
      <x v="2"/>
      <x v="2"/>
      <x v="1"/>
      <x/>
      <x/>
      <x v="1"/>
      <x v="1"/>
      <x v="1"/>
    </i>
    <i>
      <x v="2"/>
      <x v="2"/>
      <x v="3"/>
      <x v="3"/>
      <x v="2"/>
      <x/>
      <x/>
      <x v="2"/>
      <x v="2"/>
      <x/>
    </i>
    <i>
      <x v="3"/>
      <x v="3"/>
      <x v="4"/>
      <x v="4"/>
      <x v="3"/>
      <x/>
      <x/>
      <x v="3"/>
      <x/>
      <x v="2"/>
    </i>
    <i r="2">
      <x v="5"/>
      <x v="5"/>
      <x v="3"/>
      <x/>
      <x/>
      <x v="4"/>
      <x/>
      <x v="2"/>
    </i>
    <i r="2">
      <x v="6"/>
      <x v="6"/>
      <x v="3"/>
      <x/>
      <x/>
      <x v="4"/>
      <x/>
      <x v="2"/>
    </i>
    <i>
      <x v="4"/>
      <x v="4"/>
      <x v="7"/>
      <x v="7"/>
      <x v="4"/>
      <x/>
      <x/>
      <x v="5"/>
      <x v="3"/>
      <x/>
    </i>
    <i>
      <x v="5"/>
      <x v="5"/>
      <x v="8"/>
      <x v="8"/>
      <x v="5"/>
      <x v="1"/>
      <x/>
      <x v="6"/>
      <x v="2"/>
      <x/>
    </i>
    <i r="2">
      <x v="9"/>
      <x/>
      <x v="5"/>
      <x v="1"/>
      <x/>
      <x v="7"/>
      <x/>
      <x/>
    </i>
    <i>
      <x v="6"/>
      <x v="6"/>
      <x v="10"/>
      <x v="9"/>
      <x v="6"/>
      <x/>
      <x/>
      <x v="8"/>
      <x v="2"/>
      <x v="2"/>
    </i>
    <i r="2">
      <x v="11"/>
      <x v="10"/>
      <x v="6"/>
      <x/>
      <x/>
      <x v="8"/>
      <x v="2"/>
      <x v="2"/>
    </i>
    <i>
      <x v="7"/>
      <x v="7"/>
      <x v="12"/>
      <x v="11"/>
      <x v="7"/>
      <x/>
      <x/>
      <x v="9"/>
      <x v="3"/>
      <x v="2"/>
    </i>
    <i>
      <x v="8"/>
      <x v="8"/>
      <x v="13"/>
      <x v="12"/>
      <x v="8"/>
      <x/>
      <x/>
      <x v="10"/>
      <x v="2"/>
      <x v="3"/>
    </i>
    <i>
      <x v="9"/>
      <x v="9"/>
      <x v="14"/>
      <x v="13"/>
      <x v="9"/>
      <x/>
      <x/>
      <x v="11"/>
      <x v="3"/>
      <x v="2"/>
    </i>
    <i r="2">
      <x v="15"/>
      <x v="14"/>
      <x v="9"/>
      <x/>
      <x/>
      <x v="12"/>
      <x/>
      <x/>
    </i>
    <i>
      <x v="10"/>
      <x v="10"/>
      <x v="16"/>
      <x v="15"/>
      <x v="1"/>
      <x/>
      <x/>
      <x v="13"/>
      <x v="2"/>
      <x v="2"/>
    </i>
    <i>
      <x v="11"/>
      <x v="11"/>
      <x v="17"/>
      <x v="16"/>
      <x v="10"/>
      <x/>
      <x/>
      <x v="14"/>
      <x v="3"/>
      <x v="2"/>
    </i>
    <i r="2">
      <x v="18"/>
      <x v="17"/>
      <x v="10"/>
      <x/>
      <x/>
      <x v="15"/>
      <x v="3"/>
      <x v="2"/>
    </i>
    <i r="2">
      <x v="19"/>
      <x v="18"/>
      <x v="10"/>
      <x/>
      <x/>
      <x v="15"/>
      <x v="3"/>
      <x v="2"/>
    </i>
    <i r="2">
      <x v="20"/>
      <x v="18"/>
      <x v="10"/>
      <x/>
      <x/>
      <x v="15"/>
      <x v="3"/>
      <x v="2"/>
    </i>
    <i r="2">
      <x v="21"/>
      <x v="19"/>
      <x v="10"/>
      <x/>
      <x/>
      <x v="14"/>
      <x v="3"/>
      <x v="2"/>
    </i>
    <i r="2">
      <x v="22"/>
      <x v="20"/>
      <x v="10"/>
      <x/>
      <x/>
      <x v="15"/>
      <x v="3"/>
      <x v="2"/>
    </i>
    <i r="2">
      <x v="23"/>
      <x v="21"/>
      <x v="10"/>
      <x/>
      <x/>
      <x v="15"/>
      <x v="3"/>
      <x v="2"/>
    </i>
    <i r="2">
      <x v="24"/>
      <x v="22"/>
      <x v="10"/>
      <x/>
      <x/>
      <x v="16"/>
      <x v="3"/>
      <x v="4"/>
    </i>
    <i r="2">
      <x v="25"/>
      <x v="23"/>
      <x v="10"/>
      <x/>
      <x/>
      <x v="14"/>
      <x v="3"/>
      <x v="2"/>
    </i>
    <i r="2">
      <x v="26"/>
      <x v="24"/>
      <x v="10"/>
      <x/>
      <x/>
      <x v="14"/>
      <x v="3"/>
      <x v="2"/>
    </i>
    <i r="2">
      <x v="27"/>
      <x v="24"/>
      <x v="10"/>
      <x/>
      <x/>
      <x v="16"/>
      <x v="3"/>
      <x v="4"/>
    </i>
    <i r="2">
      <x v="28"/>
      <x v="25"/>
      <x v="10"/>
      <x/>
      <x/>
      <x v="16"/>
      <x v="3"/>
      <x v="4"/>
    </i>
    <i r="2">
      <x v="29"/>
      <x v="26"/>
      <x v="10"/>
      <x/>
      <x/>
      <x v="16"/>
      <x v="3"/>
      <x v="4"/>
    </i>
    <i r="2">
      <x v="30"/>
      <x v="26"/>
      <x v="10"/>
      <x/>
      <x/>
      <x v="14"/>
      <x v="3"/>
      <x v="2"/>
    </i>
    <i r="2">
      <x v="31"/>
      <x v="27"/>
      <x v="10"/>
      <x/>
      <x/>
      <x v="16"/>
      <x v="3"/>
      <x v="4"/>
    </i>
    <i r="2">
      <x v="32"/>
      <x v="27"/>
      <x v="10"/>
      <x/>
      <x/>
      <x v="14"/>
      <x v="3"/>
      <x v="2"/>
    </i>
    <i r="2">
      <x v="33"/>
      <x v="28"/>
      <x v="10"/>
      <x/>
      <x/>
      <x v="14"/>
      <x v="3"/>
      <x v="2"/>
    </i>
    <i r="2">
      <x v="34"/>
      <x v="28"/>
      <x v="10"/>
      <x/>
      <x/>
      <x v="16"/>
      <x v="3"/>
      <x v="4"/>
    </i>
    <i r="2">
      <x v="35"/>
      <x v="29"/>
      <x v="10"/>
      <x/>
      <x/>
      <x v="14"/>
      <x v="3"/>
      <x v="2"/>
    </i>
    <i r="2">
      <x v="36"/>
      <x v="29"/>
      <x v="10"/>
      <x/>
      <x/>
      <x v="16"/>
      <x v="3"/>
      <x v="4"/>
    </i>
    <i r="2">
      <x v="37"/>
      <x v="7"/>
      <x v="10"/>
      <x/>
      <x/>
      <x v="14"/>
      <x v="3"/>
      <x v="2"/>
    </i>
    <i r="2">
      <x v="38"/>
      <x v="30"/>
      <x v="10"/>
      <x/>
      <x/>
      <x v="17"/>
      <x v="3"/>
      <x v="2"/>
    </i>
    <i r="2">
      <x v="39"/>
      <x v="30"/>
      <x v="10"/>
      <x/>
      <x/>
      <x v="14"/>
      <x v="3"/>
      <x v="2"/>
    </i>
    <i r="2">
      <x v="40"/>
      <x v="31"/>
      <x v="10"/>
      <x/>
      <x/>
      <x v="14"/>
      <x v="3"/>
      <x v="2"/>
    </i>
    <i r="2">
      <x v="41"/>
      <x v="31"/>
      <x v="10"/>
      <x/>
      <x/>
      <x v="17"/>
      <x v="3"/>
      <x v="2"/>
    </i>
    <i r="2">
      <x v="42"/>
      <x v="32"/>
      <x v="10"/>
      <x/>
      <x/>
      <x v="17"/>
      <x v="3"/>
      <x v="2"/>
    </i>
    <i r="2">
      <x v="43"/>
      <x v="33"/>
      <x v="10"/>
      <x/>
      <x/>
      <x v="17"/>
      <x v="3"/>
      <x v="2"/>
    </i>
    <i r="2">
      <x v="44"/>
      <x v="34"/>
      <x v="10"/>
      <x/>
      <x/>
      <x v="15"/>
      <x v="3"/>
      <x v="2"/>
    </i>
    <i r="2">
      <x v="45"/>
      <x v="34"/>
      <x v="10"/>
      <x/>
      <x/>
      <x v="17"/>
      <x v="3"/>
      <x v="2"/>
    </i>
    <i r="2">
      <x v="46"/>
      <x v="34"/>
      <x v="10"/>
      <x/>
      <x/>
      <x v="18"/>
      <x v="3"/>
      <x v="4"/>
    </i>
    <i r="2">
      <x v="47"/>
      <x v="35"/>
      <x v="10"/>
      <x/>
      <x/>
      <x v="18"/>
      <x v="3"/>
      <x v="4"/>
    </i>
    <i r="2">
      <x v="48"/>
      <x v="36"/>
      <x v="10"/>
      <x/>
      <x/>
      <x v="15"/>
      <x v="3"/>
      <x v="2"/>
    </i>
    <i r="2">
      <x v="49"/>
      <x v="37"/>
      <x v="10"/>
      <x/>
      <x/>
      <x v="17"/>
      <x v="3"/>
      <x v="2"/>
    </i>
    <i r="2">
      <x v="50"/>
      <x v="38"/>
      <x v="10"/>
      <x/>
      <x/>
      <x v="17"/>
      <x v="3"/>
      <x v="2"/>
    </i>
    <i r="2">
      <x v="51"/>
      <x v="38"/>
      <x v="10"/>
      <x/>
      <x/>
      <x v="18"/>
      <x v="3"/>
      <x v="4"/>
    </i>
    <i r="2">
      <x v="52"/>
      <x v="39"/>
      <x v="10"/>
      <x/>
      <x/>
      <x v="18"/>
      <x v="3"/>
      <x v="4"/>
    </i>
    <i r="2">
      <x v="53"/>
      <x v="39"/>
      <x v="10"/>
      <x/>
      <x/>
      <x v="17"/>
      <x v="3"/>
      <x v="2"/>
    </i>
    <i r="2">
      <x v="54"/>
      <x v="12"/>
      <x v="10"/>
      <x/>
      <x/>
      <x v="19"/>
      <x v="2"/>
      <x v="4"/>
    </i>
    <i r="2">
      <x v="55"/>
      <x v="12"/>
      <x v="10"/>
      <x/>
      <x/>
      <x v="19"/>
      <x v="2"/>
      <x v="4"/>
    </i>
    <i r="2">
      <x v="56"/>
      <x v="40"/>
      <x v="10"/>
      <x/>
      <x/>
      <x v="20"/>
      <x v="2"/>
      <x/>
    </i>
    <i r="2">
      <x v="57"/>
      <x v="41"/>
      <x v="10"/>
      <x/>
      <x/>
      <x v="21"/>
      <x v="4"/>
      <x v="5"/>
    </i>
    <i r="2">
      <x v="58"/>
      <x v="39"/>
      <x v="10"/>
      <x/>
      <x/>
      <x v="22"/>
      <x v="4"/>
      <x v="5"/>
    </i>
    <i r="2">
      <x v="59"/>
      <x v="42"/>
      <x v="10"/>
      <x/>
      <x/>
      <x v="23"/>
      <x v="4"/>
      <x v="5"/>
    </i>
    <i r="2">
      <x v="60"/>
      <x v="43"/>
      <x v="10"/>
      <x/>
      <x/>
      <x v="24"/>
      <x v="4"/>
      <x v="5"/>
    </i>
    <i r="2">
      <x v="61"/>
      <x v="39"/>
      <x v="10"/>
      <x/>
      <x/>
      <x v="25"/>
      <x v="4"/>
      <x v="5"/>
    </i>
    <i r="2">
      <x v="62"/>
      <x v="39"/>
      <x v="10"/>
      <x/>
      <x/>
      <x v="26"/>
      <x v="4"/>
      <x v="5"/>
    </i>
    <i r="2">
      <x v="63"/>
      <x v="38"/>
      <x v="10"/>
      <x/>
      <x/>
      <x v="27"/>
      <x v="4"/>
      <x v="5"/>
    </i>
    <i r="2">
      <x v="64"/>
      <x v="43"/>
      <x v="10"/>
      <x/>
      <x/>
      <x v="28"/>
      <x v="4"/>
      <x v="5"/>
    </i>
    <i r="2">
      <x v="65"/>
      <x v="41"/>
      <x v="10"/>
      <x/>
      <x/>
      <x v="29"/>
      <x v="4"/>
      <x v="5"/>
    </i>
    <i r="2">
      <x v="66"/>
      <x v="43"/>
      <x v="10"/>
      <x/>
      <x/>
      <x v="30"/>
      <x v="4"/>
      <x v="5"/>
    </i>
    <i r="2">
      <x v="67"/>
      <x v="43"/>
      <x v="10"/>
      <x/>
      <x/>
      <x v="31"/>
      <x v="4"/>
      <x v="5"/>
    </i>
    <i r="2">
      <x v="68"/>
      <x v="39"/>
      <x v="10"/>
      <x/>
      <x/>
      <x v="32"/>
      <x v="4"/>
      <x v="5"/>
    </i>
    <i r="2">
      <x v="69"/>
      <x v="39"/>
      <x v="10"/>
      <x/>
      <x/>
      <x v="33"/>
      <x v="4"/>
      <x v="5"/>
    </i>
    <i r="2">
      <x v="70"/>
      <x v="39"/>
      <x v="10"/>
      <x/>
      <x/>
      <x v="34"/>
      <x v="4"/>
      <x v="5"/>
    </i>
    <i r="2">
      <x v="71"/>
      <x v="39"/>
      <x v="10"/>
      <x/>
      <x/>
      <x v="35"/>
      <x v="4"/>
      <x v="5"/>
    </i>
    <i r="2">
      <x v="72"/>
      <x v="43"/>
      <x v="10"/>
      <x/>
      <x/>
      <x v="36"/>
      <x v="4"/>
      <x v="5"/>
    </i>
    <i r="2">
      <x v="73"/>
      <x v="39"/>
      <x v="10"/>
      <x/>
      <x/>
      <x v="37"/>
      <x v="4"/>
      <x v="5"/>
    </i>
    <i r="2">
      <x v="74"/>
      <x v="2"/>
      <x v="10"/>
      <x/>
      <x/>
      <x v="1"/>
      <x v="1"/>
      <x v="1"/>
    </i>
    <i r="2">
      <x v="75"/>
      <x v="2"/>
      <x v="10"/>
      <x/>
      <x/>
      <x v="14"/>
      <x v="3"/>
      <x v="2"/>
    </i>
    <i r="2">
      <x v="76"/>
      <x v="44"/>
      <x v="10"/>
      <x/>
      <x/>
      <x v="38"/>
      <x v="1"/>
      <x v="5"/>
    </i>
    <i r="2">
      <x v="77"/>
      <x v="39"/>
      <x v="10"/>
      <x/>
      <x/>
      <x v="39"/>
      <x v="1"/>
      <x v="5"/>
    </i>
    <i r="2">
      <x v="78"/>
      <x v="45"/>
      <x v="10"/>
      <x/>
      <x/>
      <x v="1"/>
      <x v="1"/>
      <x v="5"/>
    </i>
    <i r="2">
      <x v="79"/>
      <x v="46"/>
      <x v="10"/>
      <x/>
      <x/>
      <x v="40"/>
      <x v="4"/>
      <x v="5"/>
    </i>
    <i r="2">
      <x v="80"/>
      <x v="47"/>
      <x v="10"/>
      <x/>
      <x/>
      <x v="40"/>
      <x v="4"/>
      <x v="5"/>
    </i>
    <i r="2">
      <x v="81"/>
      <x v="43"/>
      <x v="10"/>
      <x/>
      <x/>
      <x v="41"/>
      <x v="4"/>
      <x v="5"/>
    </i>
    <i r="2">
      <x v="82"/>
      <x v="43"/>
      <x v="10"/>
      <x/>
      <x/>
      <x v="42"/>
      <x v="4"/>
      <x v="5"/>
    </i>
    <i r="2">
      <x v="83"/>
      <x v="34"/>
      <x v="10"/>
      <x/>
      <x/>
      <x v="43"/>
      <x v="5"/>
      <x v="5"/>
    </i>
    <i r="2">
      <x v="84"/>
      <x v="38"/>
      <x v="10"/>
      <x/>
      <x/>
      <x v="43"/>
      <x v="5"/>
      <x v="5"/>
    </i>
    <i r="2">
      <x v="85"/>
      <x v="39"/>
      <x v="10"/>
      <x/>
      <x/>
      <x v="44"/>
      <x v="6"/>
      <x v="5"/>
    </i>
    <i r="2">
      <x v="86"/>
      <x v="39"/>
      <x v="10"/>
      <x/>
      <x/>
      <x v="45"/>
      <x v="6"/>
      <x v="5"/>
    </i>
    <i r="2">
      <x v="87"/>
      <x v="39"/>
      <x v="10"/>
      <x/>
      <x/>
      <x v="46"/>
      <x v="5"/>
      <x v="5"/>
    </i>
    <i r="2">
      <x v="88"/>
      <x v="37"/>
      <x v="10"/>
      <x/>
      <x/>
      <x v="47"/>
      <x v="4"/>
      <x v="5"/>
    </i>
    <i r="2">
      <x v="89"/>
      <x v="43"/>
      <x v="10"/>
      <x/>
      <x/>
      <x v="48"/>
      <x v="4"/>
      <x v="5"/>
    </i>
    <i r="2">
      <x v="90"/>
      <x v="32"/>
      <x v="10"/>
      <x/>
      <x/>
      <x v="49"/>
      <x v="6"/>
      <x v="5"/>
    </i>
    <i r="2">
      <x v="91"/>
      <x v="32"/>
      <x v="10"/>
      <x/>
      <x/>
      <x v="49"/>
      <x v="6"/>
      <x v="5"/>
    </i>
    <i r="2">
      <x v="92"/>
      <x v="39"/>
      <x v="10"/>
      <x/>
      <x/>
      <x v="50"/>
      <x v="4"/>
      <x v="5"/>
    </i>
    <i r="2">
      <x v="93"/>
      <x v="39"/>
      <x v="10"/>
      <x/>
      <x/>
      <x v="51"/>
      <x v="6"/>
      <x v="5"/>
    </i>
    <i r="2">
      <x v="94"/>
      <x v="39"/>
      <x v="10"/>
      <x/>
      <x/>
      <x v="52"/>
      <x v="4"/>
      <x v="5"/>
    </i>
    <i r="2">
      <x v="95"/>
      <x v="39"/>
      <x v="10"/>
      <x/>
      <x/>
      <x v="53"/>
      <x v="5"/>
      <x v="5"/>
    </i>
    <i r="2">
      <x v="96"/>
      <x v="39"/>
      <x v="10"/>
      <x/>
      <x/>
      <x v="54"/>
      <x v="6"/>
      <x v="5"/>
    </i>
    <i r="2">
      <x v="97"/>
      <x v="48"/>
      <x v="10"/>
      <x/>
      <x/>
      <x v="55"/>
      <x/>
      <x v="4"/>
    </i>
    <i r="2">
      <x v="98"/>
      <x v="39"/>
      <x v="10"/>
      <x/>
      <x/>
      <x v="55"/>
      <x/>
      <x v="4"/>
    </i>
    <i r="2">
      <x v="99"/>
      <x v="39"/>
      <x v="10"/>
      <x/>
      <x/>
      <x v="56"/>
      <x v="6"/>
      <x v="5"/>
    </i>
    <i r="2">
      <x v="100"/>
      <x v="49"/>
      <x v="10"/>
      <x/>
      <x/>
      <x v="21"/>
      <x v="4"/>
      <x v="5"/>
    </i>
    <i r="2">
      <x v="101"/>
      <x v="39"/>
      <x v="10"/>
      <x/>
      <x/>
      <x v="57"/>
      <x v="6"/>
      <x v="5"/>
    </i>
    <i r="2">
      <x v="102"/>
      <x v="39"/>
      <x v="10"/>
      <x/>
      <x/>
      <x v="58"/>
      <x v="6"/>
      <x v="5"/>
    </i>
    <i r="2">
      <x v="103"/>
      <x v="39"/>
      <x v="10"/>
      <x/>
      <x/>
      <x v="59"/>
      <x v="4"/>
      <x v="5"/>
    </i>
    <i r="2">
      <x v="104"/>
      <x v="39"/>
      <x v="10"/>
      <x/>
      <x/>
      <x v="60"/>
      <x v="4"/>
      <x v="5"/>
    </i>
    <i r="2">
      <x v="105"/>
      <x v="37"/>
      <x v="10"/>
      <x/>
      <x/>
      <x v="61"/>
      <x v="4"/>
      <x v="5"/>
    </i>
    <i r="2">
      <x v="106"/>
      <x v="39"/>
      <x v="10"/>
      <x/>
      <x/>
      <x v="62"/>
      <x v="4"/>
      <x v="5"/>
    </i>
    <i r="2">
      <x v="107"/>
      <x v="43"/>
      <x v="10"/>
      <x/>
      <x/>
      <x v="63"/>
      <x v="4"/>
      <x v="5"/>
    </i>
    <i r="2">
      <x v="108"/>
      <x v="39"/>
      <x v="10"/>
      <x/>
      <x/>
      <x v="64"/>
      <x v="4"/>
      <x v="5"/>
    </i>
    <i r="2">
      <x v="109"/>
      <x v="43"/>
      <x v="10"/>
      <x/>
      <x/>
      <x v="65"/>
      <x v="4"/>
      <x v="5"/>
    </i>
    <i r="2">
      <x v="110"/>
      <x v="43"/>
      <x v="10"/>
      <x/>
      <x/>
      <x v="66"/>
      <x v="4"/>
      <x v="5"/>
    </i>
    <i r="2">
      <x v="111"/>
      <x v="43"/>
      <x v="10"/>
      <x/>
      <x/>
      <x v="67"/>
      <x v="4"/>
      <x v="5"/>
    </i>
    <i r="2">
      <x v="112"/>
      <x v="38"/>
      <x v="10"/>
      <x/>
      <x/>
      <x v="68"/>
      <x v="4"/>
      <x v="5"/>
    </i>
    <i r="2">
      <x v="113"/>
      <x v="39"/>
      <x v="10"/>
      <x/>
      <x/>
      <x v="69"/>
      <x v="4"/>
      <x v="5"/>
    </i>
    <i r="2">
      <x v="114"/>
      <x v="39"/>
      <x v="10"/>
      <x/>
      <x/>
      <x v="70"/>
      <x v="4"/>
      <x v="5"/>
    </i>
    <i r="2">
      <x v="115"/>
      <x v="39"/>
      <x v="10"/>
      <x/>
      <x/>
      <x v="71"/>
      <x v="4"/>
      <x v="5"/>
    </i>
    <i r="2">
      <x v="116"/>
      <x v="38"/>
      <x v="10"/>
      <x/>
      <x/>
      <x v="72"/>
      <x v="4"/>
      <x v="5"/>
    </i>
    <i r="2">
      <x v="117"/>
      <x v="39"/>
      <x v="10"/>
      <x/>
      <x/>
      <x v="73"/>
      <x v="4"/>
      <x v="5"/>
    </i>
    <i r="2">
      <x v="118"/>
      <x v="43"/>
      <x v="10"/>
      <x/>
      <x/>
      <x v="74"/>
      <x v="4"/>
      <x v="5"/>
    </i>
    <i r="2">
      <x v="119"/>
      <x v="39"/>
      <x v="10"/>
      <x/>
      <x/>
      <x v="23"/>
      <x v="4"/>
      <x v="5"/>
    </i>
    <i r="2">
      <x v="120"/>
      <x v="39"/>
      <x v="10"/>
      <x/>
      <x/>
      <x v="75"/>
      <x v="4"/>
      <x v="5"/>
    </i>
    <i r="2">
      <x v="121"/>
      <x v="39"/>
      <x v="10"/>
      <x/>
      <x/>
      <x v="76"/>
      <x v="4"/>
      <x v="5"/>
    </i>
    <i r="2">
      <x v="122"/>
      <x v="38"/>
      <x v="10"/>
      <x/>
      <x/>
      <x v="77"/>
      <x v="4"/>
      <x v="5"/>
    </i>
    <i r="2">
      <x v="123"/>
      <x v="39"/>
      <x v="10"/>
      <x/>
      <x/>
      <x v="78"/>
      <x v="4"/>
      <x v="5"/>
    </i>
    <i r="2">
      <x v="124"/>
      <x v="43"/>
      <x v="10"/>
      <x/>
      <x/>
      <x v="79"/>
      <x v="4"/>
      <x v="5"/>
    </i>
    <i r="2">
      <x v="125"/>
      <x v="39"/>
      <x v="10"/>
      <x/>
      <x/>
      <x v="80"/>
      <x v="4"/>
      <x v="5"/>
    </i>
    <i r="2">
      <x v="126"/>
      <x v="50"/>
      <x v="10"/>
      <x/>
      <x/>
      <x v="81"/>
      <x/>
      <x v="4"/>
    </i>
    <i r="2">
      <x v="127"/>
      <x v="51"/>
      <x v="10"/>
      <x/>
      <x/>
      <x v="81"/>
      <x/>
      <x v="4"/>
    </i>
    <i r="2">
      <x v="128"/>
      <x v="52"/>
      <x v="10"/>
      <x/>
      <x/>
      <x v="81"/>
      <x/>
      <x v="4"/>
    </i>
    <i r="2">
      <x v="129"/>
      <x v="53"/>
      <x v="10"/>
      <x/>
      <x/>
      <x v="81"/>
      <x/>
      <x v="4"/>
    </i>
    <i r="2">
      <x v="130"/>
      <x v="13"/>
      <x v="10"/>
      <x/>
      <x/>
      <x v="81"/>
      <x/>
      <x v="4"/>
    </i>
    <i r="2">
      <x v="131"/>
      <x v="6"/>
      <x v="10"/>
      <x/>
      <x/>
      <x v="81"/>
      <x/>
      <x v="4"/>
    </i>
    <i r="2">
      <x v="132"/>
      <x v="39"/>
      <x v="10"/>
      <x/>
      <x/>
      <x v="82"/>
      <x v="4"/>
      <x v="5"/>
    </i>
    <i r="2">
      <x v="133"/>
      <x v="39"/>
      <x v="10"/>
      <x/>
      <x/>
      <x v="83"/>
      <x v="4"/>
      <x v="5"/>
    </i>
    <i r="2">
      <x v="134"/>
      <x v="39"/>
      <x v="10"/>
      <x/>
      <x/>
      <x v="84"/>
      <x v="4"/>
      <x v="5"/>
    </i>
    <i r="2">
      <x v="135"/>
      <x v="39"/>
      <x v="10"/>
      <x/>
      <x/>
      <x v="85"/>
      <x v="4"/>
      <x v="5"/>
    </i>
    <i r="2">
      <x v="136"/>
      <x v="39"/>
      <x v="10"/>
      <x/>
      <x/>
      <x v="86"/>
      <x v="4"/>
      <x v="5"/>
    </i>
    <i r="2">
      <x v="137"/>
      <x v="39"/>
      <x v="10"/>
      <x/>
      <x/>
      <x v="87"/>
      <x v="4"/>
      <x v="5"/>
    </i>
    <i r="2">
      <x v="138"/>
      <x v="39"/>
      <x v="10"/>
      <x/>
      <x/>
      <x v="88"/>
      <x v="4"/>
      <x v="5"/>
    </i>
    <i r="2">
      <x v="139"/>
      <x v="43"/>
      <x v="10"/>
      <x/>
      <x/>
      <x v="89"/>
      <x v="4"/>
      <x v="5"/>
    </i>
    <i r="2">
      <x v="140"/>
      <x v="39"/>
      <x v="10"/>
      <x/>
      <x/>
      <x v="90"/>
      <x v="4"/>
      <x v="5"/>
    </i>
    <i r="2">
      <x v="141"/>
      <x v="54"/>
      <x v="10"/>
      <x/>
      <x/>
      <x v="91"/>
      <x v="4"/>
      <x v="5"/>
    </i>
    <i r="2">
      <x v="142"/>
      <x v="43"/>
      <x v="10"/>
      <x/>
      <x/>
      <x v="92"/>
      <x v="4"/>
      <x v="5"/>
    </i>
    <i r="2">
      <x v="143"/>
      <x v="55"/>
      <x v="10"/>
      <x/>
      <x/>
      <x v="93"/>
      <x v="2"/>
      <x/>
    </i>
    <i r="2">
      <x v="144"/>
      <x v="39"/>
      <x v="10"/>
      <x/>
      <x/>
      <x v="94"/>
      <x v="4"/>
      <x v="5"/>
    </i>
    <i r="2">
      <x v="145"/>
      <x v="43"/>
      <x v="10"/>
      <x/>
      <x/>
      <x v="95"/>
      <x v="4"/>
      <x v="5"/>
    </i>
    <i r="2">
      <x v="146"/>
      <x v="39"/>
      <x v="10"/>
      <x/>
      <x/>
      <x v="96"/>
      <x v="4"/>
      <x v="5"/>
    </i>
    <i r="2">
      <x v="147"/>
      <x v="56"/>
      <x v="10"/>
      <x/>
      <x/>
      <x v="15"/>
      <x v="3"/>
      <x v="2"/>
    </i>
    <i r="2">
      <x v="148"/>
      <x v="57"/>
      <x v="10"/>
      <x/>
      <x/>
      <x v="15"/>
      <x v="3"/>
      <x v="2"/>
    </i>
    <i r="2">
      <x v="149"/>
      <x v="58"/>
      <x v="10"/>
      <x/>
      <x/>
      <x v="15"/>
      <x v="3"/>
      <x v="2"/>
    </i>
    <i r="2">
      <x v="150"/>
      <x v="59"/>
      <x v="10"/>
      <x/>
      <x/>
      <x v="15"/>
      <x v="3"/>
      <x v="2"/>
    </i>
    <i r="2">
      <x v="151"/>
      <x v="60"/>
      <x v="10"/>
      <x/>
      <x/>
      <x v="15"/>
      <x v="3"/>
      <x v="2"/>
    </i>
    <i r="2">
      <x v="152"/>
      <x v="61"/>
      <x v="10"/>
      <x/>
      <x/>
      <x v="15"/>
      <x v="3"/>
      <x v="2"/>
    </i>
    <i r="2">
      <x v="153"/>
      <x v="62"/>
      <x v="10"/>
      <x/>
      <x/>
      <x v="15"/>
      <x v="3"/>
      <x v="2"/>
    </i>
    <i r="2">
      <x v="154"/>
      <x v="63"/>
      <x v="10"/>
      <x/>
      <x/>
      <x v="15"/>
      <x v="3"/>
      <x v="2"/>
    </i>
    <i r="2">
      <x v="155"/>
      <x v="64"/>
      <x v="10"/>
      <x/>
      <x/>
      <x v="15"/>
      <x v="3"/>
      <x v="2"/>
    </i>
    <i r="2">
      <x v="156"/>
      <x v="65"/>
      <x v="10"/>
      <x/>
      <x/>
      <x v="15"/>
      <x v="3"/>
      <x v="2"/>
    </i>
    <i r="2">
      <x v="157"/>
      <x v="66"/>
      <x v="10"/>
      <x/>
      <x/>
      <x v="15"/>
      <x v="3"/>
      <x v="2"/>
    </i>
    <i r="2">
      <x v="158"/>
      <x v="67"/>
      <x v="10"/>
      <x/>
      <x/>
      <x v="15"/>
      <x v="3"/>
      <x v="2"/>
    </i>
    <i r="2">
      <x v="159"/>
      <x v="68"/>
      <x v="10"/>
      <x/>
      <x/>
      <x v="15"/>
      <x v="3"/>
      <x v="2"/>
    </i>
    <i r="2">
      <x v="160"/>
      <x v="69"/>
      <x v="10"/>
      <x/>
      <x/>
      <x v="15"/>
      <x v="3"/>
      <x v="2"/>
    </i>
    <i r="2">
      <x v="161"/>
      <x v="70"/>
      <x v="10"/>
      <x/>
      <x/>
      <x v="15"/>
      <x v="3"/>
      <x v="2"/>
    </i>
    <i r="2">
      <x v="162"/>
      <x v="46"/>
      <x v="10"/>
      <x/>
      <x/>
      <x v="49"/>
      <x v="6"/>
      <x v="5"/>
    </i>
    <i r="2">
      <x v="163"/>
      <x v="43"/>
      <x v="10"/>
      <x/>
      <x/>
      <x v="97"/>
      <x v="4"/>
      <x v="5"/>
    </i>
    <i r="2">
      <x v="164"/>
      <x v="43"/>
      <x v="10"/>
      <x/>
      <x/>
      <x v="98"/>
      <x v="4"/>
      <x v="5"/>
    </i>
    <i r="2">
      <x v="165"/>
      <x v="43"/>
      <x v="10"/>
      <x/>
      <x/>
      <x v="99"/>
      <x v="4"/>
      <x v="5"/>
    </i>
    <i r="2">
      <x v="166"/>
      <x v="71"/>
      <x v="10"/>
      <x/>
      <x/>
      <x v="100"/>
      <x v="3"/>
      <x v="4"/>
    </i>
    <i>
      <x v="12"/>
      <x v="12"/>
      <x v="167"/>
      <x v="72"/>
      <x v="11"/>
      <x/>
      <x/>
      <x v="101"/>
      <x v="1"/>
      <x v="2"/>
    </i>
    <i r="2">
      <x v="168"/>
      <x v="73"/>
      <x v="11"/>
      <x/>
      <x/>
      <x v="101"/>
      <x v="1"/>
      <x v="2"/>
    </i>
    <i r="2">
      <x v="169"/>
      <x v="74"/>
      <x v="11"/>
      <x/>
      <x/>
      <x v="101"/>
      <x v="1"/>
      <x v="2"/>
    </i>
    <i r="2">
      <x v="170"/>
      <x v="75"/>
      <x v="11"/>
      <x/>
      <x/>
      <x v="101"/>
      <x v="1"/>
      <x v="2"/>
    </i>
    <i r="2">
      <x v="171"/>
      <x v="22"/>
      <x v="11"/>
      <x/>
      <x/>
      <x v="101"/>
      <x v="1"/>
      <x v="2"/>
    </i>
    <i r="2">
      <x v="172"/>
      <x v="23"/>
      <x v="11"/>
      <x/>
      <x/>
      <x v="101"/>
      <x v="1"/>
      <x v="2"/>
    </i>
    <i r="2">
      <x v="173"/>
      <x v="76"/>
      <x v="11"/>
      <x/>
      <x/>
      <x v="101"/>
      <x v="1"/>
      <x v="2"/>
    </i>
    <i r="2">
      <x v="174"/>
      <x v="77"/>
      <x v="11"/>
      <x/>
      <x/>
      <x v="101"/>
      <x v="1"/>
      <x v="2"/>
    </i>
    <i r="2">
      <x v="175"/>
      <x v="78"/>
      <x v="11"/>
      <x/>
      <x/>
      <x v="101"/>
      <x v="1"/>
      <x v="2"/>
    </i>
    <i r="2">
      <x v="176"/>
      <x v="7"/>
      <x v="11"/>
      <x/>
      <x/>
      <x v="102"/>
      <x v="7"/>
      <x v="2"/>
    </i>
    <i r="2">
      <x v="177"/>
      <x v="79"/>
      <x v="11"/>
      <x/>
      <x/>
      <x v="101"/>
      <x v="1"/>
      <x v="2"/>
    </i>
    <i r="2">
      <x v="178"/>
      <x v="80"/>
      <x v="11"/>
      <x/>
      <x/>
      <x v="102"/>
      <x v="7"/>
      <x v="2"/>
    </i>
    <i r="2">
      <x v="179"/>
      <x v="81"/>
      <x v="11"/>
      <x/>
      <x/>
      <x v="101"/>
      <x v="1"/>
      <x v="2"/>
    </i>
    <i r="2">
      <x v="180"/>
      <x v="82"/>
      <x v="11"/>
      <x/>
      <x/>
      <x v="101"/>
      <x v="1"/>
      <x v="2"/>
    </i>
    <i r="2">
      <x v="181"/>
      <x v="83"/>
      <x v="11"/>
      <x/>
      <x/>
      <x v="101"/>
      <x v="1"/>
      <x v="2"/>
    </i>
    <i r="2">
      <x v="182"/>
      <x v="44"/>
      <x v="11"/>
      <x/>
      <x/>
      <x v="101"/>
      <x v="1"/>
      <x v="2"/>
    </i>
    <i r="2">
      <x v="183"/>
      <x v="84"/>
      <x v="11"/>
      <x/>
      <x/>
      <x v="101"/>
      <x v="1"/>
      <x v="2"/>
    </i>
    <i r="2">
      <x v="184"/>
      <x v="85"/>
      <x v="11"/>
      <x/>
      <x/>
      <x v="101"/>
      <x v="1"/>
      <x v="2"/>
    </i>
    <i r="2">
      <x v="185"/>
      <x v="86"/>
      <x v="11"/>
      <x/>
      <x/>
      <x v="101"/>
      <x v="1"/>
      <x v="2"/>
    </i>
    <i>
      <x v="13"/>
      <x v="13"/>
      <x v="186"/>
      <x v="11"/>
      <x v="12"/>
      <x/>
      <x/>
      <x v="103"/>
      <x v="3"/>
      <x v="2"/>
    </i>
    <i r="2">
      <x v="187"/>
      <x v="34"/>
      <x v="12"/>
      <x/>
      <x/>
      <x v="103"/>
      <x v="3"/>
      <x v="2"/>
    </i>
    <i r="2">
      <x v="188"/>
      <x v="34"/>
      <x v="12"/>
      <x/>
      <x/>
      <x v="103"/>
      <x v="3"/>
      <x v="2"/>
    </i>
    <i>
      <x v="14"/>
      <x v="14"/>
      <x v="189"/>
      <x v="29"/>
      <x v="13"/>
      <x/>
      <x/>
      <x v="104"/>
      <x v="3"/>
      <x v="2"/>
    </i>
    <i r="2">
      <x v="190"/>
      <x v="29"/>
      <x v="13"/>
      <x/>
      <x/>
      <x v="104"/>
      <x v="3"/>
      <x v="2"/>
    </i>
    <i r="2">
      <x v="191"/>
      <x v="31"/>
      <x v="13"/>
      <x/>
      <x/>
      <x v="104"/>
      <x v="3"/>
      <x v="2"/>
    </i>
    <i r="2">
      <x v="192"/>
      <x v="37"/>
      <x v="13"/>
      <x/>
      <x/>
      <x v="104"/>
      <x v="3"/>
      <x v="2"/>
    </i>
    <i r="2">
      <x v="193"/>
      <x v="87"/>
      <x v="13"/>
      <x/>
      <x/>
      <x v="105"/>
      <x/>
      <x/>
    </i>
    <i r="2">
      <x v="194"/>
      <x v="5"/>
      <x v="13"/>
      <x/>
      <x/>
      <x v="105"/>
      <x/>
      <x/>
    </i>
    <i>
      <x v="15"/>
      <x v="15"/>
      <x v="195"/>
      <x v="37"/>
      <x v="1"/>
      <x/>
      <x/>
      <x v="106"/>
      <x/>
      <x/>
    </i>
    <i r="2">
      <x v="196"/>
      <x v="88"/>
      <x v="1"/>
      <x/>
      <x/>
      <x v="107"/>
      <x/>
      <x/>
    </i>
    <i r="2">
      <x v="197"/>
      <x v="89"/>
      <x v="1"/>
      <x/>
      <x/>
      <x v="108"/>
      <x/>
      <x/>
    </i>
    <i r="2">
      <x v="198"/>
      <x v="38"/>
      <x v="1"/>
      <x/>
      <x/>
      <x v="109"/>
      <x/>
      <x/>
    </i>
    <i r="2">
      <x v="199"/>
      <x v="39"/>
      <x v="1"/>
      <x/>
      <x/>
      <x v="110"/>
      <x/>
      <x/>
    </i>
    <i>
      <x v="16"/>
      <x v="16"/>
      <x v="200"/>
      <x v="90"/>
      <x v="14"/>
      <x/>
      <x/>
      <x v="111"/>
      <x v="2"/>
      <x/>
    </i>
    <i>
      <x v="17"/>
      <x v="17"/>
      <x v="201"/>
      <x v="91"/>
      <x v="15"/>
      <x/>
      <x/>
      <x v="112"/>
      <x v="2"/>
      <x/>
    </i>
    <i r="2">
      <x v="202"/>
      <x v="39"/>
      <x v="15"/>
      <x/>
      <x/>
      <x v="113"/>
      <x/>
      <x/>
    </i>
    <i r="2">
      <x v="203"/>
      <x v="40"/>
      <x v="15"/>
      <x/>
      <x/>
      <x v="114"/>
      <x v="2"/>
      <x/>
    </i>
    <i>
      <x v="18"/>
      <x v="18"/>
      <x v="204"/>
      <x v="10"/>
      <x v="16"/>
      <x/>
      <x/>
      <x v="115"/>
      <x v="3"/>
      <x v="2"/>
    </i>
    <i r="2">
      <x v="205"/>
      <x v="39"/>
      <x v="16"/>
      <x/>
      <x/>
      <x v="115"/>
      <x v="3"/>
      <x v="2"/>
    </i>
    <i>
      <x v="19"/>
      <x v="19"/>
      <x v="206"/>
      <x v="27"/>
      <x v="17"/>
      <x/>
      <x/>
      <x v="116"/>
      <x v="3"/>
      <x v="2"/>
    </i>
    <i r="2">
      <x v="207"/>
      <x v="92"/>
      <x v="17"/>
      <x/>
      <x/>
      <x v="116"/>
      <x v="3"/>
      <x v="2"/>
    </i>
    <i r="2">
      <x v="208"/>
      <x v="39"/>
      <x v="17"/>
      <x/>
      <x/>
      <x v="117"/>
      <x v="3"/>
      <x v="4"/>
    </i>
    <i>
      <x v="20"/>
      <x v="20"/>
      <x v="209"/>
      <x v="93"/>
      <x v="18"/>
      <x/>
      <x/>
      <x v="118"/>
      <x v="3"/>
      <x v="2"/>
    </i>
    <i r="2">
      <x v="210"/>
      <x v="94"/>
      <x v="18"/>
      <x/>
      <x/>
      <x v="118"/>
      <x v="3"/>
      <x v="2"/>
    </i>
    <i r="2">
      <x v="211"/>
      <x v="95"/>
      <x v="18"/>
      <x/>
      <x/>
      <x v="118"/>
      <x v="3"/>
      <x v="2"/>
    </i>
    <i r="2">
      <x v="212"/>
      <x v="96"/>
      <x v="18"/>
      <x/>
      <x/>
      <x v="8"/>
      <x v="2"/>
      <x v="2"/>
    </i>
    <i r="2">
      <x v="213"/>
      <x v="97"/>
      <x v="18"/>
      <x/>
      <x/>
      <x v="118"/>
      <x v="3"/>
      <x v="2"/>
    </i>
    <i r="2">
      <x v="214"/>
      <x v="98"/>
      <x v="18"/>
      <x/>
      <x/>
      <x v="118"/>
      <x v="3"/>
      <x v="2"/>
    </i>
    <i r="2">
      <x v="215"/>
      <x v="99"/>
      <x v="18"/>
      <x/>
      <x/>
      <x v="118"/>
      <x v="3"/>
      <x v="2"/>
    </i>
    <i r="2">
      <x v="216"/>
      <x v="100"/>
      <x v="18"/>
      <x/>
      <x/>
      <x v="118"/>
      <x v="3"/>
      <x v="2"/>
    </i>
    <i r="2">
      <x v="217"/>
      <x v="101"/>
      <x v="18"/>
      <x/>
      <x/>
      <x v="118"/>
      <x v="3"/>
      <x v="2"/>
    </i>
    <i r="2">
      <x v="218"/>
      <x v="85"/>
      <x v="18"/>
      <x/>
      <x/>
      <x v="118"/>
      <x v="3"/>
      <x v="2"/>
    </i>
    <i r="2">
      <x v="219"/>
      <x v="102"/>
      <x v="18"/>
      <x/>
      <x/>
      <x v="8"/>
      <x v="2"/>
      <x v="2"/>
    </i>
    <i r="2">
      <x v="220"/>
      <x v="102"/>
      <x v="18"/>
      <x/>
      <x/>
      <x v="8"/>
      <x v="2"/>
      <x v="2"/>
    </i>
    <i r="2">
      <x v="221"/>
      <x v="103"/>
      <x v="18"/>
      <x/>
      <x/>
      <x v="119"/>
      <x v="2"/>
      <x v="3"/>
    </i>
    <i r="2">
      <x v="222"/>
      <x v="104"/>
      <x v="18"/>
      <x/>
      <x/>
      <x v="118"/>
      <x v="3"/>
      <x v="2"/>
    </i>
    <i r="2">
      <x v="223"/>
      <x v="104"/>
      <x v="18"/>
      <x/>
      <x/>
      <x v="118"/>
      <x v="3"/>
      <x v="2"/>
    </i>
    <i r="2">
      <x v="224"/>
      <x v="29"/>
      <x v="18"/>
      <x/>
      <x/>
      <x v="119"/>
      <x v="2"/>
      <x v="3"/>
    </i>
    <i r="2">
      <x v="225"/>
      <x v="28"/>
      <x v="18"/>
      <x/>
      <x/>
      <x v="8"/>
      <x v="2"/>
      <x v="2"/>
    </i>
    <i r="2">
      <x v="226"/>
      <x v="29"/>
      <x v="18"/>
      <x/>
      <x/>
      <x v="120"/>
      <x v="3"/>
      <x v="3"/>
    </i>
    <i r="2">
      <x v="227"/>
      <x v="29"/>
      <x v="18"/>
      <x/>
      <x/>
      <x v="121"/>
      <x v="3"/>
      <x v="6"/>
    </i>
    <i r="2">
      <x v="228"/>
      <x v="105"/>
      <x v="18"/>
      <x/>
      <x/>
      <x v="122"/>
      <x/>
      <x v="2"/>
    </i>
    <i r="2">
      <x v="229"/>
      <x v="105"/>
      <x v="18"/>
      <x/>
      <x/>
      <x v="118"/>
      <x v="3"/>
      <x v="2"/>
    </i>
    <i r="2">
      <x v="230"/>
      <x v="71"/>
      <x v="18"/>
      <x/>
      <x/>
      <x v="119"/>
      <x v="2"/>
      <x v="3"/>
    </i>
    <i r="2">
      <x v="231"/>
      <x v="71"/>
      <x v="18"/>
      <x/>
      <x/>
      <x v="120"/>
      <x v="3"/>
      <x v="3"/>
    </i>
    <i r="2">
      <x v="232"/>
      <x v="71"/>
      <x v="18"/>
      <x/>
      <x/>
      <x v="121"/>
      <x v="3"/>
      <x v="6"/>
    </i>
    <i r="2">
      <x v="233"/>
      <x v="106"/>
      <x v="18"/>
      <x/>
      <x/>
      <x v="121"/>
      <x v="3"/>
      <x v="6"/>
    </i>
    <i r="2">
      <x v="234"/>
      <x v="107"/>
      <x v="18"/>
      <x/>
      <x/>
      <x v="8"/>
      <x v="2"/>
      <x v="2"/>
    </i>
    <i r="2">
      <x v="235"/>
      <x v="108"/>
      <x v="18"/>
      <x/>
      <x/>
      <x v="122"/>
      <x/>
      <x v="2"/>
    </i>
    <i r="2">
      <x v="236"/>
      <x v="7"/>
      <x v="18"/>
      <x/>
      <x/>
      <x v="119"/>
      <x v="2"/>
      <x v="3"/>
    </i>
    <i r="2">
      <x v="237"/>
      <x v="7"/>
      <x v="18"/>
      <x/>
      <x/>
      <x v="123"/>
      <x v="2"/>
      <x v="3"/>
    </i>
    <i r="2">
      <x v="238"/>
      <x v="30"/>
      <x v="18"/>
      <x/>
      <x/>
      <x v="121"/>
      <x v="3"/>
      <x v="6"/>
    </i>
    <i r="2">
      <x v="239"/>
      <x v="109"/>
      <x v="18"/>
      <x/>
      <x/>
      <x v="124"/>
      <x/>
      <x v="2"/>
    </i>
    <i r="2">
      <x v="240"/>
      <x v="109"/>
      <x v="18"/>
      <x/>
      <x/>
      <x v="122"/>
      <x/>
      <x v="2"/>
    </i>
    <i r="2">
      <x v="241"/>
      <x v="110"/>
      <x v="18"/>
      <x/>
      <x/>
      <x v="123"/>
      <x v="2"/>
      <x v="3"/>
    </i>
    <i r="2">
      <x v="242"/>
      <x v="109"/>
      <x v="18"/>
      <x/>
      <x/>
      <x v="119"/>
      <x v="2"/>
      <x v="3"/>
    </i>
    <i r="2">
      <x v="243"/>
      <x v="92"/>
      <x v="18"/>
      <x/>
      <x/>
      <x v="123"/>
      <x v="2"/>
      <x v="3"/>
    </i>
    <i r="2">
      <x v="244"/>
      <x v="111"/>
      <x v="18"/>
      <x/>
      <x/>
      <x v="119"/>
      <x v="2"/>
      <x v="3"/>
    </i>
    <i r="2">
      <x v="245"/>
      <x v="31"/>
      <x v="18"/>
      <x/>
      <x/>
      <x v="124"/>
      <x/>
      <x v="2"/>
    </i>
    <i r="2">
      <x v="246"/>
      <x v="31"/>
      <x v="18"/>
      <x/>
      <x/>
      <x v="120"/>
      <x v="3"/>
      <x v="3"/>
    </i>
    <i r="2">
      <x v="247"/>
      <x v="92"/>
      <x v="18"/>
      <x/>
      <x/>
      <x v="121"/>
      <x v="3"/>
      <x v="6"/>
    </i>
    <i r="2">
      <x v="248"/>
      <x v="112"/>
      <x v="18"/>
      <x/>
      <x/>
      <x v="118"/>
      <x v="3"/>
      <x v="2"/>
    </i>
    <i r="2">
      <x v="249"/>
      <x v="113"/>
      <x v="18"/>
      <x/>
      <x/>
      <x v="123"/>
      <x v="2"/>
      <x v="3"/>
    </i>
    <i r="2">
      <x v="250"/>
      <x v="114"/>
      <x v="18"/>
      <x/>
      <x/>
      <x v="119"/>
      <x v="2"/>
      <x v="3"/>
    </i>
    <i r="2">
      <x v="251"/>
      <x v="115"/>
      <x v="18"/>
      <x/>
      <x/>
      <x v="120"/>
      <x v="3"/>
      <x v="3"/>
    </i>
    <i r="2">
      <x v="252"/>
      <x v="31"/>
      <x v="18"/>
      <x/>
      <x/>
      <x v="8"/>
      <x v="2"/>
      <x v="2"/>
    </i>
    <i r="2">
      <x v="253"/>
      <x v="31"/>
      <x v="18"/>
      <x/>
      <x/>
      <x v="8"/>
      <x v="2"/>
      <x v="2"/>
    </i>
    <i r="2">
      <x v="254"/>
      <x v="116"/>
      <x v="18"/>
      <x/>
      <x/>
      <x v="121"/>
      <x v="3"/>
      <x v="6"/>
    </i>
    <i r="2">
      <x v="255"/>
      <x v="117"/>
      <x v="18"/>
      <x/>
      <x/>
      <x v="123"/>
      <x v="2"/>
      <x v="3"/>
    </i>
    <i r="2">
      <x v="256"/>
      <x v="7"/>
      <x v="18"/>
      <x/>
      <x/>
      <x v="118"/>
      <x v="3"/>
      <x v="2"/>
    </i>
    <i r="2">
      <x v="257"/>
      <x v="33"/>
      <x v="18"/>
      <x/>
      <x/>
      <x v="122"/>
      <x/>
      <x v="2"/>
    </i>
    <i r="2">
      <x v="258"/>
      <x v="33"/>
      <x v="18"/>
      <x/>
      <x/>
      <x v="121"/>
      <x v="3"/>
      <x v="6"/>
    </i>
    <i r="2">
      <x v="259"/>
      <x v="33"/>
      <x v="18"/>
      <x/>
      <x/>
      <x v="120"/>
      <x v="3"/>
      <x v="3"/>
    </i>
    <i r="2">
      <x v="260"/>
      <x v="118"/>
      <x v="18"/>
      <x/>
      <x/>
      <x v="118"/>
      <x v="3"/>
      <x v="2"/>
    </i>
    <i r="2">
      <x v="261"/>
      <x v="34"/>
      <x v="18"/>
      <x/>
      <x/>
      <x v="124"/>
      <x/>
      <x v="2"/>
    </i>
    <i r="2">
      <x v="262"/>
      <x v="34"/>
      <x v="18"/>
      <x/>
      <x/>
      <x v="122"/>
      <x/>
      <x v="2"/>
    </i>
    <i r="2">
      <x v="263"/>
      <x v="119"/>
      <x v="18"/>
      <x/>
      <x/>
      <x v="121"/>
      <x v="3"/>
      <x v="6"/>
    </i>
    <i r="2">
      <x v="264"/>
      <x v="36"/>
      <x v="18"/>
      <x/>
      <x/>
      <x v="123"/>
      <x v="2"/>
      <x v="3"/>
    </i>
    <i r="2">
      <x v="265"/>
      <x v="120"/>
      <x v="18"/>
      <x/>
      <x/>
      <x v="124"/>
      <x/>
      <x v="2"/>
    </i>
    <i r="2">
      <x v="266"/>
      <x v="120"/>
      <x v="18"/>
      <x/>
      <x/>
      <x v="122"/>
      <x/>
      <x v="2"/>
    </i>
    <i r="2">
      <x v="267"/>
      <x v="8"/>
      <x v="18"/>
      <x/>
      <x/>
      <x v="125"/>
      <x v="2"/>
      <x v="3"/>
    </i>
    <i r="2">
      <x v="268"/>
      <x v="8"/>
      <x v="18"/>
      <x/>
      <x/>
      <x v="125"/>
      <x v="2"/>
      <x v="3"/>
    </i>
    <i r="2">
      <x v="269"/>
      <x v="42"/>
      <x v="18"/>
      <x/>
      <x/>
      <x v="118"/>
      <x v="3"/>
      <x v="2"/>
    </i>
    <i r="2">
      <x v="270"/>
      <x v="42"/>
      <x v="18"/>
      <x/>
      <x/>
      <x v="118"/>
      <x v="3"/>
      <x v="2"/>
    </i>
    <i r="2">
      <x v="271"/>
      <x v="121"/>
      <x v="18"/>
      <x/>
      <x/>
      <x v="118"/>
      <x v="3"/>
      <x v="2"/>
    </i>
    <i r="2">
      <x v="272"/>
      <x v="121"/>
      <x v="18"/>
      <x/>
      <x/>
      <x v="121"/>
      <x v="3"/>
      <x v="6"/>
    </i>
    <i r="2">
      <x v="273"/>
      <x v="88"/>
      <x v="18"/>
      <x/>
      <x/>
      <x v="123"/>
      <x v="2"/>
      <x v="3"/>
    </i>
    <i r="2">
      <x v="274"/>
      <x v="122"/>
      <x v="18"/>
      <x/>
      <x/>
      <x v="122"/>
      <x/>
      <x v="2"/>
    </i>
    <i r="2">
      <x v="275"/>
      <x v="123"/>
      <x v="18"/>
      <x/>
      <x/>
      <x v="124"/>
      <x/>
      <x v="2"/>
    </i>
    <i r="2">
      <x v="276"/>
      <x v="123"/>
      <x v="18"/>
      <x/>
      <x/>
      <x v="118"/>
      <x v="3"/>
      <x v="2"/>
    </i>
    <i r="2">
      <x v="277"/>
      <x v="123"/>
      <x v="18"/>
      <x/>
      <x/>
      <x v="121"/>
      <x v="3"/>
      <x v="6"/>
    </i>
    <i r="2">
      <x v="278"/>
      <x v="3"/>
      <x v="18"/>
      <x/>
      <x/>
      <x v="8"/>
      <x v="2"/>
      <x v="2"/>
    </i>
    <i r="2">
      <x v="279"/>
      <x v="82"/>
      <x v="18"/>
      <x/>
      <x/>
      <x v="118"/>
      <x v="3"/>
      <x v="2"/>
    </i>
    <i r="2">
      <x v="280"/>
      <x v="43"/>
      <x v="18"/>
      <x/>
      <x/>
      <x v="123"/>
      <x v="2"/>
      <x v="3"/>
    </i>
    <i r="2">
      <x v="281"/>
      <x v="124"/>
      <x v="18"/>
      <x/>
      <x/>
      <x v="121"/>
      <x v="3"/>
      <x v="6"/>
    </i>
    <i r="2">
      <x v="282"/>
      <x v="125"/>
      <x v="18"/>
      <x/>
      <x/>
      <x v="123"/>
      <x v="2"/>
      <x v="3"/>
    </i>
    <i r="2">
      <x v="283"/>
      <x v="126"/>
      <x v="18"/>
      <x/>
      <x/>
      <x v="126"/>
      <x v="2"/>
      <x v="2"/>
    </i>
    <i r="2">
      <x v="284"/>
      <x v="127"/>
      <x v="18"/>
      <x/>
      <x/>
      <x v="124"/>
      <x/>
      <x v="2"/>
    </i>
    <i r="2">
      <x v="285"/>
      <x v="127"/>
      <x v="18"/>
      <x/>
      <x/>
      <x v="122"/>
      <x/>
      <x v="2"/>
    </i>
    <i r="2">
      <x v="286"/>
      <x v="128"/>
      <x v="18"/>
      <x/>
      <x/>
      <x v="1"/>
      <x v="1"/>
      <x v="2"/>
    </i>
    <i>
      <x v="21"/>
      <x v="21"/>
      <x v="287"/>
      <x v="129"/>
      <x v="19"/>
      <x/>
      <x/>
      <x v="127"/>
      <x v="2"/>
      <x v="3"/>
    </i>
    <i r="2">
      <x v="288"/>
      <x v="130"/>
      <x v="19"/>
      <x/>
      <x/>
      <x v="127"/>
      <x v="2"/>
      <x v="3"/>
    </i>
    <i r="2">
      <x v="289"/>
      <x v="131"/>
      <x v="19"/>
      <x/>
      <x/>
      <x v="127"/>
      <x v="2"/>
      <x v="3"/>
    </i>
    <i r="2">
      <x v="290"/>
      <x v="132"/>
      <x v="19"/>
      <x/>
      <x/>
      <x v="127"/>
      <x v="2"/>
      <x v="3"/>
    </i>
    <i r="2">
      <x v="291"/>
      <x v="31"/>
      <x v="19"/>
      <x/>
      <x/>
      <x v="127"/>
      <x v="2"/>
      <x v="3"/>
    </i>
    <i r="2">
      <x v="292"/>
      <x v="31"/>
      <x v="19"/>
      <x/>
      <x/>
      <x v="127"/>
      <x v="2"/>
      <x v="3"/>
    </i>
    <i r="2">
      <x v="293"/>
      <x v="116"/>
      <x v="19"/>
      <x/>
      <x/>
      <x v="127"/>
      <x v="2"/>
      <x v="3"/>
    </i>
    <i r="2">
      <x v="294"/>
      <x v="37"/>
      <x v="19"/>
      <x/>
      <x/>
      <x v="127"/>
      <x v="2"/>
      <x v="3"/>
    </i>
    <i r="2">
      <x v="295"/>
      <x v="39"/>
      <x v="19"/>
      <x/>
      <x/>
      <x v="127"/>
      <x v="2"/>
      <x v="3"/>
    </i>
    <i>
      <x v="22"/>
      <x v="22"/>
      <x v="296"/>
      <x v="133"/>
      <x v="20"/>
      <x/>
      <x/>
      <x v="128"/>
      <x v="2"/>
      <x v="2"/>
    </i>
    <i r="2">
      <x v="297"/>
      <x v="34"/>
      <x v="20"/>
      <x/>
      <x/>
      <x v="128"/>
      <x v="2"/>
      <x v="2"/>
    </i>
    <i r="2">
      <x v="298"/>
      <x v="134"/>
      <x v="20"/>
      <x/>
      <x/>
      <x v="128"/>
      <x v="2"/>
      <x v="2"/>
    </i>
    <i r="2">
      <x v="299"/>
      <x v="37"/>
      <x v="20"/>
      <x/>
      <x/>
      <x v="129"/>
      <x v="3"/>
      <x v="3"/>
    </i>
    <i r="2">
      <x v="300"/>
      <x v="88"/>
      <x v="20"/>
      <x/>
      <x/>
      <x v="128"/>
      <x v="2"/>
      <x v="2"/>
    </i>
    <i r="2">
      <x v="301"/>
      <x v="122"/>
      <x v="20"/>
      <x/>
      <x/>
      <x v="130"/>
      <x v="2"/>
      <x v="2"/>
    </i>
    <i r="2">
      <x v="302"/>
      <x v="43"/>
      <x v="20"/>
      <x/>
      <x/>
      <x v="131"/>
      <x v="2"/>
      <x v="3"/>
    </i>
    <i r="2">
      <x v="303"/>
      <x v="43"/>
      <x v="20"/>
      <x/>
      <x/>
      <x v="130"/>
      <x v="2"/>
      <x v="2"/>
    </i>
    <i r="2">
      <x v="304"/>
      <x v="43"/>
      <x v="20"/>
      <x/>
      <x/>
      <x v="128"/>
      <x v="2"/>
      <x v="2"/>
    </i>
    <i r="2">
      <x v="305"/>
      <x v="82"/>
      <x v="20"/>
      <x/>
      <x/>
      <x v="129"/>
      <x v="3"/>
      <x v="3"/>
    </i>
    <i r="2">
      <x v="306"/>
      <x v="135"/>
      <x v="20"/>
      <x/>
      <x/>
      <x v="128"/>
      <x v="2"/>
      <x v="2"/>
    </i>
    <i>
      <x v="23"/>
      <x v="23"/>
      <x v="307"/>
      <x v="26"/>
      <x v="21"/>
      <x/>
      <x/>
      <x v="132"/>
      <x v="3"/>
      <x v="2"/>
    </i>
    <i r="2">
      <x v="308"/>
      <x v="28"/>
      <x v="21"/>
      <x/>
      <x/>
      <x v="132"/>
      <x v="3"/>
      <x v="2"/>
    </i>
    <i r="2">
      <x v="309"/>
      <x v="37"/>
      <x v="21"/>
      <x/>
      <x/>
      <x v="132"/>
      <x v="3"/>
      <x v="2"/>
    </i>
    <i r="2">
      <x v="310"/>
      <x v="38"/>
      <x v="21"/>
      <x/>
      <x/>
      <x v="132"/>
      <x v="3"/>
      <x v="2"/>
    </i>
    <i>
      <x v="24"/>
      <x v="24"/>
      <x v="311"/>
      <x v="136"/>
      <x v="22"/>
      <x/>
      <x/>
      <x v="133"/>
      <x v="3"/>
      <x/>
    </i>
    <i r="2">
      <x v="312"/>
      <x v="137"/>
      <x v="22"/>
      <x/>
      <x/>
      <x v="134"/>
      <x v="3"/>
      <x/>
    </i>
    <i r="2">
      <x v="313"/>
      <x v="37"/>
      <x v="22"/>
      <x/>
      <x/>
      <x v="135"/>
      <x v="3"/>
      <x/>
    </i>
    <i r="2">
      <x v="314"/>
      <x v="138"/>
      <x v="22"/>
      <x/>
      <x/>
      <x v="136"/>
      <x v="3"/>
      <x/>
    </i>
    <i r="2">
      <x v="315"/>
      <x v="138"/>
      <x v="22"/>
      <x/>
      <x/>
      <x v="136"/>
      <x v="3"/>
      <x/>
    </i>
    <i r="2">
      <x v="316"/>
      <x v="38"/>
      <x v="22"/>
      <x/>
      <x/>
      <x v="135"/>
      <x v="3"/>
      <x/>
    </i>
    <i r="2">
      <x v="317"/>
      <x v="38"/>
      <x v="22"/>
      <x/>
      <x/>
      <x v="135"/>
      <x v="3"/>
      <x/>
    </i>
    <i r="2">
      <x v="318"/>
      <x v="39"/>
      <x v="22"/>
      <x/>
      <x/>
      <x v="136"/>
      <x v="3"/>
      <x/>
    </i>
    <i r="2">
      <x v="319"/>
      <x v="39"/>
      <x v="22"/>
      <x/>
      <x/>
      <x v="136"/>
      <x v="3"/>
      <x/>
    </i>
    <i r="2">
      <x v="320"/>
      <x v="39"/>
      <x v="22"/>
      <x/>
      <x/>
      <x v="136"/>
      <x v="3"/>
      <x/>
    </i>
    <i r="2">
      <x v="321"/>
      <x v="39"/>
      <x v="22"/>
      <x/>
      <x/>
      <x v="136"/>
      <x v="3"/>
      <x/>
    </i>
    <i>
      <x v="25"/>
      <x v="25"/>
      <x v="322"/>
      <x v="139"/>
      <x v="23"/>
      <x/>
      <x/>
      <x v="137"/>
      <x v="2"/>
      <x v="2"/>
    </i>
    <i>
      <x v="26"/>
      <x v="26"/>
      <x v="323"/>
      <x v="139"/>
      <x v="1"/>
      <x/>
      <x/>
      <x v="138"/>
      <x v="4"/>
      <x/>
    </i>
    <i r="2">
      <x v="324"/>
      <x v="139"/>
      <x v="1"/>
      <x/>
      <x/>
      <x v="138"/>
      <x v="4"/>
      <x/>
    </i>
    <i>
      <x v="27"/>
      <x v="27"/>
      <x v="325"/>
      <x v="140"/>
      <x v="1"/>
      <x/>
      <x/>
      <x v="139"/>
      <x/>
      <x v="3"/>
    </i>
    <i r="2">
      <x v="326"/>
      <x v="52"/>
      <x v="1"/>
      <x/>
      <x/>
      <x v="140"/>
      <x/>
      <x v="2"/>
    </i>
    <i r="2">
      <x v="327"/>
      <x v="53"/>
      <x v="1"/>
      <x/>
      <x/>
      <x v="139"/>
      <x/>
      <x v="3"/>
    </i>
    <i r="2">
      <x v="328"/>
      <x v="141"/>
      <x v="1"/>
      <x/>
      <x/>
      <x v="139"/>
      <x/>
      <x v="3"/>
    </i>
    <i>
      <x v="28"/>
      <x v="28"/>
      <x v="329"/>
      <x v="142"/>
      <x v="1"/>
      <x/>
      <x/>
      <x v="141"/>
      <x v="8"/>
      <x v="3"/>
    </i>
    <i>
      <x v="29"/>
      <x v="29"/>
      <x v="330"/>
      <x v="139"/>
      <x v="24"/>
      <x/>
      <x/>
      <x v="142"/>
      <x v="2"/>
      <x v="2"/>
    </i>
    <i r="2">
      <x v="331"/>
      <x v="33"/>
      <x v="24"/>
      <x/>
      <x/>
      <x v="142"/>
      <x v="2"/>
      <x v="2"/>
    </i>
    <i r="2">
      <x v="332"/>
      <x v="34"/>
      <x v="24"/>
      <x/>
      <x/>
      <x v="142"/>
      <x v="2"/>
      <x v="2"/>
    </i>
    <i r="2">
      <x v="333"/>
      <x v="36"/>
      <x v="24"/>
      <x/>
      <x/>
      <x v="142"/>
      <x v="2"/>
      <x v="2"/>
    </i>
    <i r="2">
      <x v="334"/>
      <x v="37"/>
      <x v="24"/>
      <x/>
      <x/>
      <x v="142"/>
      <x v="2"/>
      <x v="2"/>
    </i>
    <i r="2">
      <x v="335"/>
      <x v="37"/>
      <x v="24"/>
      <x/>
      <x/>
      <x v="142"/>
      <x v="2"/>
      <x v="2"/>
    </i>
    <i r="2">
      <x v="336"/>
      <x v="143"/>
      <x v="24"/>
      <x/>
      <x/>
      <x v="142"/>
      <x v="2"/>
      <x v="2"/>
    </i>
    <i r="2">
      <x v="337"/>
      <x v="143"/>
      <x v="24"/>
      <x/>
      <x/>
      <x v="142"/>
      <x v="2"/>
      <x v="2"/>
    </i>
    <i r="2">
      <x v="338"/>
      <x v="143"/>
      <x v="24"/>
      <x/>
      <x/>
      <x v="142"/>
      <x v="2"/>
      <x v="2"/>
    </i>
    <i r="2">
      <x v="339"/>
      <x v="143"/>
      <x v="24"/>
      <x/>
      <x/>
      <x v="142"/>
      <x v="2"/>
      <x v="2"/>
    </i>
    <i>
      <x v="30"/>
      <x v="30"/>
      <x v="340"/>
      <x v="144"/>
      <x v="25"/>
      <x/>
      <x/>
      <x v="143"/>
      <x v="2"/>
      <x v="3"/>
    </i>
    <i r="2">
      <x v="341"/>
      <x v="75"/>
      <x v="25"/>
      <x/>
      <x/>
      <x v="143"/>
      <x v="2"/>
      <x v="3"/>
    </i>
    <i r="2">
      <x v="342"/>
      <x v="145"/>
      <x v="25"/>
      <x/>
      <x/>
      <x v="143"/>
      <x v="2"/>
      <x v="3"/>
    </i>
    <i r="2">
      <x v="343"/>
      <x v="146"/>
      <x v="25"/>
      <x/>
      <x/>
      <x v="143"/>
      <x v="2"/>
      <x v="3"/>
    </i>
    <i r="2">
      <x v="344"/>
      <x v="147"/>
      <x v="25"/>
      <x/>
      <x/>
      <x v="144"/>
      <x v="2"/>
      <x v="3"/>
    </i>
    <i r="2">
      <x v="345"/>
      <x v="148"/>
      <x v="25"/>
      <x/>
      <x/>
      <x v="144"/>
      <x v="2"/>
      <x v="3"/>
    </i>
    <i r="2">
      <x v="346"/>
      <x v="149"/>
      <x v="25"/>
      <x/>
      <x/>
      <x v="143"/>
      <x v="2"/>
      <x v="3"/>
    </i>
    <i r="2">
      <x v="347"/>
      <x v="28"/>
      <x v="25"/>
      <x/>
      <x/>
      <x v="143"/>
      <x v="2"/>
      <x v="3"/>
    </i>
    <i r="2">
      <x v="348"/>
      <x v="29"/>
      <x v="25"/>
      <x/>
      <x/>
      <x v="143"/>
      <x v="2"/>
      <x v="3"/>
    </i>
    <i r="2">
      <x v="349"/>
      <x v="150"/>
      <x v="25"/>
      <x/>
      <x/>
      <x v="144"/>
      <x v="2"/>
      <x v="3"/>
    </i>
    <i r="2">
      <x v="350"/>
      <x v="151"/>
      <x v="25"/>
      <x/>
      <x/>
      <x v="143"/>
      <x v="2"/>
      <x v="3"/>
    </i>
    <i r="2">
      <x v="351"/>
      <x v="151"/>
      <x v="25"/>
      <x/>
      <x/>
      <x v="143"/>
      <x v="2"/>
      <x v="3"/>
    </i>
    <i r="2">
      <x v="352"/>
      <x v="152"/>
      <x v="25"/>
      <x/>
      <x/>
      <x v="144"/>
      <x v="2"/>
      <x v="3"/>
    </i>
    <i r="2">
      <x v="353"/>
      <x v="50"/>
      <x v="25"/>
      <x/>
      <x/>
      <x v="144"/>
      <x v="2"/>
      <x v="3"/>
    </i>
    <i r="2">
      <x v="354"/>
      <x v="152"/>
      <x v="25"/>
      <x/>
      <x/>
      <x v="144"/>
      <x v="2"/>
      <x v="3"/>
    </i>
    <i r="2">
      <x v="355"/>
      <x v="38"/>
      <x v="25"/>
      <x/>
      <x/>
      <x v="143"/>
      <x v="2"/>
      <x v="3"/>
    </i>
    <i r="2">
      <x v="356"/>
      <x v="40"/>
      <x v="25"/>
      <x/>
      <x/>
      <x v="144"/>
      <x v="2"/>
      <x v="3"/>
    </i>
    <i r="2">
      <x v="357"/>
      <x v="40"/>
      <x v="25"/>
      <x/>
      <x/>
      <x v="143"/>
      <x v="2"/>
      <x v="3"/>
    </i>
    <i>
      <x v="31"/>
      <x v="31"/>
      <x v="358"/>
      <x v="153"/>
      <x v="1"/>
      <x/>
      <x/>
      <x v="145"/>
      <x/>
      <x v="3"/>
    </i>
    <i r="2">
      <x v="359"/>
      <x v="153"/>
      <x v="1"/>
      <x/>
      <x/>
      <x v="145"/>
      <x/>
      <x v="3"/>
    </i>
    <i r="2">
      <x v="360"/>
      <x v="43"/>
      <x v="1"/>
      <x/>
      <x/>
      <x v="146"/>
      <x/>
      <x v="3"/>
    </i>
    <i>
      <x v="32"/>
      <x v="32"/>
      <x v="361"/>
      <x v="154"/>
      <x v="1"/>
      <x/>
      <x/>
      <x v="147"/>
      <x v="7"/>
      <x v="2"/>
    </i>
    <i>
      <x v="33"/>
      <x v="33"/>
      <x v="362"/>
      <x v="8"/>
      <x v="26"/>
      <x/>
      <x/>
      <x v="148"/>
      <x v="2"/>
      <x v="3"/>
    </i>
    <i>
      <x v="34"/>
      <x v="34"/>
      <x v="363"/>
      <x v="28"/>
      <x v="27"/>
      <x v="2"/>
      <x/>
      <x v="149"/>
      <x v="3"/>
      <x v="3"/>
    </i>
    <i r="2">
      <x v="364"/>
      <x v="155"/>
      <x v="27"/>
      <x v="2"/>
      <x/>
      <x v="149"/>
      <x v="3"/>
      <x v="3"/>
    </i>
    <i r="2">
      <x v="365"/>
      <x v="38"/>
      <x v="27"/>
      <x v="2"/>
      <x/>
      <x v="149"/>
      <x v="3"/>
      <x v="3"/>
    </i>
    <i r="2">
      <x v="366"/>
      <x v="82"/>
      <x v="27"/>
      <x v="2"/>
      <x/>
      <x v="150"/>
      <x v="3"/>
      <x v="3"/>
    </i>
    <i r="2">
      <x v="367"/>
      <x v="6"/>
      <x v="27"/>
      <x v="2"/>
      <x/>
      <x v="151"/>
      <x/>
      <x v="3"/>
    </i>
    <i>
      <x v="35"/>
      <x v="35"/>
      <x v="368"/>
      <x v="50"/>
      <x v="28"/>
      <x/>
      <x/>
      <x v="152"/>
      <x/>
      <x v="3"/>
    </i>
    <i>
      <x v="36"/>
      <x v="36"/>
      <x v="369"/>
      <x v="41"/>
      <x v="29"/>
      <x/>
      <x/>
      <x v="153"/>
      <x v="3"/>
      <x v="3"/>
    </i>
    <i>
      <x v="37"/>
      <x v="37"/>
      <x v="370"/>
      <x v="156"/>
      <x v="30"/>
      <x/>
      <x/>
      <x v="154"/>
      <x v="7"/>
      <x v="3"/>
    </i>
    <i>
      <x v="38"/>
      <x v="38"/>
      <x v="371"/>
      <x v="120"/>
      <x v="31"/>
      <x v="3"/>
      <x/>
      <x v="155"/>
      <x v="2"/>
      <x/>
    </i>
    <i>
      <x v="39"/>
      <x v="39"/>
      <x v="372"/>
      <x v="39"/>
      <x v="32"/>
      <x v="4"/>
      <x/>
      <x v="156"/>
      <x v="3"/>
      <x/>
    </i>
    <i r="2">
      <x v="373"/>
      <x v="12"/>
      <x v="32"/>
      <x v="4"/>
      <x/>
      <x v="157"/>
      <x v="2"/>
      <x v="2"/>
    </i>
    <i>
      <x v="40"/>
      <x v="40"/>
      <x v="374"/>
      <x v="16"/>
      <x v="33"/>
      <x v="5"/>
      <x/>
      <x v="158"/>
      <x v="2"/>
      <x v="3"/>
    </i>
    <i r="2">
      <x v="375"/>
      <x v="157"/>
      <x v="33"/>
      <x v="5"/>
      <x/>
      <x v="158"/>
      <x v="2"/>
      <x v="3"/>
    </i>
    <i r="2">
      <x v="376"/>
      <x v="158"/>
      <x v="33"/>
      <x v="5"/>
      <x/>
      <x v="158"/>
      <x v="2"/>
      <x v="3"/>
    </i>
    <i r="2">
      <x v="377"/>
      <x v="159"/>
      <x v="33"/>
      <x v="5"/>
      <x/>
      <x v="158"/>
      <x v="2"/>
      <x v="3"/>
    </i>
    <i r="2">
      <x v="378"/>
      <x v="98"/>
      <x v="33"/>
      <x v="5"/>
      <x/>
      <x v="158"/>
      <x v="2"/>
      <x v="3"/>
    </i>
    <i r="2">
      <x v="379"/>
      <x v="160"/>
      <x v="33"/>
      <x v="5"/>
      <x/>
      <x v="158"/>
      <x v="2"/>
      <x v="3"/>
    </i>
    <i r="2">
      <x v="380"/>
      <x v="161"/>
      <x v="33"/>
      <x v="5"/>
      <x/>
      <x v="158"/>
      <x v="2"/>
      <x v="3"/>
    </i>
    <i r="2">
      <x v="381"/>
      <x v="162"/>
      <x v="33"/>
      <x v="5"/>
      <x/>
      <x v="158"/>
      <x v="2"/>
      <x v="3"/>
    </i>
    <i r="2">
      <x v="382"/>
      <x v="163"/>
      <x v="33"/>
      <x v="5"/>
      <x/>
      <x v="159"/>
      <x v="2"/>
      <x v="2"/>
    </i>
    <i r="2">
      <x v="383"/>
      <x v="164"/>
      <x v="33"/>
      <x v="5"/>
      <x/>
      <x v="158"/>
      <x v="2"/>
      <x v="3"/>
    </i>
    <i r="2">
      <x v="384"/>
      <x v="165"/>
      <x v="33"/>
      <x v="5"/>
      <x/>
      <x v="158"/>
      <x v="2"/>
      <x v="3"/>
    </i>
    <i r="2">
      <x v="385"/>
      <x v="166"/>
      <x v="33"/>
      <x v="5"/>
      <x/>
      <x v="158"/>
      <x v="2"/>
      <x v="3"/>
    </i>
    <i r="2">
      <x v="386"/>
      <x v="107"/>
      <x v="33"/>
      <x v="5"/>
      <x/>
      <x v="160"/>
      <x/>
      <x v="3"/>
    </i>
    <i r="2">
      <x v="387"/>
      <x v="167"/>
      <x v="33"/>
      <x v="5"/>
      <x/>
      <x v="161"/>
      <x/>
      <x v="3"/>
    </i>
    <i r="2">
      <x v="388"/>
      <x v="168"/>
      <x v="33"/>
      <x v="5"/>
      <x/>
      <x v="160"/>
      <x/>
      <x v="3"/>
    </i>
    <i r="2">
      <x v="389"/>
      <x v="169"/>
      <x v="33"/>
      <x v="5"/>
      <x/>
      <x v="158"/>
      <x v="2"/>
      <x v="3"/>
    </i>
    <i r="2">
      <x v="390"/>
      <x v="28"/>
      <x v="33"/>
      <x v="5"/>
      <x/>
      <x v="158"/>
      <x v="2"/>
      <x v="3"/>
    </i>
    <i r="2">
      <x v="391"/>
      <x v="170"/>
      <x v="33"/>
      <x v="5"/>
      <x/>
      <x v="160"/>
      <x/>
      <x v="3"/>
    </i>
    <i r="2">
      <x v="392"/>
      <x v="170"/>
      <x v="33"/>
      <x v="5"/>
      <x/>
      <x v="161"/>
      <x/>
      <x v="3"/>
    </i>
    <i r="2">
      <x v="393"/>
      <x v="91"/>
      <x v="33"/>
      <x v="5"/>
      <x/>
      <x v="159"/>
      <x v="2"/>
      <x v="2"/>
    </i>
    <i r="2">
      <x v="394"/>
      <x v="31"/>
      <x v="33"/>
      <x v="5"/>
      <x/>
      <x v="162"/>
      <x/>
      <x v="3"/>
    </i>
    <i r="2">
      <x v="395"/>
      <x v="31"/>
      <x v="33"/>
      <x v="5"/>
      <x/>
      <x v="158"/>
      <x v="2"/>
      <x v="3"/>
    </i>
    <i r="2">
      <x v="396"/>
      <x v="171"/>
      <x v="33"/>
      <x v="5"/>
      <x/>
      <x v="160"/>
      <x/>
      <x v="3"/>
    </i>
    <i r="2">
      <x v="397"/>
      <x v="171"/>
      <x v="33"/>
      <x v="5"/>
      <x/>
      <x v="161"/>
      <x/>
      <x v="3"/>
    </i>
    <i r="2">
      <x v="398"/>
      <x v="139"/>
      <x v="33"/>
      <x v="5"/>
      <x/>
      <x v="162"/>
      <x/>
      <x v="3"/>
    </i>
    <i r="2">
      <x v="399"/>
      <x v="9"/>
      <x v="33"/>
      <x v="5"/>
      <x/>
      <x v="161"/>
      <x/>
      <x v="3"/>
    </i>
    <i r="2">
      <x v="400"/>
      <x v="9"/>
      <x v="33"/>
      <x v="5"/>
      <x/>
      <x v="160"/>
      <x/>
      <x v="3"/>
    </i>
    <i r="2">
      <x v="401"/>
      <x v="9"/>
      <x v="33"/>
      <x v="5"/>
      <x/>
      <x v="162"/>
      <x/>
      <x v="3"/>
    </i>
    <i r="2">
      <x v="402"/>
      <x v="51"/>
      <x v="33"/>
      <x v="5"/>
      <x/>
      <x v="162"/>
      <x/>
      <x v="3"/>
    </i>
    <i r="2">
      <x v="403"/>
      <x v="137"/>
      <x v="33"/>
      <x v="5"/>
      <x/>
      <x v="161"/>
      <x/>
      <x v="3"/>
    </i>
    <i r="2">
      <x v="404"/>
      <x v="8"/>
      <x v="33"/>
      <x v="5"/>
      <x/>
      <x v="162"/>
      <x/>
      <x v="3"/>
    </i>
    <i r="2">
      <x v="405"/>
      <x v="37"/>
      <x v="33"/>
      <x v="5"/>
      <x/>
      <x v="161"/>
      <x/>
      <x v="3"/>
    </i>
    <i r="2">
      <x v="406"/>
      <x v="53"/>
      <x v="33"/>
      <x v="5"/>
      <x/>
      <x v="161"/>
      <x/>
      <x v="3"/>
    </i>
    <i r="2">
      <x v="407"/>
      <x v="53"/>
      <x v="33"/>
      <x v="5"/>
      <x/>
      <x v="162"/>
      <x/>
      <x v="3"/>
    </i>
    <i r="2">
      <x v="408"/>
      <x v="53"/>
      <x v="33"/>
      <x v="5"/>
      <x/>
      <x v="160"/>
      <x/>
      <x v="3"/>
    </i>
    <i r="2">
      <x v="409"/>
      <x v="41"/>
      <x v="33"/>
      <x v="5"/>
      <x/>
      <x v="159"/>
      <x v="2"/>
      <x v="2"/>
    </i>
    <i r="2">
      <x v="410"/>
      <x v="13"/>
      <x v="33"/>
      <x v="5"/>
      <x/>
      <x v="162"/>
      <x/>
      <x v="3"/>
    </i>
    <i r="2">
      <x v="411"/>
      <x v="13"/>
      <x v="33"/>
      <x v="5"/>
      <x/>
      <x v="161"/>
      <x/>
      <x v="3"/>
    </i>
    <i r="2">
      <x v="412"/>
      <x v="13"/>
      <x v="33"/>
      <x v="5"/>
      <x/>
      <x v="160"/>
      <x/>
      <x v="3"/>
    </i>
    <i r="2">
      <x v="413"/>
      <x v="14"/>
      <x v="33"/>
      <x v="5"/>
      <x/>
      <x v="162"/>
      <x/>
      <x v="3"/>
    </i>
    <i r="2">
      <x v="414"/>
      <x v="14"/>
      <x v="33"/>
      <x v="5"/>
      <x/>
      <x v="160"/>
      <x/>
      <x v="3"/>
    </i>
    <i>
      <x v="41"/>
      <x v="41"/>
      <x v="415"/>
      <x v="172"/>
      <x v="34"/>
      <x v="6"/>
      <x/>
      <x v="163"/>
      <x v="2"/>
      <x v="3"/>
    </i>
    <i r="2">
      <x v="416"/>
      <x v="16"/>
      <x v="34"/>
      <x v="6"/>
      <x/>
      <x v="163"/>
      <x v="2"/>
      <x v="3"/>
    </i>
    <i r="2">
      <x v="417"/>
      <x v="173"/>
      <x v="34"/>
      <x v="6"/>
      <x/>
      <x v="163"/>
      <x v="2"/>
      <x v="3"/>
    </i>
    <i r="2">
      <x v="418"/>
      <x v="174"/>
      <x v="34"/>
      <x v="6"/>
      <x/>
      <x v="163"/>
      <x v="2"/>
      <x v="3"/>
    </i>
    <i r="2">
      <x v="419"/>
      <x v="71"/>
      <x v="34"/>
      <x v="6"/>
      <x/>
      <x v="164"/>
      <x/>
      <x v="3"/>
    </i>
    <i r="2">
      <x v="420"/>
      <x v="108"/>
      <x v="34"/>
      <x v="6"/>
      <x/>
      <x v="164"/>
      <x/>
      <x v="3"/>
    </i>
    <i r="2">
      <x v="421"/>
      <x v="108"/>
      <x v="34"/>
      <x v="6"/>
      <x/>
      <x v="163"/>
      <x v="2"/>
      <x v="3"/>
    </i>
    <i r="2">
      <x v="422"/>
      <x v="167"/>
      <x v="34"/>
      <x v="6"/>
      <x/>
      <x v="163"/>
      <x v="2"/>
      <x v="3"/>
    </i>
    <i r="2">
      <x v="423"/>
      <x v="175"/>
      <x v="34"/>
      <x v="6"/>
      <x/>
      <x v="163"/>
      <x v="2"/>
      <x v="3"/>
    </i>
    <i r="2">
      <x v="424"/>
      <x v="71"/>
      <x v="34"/>
      <x v="6"/>
      <x/>
      <x v="163"/>
      <x v="2"/>
      <x v="3"/>
    </i>
    <i r="2">
      <x v="425"/>
      <x v="30"/>
      <x v="34"/>
      <x v="6"/>
      <x/>
      <x v="163"/>
      <x v="2"/>
      <x v="3"/>
    </i>
    <i r="2">
      <x v="426"/>
      <x v="91"/>
      <x v="34"/>
      <x v="6"/>
      <x/>
      <x v="163"/>
      <x v="2"/>
      <x v="3"/>
    </i>
    <i r="2">
      <x v="427"/>
      <x v="31"/>
      <x v="34"/>
      <x v="6"/>
      <x/>
      <x v="164"/>
      <x/>
      <x v="3"/>
    </i>
    <i r="2">
      <x v="428"/>
      <x v="171"/>
      <x v="34"/>
      <x v="6"/>
      <x/>
      <x v="163"/>
      <x v="2"/>
      <x v="3"/>
    </i>
    <i r="2">
      <x v="429"/>
      <x v="176"/>
      <x v="34"/>
      <x v="6"/>
      <x/>
      <x v="163"/>
      <x v="2"/>
      <x v="3"/>
    </i>
    <i r="2">
      <x v="430"/>
      <x v="118"/>
      <x v="34"/>
      <x v="6"/>
      <x/>
      <x v="164"/>
      <x/>
      <x v="3"/>
    </i>
    <i r="2">
      <x v="431"/>
      <x v="118"/>
      <x v="34"/>
      <x v="6"/>
      <x/>
      <x v="164"/>
      <x/>
      <x v="3"/>
    </i>
    <i r="2">
      <x v="432"/>
      <x v="177"/>
      <x v="34"/>
      <x v="6"/>
      <x/>
      <x v="163"/>
      <x v="2"/>
      <x v="3"/>
    </i>
    <i r="2">
      <x v="433"/>
      <x v="53"/>
      <x v="34"/>
      <x v="6"/>
      <x/>
      <x v="164"/>
      <x/>
      <x v="3"/>
    </i>
    <i r="2">
      <x v="434"/>
      <x v="178"/>
      <x v="34"/>
      <x v="6"/>
      <x/>
      <x v="163"/>
      <x v="2"/>
      <x v="3"/>
    </i>
    <i r="2">
      <x v="435"/>
      <x v="143"/>
      <x v="34"/>
      <x v="6"/>
      <x/>
      <x v="164"/>
      <x/>
      <x v="3"/>
    </i>
    <i r="2">
      <x v="436"/>
      <x v="141"/>
      <x v="34"/>
      <x v="6"/>
      <x/>
      <x v="163"/>
      <x v="2"/>
      <x v="3"/>
    </i>
    <i r="2">
      <x v="437"/>
      <x v="141"/>
      <x v="34"/>
      <x v="6"/>
      <x/>
      <x v="163"/>
      <x v="2"/>
      <x v="3"/>
    </i>
    <i r="2">
      <x v="438"/>
      <x v="141"/>
      <x v="34"/>
      <x v="6"/>
      <x/>
      <x v="164"/>
      <x/>
      <x v="3"/>
    </i>
    <i>
      <x v="42"/>
      <x v="42"/>
      <x v="439"/>
      <x v="100"/>
      <x v="35"/>
      <x v="7"/>
      <x/>
      <x v="165"/>
      <x v="2"/>
      <x v="2"/>
    </i>
    <i r="2">
      <x v="440"/>
      <x v="179"/>
      <x v="35"/>
      <x v="7"/>
      <x/>
      <x v="165"/>
      <x v="2"/>
      <x v="2"/>
    </i>
    <i>
      <x v="43"/>
      <x v="43"/>
      <x v="441"/>
      <x v="180"/>
      <x v="36"/>
      <x v="8"/>
      <x/>
      <x v="166"/>
      <x v="3"/>
      <x v="2"/>
    </i>
    <i r="2">
      <x v="442"/>
      <x v="24"/>
      <x v="36"/>
      <x v="8"/>
      <x/>
      <x v="166"/>
      <x v="3"/>
      <x v="2"/>
    </i>
    <i r="2">
      <x v="443"/>
      <x v="28"/>
      <x v="36"/>
      <x v="8"/>
      <x/>
      <x v="166"/>
      <x v="3"/>
      <x v="2"/>
    </i>
    <i r="2">
      <x v="444"/>
      <x v="47"/>
      <x v="36"/>
      <x v="8"/>
      <x/>
      <x v="166"/>
      <x v="3"/>
      <x v="2"/>
    </i>
    <i r="2">
      <x v="445"/>
      <x v="143"/>
      <x v="36"/>
      <x v="8"/>
      <x/>
      <x v="167"/>
      <x/>
      <x v="2"/>
    </i>
    <i r="2">
      <x v="446"/>
      <x v="14"/>
      <x v="36"/>
      <x v="8"/>
      <x/>
      <x v="167"/>
      <x/>
      <x v="2"/>
    </i>
    <i>
      <x v="44"/>
      <x v="44"/>
      <x v="447"/>
      <x v="103"/>
      <x v="37"/>
      <x v="9"/>
      <x/>
      <x v="168"/>
      <x v="2"/>
      <x v="3"/>
    </i>
    <i r="2">
      <x v="448"/>
      <x v="181"/>
      <x v="37"/>
      <x v="9"/>
      <x/>
      <x v="168"/>
      <x v="2"/>
      <x v="3"/>
    </i>
    <i r="2">
      <x v="449"/>
      <x v="132"/>
      <x v="37"/>
      <x v="9"/>
      <x/>
      <x v="168"/>
      <x v="2"/>
      <x v="3"/>
    </i>
    <i r="2">
      <x v="450"/>
      <x v="7"/>
      <x v="37"/>
      <x v="9"/>
      <x/>
      <x v="168"/>
      <x v="2"/>
      <x v="3"/>
    </i>
    <i r="2">
      <x v="451"/>
      <x v="182"/>
      <x v="37"/>
      <x v="9"/>
      <x/>
      <x v="168"/>
      <x v="2"/>
      <x v="3"/>
    </i>
    <i r="2">
      <x v="452"/>
      <x v="31"/>
      <x v="37"/>
      <x v="9"/>
      <x/>
      <x v="168"/>
      <x v="2"/>
      <x v="3"/>
    </i>
    <i r="2">
      <x v="453"/>
      <x v="182"/>
      <x v="37"/>
      <x v="9"/>
      <x/>
      <x v="168"/>
      <x v="2"/>
      <x v="3"/>
    </i>
    <i r="2">
      <x v="454"/>
      <x v="30"/>
      <x v="37"/>
      <x v="9"/>
      <x/>
      <x v="168"/>
      <x v="2"/>
      <x v="3"/>
    </i>
    <i r="2">
      <x v="455"/>
      <x v="32"/>
      <x v="37"/>
      <x v="9"/>
      <x/>
      <x v="168"/>
      <x v="2"/>
      <x v="3"/>
    </i>
    <i r="2">
      <x v="456"/>
      <x v="33"/>
      <x v="37"/>
      <x v="9"/>
      <x/>
      <x v="168"/>
      <x v="2"/>
      <x v="3"/>
    </i>
    <i r="2">
      <x v="457"/>
      <x v="34"/>
      <x v="37"/>
      <x v="9"/>
      <x/>
      <x v="168"/>
      <x v="2"/>
      <x v="3"/>
    </i>
    <i r="2">
      <x v="458"/>
      <x v="123"/>
      <x v="37"/>
      <x v="9"/>
      <x/>
      <x v="168"/>
      <x v="2"/>
      <x v="3"/>
    </i>
    <i>
      <x v="45"/>
      <x v="45"/>
      <x v="459"/>
      <x v="7"/>
      <x v="38"/>
      <x v="10"/>
      <x/>
      <x v="169"/>
      <x v="3"/>
      <x v="3"/>
    </i>
    <i r="2">
      <x v="460"/>
      <x v="32"/>
      <x v="38"/>
      <x v="10"/>
      <x/>
      <x v="169"/>
      <x v="3"/>
      <x v="3"/>
    </i>
    <i r="2">
      <x v="461"/>
      <x v="32"/>
      <x v="38"/>
      <x v="10"/>
      <x/>
      <x v="169"/>
      <x v="3"/>
      <x v="3"/>
    </i>
    <i r="2">
      <x v="462"/>
      <x v="9"/>
      <x v="38"/>
      <x v="10"/>
      <x/>
      <x v="169"/>
      <x v="3"/>
      <x v="3"/>
    </i>
    <i r="2">
      <x v="463"/>
      <x v="183"/>
      <x v="38"/>
      <x v="10"/>
      <x/>
      <x v="169"/>
      <x v="3"/>
      <x v="3"/>
    </i>
    <i r="2">
      <x v="464"/>
      <x v="82"/>
      <x v="38"/>
      <x v="10"/>
      <x/>
      <x v="169"/>
      <x v="3"/>
      <x v="3"/>
    </i>
    <i>
      <x v="46"/>
      <x v="46"/>
      <x v="465"/>
      <x v="184"/>
      <x v="39"/>
      <x v="11"/>
      <x/>
      <x v="170"/>
      <x/>
      <x v="3"/>
    </i>
    <i r="2">
      <x v="466"/>
      <x v="185"/>
      <x v="39"/>
      <x v="11"/>
      <x/>
      <x v="170"/>
      <x/>
      <x v="3"/>
    </i>
    <i r="2">
      <x v="467"/>
      <x v="185"/>
      <x v="39"/>
      <x v="11"/>
      <x/>
      <x v="170"/>
      <x/>
      <x v="3"/>
    </i>
    <i r="2">
      <x v="468"/>
      <x v="50"/>
      <x v="39"/>
      <x v="11"/>
      <x/>
      <x v="170"/>
      <x/>
      <x v="3"/>
    </i>
    <i>
      <x v="47"/>
      <x v="47"/>
      <x v="469"/>
      <x v="123"/>
      <x v="40"/>
      <x v="12"/>
      <x/>
      <x v="171"/>
      <x v="3"/>
      <x v="2"/>
    </i>
    <i>
      <x v="48"/>
      <x v="48"/>
      <x v="470"/>
      <x v="186"/>
      <x v="41"/>
      <x v="13"/>
      <x/>
      <x v="172"/>
      <x v="3"/>
      <x v="2"/>
    </i>
    <i>
      <x v="49"/>
      <x v="49"/>
      <x v="471"/>
      <x v="32"/>
      <x v="42"/>
      <x/>
      <x/>
      <x v="173"/>
      <x v="3"/>
      <x v="3"/>
    </i>
    <i r="2">
      <x v="472"/>
      <x v="187"/>
      <x v="42"/>
      <x/>
      <x/>
      <x v="173"/>
      <x v="3"/>
      <x v="3"/>
    </i>
    <i r="2">
      <x v="473"/>
      <x v="38"/>
      <x v="42"/>
      <x/>
      <x/>
      <x v="173"/>
      <x v="3"/>
      <x v="3"/>
    </i>
    <i r="2">
      <x v="474"/>
      <x v="48"/>
      <x v="42"/>
      <x/>
      <x/>
      <x v="174"/>
      <x/>
      <x v="3"/>
    </i>
    <i r="2">
      <x v="475"/>
      <x v="48"/>
      <x v="42"/>
      <x/>
      <x/>
      <x v="174"/>
      <x/>
      <x v="3"/>
    </i>
    <i r="2">
      <x v="476"/>
      <x v="39"/>
      <x v="42"/>
      <x/>
      <x/>
      <x v="173"/>
      <x v="3"/>
      <x v="3"/>
    </i>
    <i>
      <x v="50"/>
      <x v="50"/>
      <x v="477"/>
      <x v="71"/>
      <x v="43"/>
      <x v="14"/>
      <x/>
      <x v="175"/>
      <x/>
      <x v="2"/>
    </i>
    <i r="2">
      <x v="478"/>
      <x v="188"/>
      <x v="43"/>
      <x v="14"/>
      <x/>
      <x v="175"/>
      <x/>
      <x v="2"/>
    </i>
    <i r="2">
      <x v="479"/>
      <x v="189"/>
      <x v="43"/>
      <x v="14"/>
      <x/>
      <x v="175"/>
      <x/>
      <x v="2"/>
    </i>
    <i r="2">
      <x v="480"/>
      <x v="31"/>
      <x v="43"/>
      <x v="14"/>
      <x/>
      <x v="175"/>
      <x/>
      <x v="2"/>
    </i>
    <i r="2">
      <x v="481"/>
      <x v="114"/>
      <x v="43"/>
      <x v="14"/>
      <x/>
      <x v="175"/>
      <x/>
      <x v="2"/>
    </i>
    <i r="2">
      <x v="482"/>
      <x v="176"/>
      <x v="43"/>
      <x v="14"/>
      <x/>
      <x v="175"/>
      <x/>
      <x v="2"/>
    </i>
    <i r="2">
      <x v="483"/>
      <x v="190"/>
      <x v="43"/>
      <x v="14"/>
      <x/>
      <x v="175"/>
      <x/>
      <x v="2"/>
    </i>
    <i r="2">
      <x v="484"/>
      <x v="120"/>
      <x v="43"/>
      <x v="14"/>
      <x/>
      <x v="175"/>
      <x/>
      <x v="2"/>
    </i>
    <i r="2">
      <x v="485"/>
      <x v="123"/>
      <x v="43"/>
      <x v="14"/>
      <x/>
      <x v="175"/>
      <x/>
      <x v="2"/>
    </i>
    <i r="2">
      <x v="486"/>
      <x v="191"/>
      <x v="43"/>
      <x v="14"/>
      <x/>
      <x v="175"/>
      <x/>
      <x v="2"/>
    </i>
    <i r="2">
      <x v="487"/>
      <x v="14"/>
      <x v="43"/>
      <x v="14"/>
      <x/>
      <x v="175"/>
      <x/>
      <x v="2"/>
    </i>
    <i>
      <x v="51"/>
      <x v="51"/>
      <x v="488"/>
      <x v="31"/>
      <x v="44"/>
      <x v="15"/>
      <x/>
      <x v="176"/>
      <x v="3"/>
      <x v="3"/>
    </i>
    <i r="2">
      <x v="489"/>
      <x v="192"/>
      <x v="44"/>
      <x v="15"/>
      <x/>
      <x v="176"/>
      <x v="3"/>
      <x v="3"/>
    </i>
    <i r="2">
      <x v="490"/>
      <x v="118"/>
      <x v="44"/>
      <x v="15"/>
      <x/>
      <x v="176"/>
      <x v="3"/>
      <x v="3"/>
    </i>
    <i r="2">
      <x v="491"/>
      <x v="35"/>
      <x v="44"/>
      <x v="15"/>
      <x/>
      <x v="176"/>
      <x v="3"/>
      <x v="3"/>
    </i>
    <i r="2">
      <x v="492"/>
      <x v="38"/>
      <x v="44"/>
      <x v="15"/>
      <x/>
      <x v="176"/>
      <x v="3"/>
      <x v="3"/>
    </i>
    <i>
      <x v="52"/>
      <x v="52"/>
      <x v="493"/>
      <x v="176"/>
      <x v="45"/>
      <x v="16"/>
      <x/>
      <x v="177"/>
      <x v="2"/>
      <x v="3"/>
    </i>
    <i r="2">
      <x v="494"/>
      <x v="121"/>
      <x v="45"/>
      <x v="16"/>
      <x/>
      <x v="177"/>
      <x v="2"/>
      <x v="3"/>
    </i>
    <i r="2">
      <x v="495"/>
      <x v="124"/>
      <x v="45"/>
      <x v="16"/>
      <x/>
      <x v="177"/>
      <x v="2"/>
      <x v="3"/>
    </i>
    <i>
      <x v="53"/>
      <x v="53"/>
      <x v="496"/>
      <x v="14"/>
      <x v="46"/>
      <x/>
      <x/>
      <x v="178"/>
      <x/>
      <x v="3"/>
    </i>
    <i>
      <x v="54"/>
      <x v="54"/>
      <x v="497"/>
      <x v="8"/>
      <x v="47"/>
      <x v="17"/>
      <x/>
      <x v="179"/>
      <x v="2"/>
      <x v="3"/>
    </i>
    <i r="2">
      <x v="498"/>
      <x v="193"/>
      <x v="47"/>
      <x v="17"/>
      <x/>
      <x v="179"/>
      <x v="2"/>
      <x v="3"/>
    </i>
    <i>
      <x v="55"/>
      <x v="55"/>
      <x v="499"/>
      <x v="142"/>
      <x v="48"/>
      <x v="18"/>
      <x/>
      <x v="180"/>
      <x v="2"/>
      <x v="3"/>
    </i>
    <i>
      <x v="56"/>
      <x v="56"/>
      <x v="500"/>
      <x v="88"/>
      <x v="49"/>
      <x v="19"/>
      <x/>
      <x v="181"/>
      <x v="3"/>
      <x/>
    </i>
    <i>
      <x v="57"/>
      <x v="57"/>
      <x v="501"/>
      <x v="43"/>
      <x v="50"/>
      <x v="20"/>
      <x/>
      <x v="182"/>
      <x/>
      <x v="3"/>
    </i>
    <i r="2">
      <x v="502"/>
      <x v="194"/>
      <x v="50"/>
      <x v="20"/>
      <x/>
      <x v="182"/>
      <x/>
      <x v="3"/>
    </i>
    <i t="grand">
      <x/>
    </i>
  </rowItems>
  <colFields count="1">
    <field x="-2"/>
  </colFields>
  <colItems count="7">
    <i>
      <x/>
    </i>
    <i i="1">
      <x v="1"/>
    </i>
    <i i="2">
      <x v="2"/>
    </i>
    <i i="3">
      <x v="3"/>
    </i>
    <i i="4">
      <x v="4"/>
    </i>
    <i i="5">
      <x v="5"/>
    </i>
    <i i="6">
      <x v="6"/>
    </i>
  </colItems>
  <dataFields count="7">
    <dataField fld="10" subtotal="count" baseField="0" baseItem="0"/>
    <dataField name="Future" fld="12" subtotal="count" baseField="9" baseItem="3"/>
    <dataField fld="14" subtotal="count" baseField="0" baseItem="0"/>
    <dataField fld="13" subtotal="count" baseField="0" baseItem="0"/>
    <dataField fld="15" subtotal="count" baseField="0" baseItem="0"/>
    <dataField fld="16" subtotal="count" baseField="0" baseItem="0"/>
    <dataField fld="11" subtotal="count" baseField="0" baseItem="0"/>
  </dataFields>
  <pivotHierarchies count="10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Futur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0">
    <rowHierarchyUsage hierarchyUsage="7"/>
    <rowHierarchyUsage hierarchyUsage="15"/>
    <rowHierarchyUsage hierarchyUsage="11"/>
    <rowHierarchyUsage hierarchyUsage="12"/>
    <rowHierarchyUsage hierarchyUsage="16"/>
    <rowHierarchyUsage hierarchyUsage="17"/>
    <rowHierarchyUsage hierarchyUsage="18"/>
    <rowHierarchyUsage hierarchyUsage="78"/>
    <rowHierarchyUsage hierarchyUsage="80"/>
    <rowHierarchyUsage hierarchyUsage="5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RCN]"/>
        <x15:activeTabTopLevelEntity name="[AgedOpenAR]"/>
        <x15:activeTabTopLevelEntity name="[Job]"/>
        <x15:activeTabTopLevelEntity name="[Depart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EED499-133D-4867-B69C-16D63142DD19}" name="PivotTable1" cacheId="21" applyNumberFormats="0" applyBorderFormats="0" applyFontFormats="0" applyPatternFormats="0" applyAlignmentFormats="0" applyWidthHeightFormats="1" dataCaption="Values" tag="db2259ad-35bf-4650-b28a-68105b28c295" updatedVersion="7" minRefreshableVersion="3" showDrill="0" useAutoFormatting="1" itemPrintTitles="1" createdVersion="5" indent="0" compact="0" compactData="0" multipleFieldFilters="0">
  <location ref="B3:P896" firstHeaderRow="0" firstDataRow="1" firstDataCol="8"/>
  <pivotFields count="16">
    <pivotField axis="axisRow" compact="0" allDrilled="1" outline="0" subtotalTop="0" showAll="0" dataSourceSort="1" defaultSubtotal="0" defaultAttributeDrillState="1">
      <items count="5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s>
    </pivotField>
    <pivotField axis="axisRow" compact="0" allDrilled="1" outline="0" subtotalTop="0" showAll="0" dataSourceSort="1" defaultSubtotal="0" defaultAttributeDrillState="1">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allDrilled="1" outline="0" subtotalTop="0" showAll="0" dataSourceSort="1" defaultSubtotal="0" defaultAttributeDrillState="1">
      <items count="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s>
    </pivotField>
    <pivotField axis="axisRow" compact="0" allDrilled="1" outline="0" subtotalTop="0" showAll="0" dataSourceSort="1" defaultSubtotal="0" defaultAttributeDrillState="1">
      <items count="9">
        <item x="0"/>
        <item x="1"/>
        <item x="2"/>
        <item x="3"/>
        <item x="4"/>
        <item x="5"/>
        <item x="6"/>
        <item x="7"/>
        <item x="8"/>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s>
    </pivotField>
    <pivotField axis="axisRow" compact="0" allDrilled="1" outline="0" subtotalTop="0" showAll="0" dataSourceSort="1" defaultSubtotal="0" defaultAttributeDrillState="1">
      <items count="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s>
    </pivotField>
    <pivotField axis="axisRow" compact="0" allDrilled="1" outline="0" subtotalTop="0" showAll="0" dataSourceSort="1" defaultSubtotal="0" defaultAttributeDrillState="1">
      <items count="1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s>
    </pivotField>
    <pivotField compact="0" allDrilled="1" outline="0" subtotalTop="0" showAll="0" dataSourceSort="1" defaultSubtotal="0" defaultAttributeDrillState="1"/>
  </pivotFields>
  <rowFields count="8">
    <field x="12"/>
    <field x="13"/>
    <field x="0"/>
    <field x="14"/>
    <field x="1"/>
    <field x="2"/>
    <field x="3"/>
    <field x="4"/>
  </rowFields>
  <rowItems count="893">
    <i>
      <x/>
      <x/>
      <x/>
      <x/>
      <x/>
      <x/>
      <x/>
      <x/>
    </i>
    <i r="2">
      <x v="1"/>
      <x v="1"/>
      <x v="1"/>
      <x/>
      <x/>
      <x/>
    </i>
    <i r="2">
      <x v="2"/>
      <x v="2"/>
      <x v="2"/>
      <x/>
      <x/>
      <x/>
    </i>
    <i r="2">
      <x v="3"/>
      <x v="2"/>
      <x v="3"/>
      <x/>
      <x/>
      <x/>
    </i>
    <i r="2">
      <x v="4"/>
      <x v="2"/>
      <x v="4"/>
      <x/>
      <x/>
      <x/>
    </i>
    <i r="2">
      <x v="5"/>
      <x v="2"/>
      <x v="5"/>
      <x/>
      <x/>
      <x/>
    </i>
    <i r="2">
      <x v="6"/>
      <x v="2"/>
      <x v="6"/>
      <x/>
      <x/>
      <x/>
    </i>
    <i r="2">
      <x v="7"/>
      <x v="2"/>
      <x v="7"/>
      <x/>
      <x/>
      <x/>
    </i>
    <i r="2">
      <x v="8"/>
      <x v="2"/>
      <x v="8"/>
      <x/>
      <x/>
      <x/>
    </i>
    <i r="2">
      <x v="9"/>
      <x v="2"/>
      <x v="9"/>
      <x/>
      <x/>
      <x/>
    </i>
    <i r="2">
      <x v="10"/>
      <x v="2"/>
      <x v="10"/>
      <x/>
      <x/>
      <x/>
    </i>
    <i r="2">
      <x v="11"/>
      <x v="2"/>
      <x v="11"/>
      <x/>
      <x/>
      <x/>
    </i>
    <i r="2">
      <x v="12"/>
      <x v="2"/>
      <x v="12"/>
      <x/>
      <x/>
      <x/>
    </i>
    <i r="2">
      <x v="13"/>
      <x v="2"/>
      <x v="13"/>
      <x/>
      <x/>
      <x/>
    </i>
    <i r="2">
      <x v="14"/>
      <x v="2"/>
      <x v="14"/>
      <x/>
      <x/>
      <x/>
    </i>
    <i r="1">
      <x v="1"/>
      <x v="2"/>
      <x v="2"/>
      <x v="2"/>
      <x/>
      <x/>
      <x/>
    </i>
    <i r="2">
      <x v="3"/>
      <x v="2"/>
      <x v="3"/>
      <x/>
      <x/>
      <x/>
    </i>
    <i r="2">
      <x v="4"/>
      <x v="2"/>
      <x v="4"/>
      <x/>
      <x/>
      <x/>
    </i>
    <i r="2">
      <x v="15"/>
      <x v="3"/>
      <x v="15"/>
      <x/>
      <x/>
      <x/>
    </i>
    <i r="2">
      <x v="5"/>
      <x v="2"/>
      <x v="5"/>
      <x/>
      <x/>
      <x/>
    </i>
    <i r="2">
      <x v="6"/>
      <x v="2"/>
      <x v="6"/>
      <x/>
      <x/>
      <x/>
    </i>
    <i r="2">
      <x v="7"/>
      <x v="2"/>
      <x v="7"/>
      <x/>
      <x/>
      <x/>
    </i>
    <i r="2">
      <x v="8"/>
      <x v="2"/>
      <x v="8"/>
      <x/>
      <x/>
      <x/>
    </i>
    <i r="1">
      <x v="2"/>
      <x v="10"/>
      <x v="2"/>
      <x v="10"/>
      <x/>
      <x/>
      <x/>
    </i>
    <i r="2">
      <x v="11"/>
      <x v="2"/>
      <x v="11"/>
      <x/>
      <x/>
      <x/>
    </i>
    <i r="1">
      <x v="3"/>
      <x v="12"/>
      <x v="2"/>
      <x v="12"/>
      <x/>
      <x/>
      <x/>
    </i>
    <i r="1">
      <x v="4"/>
      <x v="13"/>
      <x v="2"/>
      <x v="13"/>
      <x/>
      <x/>
      <x/>
    </i>
    <i r="1">
      <x v="5"/>
      <x v="14"/>
      <x v="2"/>
      <x v="14"/>
      <x/>
      <x/>
      <x/>
    </i>
    <i r="1">
      <x v="6"/>
      <x v="16"/>
      <x v="3"/>
      <x v="16"/>
      <x/>
      <x/>
      <x/>
    </i>
    <i r="1">
      <x v="7"/>
      <x v="9"/>
      <x v="2"/>
      <x v="9"/>
      <x/>
      <x/>
      <x/>
    </i>
    <i r="1">
      <x v="8"/>
      <x/>
      <x/>
      <x/>
      <x/>
      <x/>
      <x/>
    </i>
    <i r="1">
      <x v="9"/>
      <x v="1"/>
      <x v="1"/>
      <x v="1"/>
      <x/>
      <x/>
      <x/>
    </i>
    <i r="1">
      <x v="10"/>
      <x v="17"/>
      <x v="4"/>
      <x v="17"/>
      <x/>
      <x/>
      <x/>
    </i>
    <i r="2">
      <x v="18"/>
      <x v="5"/>
      <x v="18"/>
      <x/>
      <x/>
      <x/>
    </i>
    <i r="2">
      <x v="19"/>
      <x v="5"/>
      <x v="18"/>
      <x/>
      <x/>
      <x/>
    </i>
    <i r="2">
      <x v="20"/>
      <x v="6"/>
      <x v="19"/>
      <x/>
      <x/>
      <x/>
    </i>
    <i r="2">
      <x/>
      <x/>
      <x/>
      <x/>
      <x/>
      <x/>
    </i>
    <i r="2">
      <x v="21"/>
      <x v="7"/>
      <x v="20"/>
      <x/>
      <x/>
      <x/>
    </i>
    <i r="2">
      <x v="2"/>
      <x v="2"/>
      <x v="2"/>
      <x/>
      <x/>
      <x/>
    </i>
    <i r="1">
      <x v="11"/>
      <x v="21"/>
      <x v="5"/>
      <x v="20"/>
      <x/>
      <x/>
      <x/>
    </i>
    <i r="1">
      <x v="12"/>
      <x v="15"/>
      <x v="3"/>
      <x v="15"/>
      <x/>
      <x/>
      <x/>
    </i>
    <i r="2">
      <x v="16"/>
      <x v="3"/>
      <x v="16"/>
      <x/>
      <x/>
      <x/>
    </i>
    <i>
      <x v="1"/>
      <x/>
      <x v="22"/>
      <x v="2"/>
      <x v="21"/>
      <x v="1"/>
      <x v="1"/>
      <x/>
    </i>
    <i r="1">
      <x v="1"/>
      <x v="22"/>
      <x v="2"/>
      <x v="21"/>
      <x v="1"/>
      <x v="1"/>
      <x/>
    </i>
    <i>
      <x v="2"/>
      <x/>
      <x v="23"/>
      <x v="4"/>
      <x v="22"/>
      <x v="2"/>
      <x v="2"/>
      <x/>
    </i>
    <i r="2">
      <x v="24"/>
      <x v="8"/>
      <x v="23"/>
      <x v="2"/>
      <x v="2"/>
      <x/>
    </i>
    <i r="1">
      <x v="13"/>
      <x v="23"/>
      <x v="4"/>
      <x v="22"/>
      <x v="2"/>
      <x v="2"/>
      <x/>
    </i>
    <i r="1">
      <x v="14"/>
      <x v="24"/>
      <x v="8"/>
      <x v="23"/>
      <x v="2"/>
      <x v="2"/>
      <x/>
    </i>
    <i>
      <x v="3"/>
      <x/>
      <x v="25"/>
      <x v="9"/>
      <x v="24"/>
      <x v="3"/>
      <x v="3"/>
      <x/>
    </i>
    <i r="2">
      <x v="26"/>
      <x v="10"/>
      <x v="25"/>
      <x v="3"/>
      <x v="3"/>
      <x/>
    </i>
    <i r="1">
      <x v="15"/>
      <x v="26"/>
      <x v="10"/>
      <x v="25"/>
      <x v="3"/>
      <x v="3"/>
      <x/>
    </i>
    <i r="2">
      <x v="27"/>
      <x v="10"/>
      <x v="26"/>
      <x v="3"/>
      <x v="3"/>
      <x/>
    </i>
    <i r="1">
      <x v="16"/>
      <x v="25"/>
      <x v="9"/>
      <x v="24"/>
      <x v="3"/>
      <x v="3"/>
      <x/>
    </i>
    <i r="1">
      <x v="10"/>
      <x v="28"/>
      <x v="9"/>
      <x v="20"/>
      <x v="3"/>
      <x v="3"/>
      <x/>
    </i>
    <i r="2">
      <x v="29"/>
      <x v="9"/>
      <x v="27"/>
      <x v="3"/>
      <x v="3"/>
      <x/>
    </i>
    <i r="2">
      <x v="30"/>
      <x v="10"/>
      <x v="28"/>
      <x v="3"/>
      <x v="3"/>
      <x/>
    </i>
    <i r="1">
      <x v="11"/>
      <x v="28"/>
      <x v="5"/>
      <x v="20"/>
      <x v="3"/>
      <x v="3"/>
      <x/>
    </i>
    <i r="2">
      <x v="29"/>
      <x v="5"/>
      <x v="27"/>
      <x v="3"/>
      <x v="3"/>
      <x/>
    </i>
    <i>
      <x v="4"/>
      <x/>
      <x v="31"/>
      <x v="11"/>
      <x v="29"/>
      <x v="4"/>
      <x v="1"/>
      <x/>
    </i>
    <i r="2">
      <x v="32"/>
      <x v="12"/>
      <x v="30"/>
      <x v="4"/>
      <x v="1"/>
      <x/>
    </i>
    <i r="2">
      <x v="33"/>
      <x v="13"/>
      <x v="31"/>
      <x v="4"/>
      <x v="1"/>
      <x/>
    </i>
    <i r="2">
      <x v="34"/>
      <x v="14"/>
      <x v="32"/>
      <x v="4"/>
      <x v="1"/>
      <x/>
    </i>
    <i r="2">
      <x v="35"/>
      <x v="15"/>
      <x v="33"/>
      <x v="4"/>
      <x v="1"/>
      <x/>
    </i>
    <i r="2">
      <x v="36"/>
      <x v="15"/>
      <x v="34"/>
      <x v="4"/>
      <x v="1"/>
      <x/>
    </i>
    <i r="2">
      <x v="37"/>
      <x v="15"/>
      <x v="35"/>
      <x v="4"/>
      <x v="1"/>
      <x/>
    </i>
    <i r="2">
      <x v="38"/>
      <x v="15"/>
      <x v="36"/>
      <x v="4"/>
      <x v="1"/>
      <x/>
    </i>
    <i r="2">
      <x v="39"/>
      <x v="15"/>
      <x v="37"/>
      <x v="4"/>
      <x v="1"/>
      <x/>
    </i>
    <i r="2">
      <x v="40"/>
      <x v="15"/>
      <x v="38"/>
      <x v="4"/>
      <x v="1"/>
      <x/>
    </i>
    <i r="2">
      <x v="41"/>
      <x v="15"/>
      <x v="39"/>
      <x v="4"/>
      <x v="1"/>
      <x/>
    </i>
    <i r="2">
      <x v="42"/>
      <x v="15"/>
      <x v="40"/>
      <x v="4"/>
      <x v="1"/>
      <x/>
    </i>
    <i r="2">
      <x v="43"/>
      <x v="15"/>
      <x v="41"/>
      <x v="4"/>
      <x v="1"/>
      <x/>
    </i>
    <i r="2">
      <x v="44"/>
      <x v="16"/>
      <x v="42"/>
      <x v="4"/>
      <x v="1"/>
      <x/>
    </i>
    <i r="1">
      <x v="17"/>
      <x v="35"/>
      <x v="15"/>
      <x v="33"/>
      <x v="4"/>
      <x v="1"/>
      <x/>
    </i>
    <i r="2">
      <x v="36"/>
      <x v="15"/>
      <x v="34"/>
      <x v="4"/>
      <x v="1"/>
      <x/>
    </i>
    <i r="2">
      <x v="37"/>
      <x v="15"/>
      <x v="35"/>
      <x v="4"/>
      <x v="1"/>
      <x/>
    </i>
    <i r="2">
      <x v="38"/>
      <x v="15"/>
      <x v="36"/>
      <x v="4"/>
      <x v="1"/>
      <x/>
    </i>
    <i r="2">
      <x v="39"/>
      <x v="15"/>
      <x v="37"/>
      <x v="4"/>
      <x v="1"/>
      <x/>
    </i>
    <i r="2">
      <x v="40"/>
      <x v="15"/>
      <x v="38"/>
      <x v="4"/>
      <x v="1"/>
      <x/>
    </i>
    <i r="2">
      <x v="41"/>
      <x v="15"/>
      <x v="39"/>
      <x v="4"/>
      <x v="1"/>
      <x/>
    </i>
    <i r="2">
      <x v="45"/>
      <x v="15"/>
      <x v="43"/>
      <x v="4"/>
      <x v="1"/>
      <x/>
    </i>
    <i r="2">
      <x v="46"/>
      <x v="15"/>
      <x v="44"/>
      <x v="4"/>
      <x v="1"/>
      <x/>
    </i>
    <i r="2">
      <x v="42"/>
      <x v="15"/>
      <x v="40"/>
      <x v="4"/>
      <x v="1"/>
      <x/>
    </i>
    <i r="2">
      <x v="43"/>
      <x v="15"/>
      <x v="41"/>
      <x v="4"/>
      <x v="1"/>
      <x/>
    </i>
    <i r="1">
      <x v="18"/>
      <x v="34"/>
      <x v="14"/>
      <x v="32"/>
      <x v="4"/>
      <x v="1"/>
      <x/>
    </i>
    <i r="1">
      <x v="19"/>
      <x v="32"/>
      <x v="12"/>
      <x v="30"/>
      <x v="4"/>
      <x v="1"/>
      <x/>
    </i>
    <i r="1">
      <x v="20"/>
      <x v="33"/>
      <x v="13"/>
      <x v="31"/>
      <x v="4"/>
      <x v="1"/>
      <x/>
    </i>
    <i r="1">
      <x v="21"/>
      <x v="44"/>
      <x v="16"/>
      <x v="42"/>
      <x v="4"/>
      <x v="1"/>
      <x/>
    </i>
    <i r="1">
      <x v="22"/>
      <x v="31"/>
      <x v="11"/>
      <x v="29"/>
      <x v="4"/>
      <x v="1"/>
      <x/>
    </i>
    <i r="1">
      <x v="10"/>
      <x v="31"/>
      <x v="11"/>
      <x v="29"/>
      <x v="4"/>
      <x v="1"/>
      <x/>
    </i>
    <i r="2">
      <x v="32"/>
      <x v="12"/>
      <x v="30"/>
      <x v="4"/>
      <x v="1"/>
      <x/>
    </i>
    <i r="2">
      <x v="33"/>
      <x v="13"/>
      <x v="31"/>
      <x v="4"/>
      <x v="1"/>
      <x/>
    </i>
    <i r="2">
      <x v="34"/>
      <x v="14"/>
      <x v="32"/>
      <x v="4"/>
      <x v="1"/>
      <x/>
    </i>
    <i r="2">
      <x v="35"/>
      <x v="15"/>
      <x v="33"/>
      <x v="4"/>
      <x v="1"/>
      <x/>
    </i>
    <i r="2">
      <x v="36"/>
      <x v="15"/>
      <x v="34"/>
      <x v="4"/>
      <x v="1"/>
      <x/>
    </i>
    <i r="2">
      <x v="37"/>
      <x v="15"/>
      <x v="35"/>
      <x v="4"/>
      <x v="1"/>
      <x/>
    </i>
    <i r="2">
      <x v="38"/>
      <x v="15"/>
      <x v="36"/>
      <x v="4"/>
      <x v="1"/>
      <x/>
    </i>
    <i r="2">
      <x v="39"/>
      <x v="15"/>
      <x v="37"/>
      <x v="4"/>
      <x v="1"/>
      <x/>
    </i>
    <i r="2">
      <x v="40"/>
      <x v="15"/>
      <x v="38"/>
      <x v="4"/>
      <x v="1"/>
      <x/>
    </i>
    <i r="2">
      <x v="45"/>
      <x v="15"/>
      <x v="43"/>
      <x v="4"/>
      <x v="1"/>
      <x/>
    </i>
    <i r="2">
      <x v="46"/>
      <x v="15"/>
      <x v="44"/>
      <x v="4"/>
      <x v="1"/>
      <x/>
    </i>
    <i r="2">
      <x v="47"/>
      <x v="15"/>
      <x v="45"/>
      <x v="4"/>
      <x v="1"/>
      <x/>
    </i>
    <i r="2">
      <x v="44"/>
      <x v="16"/>
      <x v="42"/>
      <x v="4"/>
      <x v="1"/>
      <x/>
    </i>
    <i r="1">
      <x v="11"/>
      <x v="45"/>
      <x v="5"/>
      <x v="43"/>
      <x v="4"/>
      <x v="1"/>
      <x/>
    </i>
    <i r="2">
      <x v="46"/>
      <x v="5"/>
      <x v="44"/>
      <x v="4"/>
      <x v="1"/>
      <x/>
    </i>
    <i r="1">
      <x v="23"/>
      <x v="31"/>
      <x v="11"/>
      <x v="29"/>
      <x v="4"/>
      <x v="1"/>
      <x/>
    </i>
    <i r="2">
      <x v="32"/>
      <x v="12"/>
      <x v="30"/>
      <x v="4"/>
      <x v="1"/>
      <x/>
    </i>
    <i r="2">
      <x v="33"/>
      <x v="13"/>
      <x v="31"/>
      <x v="4"/>
      <x v="1"/>
      <x/>
    </i>
    <i r="2">
      <x v="34"/>
      <x v="14"/>
      <x v="32"/>
      <x v="4"/>
      <x v="1"/>
      <x/>
    </i>
    <i r="2">
      <x v="35"/>
      <x v="15"/>
      <x v="33"/>
      <x v="4"/>
      <x v="1"/>
      <x/>
    </i>
    <i r="2">
      <x v="36"/>
      <x v="15"/>
      <x v="34"/>
      <x v="4"/>
      <x v="1"/>
      <x/>
    </i>
    <i r="2">
      <x v="37"/>
      <x v="15"/>
      <x v="35"/>
      <x v="4"/>
      <x v="1"/>
      <x/>
    </i>
    <i r="2">
      <x v="44"/>
      <x v="16"/>
      <x v="42"/>
      <x v="4"/>
      <x v="1"/>
      <x/>
    </i>
    <i>
      <x v="5"/>
      <x/>
      <x v="48"/>
      <x v="17"/>
      <x v="46"/>
      <x v="5"/>
      <x v="3"/>
      <x/>
    </i>
    <i r="2">
      <x v="49"/>
      <x v="18"/>
      <x v="47"/>
      <x v="5"/>
      <x v="3"/>
      <x/>
    </i>
    <i r="2">
      <x v="50"/>
      <x v="18"/>
      <x v="24"/>
      <x v="5"/>
      <x v="3"/>
      <x/>
    </i>
    <i r="2">
      <x v="51"/>
      <x v="17"/>
      <x v="48"/>
      <x v="5"/>
      <x v="3"/>
      <x/>
    </i>
    <i r="1">
      <x v="24"/>
      <x v="48"/>
      <x v="17"/>
      <x v="46"/>
      <x v="5"/>
      <x v="3"/>
      <x/>
    </i>
    <i r="2">
      <x v="51"/>
      <x v="17"/>
      <x v="48"/>
      <x v="5"/>
      <x v="3"/>
      <x/>
    </i>
    <i r="2">
      <x v="52"/>
      <x v="17"/>
      <x v="49"/>
      <x v="5"/>
      <x v="3"/>
      <x/>
    </i>
    <i r="1">
      <x v="25"/>
      <x v="49"/>
      <x v="18"/>
      <x v="47"/>
      <x v="5"/>
      <x v="3"/>
      <x/>
    </i>
    <i r="2">
      <x v="50"/>
      <x v="18"/>
      <x v="24"/>
      <x v="5"/>
      <x v="3"/>
      <x/>
    </i>
    <i r="2">
      <x v="53"/>
      <x v="18"/>
      <x v="27"/>
      <x v="5"/>
      <x v="3"/>
      <x/>
    </i>
    <i r="1">
      <x v="10"/>
      <x v="54"/>
      <x v="18"/>
      <x v="20"/>
      <x v="5"/>
      <x v="3"/>
      <x/>
    </i>
    <i r="2">
      <x v="53"/>
      <x v="18"/>
      <x v="27"/>
      <x v="5"/>
      <x v="3"/>
      <x/>
    </i>
    <i r="2">
      <x v="55"/>
      <x v="17"/>
      <x v="28"/>
      <x v="5"/>
      <x v="3"/>
      <x/>
    </i>
    <i r="1">
      <x v="11"/>
      <x v="54"/>
      <x v="5"/>
      <x v="20"/>
      <x v="5"/>
      <x v="3"/>
      <x/>
    </i>
    <i r="2">
      <x v="53"/>
      <x v="5"/>
      <x v="27"/>
      <x v="5"/>
      <x v="3"/>
      <x/>
    </i>
    <i>
      <x v="6"/>
      <x/>
      <x v="56"/>
      <x v="19"/>
      <x v="50"/>
      <x v="6"/>
      <x/>
      <x/>
    </i>
    <i r="2">
      <x v="57"/>
      <x v="20"/>
      <x v="51"/>
      <x v="6"/>
      <x/>
      <x/>
    </i>
    <i r="2">
      <x v="58"/>
      <x v="21"/>
      <x v="34"/>
      <x v="6"/>
      <x/>
      <x/>
    </i>
    <i r="2">
      <x v="59"/>
      <x v="22"/>
      <x v="52"/>
      <x v="6"/>
      <x/>
      <x/>
    </i>
    <i r="2">
      <x v="60"/>
      <x v="23"/>
      <x v="53"/>
      <x v="6"/>
      <x/>
      <x/>
    </i>
    <i r="2">
      <x v="61"/>
      <x v="24"/>
      <x v="54"/>
      <x v="6"/>
      <x/>
      <x/>
    </i>
    <i r="2">
      <x v="62"/>
      <x v="25"/>
      <x v="55"/>
      <x v="6"/>
      <x/>
      <x/>
    </i>
    <i r="2">
      <x v="63"/>
      <x v="26"/>
      <x v="56"/>
      <x v="6"/>
      <x/>
      <x/>
    </i>
    <i r="2">
      <x v="64"/>
      <x v="27"/>
      <x v="22"/>
      <x v="6"/>
      <x/>
      <x/>
    </i>
    <i r="2">
      <x v="65"/>
      <x v="4"/>
      <x v="57"/>
      <x v="6"/>
      <x/>
      <x/>
    </i>
    <i r="2">
      <x v="66"/>
      <x v="28"/>
      <x v="58"/>
      <x v="6"/>
      <x/>
      <x/>
    </i>
    <i r="1">
      <x v="26"/>
      <x v="58"/>
      <x v="21"/>
      <x v="34"/>
      <x v="6"/>
      <x/>
      <x/>
    </i>
    <i r="1">
      <x v="27"/>
      <x v="59"/>
      <x v="22"/>
      <x v="52"/>
      <x v="6"/>
      <x/>
      <x/>
    </i>
    <i r="1">
      <x v="28"/>
      <x v="60"/>
      <x v="23"/>
      <x v="53"/>
      <x v="6"/>
      <x/>
      <x/>
    </i>
    <i r="1">
      <x v="29"/>
      <x v="62"/>
      <x v="25"/>
      <x v="55"/>
      <x v="6"/>
      <x/>
      <x/>
    </i>
    <i r="1">
      <x v="30"/>
      <x v="63"/>
      <x v="26"/>
      <x v="56"/>
      <x v="6"/>
      <x/>
      <x/>
    </i>
    <i r="1">
      <x v="31"/>
      <x v="64"/>
      <x v="27"/>
      <x v="22"/>
      <x v="6"/>
      <x/>
      <x/>
    </i>
    <i r="1">
      <x v="32"/>
      <x v="57"/>
      <x v="20"/>
      <x v="51"/>
      <x v="6"/>
      <x/>
      <x/>
    </i>
    <i r="1">
      <x v="33"/>
      <x v="56"/>
      <x v="19"/>
      <x v="50"/>
      <x v="6"/>
      <x/>
      <x/>
    </i>
    <i r="1">
      <x v="34"/>
      <x v="61"/>
      <x v="24"/>
      <x v="54"/>
      <x v="6"/>
      <x/>
      <x/>
    </i>
    <i r="1">
      <x v="13"/>
      <x v="65"/>
      <x v="4"/>
      <x v="57"/>
      <x v="6"/>
      <x/>
      <x/>
    </i>
    <i r="1">
      <x v="35"/>
      <x v="66"/>
      <x v="28"/>
      <x v="58"/>
      <x v="6"/>
      <x/>
      <x/>
    </i>
    <i r="1">
      <x v="10"/>
      <x v="58"/>
      <x v="21"/>
      <x v="34"/>
      <x v="6"/>
      <x/>
      <x/>
    </i>
    <i r="2">
      <x v="60"/>
      <x v="23"/>
      <x v="53"/>
      <x v="6"/>
      <x/>
      <x/>
    </i>
    <i r="2">
      <x v="67"/>
      <x v="29"/>
      <x v="25"/>
      <x v="6"/>
      <x/>
      <x/>
    </i>
    <i r="2">
      <x v="66"/>
      <x v="28"/>
      <x v="58"/>
      <x v="6"/>
      <x/>
      <x/>
    </i>
    <i>
      <x v="7"/>
      <x v="36"/>
      <x v="68"/>
      <x v="30"/>
      <x v="59"/>
      <x v="7"/>
      <x v="3"/>
      <x v="1"/>
    </i>
    <i>
      <x v="8"/>
      <x/>
      <x v="69"/>
      <x v="31"/>
      <x v="60"/>
      <x v="8"/>
      <x/>
      <x v="2"/>
    </i>
    <i r="1">
      <x v="37"/>
      <x v="69"/>
      <x v="31"/>
      <x v="60"/>
      <x v="8"/>
      <x/>
      <x v="2"/>
    </i>
    <i r="1">
      <x v="10"/>
      <x v="69"/>
      <x v="31"/>
      <x v="60"/>
      <x v="8"/>
      <x/>
      <x v="2"/>
    </i>
    <i>
      <x v="9"/>
      <x/>
      <x v="70"/>
      <x v="32"/>
      <x v="33"/>
      <x v="9"/>
      <x/>
      <x v="2"/>
    </i>
    <i r="2">
      <x v="71"/>
      <x v="33"/>
      <x v="52"/>
      <x v="9"/>
      <x/>
      <x v="2"/>
    </i>
    <i r="2">
      <x v="72"/>
      <x v="34"/>
      <x v="61"/>
      <x v="9"/>
      <x/>
      <x v="2"/>
    </i>
    <i r="2">
      <x v="73"/>
      <x v="35"/>
      <x v="53"/>
      <x v="9"/>
      <x/>
      <x v="2"/>
    </i>
    <i r="2">
      <x v="74"/>
      <x v="36"/>
      <x v="54"/>
      <x v="9"/>
      <x/>
      <x v="2"/>
    </i>
    <i r="2">
      <x v="75"/>
      <x v="37"/>
      <x v="55"/>
      <x v="9"/>
      <x/>
      <x v="2"/>
    </i>
    <i r="2">
      <x v="76"/>
      <x v="38"/>
      <x v="56"/>
      <x v="9"/>
      <x/>
      <x v="2"/>
    </i>
    <i r="1">
      <x v="38"/>
      <x v="76"/>
      <x v="38"/>
      <x v="56"/>
      <x v="9"/>
      <x/>
      <x v="2"/>
    </i>
    <i r="1">
      <x v="39"/>
      <x v="73"/>
      <x v="35"/>
      <x v="53"/>
      <x v="9"/>
      <x/>
      <x v="2"/>
    </i>
    <i r="1">
      <x v="40"/>
      <x v="70"/>
      <x v="32"/>
      <x v="33"/>
      <x v="9"/>
      <x/>
      <x v="2"/>
    </i>
    <i r="1">
      <x v="41"/>
      <x v="71"/>
      <x v="33"/>
      <x v="52"/>
      <x v="9"/>
      <x/>
      <x v="2"/>
    </i>
    <i r="1">
      <x v="42"/>
      <x v="72"/>
      <x v="34"/>
      <x v="61"/>
      <x v="9"/>
      <x/>
      <x v="2"/>
    </i>
    <i r="1">
      <x v="43"/>
      <x v="75"/>
      <x v="37"/>
      <x v="55"/>
      <x v="9"/>
      <x/>
      <x v="2"/>
    </i>
    <i r="1">
      <x v="44"/>
      <x v="74"/>
      <x v="36"/>
      <x v="54"/>
      <x v="9"/>
      <x/>
      <x v="2"/>
    </i>
    <i r="1">
      <x v="10"/>
      <x v="70"/>
      <x v="32"/>
      <x v="33"/>
      <x v="9"/>
      <x/>
      <x v="2"/>
    </i>
    <i>
      <x v="10"/>
      <x v="45"/>
      <x v="77"/>
      <x v="39"/>
      <x v="40"/>
      <x v="10"/>
      <x v="1"/>
      <x v="3"/>
    </i>
    <i>
      <x v="11"/>
      <x v="46"/>
      <x v="78"/>
      <x v="40"/>
      <x v="62"/>
      <x v="11"/>
      <x v="1"/>
      <x v="3"/>
    </i>
    <i>
      <x v="12"/>
      <x/>
      <x v="79"/>
      <x v="16"/>
      <x v="63"/>
      <x v="12"/>
      <x v="4"/>
      <x/>
    </i>
    <i r="2">
      <x v="80"/>
      <x v="41"/>
      <x v="64"/>
      <x v="12"/>
      <x v="4"/>
      <x/>
    </i>
    <i r="2">
      <x v="81"/>
      <x v="42"/>
      <x v="64"/>
      <x v="12"/>
      <x v="4"/>
      <x/>
    </i>
    <i r="2">
      <x v="82"/>
      <x v="43"/>
      <x v="55"/>
      <x v="12"/>
      <x v="4"/>
      <x/>
    </i>
    <i r="2">
      <x v="83"/>
      <x v="44"/>
      <x v="65"/>
      <x v="12"/>
      <x v="4"/>
      <x/>
    </i>
    <i r="2">
      <x v="84"/>
      <x v="45"/>
      <x v="25"/>
      <x v="12"/>
      <x v="4"/>
      <x/>
    </i>
    <i r="2">
      <x v="85"/>
      <x v="46"/>
      <x v="25"/>
      <x v="12"/>
      <x v="4"/>
      <x/>
    </i>
    <i r="2">
      <x v="86"/>
      <x v="47"/>
      <x v="66"/>
      <x v="12"/>
      <x v="4"/>
      <x/>
    </i>
    <i r="1">
      <x v="47"/>
      <x v="81"/>
      <x v="42"/>
      <x v="64"/>
      <x v="12"/>
      <x v="4"/>
      <x/>
    </i>
    <i r="1">
      <x v="48"/>
      <x v="80"/>
      <x v="41"/>
      <x v="64"/>
      <x v="12"/>
      <x v="4"/>
      <x/>
    </i>
    <i r="1">
      <x v="49"/>
      <x v="82"/>
      <x v="43"/>
      <x v="55"/>
      <x v="12"/>
      <x v="4"/>
      <x/>
    </i>
    <i r="1">
      <x v="50"/>
      <x v="83"/>
      <x v="44"/>
      <x v="65"/>
      <x v="12"/>
      <x v="4"/>
      <x/>
    </i>
    <i r="1">
      <x v="51"/>
      <x v="84"/>
      <x v="45"/>
      <x v="25"/>
      <x v="12"/>
      <x v="4"/>
      <x/>
    </i>
    <i r="1">
      <x v="52"/>
      <x v="85"/>
      <x v="46"/>
      <x v="25"/>
      <x v="12"/>
      <x v="4"/>
      <x/>
    </i>
    <i r="1">
      <x v="53"/>
      <x v="86"/>
      <x v="47"/>
      <x v="66"/>
      <x v="12"/>
      <x v="4"/>
      <x/>
    </i>
    <i r="1">
      <x v="21"/>
      <x v="79"/>
      <x v="16"/>
      <x v="63"/>
      <x v="12"/>
      <x v="4"/>
      <x/>
    </i>
    <i r="1">
      <x v="10"/>
      <x v="79"/>
      <x v="16"/>
      <x v="63"/>
      <x v="12"/>
      <x v="4"/>
      <x/>
    </i>
    <i r="2">
      <x v="83"/>
      <x v="44"/>
      <x v="65"/>
      <x v="12"/>
      <x v="4"/>
      <x/>
    </i>
    <i r="2">
      <x v="84"/>
      <x v="45"/>
      <x v="25"/>
      <x v="12"/>
      <x v="4"/>
      <x/>
    </i>
    <i r="2">
      <x v="85"/>
      <x v="46"/>
      <x v="25"/>
      <x v="12"/>
      <x v="4"/>
      <x/>
    </i>
    <i r="2">
      <x v="86"/>
      <x v="47"/>
      <x v="66"/>
      <x v="12"/>
      <x v="4"/>
      <x/>
    </i>
    <i r="2">
      <x v="87"/>
      <x v="4"/>
      <x v="67"/>
      <x v="12"/>
      <x v="4"/>
      <x/>
    </i>
    <i r="2">
      <x v="88"/>
      <x v="48"/>
      <x v="68"/>
      <x v="12"/>
      <x v="4"/>
      <x/>
    </i>
    <i>
      <x v="13"/>
      <x/>
      <x v="89"/>
      <x v="28"/>
      <x v="69"/>
      <x v="13"/>
      <x v="4"/>
      <x/>
    </i>
    <i r="2">
      <x v="90"/>
      <x v="5"/>
      <x v="70"/>
      <x v="13"/>
      <x v="4"/>
      <x/>
    </i>
    <i r="1">
      <x v="35"/>
      <x v="89"/>
      <x v="28"/>
      <x v="69"/>
      <x v="13"/>
      <x v="4"/>
      <x/>
    </i>
    <i r="1">
      <x v="10"/>
      <x v="89"/>
      <x v="28"/>
      <x v="69"/>
      <x v="13"/>
      <x v="4"/>
      <x/>
    </i>
    <i r="1">
      <x v="11"/>
      <x v="90"/>
      <x v="5"/>
      <x v="70"/>
      <x v="13"/>
      <x v="4"/>
      <x/>
    </i>
    <i>
      <x v="14"/>
      <x/>
      <x v="91"/>
      <x v="49"/>
      <x v="71"/>
      <x v="14"/>
      <x/>
      <x/>
    </i>
    <i r="2">
      <x v="92"/>
      <x v="50"/>
      <x v="52"/>
      <x v="14"/>
      <x/>
      <x/>
    </i>
    <i r="2">
      <x v="93"/>
      <x v="51"/>
      <x v="55"/>
      <x v="14"/>
      <x/>
      <x/>
    </i>
    <i r="2">
      <x v="94"/>
      <x v="52"/>
      <x v="72"/>
      <x v="14"/>
      <x/>
      <x/>
    </i>
    <i r="1">
      <x v="54"/>
      <x v="91"/>
      <x v="49"/>
      <x v="71"/>
      <x v="14"/>
      <x/>
      <x/>
    </i>
    <i r="1">
      <x v="55"/>
      <x v="92"/>
      <x v="50"/>
      <x v="52"/>
      <x v="14"/>
      <x/>
      <x/>
    </i>
    <i r="1">
      <x v="56"/>
      <x v="93"/>
      <x v="51"/>
      <x v="55"/>
      <x v="14"/>
      <x/>
      <x/>
    </i>
    <i r="1">
      <x v="57"/>
      <x v="94"/>
      <x v="52"/>
      <x v="72"/>
      <x v="14"/>
      <x/>
      <x/>
    </i>
    <i r="1">
      <x v="10"/>
      <x v="91"/>
      <x v="49"/>
      <x v="71"/>
      <x v="14"/>
      <x/>
      <x/>
    </i>
    <i r="2">
      <x v="92"/>
      <x v="50"/>
      <x v="52"/>
      <x v="14"/>
      <x/>
      <x/>
    </i>
    <i r="2">
      <x v="93"/>
      <x v="51"/>
      <x v="55"/>
      <x v="14"/>
      <x/>
      <x/>
    </i>
    <i>
      <x v="15"/>
      <x v="11"/>
      <x v="95"/>
      <x v="5"/>
      <x v="73"/>
      <x v="15"/>
      <x v="2"/>
      <x v="1"/>
    </i>
    <i>
      <x v="16"/>
      <x/>
      <x v="96"/>
      <x v="53"/>
      <x v="74"/>
      <x v="16"/>
      <x/>
      <x/>
    </i>
    <i r="2">
      <x v="97"/>
      <x v="54"/>
      <x v="75"/>
      <x v="16"/>
      <x/>
      <x/>
    </i>
    <i r="2">
      <x v="98"/>
      <x v="55"/>
      <x v="76"/>
      <x v="16"/>
      <x/>
      <x/>
    </i>
    <i r="2">
      <x v="99"/>
      <x v="56"/>
      <x v="77"/>
      <x v="16"/>
      <x/>
      <x/>
    </i>
    <i r="2">
      <x v="100"/>
      <x v="57"/>
      <x v="78"/>
      <x v="16"/>
      <x/>
      <x/>
    </i>
    <i r="2">
      <x v="101"/>
      <x v="58"/>
      <x v="79"/>
      <x v="16"/>
      <x/>
      <x/>
    </i>
    <i r="2">
      <x v="102"/>
      <x v="59"/>
      <x v="69"/>
      <x v="16"/>
      <x/>
      <x/>
    </i>
    <i r="2">
      <x v="103"/>
      <x v="60"/>
      <x v="80"/>
      <x v="16"/>
      <x/>
      <x/>
    </i>
    <i r="2">
      <x v="104"/>
      <x v="61"/>
      <x v="45"/>
      <x v="16"/>
      <x/>
      <x/>
    </i>
    <i r="2">
      <x v="105"/>
      <x v="62"/>
      <x v="81"/>
      <x v="16"/>
      <x/>
      <x/>
    </i>
    <i r="2">
      <x v="106"/>
      <x v="63"/>
      <x v="81"/>
      <x v="16"/>
      <x/>
      <x/>
    </i>
    <i r="2">
      <x v="107"/>
      <x v="64"/>
      <x v="46"/>
      <x v="16"/>
      <x/>
      <x/>
    </i>
    <i r="2">
      <x v="108"/>
      <x v="65"/>
      <x v="82"/>
      <x v="16"/>
      <x/>
      <x/>
    </i>
    <i r="2">
      <x v="109"/>
      <x v="66"/>
      <x v="22"/>
      <x v="16"/>
      <x/>
      <x/>
    </i>
    <i r="2">
      <x v="110"/>
      <x v="67"/>
      <x v="83"/>
      <x v="16"/>
      <x/>
      <x/>
    </i>
    <i r="2">
      <x v="111"/>
      <x v="68"/>
      <x v="84"/>
      <x v="16"/>
      <x/>
      <x/>
    </i>
    <i r="2">
      <x v="112"/>
      <x v="69"/>
      <x v="84"/>
      <x v="16"/>
      <x/>
      <x/>
    </i>
    <i r="2">
      <x v="113"/>
      <x v="70"/>
      <x v="85"/>
      <x v="16"/>
      <x/>
      <x/>
    </i>
    <i r="1">
      <x v="58"/>
      <x v="96"/>
      <x v="53"/>
      <x v="74"/>
      <x v="16"/>
      <x/>
      <x/>
    </i>
    <i r="1">
      <x v="59"/>
      <x v="100"/>
      <x v="57"/>
      <x v="78"/>
      <x v="16"/>
      <x/>
      <x/>
    </i>
    <i r="1">
      <x v="60"/>
      <x v="99"/>
      <x v="56"/>
      <x v="77"/>
      <x v="16"/>
      <x/>
      <x/>
    </i>
    <i r="1">
      <x v="61"/>
      <x v="107"/>
      <x v="64"/>
      <x v="46"/>
      <x v="16"/>
      <x/>
      <x/>
    </i>
    <i r="1">
      <x v="62"/>
      <x v="103"/>
      <x v="60"/>
      <x v="80"/>
      <x v="16"/>
      <x/>
      <x/>
    </i>
    <i r="1">
      <x v="63"/>
      <x v="104"/>
      <x v="61"/>
      <x v="45"/>
      <x v="16"/>
      <x/>
      <x/>
    </i>
    <i r="1">
      <x v="64"/>
      <x v="105"/>
      <x v="62"/>
      <x v="81"/>
      <x v="16"/>
      <x/>
      <x/>
    </i>
    <i r="1">
      <x v="65"/>
      <x v="106"/>
      <x v="63"/>
      <x v="81"/>
      <x v="16"/>
      <x/>
      <x/>
    </i>
    <i r="1">
      <x v="66"/>
      <x v="108"/>
      <x v="65"/>
      <x v="82"/>
      <x v="16"/>
      <x/>
      <x/>
    </i>
    <i r="1">
      <x v="67"/>
      <x v="109"/>
      <x v="66"/>
      <x v="22"/>
      <x v="16"/>
      <x/>
      <x/>
    </i>
    <i r="1">
      <x v="68"/>
      <x v="110"/>
      <x v="67"/>
      <x v="83"/>
      <x v="16"/>
      <x/>
      <x/>
    </i>
    <i r="1">
      <x v="69"/>
      <x v="111"/>
      <x v="68"/>
      <x v="84"/>
      <x v="16"/>
      <x/>
      <x/>
    </i>
    <i r="1">
      <x v="70"/>
      <x v="112"/>
      <x v="69"/>
      <x v="84"/>
      <x v="16"/>
      <x/>
      <x/>
    </i>
    <i r="1">
      <x v="71"/>
      <x v="113"/>
      <x v="70"/>
      <x v="85"/>
      <x v="16"/>
      <x/>
      <x/>
    </i>
    <i r="1">
      <x v="72"/>
      <x v="114"/>
      <x v="71"/>
      <x v="26"/>
      <x v="16"/>
      <x/>
      <x/>
    </i>
    <i r="1">
      <x v="73"/>
      <x v="115"/>
      <x v="72"/>
      <x v="43"/>
      <x v="16"/>
      <x/>
      <x/>
    </i>
    <i r="1">
      <x v="74"/>
      <x v="97"/>
      <x v="54"/>
      <x v="75"/>
      <x v="16"/>
      <x/>
      <x/>
    </i>
    <i r="1">
      <x v="75"/>
      <x v="98"/>
      <x v="55"/>
      <x v="76"/>
      <x v="16"/>
      <x/>
      <x/>
    </i>
    <i r="1">
      <x v="76"/>
      <x v="101"/>
      <x v="58"/>
      <x v="79"/>
      <x v="16"/>
      <x/>
      <x/>
    </i>
    <i r="1">
      <x v="77"/>
      <x v="102"/>
      <x v="59"/>
      <x v="69"/>
      <x v="16"/>
      <x/>
      <x/>
    </i>
    <i r="1">
      <x v="10"/>
      <x v="96"/>
      <x v="53"/>
      <x v="74"/>
      <x v="16"/>
      <x/>
      <x/>
    </i>
    <i r="2">
      <x v="98"/>
      <x v="55"/>
      <x v="76"/>
      <x v="16"/>
      <x/>
      <x/>
    </i>
    <i>
      <x v="17"/>
      <x/>
      <x v="116"/>
      <x v="73"/>
      <x v="50"/>
      <x v="17"/>
      <x v="4"/>
      <x v="1"/>
    </i>
    <i r="2">
      <x v="117"/>
      <x v="74"/>
      <x v="86"/>
      <x v="17"/>
      <x v="4"/>
      <x v="1"/>
    </i>
    <i r="2">
      <x v="118"/>
      <x v="74"/>
      <x v="87"/>
      <x v="17"/>
      <x v="4"/>
      <x v="1"/>
    </i>
    <i r="2">
      <x v="119"/>
      <x v="75"/>
      <x v="88"/>
      <x v="17"/>
      <x v="4"/>
      <x v="1"/>
    </i>
    <i r="2">
      <x v="120"/>
      <x v="76"/>
      <x v="78"/>
      <x v="17"/>
      <x v="4"/>
      <x v="1"/>
    </i>
    <i r="2">
      <x v="121"/>
      <x v="16"/>
      <x v="89"/>
      <x v="17"/>
      <x v="4"/>
      <x v="1"/>
    </i>
    <i r="2">
      <x v="122"/>
      <x v="11"/>
      <x v="90"/>
      <x v="17"/>
      <x v="4"/>
      <x v="1"/>
    </i>
    <i r="2">
      <x v="123"/>
      <x v="77"/>
      <x v="91"/>
      <x v="17"/>
      <x v="4"/>
      <x v="1"/>
    </i>
    <i r="2">
      <x v="124"/>
      <x v="60"/>
      <x v="92"/>
      <x v="17"/>
      <x v="4"/>
      <x v="1"/>
    </i>
    <i r="2">
      <x v="125"/>
      <x v="78"/>
      <x v="93"/>
      <x v="17"/>
      <x v="4"/>
      <x v="1"/>
    </i>
    <i r="2">
      <x v="126"/>
      <x v="62"/>
      <x v="94"/>
      <x v="17"/>
      <x v="4"/>
      <x v="1"/>
    </i>
    <i r="2">
      <x v="127"/>
      <x v="63"/>
      <x v="95"/>
      <x v="17"/>
      <x v="4"/>
      <x v="1"/>
    </i>
    <i r="2">
      <x v="128"/>
      <x v="43"/>
      <x v="55"/>
      <x v="17"/>
      <x v="4"/>
      <x v="1"/>
    </i>
    <i r="2">
      <x v="129"/>
      <x v="44"/>
      <x v="25"/>
      <x v="17"/>
      <x v="4"/>
      <x v="1"/>
    </i>
    <i r="1">
      <x v="78"/>
      <x v="117"/>
      <x v="74"/>
      <x v="86"/>
      <x v="17"/>
      <x v="4"/>
      <x v="1"/>
    </i>
    <i r="2">
      <x v="118"/>
      <x v="74"/>
      <x v="87"/>
      <x v="17"/>
      <x v="4"/>
      <x v="1"/>
    </i>
    <i r="1">
      <x v="79"/>
      <x v="120"/>
      <x v="76"/>
      <x v="78"/>
      <x v="17"/>
      <x v="4"/>
      <x v="1"/>
    </i>
    <i r="1">
      <x v="62"/>
      <x v="124"/>
      <x v="60"/>
      <x v="92"/>
      <x v="17"/>
      <x v="4"/>
      <x v="1"/>
    </i>
    <i r="1">
      <x v="80"/>
      <x v="125"/>
      <x v="78"/>
      <x v="93"/>
      <x v="17"/>
      <x v="4"/>
      <x v="1"/>
    </i>
    <i r="1">
      <x v="64"/>
      <x v="126"/>
      <x v="62"/>
      <x v="94"/>
      <x v="17"/>
      <x v="4"/>
      <x v="1"/>
    </i>
    <i r="1">
      <x v="65"/>
      <x v="127"/>
      <x v="63"/>
      <x v="95"/>
      <x v="17"/>
      <x v="4"/>
      <x v="1"/>
    </i>
    <i r="1">
      <x v="49"/>
      <x v="128"/>
      <x v="43"/>
      <x v="55"/>
      <x v="17"/>
      <x v="4"/>
      <x v="1"/>
    </i>
    <i r="1">
      <x v="50"/>
      <x v="129"/>
      <x v="44"/>
      <x v="25"/>
      <x v="17"/>
      <x v="4"/>
      <x v="1"/>
    </i>
    <i r="1">
      <x v="81"/>
      <x v="119"/>
      <x v="75"/>
      <x v="88"/>
      <x v="17"/>
      <x v="4"/>
      <x v="1"/>
    </i>
    <i r="1">
      <x v="21"/>
      <x v="121"/>
      <x v="16"/>
      <x v="89"/>
      <x v="17"/>
      <x v="4"/>
      <x v="1"/>
    </i>
    <i r="1">
      <x v="22"/>
      <x v="122"/>
      <x v="11"/>
      <x v="90"/>
      <x v="17"/>
      <x v="4"/>
      <x v="1"/>
    </i>
    <i r="1">
      <x v="82"/>
      <x v="123"/>
      <x v="77"/>
      <x v="91"/>
      <x v="17"/>
      <x v="4"/>
      <x v="1"/>
    </i>
    <i r="1">
      <x v="83"/>
      <x v="116"/>
      <x v="73"/>
      <x v="50"/>
      <x v="17"/>
      <x v="4"/>
      <x v="1"/>
    </i>
    <i r="1">
      <x v="10"/>
      <x v="116"/>
      <x v="73"/>
      <x v="50"/>
      <x v="17"/>
      <x v="4"/>
      <x v="1"/>
    </i>
    <i r="2">
      <x v="117"/>
      <x v="74"/>
      <x v="86"/>
      <x v="17"/>
      <x v="4"/>
      <x v="1"/>
    </i>
    <i r="2">
      <x v="118"/>
      <x v="74"/>
      <x v="87"/>
      <x v="17"/>
      <x v="4"/>
      <x v="1"/>
    </i>
    <i>
      <x v="18"/>
      <x/>
      <x v="130"/>
      <x v="73"/>
      <x v="96"/>
      <x v="18"/>
      <x v="4"/>
      <x v="1"/>
    </i>
    <i r="2">
      <x v="131"/>
      <x v="79"/>
      <x v="32"/>
      <x v="18"/>
      <x v="4"/>
      <x v="1"/>
    </i>
    <i r="2">
      <x v="132"/>
      <x v="75"/>
      <x v="97"/>
      <x v="18"/>
      <x v="4"/>
      <x v="1"/>
    </i>
    <i r="2">
      <x v="133"/>
      <x v="28"/>
      <x v="98"/>
      <x v="18"/>
      <x v="4"/>
      <x v="1"/>
    </i>
    <i r="2">
      <x v="134"/>
      <x v="16"/>
      <x v="99"/>
      <x v="18"/>
      <x v="4"/>
      <x v="1"/>
    </i>
    <i r="2">
      <x v="135"/>
      <x v="11"/>
      <x v="55"/>
      <x v="18"/>
      <x v="4"/>
      <x v="1"/>
    </i>
    <i r="2">
      <x v="136"/>
      <x v="77"/>
      <x v="56"/>
      <x v="18"/>
      <x v="4"/>
      <x v="1"/>
    </i>
    <i r="2">
      <x v="137"/>
      <x v="60"/>
      <x v="100"/>
      <x v="18"/>
      <x v="4"/>
      <x v="1"/>
    </i>
    <i r="2">
      <x v="138"/>
      <x v="78"/>
      <x v="100"/>
      <x v="18"/>
      <x v="4"/>
      <x v="1"/>
    </i>
    <i r="1">
      <x v="62"/>
      <x v="137"/>
      <x v="60"/>
      <x v="100"/>
      <x v="18"/>
      <x v="4"/>
      <x v="1"/>
    </i>
    <i r="1">
      <x v="80"/>
      <x v="138"/>
      <x v="78"/>
      <x v="100"/>
      <x v="18"/>
      <x v="4"/>
      <x v="1"/>
    </i>
    <i r="1">
      <x v="50"/>
      <x v="139"/>
      <x v="44"/>
      <x v="101"/>
      <x v="18"/>
      <x v="4"/>
      <x v="1"/>
    </i>
    <i r="1">
      <x v="84"/>
      <x v="140"/>
      <x v="80"/>
      <x v="102"/>
      <x v="18"/>
      <x v="4"/>
      <x v="1"/>
    </i>
    <i r="1">
      <x v="85"/>
      <x v="131"/>
      <x v="79"/>
      <x v="32"/>
      <x v="18"/>
      <x v="4"/>
      <x v="1"/>
    </i>
    <i r="1">
      <x v="81"/>
      <x v="132"/>
      <x v="75"/>
      <x v="97"/>
      <x v="18"/>
      <x v="4"/>
      <x v="1"/>
    </i>
    <i r="1">
      <x v="35"/>
      <x v="133"/>
      <x v="28"/>
      <x v="98"/>
      <x v="18"/>
      <x v="4"/>
      <x v="1"/>
    </i>
    <i r="1">
      <x v="21"/>
      <x v="134"/>
      <x v="16"/>
      <x v="99"/>
      <x v="18"/>
      <x v="4"/>
      <x v="1"/>
    </i>
    <i r="1">
      <x v="22"/>
      <x v="135"/>
      <x v="11"/>
      <x v="55"/>
      <x v="18"/>
      <x v="4"/>
      <x v="1"/>
    </i>
    <i r="1">
      <x v="82"/>
      <x v="136"/>
      <x v="77"/>
      <x v="56"/>
      <x v="18"/>
      <x v="4"/>
      <x v="1"/>
    </i>
    <i r="1">
      <x v="83"/>
      <x v="130"/>
      <x v="73"/>
      <x v="96"/>
      <x v="18"/>
      <x v="4"/>
      <x v="1"/>
    </i>
    <i r="1">
      <x v="10"/>
      <x v="130"/>
      <x v="73"/>
      <x v="96"/>
      <x v="18"/>
      <x v="4"/>
      <x v="1"/>
    </i>
    <i r="2">
      <x v="131"/>
      <x v="79"/>
      <x v="32"/>
      <x v="18"/>
      <x v="4"/>
      <x v="1"/>
    </i>
    <i r="2">
      <x v="132"/>
      <x v="75"/>
      <x v="97"/>
      <x v="18"/>
      <x v="4"/>
      <x v="1"/>
    </i>
    <i r="2">
      <x v="133"/>
      <x v="28"/>
      <x v="98"/>
      <x v="18"/>
      <x v="4"/>
      <x v="1"/>
    </i>
    <i r="2">
      <x v="134"/>
      <x v="16"/>
      <x v="99"/>
      <x v="18"/>
      <x v="4"/>
      <x v="1"/>
    </i>
    <i r="2">
      <x v="135"/>
      <x v="11"/>
      <x v="55"/>
      <x v="18"/>
      <x v="4"/>
      <x v="1"/>
    </i>
    <i r="2">
      <x v="136"/>
      <x v="77"/>
      <x v="56"/>
      <x v="18"/>
      <x v="4"/>
      <x v="1"/>
    </i>
    <i r="2">
      <x v="137"/>
      <x v="60"/>
      <x v="100"/>
      <x v="18"/>
      <x v="4"/>
      <x v="1"/>
    </i>
    <i r="2">
      <x v="138"/>
      <x v="78"/>
      <x v="100"/>
      <x v="18"/>
      <x v="4"/>
      <x v="1"/>
    </i>
    <i>
      <x v="19"/>
      <x v="35"/>
      <x v="141"/>
      <x v="28"/>
      <x v="103"/>
      <x v="19"/>
      <x v="5"/>
      <x v="4"/>
    </i>
    <i r="1">
      <x v="21"/>
      <x v="142"/>
      <x v="16"/>
      <x v="103"/>
      <x v="19"/>
      <x v="5"/>
      <x v="4"/>
    </i>
    <i>
      <x v="20"/>
      <x/>
      <x v="143"/>
      <x v="81"/>
      <x v="104"/>
      <x v="20"/>
      <x v="4"/>
      <x v="1"/>
    </i>
    <i r="2">
      <x v="144"/>
      <x v="75"/>
      <x v="50"/>
      <x v="20"/>
      <x v="4"/>
      <x v="1"/>
    </i>
    <i r="2">
      <x v="145"/>
      <x v="77"/>
      <x v="105"/>
      <x v="20"/>
      <x v="4"/>
      <x v="1"/>
    </i>
    <i r="2">
      <x v="146"/>
      <x v="59"/>
      <x v="106"/>
      <x v="20"/>
      <x v="4"/>
      <x v="1"/>
    </i>
    <i r="2">
      <x v="147"/>
      <x v="60"/>
      <x v="47"/>
      <x v="20"/>
      <x v="4"/>
      <x v="1"/>
    </i>
    <i r="2">
      <x v="148"/>
      <x v="78"/>
      <x v="107"/>
      <x v="20"/>
      <x v="4"/>
      <x v="1"/>
    </i>
    <i r="2">
      <x v="149"/>
      <x v="62"/>
      <x v="108"/>
      <x v="20"/>
      <x v="4"/>
      <x v="1"/>
    </i>
    <i r="2">
      <x v="150"/>
      <x v="63"/>
      <x v="60"/>
      <x v="20"/>
      <x v="4"/>
      <x v="1"/>
    </i>
    <i r="2">
      <x v="151"/>
      <x v="43"/>
      <x v="57"/>
      <x v="20"/>
      <x v="4"/>
      <x v="1"/>
    </i>
    <i r="2">
      <x v="152"/>
      <x v="44"/>
      <x v="109"/>
      <x v="20"/>
      <x v="4"/>
      <x v="1"/>
    </i>
    <i r="2">
      <x v="153"/>
      <x v="82"/>
      <x v="110"/>
      <x v="20"/>
      <x v="4"/>
      <x v="1"/>
    </i>
    <i r="2">
      <x v="154"/>
      <x v="45"/>
      <x v="111"/>
      <x v="20"/>
      <x v="4"/>
      <x v="1"/>
    </i>
    <i r="2">
      <x v="155"/>
      <x v="46"/>
      <x v="112"/>
      <x v="20"/>
      <x v="4"/>
      <x v="1"/>
    </i>
    <i r="1">
      <x v="62"/>
      <x v="147"/>
      <x v="60"/>
      <x v="47"/>
      <x v="20"/>
      <x v="4"/>
      <x v="1"/>
    </i>
    <i r="1">
      <x v="80"/>
      <x v="148"/>
      <x v="78"/>
      <x v="107"/>
      <x v="20"/>
      <x v="4"/>
      <x v="1"/>
    </i>
    <i r="1">
      <x v="64"/>
      <x v="149"/>
      <x v="62"/>
      <x v="108"/>
      <x v="20"/>
      <x v="4"/>
      <x v="1"/>
    </i>
    <i r="1">
      <x v="65"/>
      <x v="150"/>
      <x v="63"/>
      <x v="60"/>
      <x v="20"/>
      <x v="4"/>
      <x v="1"/>
    </i>
    <i r="1">
      <x v="49"/>
      <x v="151"/>
      <x v="43"/>
      <x v="57"/>
      <x v="20"/>
      <x v="4"/>
      <x v="1"/>
    </i>
    <i r="1">
      <x v="50"/>
      <x v="152"/>
      <x v="44"/>
      <x v="109"/>
      <x v="20"/>
      <x v="4"/>
      <x v="1"/>
    </i>
    <i r="1">
      <x v="86"/>
      <x v="153"/>
      <x v="82"/>
      <x v="110"/>
      <x v="20"/>
      <x v="4"/>
      <x v="1"/>
    </i>
    <i r="1">
      <x v="51"/>
      <x v="154"/>
      <x v="45"/>
      <x v="111"/>
      <x v="20"/>
      <x v="4"/>
      <x v="1"/>
    </i>
    <i r="1">
      <x v="52"/>
      <x v="155"/>
      <x v="46"/>
      <x v="112"/>
      <x v="20"/>
      <x v="4"/>
      <x v="1"/>
    </i>
    <i r="1">
      <x v="53"/>
      <x v="156"/>
      <x v="47"/>
      <x v="113"/>
      <x v="20"/>
      <x v="4"/>
      <x v="1"/>
    </i>
    <i r="1">
      <x v="13"/>
      <x v="157"/>
      <x v="4"/>
      <x v="114"/>
      <x v="20"/>
      <x v="4"/>
      <x v="1"/>
    </i>
    <i r="1">
      <x v="87"/>
      <x v="158"/>
      <x v="83"/>
      <x v="114"/>
      <x v="20"/>
      <x v="4"/>
      <x v="1"/>
    </i>
    <i r="1">
      <x v="88"/>
      <x v="143"/>
      <x v="81"/>
      <x v="104"/>
      <x v="20"/>
      <x v="4"/>
      <x v="1"/>
    </i>
    <i r="1">
      <x v="81"/>
      <x v="144"/>
      <x v="75"/>
      <x v="50"/>
      <x v="20"/>
      <x v="4"/>
      <x v="1"/>
    </i>
    <i r="1">
      <x v="82"/>
      <x v="145"/>
      <x v="77"/>
      <x v="105"/>
      <x v="20"/>
      <x v="4"/>
      <x v="1"/>
    </i>
    <i r="1">
      <x v="77"/>
      <x v="146"/>
      <x v="59"/>
      <x v="106"/>
      <x v="20"/>
      <x v="4"/>
      <x v="1"/>
    </i>
    <i r="1">
      <x v="10"/>
      <x v="143"/>
      <x v="81"/>
      <x v="104"/>
      <x v="20"/>
      <x v="4"/>
      <x v="1"/>
    </i>
    <i>
      <x v="21"/>
      <x/>
      <x v="159"/>
      <x v="84"/>
      <x v="115"/>
      <x v="21"/>
      <x v="4"/>
      <x v="1"/>
    </i>
    <i r="2">
      <x v="160"/>
      <x v="79"/>
      <x v="56"/>
      <x v="21"/>
      <x v="4"/>
      <x v="1"/>
    </i>
    <i r="2">
      <x v="161"/>
      <x v="81"/>
      <x v="60"/>
      <x v="21"/>
      <x v="4"/>
      <x v="1"/>
    </i>
    <i r="2">
      <x v="162"/>
      <x v="75"/>
      <x v="22"/>
      <x v="21"/>
      <x v="4"/>
      <x v="1"/>
    </i>
    <i r="2">
      <x v="163"/>
      <x v="28"/>
      <x v="24"/>
      <x v="21"/>
      <x v="4"/>
      <x v="1"/>
    </i>
    <i r="2">
      <x v="164"/>
      <x v="16"/>
      <x v="116"/>
      <x v="21"/>
      <x v="4"/>
      <x v="1"/>
    </i>
    <i r="2">
      <x v="165"/>
      <x v="11"/>
      <x v="117"/>
      <x v="21"/>
      <x v="4"/>
      <x v="1"/>
    </i>
    <i r="1">
      <x v="89"/>
      <x v="159"/>
      <x v="84"/>
      <x v="115"/>
      <x v="21"/>
      <x v="4"/>
      <x v="1"/>
    </i>
    <i r="1">
      <x v="85"/>
      <x v="160"/>
      <x v="79"/>
      <x v="56"/>
      <x v="21"/>
      <x v="4"/>
      <x v="1"/>
    </i>
    <i r="1">
      <x v="88"/>
      <x v="161"/>
      <x v="81"/>
      <x v="60"/>
      <x v="21"/>
      <x v="4"/>
      <x v="1"/>
    </i>
    <i r="1">
      <x v="81"/>
      <x v="162"/>
      <x v="75"/>
      <x v="22"/>
      <x v="21"/>
      <x v="4"/>
      <x v="1"/>
    </i>
    <i r="1">
      <x v="35"/>
      <x v="163"/>
      <x v="28"/>
      <x v="24"/>
      <x v="21"/>
      <x v="4"/>
      <x v="1"/>
    </i>
    <i r="1">
      <x v="21"/>
      <x v="164"/>
      <x v="16"/>
      <x v="116"/>
      <x v="21"/>
      <x v="4"/>
      <x v="1"/>
    </i>
    <i r="1">
      <x v="22"/>
      <x v="165"/>
      <x v="11"/>
      <x v="117"/>
      <x v="21"/>
      <x v="4"/>
      <x v="1"/>
    </i>
    <i>
      <x v="22"/>
      <x/>
      <x v="166"/>
      <x v="85"/>
      <x v="118"/>
      <x v="1"/>
      <x v="1"/>
      <x v="3"/>
    </i>
    <i r="1">
      <x v="90"/>
      <x v="166"/>
      <x v="85"/>
      <x v="118"/>
      <x v="1"/>
      <x v="1"/>
      <x v="3"/>
    </i>
    <i>
      <x v="23"/>
      <x/>
      <x v="167"/>
      <x v="84"/>
      <x v="119"/>
      <x v="22"/>
      <x v="4"/>
      <x v="1"/>
    </i>
    <i r="2">
      <x v="168"/>
      <x v="79"/>
      <x v="120"/>
      <x v="22"/>
      <x v="4"/>
      <x v="1"/>
    </i>
    <i r="2">
      <x v="169"/>
      <x v="81"/>
      <x v="121"/>
      <x v="22"/>
      <x v="4"/>
      <x v="1"/>
    </i>
    <i r="2">
      <x v="170"/>
      <x v="11"/>
      <x v="122"/>
      <x v="22"/>
      <x v="4"/>
      <x v="1"/>
    </i>
    <i r="2">
      <x v="171"/>
      <x v="59"/>
      <x v="123"/>
      <x v="22"/>
      <x v="4"/>
      <x v="1"/>
    </i>
    <i r="2">
      <x v="172"/>
      <x v="60"/>
      <x v="122"/>
      <x v="22"/>
      <x v="4"/>
      <x v="1"/>
    </i>
    <i r="1">
      <x v="89"/>
      <x v="167"/>
      <x v="84"/>
      <x v="119"/>
      <x v="22"/>
      <x v="4"/>
      <x v="1"/>
    </i>
    <i r="1">
      <x v="62"/>
      <x v="172"/>
      <x v="60"/>
      <x v="122"/>
      <x v="22"/>
      <x v="4"/>
      <x v="1"/>
    </i>
    <i r="1">
      <x v="49"/>
      <x v="173"/>
      <x v="43"/>
      <x v="102"/>
      <x v="22"/>
      <x v="4"/>
      <x v="1"/>
    </i>
    <i r="1">
      <x v="85"/>
      <x v="168"/>
      <x v="79"/>
      <x v="120"/>
      <x v="22"/>
      <x v="4"/>
      <x v="1"/>
    </i>
    <i r="1">
      <x v="88"/>
      <x v="169"/>
      <x v="81"/>
      <x v="121"/>
      <x v="22"/>
      <x v="4"/>
      <x v="1"/>
    </i>
    <i r="1">
      <x v="22"/>
      <x v="170"/>
      <x v="11"/>
      <x v="122"/>
      <x v="22"/>
      <x v="4"/>
      <x v="1"/>
    </i>
    <i r="1">
      <x v="77"/>
      <x v="171"/>
      <x v="59"/>
      <x v="123"/>
      <x v="22"/>
      <x v="4"/>
      <x v="1"/>
    </i>
    <i r="1">
      <x v="10"/>
      <x v="167"/>
      <x v="84"/>
      <x v="119"/>
      <x v="22"/>
      <x v="4"/>
      <x v="1"/>
    </i>
    <i r="2">
      <x v="168"/>
      <x v="79"/>
      <x v="120"/>
      <x v="22"/>
      <x v="4"/>
      <x v="1"/>
    </i>
    <i r="2">
      <x v="169"/>
      <x v="81"/>
      <x v="121"/>
      <x v="22"/>
      <x v="4"/>
      <x v="1"/>
    </i>
    <i r="2">
      <x v="170"/>
      <x v="11"/>
      <x v="122"/>
      <x v="22"/>
      <x v="4"/>
      <x v="1"/>
    </i>
    <i>
      <x v="24"/>
      <x v="91"/>
      <x v="174"/>
      <x v="86"/>
      <x v="124"/>
      <x v="23"/>
      <x v="5"/>
      <x v="3"/>
    </i>
    <i r="1">
      <x v="92"/>
      <x v="175"/>
      <x v="87"/>
      <x v="72"/>
      <x v="23"/>
      <x v="5"/>
      <x v="3"/>
    </i>
    <i>
      <x v="25"/>
      <x v="93"/>
      <x v="176"/>
      <x v="88"/>
      <x v="125"/>
      <x v="24"/>
      <x v="5"/>
      <x v="3"/>
    </i>
    <i>
      <x v="26"/>
      <x v="90"/>
      <x v="177"/>
      <x v="85"/>
      <x v="125"/>
      <x v="25"/>
      <x v="5"/>
      <x v="3"/>
    </i>
    <i>
      <x v="27"/>
      <x/>
      <x v="178"/>
      <x v="84"/>
      <x v="126"/>
      <x v="26"/>
      <x v="2"/>
      <x/>
    </i>
    <i r="1">
      <x v="89"/>
      <x v="178"/>
      <x v="84"/>
      <x v="126"/>
      <x v="26"/>
      <x v="2"/>
      <x/>
    </i>
    <i>
      <x v="28"/>
      <x/>
      <x v="179"/>
      <x v="75"/>
      <x v="127"/>
      <x v="27"/>
      <x v="4"/>
      <x v="1"/>
    </i>
    <i r="2">
      <x v="180"/>
      <x v="28"/>
      <x v="128"/>
      <x v="27"/>
      <x v="4"/>
      <x v="1"/>
    </i>
    <i r="2">
      <x v="181"/>
      <x v="16"/>
      <x v="129"/>
      <x v="27"/>
      <x v="4"/>
      <x v="1"/>
    </i>
    <i r="2">
      <x v="182"/>
      <x v="11"/>
      <x v="130"/>
      <x v="27"/>
      <x v="4"/>
      <x v="1"/>
    </i>
    <i r="2">
      <x v="183"/>
      <x v="77"/>
      <x v="25"/>
      <x v="27"/>
      <x v="4"/>
      <x v="1"/>
    </i>
    <i r="2">
      <x v="184"/>
      <x v="60"/>
      <x v="25"/>
      <x v="27"/>
      <x v="4"/>
      <x v="1"/>
    </i>
    <i r="2">
      <x v="185"/>
      <x v="78"/>
      <x v="131"/>
      <x v="27"/>
      <x v="4"/>
      <x v="1"/>
    </i>
    <i r="2">
      <x v="186"/>
      <x v="5"/>
      <x v="132"/>
      <x v="27"/>
      <x v="4"/>
      <x v="1"/>
    </i>
    <i r="1">
      <x v="62"/>
      <x v="184"/>
      <x v="60"/>
      <x v="25"/>
      <x v="27"/>
      <x v="4"/>
      <x v="1"/>
    </i>
    <i r="1">
      <x v="80"/>
      <x v="185"/>
      <x v="78"/>
      <x v="131"/>
      <x v="27"/>
      <x v="4"/>
      <x v="1"/>
    </i>
    <i r="1">
      <x v="84"/>
      <x v="187"/>
      <x v="80"/>
      <x v="62"/>
      <x v="27"/>
      <x v="4"/>
      <x v="1"/>
    </i>
    <i r="1">
      <x v="81"/>
      <x v="179"/>
      <x v="75"/>
      <x v="127"/>
      <x v="27"/>
      <x v="4"/>
      <x v="1"/>
    </i>
    <i r="1">
      <x v="35"/>
      <x v="180"/>
      <x v="28"/>
      <x v="128"/>
      <x v="27"/>
      <x v="4"/>
      <x v="1"/>
    </i>
    <i r="1">
      <x v="21"/>
      <x v="181"/>
      <x v="16"/>
      <x v="129"/>
      <x v="27"/>
      <x v="4"/>
      <x v="1"/>
    </i>
    <i r="1">
      <x v="22"/>
      <x v="182"/>
      <x v="11"/>
      <x v="130"/>
      <x v="27"/>
      <x v="4"/>
      <x v="1"/>
    </i>
    <i r="1">
      <x v="82"/>
      <x v="183"/>
      <x v="77"/>
      <x v="25"/>
      <x v="27"/>
      <x v="4"/>
      <x v="1"/>
    </i>
    <i r="1">
      <x v="10"/>
      <x v="179"/>
      <x v="75"/>
      <x v="127"/>
      <x v="27"/>
      <x v="4"/>
      <x v="1"/>
    </i>
    <i r="2">
      <x v="180"/>
      <x v="28"/>
      <x v="128"/>
      <x v="27"/>
      <x v="4"/>
      <x v="1"/>
    </i>
    <i r="2">
      <x v="182"/>
      <x v="11"/>
      <x v="130"/>
      <x v="27"/>
      <x v="4"/>
      <x v="1"/>
    </i>
    <i r="2">
      <x v="183"/>
      <x v="77"/>
      <x v="25"/>
      <x v="27"/>
      <x v="4"/>
      <x v="1"/>
    </i>
    <i r="1">
      <x v="11"/>
      <x v="186"/>
      <x v="5"/>
      <x v="132"/>
      <x v="27"/>
      <x v="4"/>
      <x v="1"/>
    </i>
    <i>
      <x v="29"/>
      <x v="89"/>
      <x v="188"/>
      <x v="84"/>
      <x v="22"/>
      <x v="28"/>
      <x/>
      <x v="4"/>
    </i>
    <i>
      <x v="30"/>
      <x v="11"/>
      <x v="189"/>
      <x v="5"/>
      <x v="133"/>
      <x v="29"/>
      <x/>
      <x/>
    </i>
    <i>
      <x v="31"/>
      <x/>
      <x v="190"/>
      <x v="40"/>
      <x v="20"/>
      <x v="30"/>
      <x v="6"/>
      <x v="3"/>
    </i>
    <i r="1">
      <x v="46"/>
      <x v="190"/>
      <x v="40"/>
      <x v="20"/>
      <x v="30"/>
      <x v="6"/>
      <x v="3"/>
    </i>
    <i r="1">
      <x v="94"/>
      <x v="191"/>
      <x v="89"/>
      <x v="101"/>
      <x v="30"/>
      <x v="6"/>
      <x v="3"/>
    </i>
    <i>
      <x v="32"/>
      <x v="92"/>
      <x v="192"/>
      <x v="87"/>
      <x v="62"/>
      <x v="31"/>
      <x v="7"/>
      <x v="3"/>
    </i>
    <i>
      <x v="33"/>
      <x/>
      <x v="193"/>
      <x v="90"/>
      <x v="55"/>
      <x v="32"/>
      <x/>
      <x v="1"/>
    </i>
    <i r="2">
      <x v="194"/>
      <x v="75"/>
      <x v="134"/>
      <x v="32"/>
      <x/>
      <x v="1"/>
    </i>
    <i r="2">
      <x v="195"/>
      <x v="5"/>
      <x v="101"/>
      <x v="32"/>
      <x/>
      <x v="1"/>
    </i>
    <i r="1">
      <x v="95"/>
      <x v="193"/>
      <x v="90"/>
      <x v="55"/>
      <x v="32"/>
      <x/>
      <x v="1"/>
    </i>
    <i r="1">
      <x v="81"/>
      <x v="194"/>
      <x v="75"/>
      <x v="134"/>
      <x v="32"/>
      <x/>
      <x v="1"/>
    </i>
    <i r="1">
      <x v="10"/>
      <x v="193"/>
      <x v="90"/>
      <x v="55"/>
      <x v="32"/>
      <x/>
      <x v="1"/>
    </i>
    <i r="2">
      <x v="194"/>
      <x v="75"/>
      <x v="134"/>
      <x v="32"/>
      <x/>
      <x v="1"/>
    </i>
    <i r="1">
      <x v="11"/>
      <x v="195"/>
      <x v="5"/>
      <x v="101"/>
      <x v="32"/>
      <x/>
      <x v="1"/>
    </i>
    <i>
      <x v="34"/>
      <x v="65"/>
      <x v="196"/>
      <x v="63"/>
      <x v="135"/>
      <x v="33"/>
      <x/>
      <x v="1"/>
    </i>
    <i>
      <x v="35"/>
      <x v="90"/>
      <x v="197"/>
      <x v="85"/>
      <x v="62"/>
      <x v="34"/>
      <x v="7"/>
      <x v="3"/>
    </i>
    <i>
      <x v="36"/>
      <x/>
      <x v="198"/>
      <x v="91"/>
      <x v="136"/>
      <x v="35"/>
      <x/>
      <x v="4"/>
    </i>
    <i r="1">
      <x v="96"/>
      <x v="198"/>
      <x v="91"/>
      <x v="136"/>
      <x v="35"/>
      <x/>
      <x v="4"/>
    </i>
    <i>
      <x v="37"/>
      <x/>
      <x v="199"/>
      <x v="81"/>
      <x v="115"/>
      <x v="36"/>
      <x v="4"/>
      <x v="1"/>
    </i>
    <i r="2">
      <x v="200"/>
      <x v="75"/>
      <x v="137"/>
      <x v="36"/>
      <x v="4"/>
      <x v="1"/>
    </i>
    <i r="2">
      <x v="201"/>
      <x v="28"/>
      <x v="130"/>
      <x v="36"/>
      <x v="4"/>
      <x v="1"/>
    </i>
    <i r="2">
      <x v="202"/>
      <x v="16"/>
      <x v="22"/>
      <x v="36"/>
      <x v="4"/>
      <x v="1"/>
    </i>
    <i r="2">
      <x v="203"/>
      <x v="11"/>
      <x v="138"/>
      <x v="36"/>
      <x v="4"/>
      <x v="1"/>
    </i>
    <i r="2">
      <x v="204"/>
      <x v="77"/>
      <x v="25"/>
      <x v="36"/>
      <x v="4"/>
      <x v="1"/>
    </i>
    <i r="2">
      <x v="205"/>
      <x v="59"/>
      <x v="138"/>
      <x v="36"/>
      <x v="4"/>
      <x v="1"/>
    </i>
    <i r="2">
      <x v="206"/>
      <x v="60"/>
      <x v="57"/>
      <x v="36"/>
      <x v="4"/>
      <x v="1"/>
    </i>
    <i r="2">
      <x v="207"/>
      <x v="78"/>
      <x v="139"/>
      <x v="36"/>
      <x v="4"/>
      <x v="1"/>
    </i>
    <i r="2">
      <x v="208"/>
      <x v="62"/>
      <x v="48"/>
      <x v="36"/>
      <x v="4"/>
      <x v="1"/>
    </i>
    <i r="2">
      <x v="209"/>
      <x v="63"/>
      <x v="20"/>
      <x v="36"/>
      <x v="4"/>
      <x v="1"/>
    </i>
    <i r="2">
      <x v="210"/>
      <x v="80"/>
      <x v="26"/>
      <x v="36"/>
      <x v="4"/>
      <x v="1"/>
    </i>
    <i r="1">
      <x v="62"/>
      <x v="206"/>
      <x v="60"/>
      <x v="57"/>
      <x v="36"/>
      <x v="4"/>
      <x v="1"/>
    </i>
    <i r="1">
      <x v="80"/>
      <x v="207"/>
      <x v="78"/>
      <x v="139"/>
      <x v="36"/>
      <x v="4"/>
      <x v="1"/>
    </i>
    <i r="1">
      <x v="64"/>
      <x v="208"/>
      <x v="62"/>
      <x v="48"/>
      <x v="36"/>
      <x v="4"/>
      <x v="1"/>
    </i>
    <i r="1">
      <x v="65"/>
      <x v="209"/>
      <x v="63"/>
      <x v="20"/>
      <x v="36"/>
      <x v="4"/>
      <x v="1"/>
    </i>
    <i r="1">
      <x v="84"/>
      <x v="210"/>
      <x v="80"/>
      <x v="26"/>
      <x v="36"/>
      <x v="4"/>
      <x v="1"/>
    </i>
    <i r="1">
      <x v="88"/>
      <x v="199"/>
      <x v="81"/>
      <x v="115"/>
      <x v="36"/>
      <x v="4"/>
      <x v="1"/>
    </i>
    <i r="1">
      <x v="81"/>
      <x v="200"/>
      <x v="75"/>
      <x v="137"/>
      <x v="36"/>
      <x v="4"/>
      <x v="1"/>
    </i>
    <i r="1">
      <x v="35"/>
      <x v="201"/>
      <x v="28"/>
      <x v="130"/>
      <x v="36"/>
      <x v="4"/>
      <x v="1"/>
    </i>
    <i r="1">
      <x v="21"/>
      <x v="202"/>
      <x v="16"/>
      <x v="22"/>
      <x v="36"/>
      <x v="4"/>
      <x v="1"/>
    </i>
    <i r="1">
      <x v="22"/>
      <x v="203"/>
      <x v="11"/>
      <x v="138"/>
      <x v="36"/>
      <x v="4"/>
      <x v="1"/>
    </i>
    <i r="1">
      <x v="82"/>
      <x v="204"/>
      <x v="77"/>
      <x v="25"/>
      <x v="36"/>
      <x v="4"/>
      <x v="1"/>
    </i>
    <i r="1">
      <x v="77"/>
      <x v="205"/>
      <x v="59"/>
      <x v="138"/>
      <x v="36"/>
      <x v="4"/>
      <x v="1"/>
    </i>
    <i r="1">
      <x v="10"/>
      <x v="199"/>
      <x v="81"/>
      <x v="115"/>
      <x v="36"/>
      <x v="4"/>
      <x v="1"/>
    </i>
    <i r="2">
      <x v="200"/>
      <x v="75"/>
      <x v="137"/>
      <x v="36"/>
      <x v="4"/>
      <x v="1"/>
    </i>
    <i r="2">
      <x v="201"/>
      <x v="28"/>
      <x v="130"/>
      <x v="36"/>
      <x v="4"/>
      <x v="1"/>
    </i>
    <i r="2">
      <x v="202"/>
      <x v="16"/>
      <x v="22"/>
      <x v="36"/>
      <x v="4"/>
      <x v="1"/>
    </i>
    <i r="2">
      <x v="203"/>
      <x v="11"/>
      <x v="138"/>
      <x v="36"/>
      <x v="4"/>
      <x v="1"/>
    </i>
    <i r="2">
      <x v="204"/>
      <x v="77"/>
      <x v="25"/>
      <x v="36"/>
      <x v="4"/>
      <x v="1"/>
    </i>
    <i r="2">
      <x v="207"/>
      <x v="78"/>
      <x v="139"/>
      <x v="36"/>
      <x v="4"/>
      <x v="1"/>
    </i>
    <i r="2">
      <x v="208"/>
      <x v="62"/>
      <x v="48"/>
      <x v="36"/>
      <x v="4"/>
      <x v="1"/>
    </i>
    <i>
      <x v="38"/>
      <x/>
      <x v="211"/>
      <x v="79"/>
      <x v="140"/>
      <x v="37"/>
      <x v="4"/>
      <x/>
    </i>
    <i r="2">
      <x v="212"/>
      <x v="81"/>
      <x v="109"/>
      <x v="37"/>
      <x v="4"/>
      <x/>
    </i>
    <i r="1">
      <x v="85"/>
      <x v="211"/>
      <x v="79"/>
      <x v="140"/>
      <x v="37"/>
      <x v="4"/>
      <x/>
    </i>
    <i r="1">
      <x v="88"/>
      <x v="212"/>
      <x v="81"/>
      <x v="109"/>
      <x v="37"/>
      <x v="4"/>
      <x/>
    </i>
    <i r="1">
      <x v="10"/>
      <x v="211"/>
      <x v="79"/>
      <x v="140"/>
      <x v="37"/>
      <x v="4"/>
      <x/>
    </i>
    <i r="2">
      <x v="212"/>
      <x v="81"/>
      <x v="109"/>
      <x v="37"/>
      <x v="4"/>
      <x/>
    </i>
    <i r="1">
      <x v="11"/>
      <x v="213"/>
      <x v="5"/>
      <x v="135"/>
      <x v="37"/>
      <x v="4"/>
      <x/>
    </i>
    <i>
      <x v="39"/>
      <x/>
      <x v="214"/>
      <x v="92"/>
      <x v="56"/>
      <x v="38"/>
      <x/>
      <x v="5"/>
    </i>
    <i r="2">
      <x v="215"/>
      <x v="93"/>
      <x v="60"/>
      <x v="38"/>
      <x/>
      <x v="5"/>
    </i>
    <i r="2">
      <x v="216"/>
      <x v="94"/>
      <x v="141"/>
      <x v="38"/>
      <x/>
      <x v="5"/>
    </i>
    <i r="2">
      <x v="217"/>
      <x v="95"/>
      <x v="57"/>
      <x v="38"/>
      <x/>
      <x v="5"/>
    </i>
    <i r="2">
      <x v="218"/>
      <x v="96"/>
      <x v="142"/>
      <x v="38"/>
      <x/>
      <x v="5"/>
    </i>
    <i r="2">
      <x v="219"/>
      <x v="97"/>
      <x v="131"/>
      <x v="38"/>
      <x/>
      <x v="5"/>
    </i>
    <i r="2">
      <x v="220"/>
      <x v="98"/>
      <x v="48"/>
      <x v="38"/>
      <x/>
      <x v="5"/>
    </i>
    <i r="2">
      <x v="221"/>
      <x v="99"/>
      <x v="143"/>
      <x v="38"/>
      <x/>
      <x v="5"/>
    </i>
    <i r="2">
      <x v="222"/>
      <x v="100"/>
      <x v="85"/>
      <x v="38"/>
      <x/>
      <x v="5"/>
    </i>
    <i r="2">
      <x v="223"/>
      <x v="101"/>
      <x v="26"/>
      <x v="38"/>
      <x/>
      <x v="5"/>
    </i>
    <i r="1">
      <x v="97"/>
      <x v="214"/>
      <x v="92"/>
      <x v="56"/>
      <x v="38"/>
      <x/>
      <x v="5"/>
    </i>
    <i r="1">
      <x v="98"/>
      <x v="222"/>
      <x v="100"/>
      <x v="85"/>
      <x v="38"/>
      <x/>
      <x v="5"/>
    </i>
    <i r="1">
      <x v="99"/>
      <x v="223"/>
      <x v="101"/>
      <x v="26"/>
      <x v="38"/>
      <x/>
      <x v="5"/>
    </i>
    <i r="1">
      <x v="100"/>
      <x v="224"/>
      <x v="102"/>
      <x v="144"/>
      <x v="38"/>
      <x/>
      <x v="5"/>
    </i>
    <i r="1">
      <x v="101"/>
      <x v="215"/>
      <x v="93"/>
      <x v="60"/>
      <x v="38"/>
      <x/>
      <x v="5"/>
    </i>
    <i r="1">
      <x v="102"/>
      <x v="216"/>
      <x v="94"/>
      <x v="141"/>
      <x v="38"/>
      <x/>
      <x v="5"/>
    </i>
    <i r="1">
      <x v="103"/>
      <x v="218"/>
      <x v="96"/>
      <x v="142"/>
      <x v="38"/>
      <x/>
      <x v="5"/>
    </i>
    <i r="1">
      <x v="104"/>
      <x v="217"/>
      <x v="95"/>
      <x v="57"/>
      <x v="38"/>
      <x/>
      <x v="5"/>
    </i>
    <i r="1">
      <x v="105"/>
      <x v="219"/>
      <x v="97"/>
      <x v="131"/>
      <x v="38"/>
      <x/>
      <x v="5"/>
    </i>
    <i r="1">
      <x v="106"/>
      <x v="220"/>
      <x v="98"/>
      <x v="48"/>
      <x v="38"/>
      <x/>
      <x v="5"/>
    </i>
    <i r="1">
      <x v="107"/>
      <x v="221"/>
      <x v="99"/>
      <x v="143"/>
      <x v="38"/>
      <x/>
      <x v="5"/>
    </i>
    <i>
      <x v="40"/>
      <x/>
      <x v="225"/>
      <x v="84"/>
      <x v="53"/>
      <x v="39"/>
      <x/>
      <x/>
    </i>
    <i r="2">
      <x v="226"/>
      <x v="79"/>
      <x v="55"/>
      <x v="39"/>
      <x/>
      <x/>
    </i>
    <i r="2">
      <x v="227"/>
      <x v="81"/>
      <x v="132"/>
      <x v="39"/>
      <x/>
      <x/>
    </i>
    <i r="1">
      <x v="89"/>
      <x v="225"/>
      <x v="84"/>
      <x v="53"/>
      <x v="39"/>
      <x/>
      <x/>
    </i>
    <i r="1">
      <x v="85"/>
      <x v="226"/>
      <x v="79"/>
      <x v="55"/>
      <x v="39"/>
      <x/>
      <x/>
    </i>
    <i r="1">
      <x v="88"/>
      <x v="227"/>
      <x v="81"/>
      <x v="132"/>
      <x v="39"/>
      <x/>
      <x/>
    </i>
    <i r="1">
      <x v="10"/>
      <x v="228"/>
      <x v="103"/>
      <x v="101"/>
      <x v="39"/>
      <x/>
      <x/>
    </i>
    <i r="1">
      <x v="11"/>
      <x v="228"/>
      <x v="5"/>
      <x v="101"/>
      <x v="39"/>
      <x/>
      <x/>
    </i>
    <i>
      <x v="41"/>
      <x/>
      <x v="229"/>
      <x v="104"/>
      <x v="107"/>
      <x v="40"/>
      <x v="3"/>
      <x v="1"/>
    </i>
    <i r="2">
      <x v="230"/>
      <x v="105"/>
      <x v="145"/>
      <x v="40"/>
      <x v="3"/>
      <x v="1"/>
    </i>
    <i r="2">
      <x v="231"/>
      <x v="105"/>
      <x v="110"/>
      <x v="40"/>
      <x v="3"/>
      <x v="1"/>
    </i>
    <i r="2">
      <x v="232"/>
      <x v="105"/>
      <x v="66"/>
      <x v="40"/>
      <x v="3"/>
      <x v="1"/>
    </i>
    <i r="2">
      <x v="233"/>
      <x v="105"/>
      <x v="146"/>
      <x v="40"/>
      <x v="3"/>
      <x v="1"/>
    </i>
    <i r="2">
      <x v="234"/>
      <x v="105"/>
      <x v="132"/>
      <x v="40"/>
      <x v="3"/>
      <x v="1"/>
    </i>
    <i r="1">
      <x v="108"/>
      <x v="229"/>
      <x v="104"/>
      <x v="107"/>
      <x v="40"/>
      <x v="3"/>
      <x v="1"/>
    </i>
    <i r="1">
      <x v="109"/>
      <x v="230"/>
      <x v="105"/>
      <x v="145"/>
      <x v="40"/>
      <x v="3"/>
      <x v="1"/>
    </i>
    <i r="2">
      <x v="231"/>
      <x v="105"/>
      <x v="110"/>
      <x v="40"/>
      <x v="3"/>
      <x v="1"/>
    </i>
    <i r="2">
      <x v="232"/>
      <x v="105"/>
      <x v="66"/>
      <x v="40"/>
      <x v="3"/>
      <x v="1"/>
    </i>
    <i r="2">
      <x v="233"/>
      <x v="105"/>
      <x v="146"/>
      <x v="40"/>
      <x v="3"/>
      <x v="1"/>
    </i>
    <i r="2">
      <x v="234"/>
      <x v="105"/>
      <x v="132"/>
      <x v="40"/>
      <x v="3"/>
      <x v="1"/>
    </i>
    <i r="2">
      <x v="235"/>
      <x v="105"/>
      <x v="147"/>
      <x v="40"/>
      <x v="3"/>
      <x v="1"/>
    </i>
    <i r="2">
      <x v="236"/>
      <x v="105"/>
      <x v="133"/>
      <x v="40"/>
      <x v="3"/>
      <x v="1"/>
    </i>
    <i r="1">
      <x v="10"/>
      <x v="229"/>
      <x v="104"/>
      <x v="107"/>
      <x v="40"/>
      <x v="3"/>
      <x v="1"/>
    </i>
    <i>
      <x v="42"/>
      <x/>
      <x v="237"/>
      <x v="84"/>
      <x v="148"/>
      <x v="41"/>
      <x/>
      <x/>
    </i>
    <i r="1">
      <x v="89"/>
      <x v="237"/>
      <x v="84"/>
      <x v="148"/>
      <x v="41"/>
      <x/>
      <x/>
    </i>
    <i>
      <x v="43"/>
      <x/>
      <x v="238"/>
      <x v="106"/>
      <x v="60"/>
      <x v="42"/>
      <x v="3"/>
      <x v="1"/>
    </i>
    <i r="2">
      <x v="239"/>
      <x v="107"/>
      <x v="47"/>
      <x v="42"/>
      <x v="3"/>
      <x v="1"/>
    </i>
    <i r="2">
      <x v="240"/>
      <x v="106"/>
      <x v="25"/>
      <x v="42"/>
      <x v="3"/>
      <x v="1"/>
    </i>
    <i r="2">
      <x v="241"/>
      <x v="106"/>
      <x v="83"/>
      <x v="42"/>
      <x v="3"/>
      <x v="1"/>
    </i>
    <i r="2">
      <x v="242"/>
      <x v="106"/>
      <x v="83"/>
      <x v="42"/>
      <x v="3"/>
      <x v="1"/>
    </i>
    <i r="1">
      <x v="110"/>
      <x v="238"/>
      <x v="106"/>
      <x v="60"/>
      <x v="42"/>
      <x v="3"/>
      <x v="1"/>
    </i>
    <i r="2">
      <x v="240"/>
      <x v="106"/>
      <x v="25"/>
      <x v="42"/>
      <x v="3"/>
      <x v="1"/>
    </i>
    <i r="2">
      <x v="241"/>
      <x v="106"/>
      <x v="83"/>
      <x v="42"/>
      <x v="3"/>
      <x v="1"/>
    </i>
    <i r="2">
      <x v="242"/>
      <x v="106"/>
      <x v="83"/>
      <x v="42"/>
      <x v="3"/>
      <x v="1"/>
    </i>
    <i r="2">
      <x v="243"/>
      <x v="106"/>
      <x v="147"/>
      <x v="42"/>
      <x v="3"/>
      <x v="1"/>
    </i>
    <i r="2">
      <x v="244"/>
      <x v="106"/>
      <x v="149"/>
      <x v="42"/>
      <x v="3"/>
      <x v="1"/>
    </i>
    <i r="2">
      <x v="245"/>
      <x v="106"/>
      <x v="114"/>
      <x v="42"/>
      <x v="3"/>
      <x v="1"/>
    </i>
    <i r="1">
      <x v="111"/>
      <x v="239"/>
      <x v="107"/>
      <x v="47"/>
      <x v="42"/>
      <x v="3"/>
      <x v="1"/>
    </i>
    <i r="1">
      <x v="10"/>
      <x v="238"/>
      <x v="106"/>
      <x v="60"/>
      <x v="42"/>
      <x v="3"/>
      <x v="1"/>
    </i>
    <i>
      <x v="44"/>
      <x v="90"/>
      <x v="246"/>
      <x v="85"/>
      <x v="62"/>
      <x v="43"/>
      <x v="6"/>
      <x v="3"/>
    </i>
    <i>
      <x v="45"/>
      <x/>
      <x v="247"/>
      <x v="108"/>
      <x v="132"/>
      <x v="44"/>
      <x v="5"/>
      <x v="3"/>
    </i>
    <i r="1">
      <x v="112"/>
      <x v="247"/>
      <x v="108"/>
      <x v="132"/>
      <x v="44"/>
      <x v="5"/>
      <x v="3"/>
    </i>
    <i>
      <x v="46"/>
      <x v="92"/>
      <x v="248"/>
      <x v="87"/>
      <x v="125"/>
      <x v="45"/>
      <x v="5"/>
      <x v="3"/>
    </i>
    <i>
      <x v="47"/>
      <x v="113"/>
      <x v="249"/>
      <x v="109"/>
      <x v="124"/>
      <x v="46"/>
      <x v="7"/>
      <x v="3"/>
    </i>
    <i r="1">
      <x v="83"/>
      <x v="250"/>
      <x v="73"/>
      <x v="139"/>
      <x v="46"/>
      <x v="7"/>
      <x v="3"/>
    </i>
    <i r="1">
      <x v="90"/>
      <x v="251"/>
      <x v="85"/>
      <x v="139"/>
      <x v="46"/>
      <x v="7"/>
      <x v="3"/>
    </i>
    <i>
      <x v="48"/>
      <x v="90"/>
      <x v="252"/>
      <x v="85"/>
      <x v="62"/>
      <x v="47"/>
      <x v="5"/>
      <x v="3"/>
    </i>
    <i>
      <x v="49"/>
      <x/>
      <x v="253"/>
      <x v="110"/>
      <x v="60"/>
      <x v="48"/>
      <x v="3"/>
      <x/>
    </i>
    <i r="2">
      <x v="254"/>
      <x v="110"/>
      <x v="150"/>
      <x v="48"/>
      <x v="3"/>
      <x/>
    </i>
    <i r="2">
      <x v="255"/>
      <x v="110"/>
      <x v="151"/>
      <x v="48"/>
      <x v="3"/>
      <x/>
    </i>
    <i r="2">
      <x v="256"/>
      <x v="110"/>
      <x v="25"/>
      <x v="48"/>
      <x v="3"/>
      <x/>
    </i>
    <i r="2">
      <x v="257"/>
      <x v="110"/>
      <x v="117"/>
      <x v="48"/>
      <x v="3"/>
      <x/>
    </i>
    <i r="2">
      <x v="258"/>
      <x v="110"/>
      <x v="111"/>
      <x v="48"/>
      <x v="3"/>
      <x/>
    </i>
    <i r="2">
      <x v="259"/>
      <x v="110"/>
      <x v="152"/>
      <x v="48"/>
      <x v="3"/>
      <x/>
    </i>
    <i r="2">
      <x v="260"/>
      <x v="110"/>
      <x v="27"/>
      <x v="48"/>
      <x v="3"/>
      <x/>
    </i>
    <i r="1">
      <x v="114"/>
      <x v="253"/>
      <x v="110"/>
      <x v="60"/>
      <x v="48"/>
      <x v="3"/>
      <x/>
    </i>
    <i r="2">
      <x v="254"/>
      <x v="110"/>
      <x v="150"/>
      <x v="48"/>
      <x v="3"/>
      <x/>
    </i>
    <i r="2">
      <x v="255"/>
      <x v="110"/>
      <x v="151"/>
      <x v="48"/>
      <x v="3"/>
      <x/>
    </i>
    <i r="2">
      <x v="256"/>
      <x v="110"/>
      <x v="25"/>
      <x v="48"/>
      <x v="3"/>
      <x/>
    </i>
    <i r="2">
      <x v="257"/>
      <x v="110"/>
      <x v="117"/>
      <x v="48"/>
      <x v="3"/>
      <x/>
    </i>
    <i r="2">
      <x v="258"/>
      <x v="110"/>
      <x v="111"/>
      <x v="48"/>
      <x v="3"/>
      <x/>
    </i>
    <i r="2">
      <x v="259"/>
      <x v="110"/>
      <x v="152"/>
      <x v="48"/>
      <x v="3"/>
      <x/>
    </i>
    <i r="2">
      <x v="260"/>
      <x v="110"/>
      <x v="27"/>
      <x v="48"/>
      <x v="3"/>
      <x/>
    </i>
    <i r="2">
      <x v="261"/>
      <x v="110"/>
      <x v="26"/>
      <x v="48"/>
      <x v="3"/>
      <x/>
    </i>
    <i r="2">
      <x v="262"/>
      <x v="110"/>
      <x v="153"/>
      <x v="48"/>
      <x v="3"/>
      <x/>
    </i>
    <i r="2">
      <x v="263"/>
      <x v="110"/>
      <x v="154"/>
      <x v="48"/>
      <x v="3"/>
      <x/>
    </i>
    <i>
      <x v="50"/>
      <x/>
      <x v="264"/>
      <x v="84"/>
      <x v="56"/>
      <x v="49"/>
      <x/>
      <x/>
    </i>
    <i r="2">
      <x v="265"/>
      <x v="111"/>
      <x v="25"/>
      <x v="49"/>
      <x/>
      <x/>
    </i>
    <i r="1">
      <x v="89"/>
      <x v="264"/>
      <x v="84"/>
      <x v="56"/>
      <x v="49"/>
      <x/>
      <x/>
    </i>
    <i r="1">
      <x v="115"/>
      <x v="265"/>
      <x v="111"/>
      <x v="25"/>
      <x v="49"/>
      <x/>
      <x/>
    </i>
    <i r="1">
      <x v="10"/>
      <x v="264"/>
      <x v="84"/>
      <x v="56"/>
      <x v="49"/>
      <x/>
      <x/>
    </i>
    <i r="2">
      <x v="266"/>
      <x v="112"/>
      <x v="56"/>
      <x v="49"/>
      <x/>
      <x/>
    </i>
    <i r="2">
      <x v="267"/>
      <x v="113"/>
      <x v="132"/>
      <x v="49"/>
      <x/>
      <x/>
    </i>
    <i>
      <x v="51"/>
      <x/>
      <x v="268"/>
      <x v="5"/>
      <x v="123"/>
      <x v="50"/>
      <x v="3"/>
      <x v="1"/>
    </i>
    <i r="1">
      <x v="11"/>
      <x v="268"/>
      <x v="5"/>
      <x v="123"/>
      <x v="50"/>
      <x v="3"/>
      <x v="1"/>
    </i>
    <i>
      <x v="52"/>
      <x/>
      <x v="269"/>
      <x v="92"/>
      <x v="56"/>
      <x v="51"/>
      <x/>
      <x v="1"/>
    </i>
    <i r="2">
      <x v="270"/>
      <x v="114"/>
      <x v="60"/>
      <x v="51"/>
      <x/>
      <x v="1"/>
    </i>
    <i r="2">
      <x v="271"/>
      <x v="111"/>
      <x v="25"/>
      <x v="51"/>
      <x/>
      <x v="1"/>
    </i>
    <i r="2">
      <x v="272"/>
      <x v="115"/>
      <x v="155"/>
      <x v="51"/>
      <x/>
      <x v="1"/>
    </i>
    <i r="2">
      <x v="273"/>
      <x v="116"/>
      <x v="48"/>
      <x v="51"/>
      <x/>
      <x v="1"/>
    </i>
    <i r="1">
      <x v="97"/>
      <x v="269"/>
      <x v="92"/>
      <x v="56"/>
      <x v="51"/>
      <x/>
      <x v="1"/>
    </i>
    <i r="1">
      <x v="116"/>
      <x v="270"/>
      <x v="114"/>
      <x v="60"/>
      <x v="51"/>
      <x/>
      <x v="1"/>
    </i>
    <i r="1">
      <x v="115"/>
      <x v="271"/>
      <x v="111"/>
      <x v="25"/>
      <x v="51"/>
      <x/>
      <x v="1"/>
    </i>
    <i r="1">
      <x v="117"/>
      <x v="272"/>
      <x v="115"/>
      <x v="155"/>
      <x v="51"/>
      <x/>
      <x v="1"/>
    </i>
    <i r="1">
      <x v="118"/>
      <x v="273"/>
      <x v="116"/>
      <x v="48"/>
      <x v="51"/>
      <x/>
      <x v="1"/>
    </i>
    <i r="1">
      <x v="10"/>
      <x v="269"/>
      <x v="92"/>
      <x v="56"/>
      <x v="51"/>
      <x/>
      <x v="1"/>
    </i>
    <i>
      <x v="53"/>
      <x v="112"/>
      <x v="274"/>
      <x v="108"/>
      <x v="62"/>
      <x v="52"/>
      <x v="7"/>
      <x v="3"/>
    </i>
    <i>
      <x v="54"/>
      <x/>
      <x v="275"/>
      <x v="84"/>
      <x v="156"/>
      <x v="53"/>
      <x v="3"/>
      <x v="1"/>
    </i>
    <i r="2">
      <x v="276"/>
      <x v="79"/>
      <x v="156"/>
      <x v="53"/>
      <x v="3"/>
      <x v="1"/>
    </i>
    <i r="1">
      <x v="89"/>
      <x v="275"/>
      <x v="84"/>
      <x v="156"/>
      <x v="53"/>
      <x v="3"/>
      <x v="1"/>
    </i>
    <i r="1">
      <x v="85"/>
      <x v="276"/>
      <x v="79"/>
      <x v="156"/>
      <x v="53"/>
      <x v="3"/>
      <x v="1"/>
    </i>
    <i>
      <x v="55"/>
      <x v="92"/>
      <x v="277"/>
      <x v="87"/>
      <x v="62"/>
      <x v="54"/>
      <x v="5"/>
      <x v="3"/>
    </i>
    <i>
      <x v="56"/>
      <x/>
      <x v="278"/>
      <x v="117"/>
      <x v="65"/>
      <x v="55"/>
      <x v="3"/>
      <x v="1"/>
    </i>
    <i r="2">
      <x v="279"/>
      <x v="117"/>
      <x v="157"/>
      <x v="55"/>
      <x v="3"/>
      <x v="1"/>
    </i>
    <i r="2">
      <x v="280"/>
      <x v="117"/>
      <x v="145"/>
      <x v="55"/>
      <x v="3"/>
      <x v="1"/>
    </i>
    <i r="2">
      <x v="281"/>
      <x v="28"/>
      <x v="110"/>
      <x v="55"/>
      <x v="3"/>
      <x v="1"/>
    </i>
    <i r="2">
      <x v="282"/>
      <x v="117"/>
      <x v="66"/>
      <x v="55"/>
      <x v="3"/>
      <x v="1"/>
    </i>
    <i r="1">
      <x v="119"/>
      <x v="278"/>
      <x v="117"/>
      <x v="65"/>
      <x v="55"/>
      <x v="3"/>
      <x v="1"/>
    </i>
    <i r="2">
      <x v="279"/>
      <x v="117"/>
      <x v="157"/>
      <x v="55"/>
      <x v="3"/>
      <x v="1"/>
    </i>
    <i r="2">
      <x v="280"/>
      <x v="117"/>
      <x v="145"/>
      <x v="55"/>
      <x v="3"/>
      <x v="1"/>
    </i>
    <i r="2">
      <x v="282"/>
      <x v="117"/>
      <x v="66"/>
      <x v="55"/>
      <x v="3"/>
      <x v="1"/>
    </i>
    <i r="2">
      <x v="283"/>
      <x v="117"/>
      <x v="147"/>
      <x v="55"/>
      <x v="3"/>
      <x v="1"/>
    </i>
    <i r="2">
      <x v="284"/>
      <x v="117"/>
      <x v="133"/>
      <x v="55"/>
      <x v="3"/>
      <x v="1"/>
    </i>
    <i r="2">
      <x v="285"/>
      <x v="117"/>
      <x v="154"/>
      <x v="55"/>
      <x v="3"/>
      <x v="1"/>
    </i>
    <i r="1">
      <x v="35"/>
      <x v="281"/>
      <x v="28"/>
      <x v="110"/>
      <x v="55"/>
      <x v="3"/>
      <x v="1"/>
    </i>
    <i>
      <x v="57"/>
      <x/>
      <x v="286"/>
      <x v="118"/>
      <x v="158"/>
      <x v="56"/>
      <x v="3"/>
      <x v="1"/>
    </i>
    <i r="2">
      <x v="287"/>
      <x v="119"/>
      <x v="159"/>
      <x v="56"/>
      <x v="3"/>
      <x v="1"/>
    </i>
    <i r="2">
      <x v="288"/>
      <x v="120"/>
      <x v="159"/>
      <x v="56"/>
      <x v="3"/>
      <x v="1"/>
    </i>
    <i r="2">
      <x v="289"/>
      <x v="121"/>
      <x v="123"/>
      <x v="56"/>
      <x v="3"/>
      <x v="1"/>
    </i>
    <i r="1">
      <x v="120"/>
      <x v="289"/>
      <x v="121"/>
      <x v="123"/>
      <x v="56"/>
      <x v="3"/>
      <x v="1"/>
    </i>
    <i r="1">
      <x v="121"/>
      <x v="287"/>
      <x v="119"/>
      <x v="159"/>
      <x v="56"/>
      <x v="3"/>
      <x v="1"/>
    </i>
    <i r="1">
      <x v="122"/>
      <x v="286"/>
      <x v="118"/>
      <x v="158"/>
      <x v="56"/>
      <x v="3"/>
      <x v="1"/>
    </i>
    <i r="1">
      <x v="123"/>
      <x v="288"/>
      <x v="120"/>
      <x v="159"/>
      <x v="56"/>
      <x v="3"/>
      <x v="1"/>
    </i>
    <i>
      <x v="58"/>
      <x/>
      <x v="290"/>
      <x v="122"/>
      <x v="54"/>
      <x v="57"/>
      <x/>
      <x/>
    </i>
    <i r="2">
      <x v="291"/>
      <x v="79"/>
      <x v="142"/>
      <x v="57"/>
      <x/>
      <x/>
    </i>
    <i r="1">
      <x v="124"/>
      <x v="290"/>
      <x v="122"/>
      <x v="54"/>
      <x v="57"/>
      <x/>
      <x/>
    </i>
    <i r="1">
      <x v="85"/>
      <x v="291"/>
      <x v="79"/>
      <x v="142"/>
      <x v="57"/>
      <x/>
      <x/>
    </i>
    <i>
      <x v="59"/>
      <x v="46"/>
      <x v="292"/>
      <x v="40"/>
      <x v="62"/>
      <x v="58"/>
      <x v="6"/>
      <x v="3"/>
    </i>
    <i>
      <x v="60"/>
      <x v="11"/>
      <x v="293"/>
      <x v="5"/>
      <x v="26"/>
      <x v="59"/>
      <x/>
      <x/>
    </i>
    <i>
      <x v="61"/>
      <x v="46"/>
      <x v="294"/>
      <x v="40"/>
      <x v="62"/>
      <x v="60"/>
      <x v="7"/>
      <x v="3"/>
    </i>
    <i>
      <x v="62"/>
      <x/>
      <x v="295"/>
      <x v="123"/>
      <x v="22"/>
      <x v="61"/>
      <x/>
      <x v="1"/>
    </i>
    <i r="2">
      <x v="296"/>
      <x v="79"/>
      <x v="139"/>
      <x v="61"/>
      <x/>
      <x v="1"/>
    </i>
    <i r="2">
      <x v="297"/>
      <x v="124"/>
      <x v="139"/>
      <x v="61"/>
      <x/>
      <x v="1"/>
    </i>
    <i r="2">
      <x v="298"/>
      <x v="125"/>
      <x v="66"/>
      <x v="61"/>
      <x/>
      <x v="1"/>
    </i>
    <i r="2">
      <x v="299"/>
      <x v="126"/>
      <x v="160"/>
      <x v="61"/>
      <x/>
      <x v="1"/>
    </i>
    <i r="1">
      <x v="125"/>
      <x v="295"/>
      <x v="123"/>
      <x v="22"/>
      <x v="61"/>
      <x/>
      <x v="1"/>
    </i>
    <i r="1">
      <x v="85"/>
      <x v="296"/>
      <x v="79"/>
      <x v="139"/>
      <x v="61"/>
      <x/>
      <x v="1"/>
    </i>
    <i r="1">
      <x v="126"/>
      <x v="297"/>
      <x v="124"/>
      <x v="139"/>
      <x v="61"/>
      <x/>
      <x v="1"/>
    </i>
    <i r="1">
      <x v="127"/>
      <x v="298"/>
      <x v="125"/>
      <x v="66"/>
      <x v="61"/>
      <x/>
      <x v="1"/>
    </i>
    <i r="1">
      <x v="128"/>
      <x v="299"/>
      <x v="126"/>
      <x v="160"/>
      <x v="61"/>
      <x/>
      <x v="1"/>
    </i>
    <i r="1">
      <x v="21"/>
      <x v="300"/>
      <x v="16"/>
      <x v="43"/>
      <x v="61"/>
      <x/>
      <x v="1"/>
    </i>
    <i>
      <x v="63"/>
      <x v="89"/>
      <x v="301"/>
      <x v="84"/>
      <x v="125"/>
      <x v="62"/>
      <x v="3"/>
      <x v="1"/>
    </i>
    <i>
      <x v="64"/>
      <x v="129"/>
      <x v="302"/>
      <x v="127"/>
      <x v="161"/>
      <x v="63"/>
      <x v="3"/>
      <x v="2"/>
    </i>
    <i r="1">
      <x v="10"/>
      <x v="302"/>
      <x v="127"/>
      <x v="161"/>
      <x v="63"/>
      <x v="3"/>
      <x v="2"/>
    </i>
    <i r="1">
      <x v="11"/>
      <x v="303"/>
      <x v="5"/>
      <x v="62"/>
      <x v="63"/>
      <x v="3"/>
      <x v="2"/>
    </i>
    <i>
      <x v="65"/>
      <x v="80"/>
      <x v="304"/>
      <x v="78"/>
      <x v="27"/>
      <x v="64"/>
      <x v="4"/>
      <x v="4"/>
    </i>
    <i>
      <x v="66"/>
      <x v="130"/>
      <x v="305"/>
      <x v="128"/>
      <x v="162"/>
      <x v="65"/>
      <x v="3"/>
      <x/>
    </i>
    <i r="2">
      <x v="306"/>
      <x v="128"/>
      <x v="59"/>
      <x v="65"/>
      <x v="3"/>
      <x/>
    </i>
    <i r="1">
      <x v="11"/>
      <x v="305"/>
      <x v="5"/>
      <x v="162"/>
      <x v="65"/>
      <x v="3"/>
      <x/>
    </i>
    <i>
      <x v="67"/>
      <x/>
      <x v="307"/>
      <x v="84"/>
      <x v="163"/>
      <x v="66"/>
      <x/>
      <x/>
    </i>
    <i r="2">
      <x v="308"/>
      <x v="129"/>
      <x v="20"/>
      <x v="66"/>
      <x/>
      <x/>
    </i>
    <i r="2">
      <x v="309"/>
      <x v="75"/>
      <x v="20"/>
      <x v="66"/>
      <x/>
      <x/>
    </i>
    <i r="1">
      <x v="89"/>
      <x v="307"/>
      <x v="84"/>
      <x v="163"/>
      <x v="66"/>
      <x/>
      <x/>
    </i>
    <i r="1">
      <x v="131"/>
      <x v="308"/>
      <x v="129"/>
      <x v="20"/>
      <x v="66"/>
      <x/>
      <x/>
    </i>
    <i r="1">
      <x v="81"/>
      <x v="309"/>
      <x v="75"/>
      <x v="20"/>
      <x v="66"/>
      <x/>
      <x/>
    </i>
    <i>
      <x v="68"/>
      <x/>
      <x v="310"/>
      <x v="5"/>
      <x v="164"/>
      <x v="67"/>
      <x v="3"/>
      <x/>
    </i>
    <i r="1">
      <x v="11"/>
      <x v="310"/>
      <x v="5"/>
      <x v="164"/>
      <x v="67"/>
      <x v="3"/>
      <x/>
    </i>
    <i>
      <x v="69"/>
      <x v="112"/>
      <x v="311"/>
      <x v="108"/>
      <x v="62"/>
      <x v="68"/>
      <x v="7"/>
      <x v="3"/>
    </i>
    <i>
      <x v="70"/>
      <x/>
      <x v="312"/>
      <x v="40"/>
      <x v="165"/>
      <x v="69"/>
      <x v="5"/>
      <x v="3"/>
    </i>
    <i r="1">
      <x v="132"/>
      <x v="313"/>
      <x v="130"/>
      <x v="135"/>
      <x v="69"/>
      <x v="5"/>
      <x v="3"/>
    </i>
    <i r="1">
      <x v="46"/>
      <x v="312"/>
      <x v="40"/>
      <x v="165"/>
      <x v="69"/>
      <x v="5"/>
      <x v="3"/>
    </i>
    <i>
      <x v="71"/>
      <x v="112"/>
      <x v="314"/>
      <x v="108"/>
      <x v="125"/>
      <x v="70"/>
      <x v="5"/>
      <x v="3"/>
    </i>
    <i>
      <x v="72"/>
      <x v="133"/>
      <x v="315"/>
      <x v="131"/>
      <x v="62"/>
      <x v="71"/>
      <x/>
      <x v="4"/>
    </i>
    <i>
      <x v="73"/>
      <x v="89"/>
      <x v="316"/>
      <x v="84"/>
      <x v="109"/>
      <x v="72"/>
      <x v="4"/>
      <x v="4"/>
    </i>
    <i>
      <x v="74"/>
      <x v="90"/>
      <x v="317"/>
      <x v="85"/>
      <x v="62"/>
      <x v="73"/>
      <x v="7"/>
      <x v="3"/>
    </i>
    <i>
      <x v="75"/>
      <x v="90"/>
      <x v="318"/>
      <x v="85"/>
      <x v="62"/>
      <x v="74"/>
      <x v="7"/>
      <x v="3"/>
    </i>
    <i>
      <x v="76"/>
      <x v="90"/>
      <x v="319"/>
      <x v="85"/>
      <x v="62"/>
      <x v="75"/>
      <x v="5"/>
      <x v="3"/>
    </i>
    <i>
      <x v="77"/>
      <x v="90"/>
      <x v="320"/>
      <x v="85"/>
      <x v="62"/>
      <x v="76"/>
      <x v="5"/>
      <x v="3"/>
    </i>
    <i>
      <x v="78"/>
      <x v="90"/>
      <x v="321"/>
      <x v="85"/>
      <x v="132"/>
      <x v="77"/>
      <x v="5"/>
      <x v="3"/>
    </i>
    <i>
      <x v="79"/>
      <x v="90"/>
      <x v="322"/>
      <x v="85"/>
      <x v="62"/>
      <x v="78"/>
      <x v="5"/>
      <x v="3"/>
    </i>
    <i>
      <x v="80"/>
      <x/>
      <x v="323"/>
      <x v="84"/>
      <x v="22"/>
      <x v="79"/>
      <x v="4"/>
      <x v="1"/>
    </i>
    <i r="2">
      <x v="324"/>
      <x v="79"/>
      <x v="166"/>
      <x v="79"/>
      <x v="4"/>
      <x v="1"/>
    </i>
    <i r="2">
      <x v="325"/>
      <x v="81"/>
      <x v="142"/>
      <x v="79"/>
      <x v="4"/>
      <x v="1"/>
    </i>
    <i r="2">
      <x v="326"/>
      <x v="75"/>
      <x v="167"/>
      <x v="79"/>
      <x v="4"/>
      <x v="1"/>
    </i>
    <i r="2">
      <x v="327"/>
      <x v="28"/>
      <x v="168"/>
      <x v="79"/>
      <x v="4"/>
      <x v="1"/>
    </i>
    <i r="2">
      <x v="328"/>
      <x v="16"/>
      <x v="1"/>
      <x v="79"/>
      <x v="4"/>
      <x v="1"/>
    </i>
    <i r="2">
      <x v="329"/>
      <x v="11"/>
      <x v="169"/>
      <x v="79"/>
      <x v="4"/>
      <x v="1"/>
    </i>
    <i r="1">
      <x v="89"/>
      <x v="323"/>
      <x v="84"/>
      <x v="22"/>
      <x v="79"/>
      <x v="4"/>
      <x v="1"/>
    </i>
    <i r="1">
      <x v="85"/>
      <x v="324"/>
      <x v="79"/>
      <x v="166"/>
      <x v="79"/>
      <x v="4"/>
      <x v="1"/>
    </i>
    <i r="1">
      <x v="88"/>
      <x v="325"/>
      <x v="81"/>
      <x v="142"/>
      <x v="79"/>
      <x v="4"/>
      <x v="1"/>
    </i>
    <i r="1">
      <x v="81"/>
      <x v="326"/>
      <x v="75"/>
      <x v="167"/>
      <x v="79"/>
      <x v="4"/>
      <x v="1"/>
    </i>
    <i r="1">
      <x v="35"/>
      <x v="327"/>
      <x v="28"/>
      <x v="168"/>
      <x v="79"/>
      <x v="4"/>
      <x v="1"/>
    </i>
    <i r="1">
      <x v="21"/>
      <x v="328"/>
      <x v="16"/>
      <x v="1"/>
      <x v="79"/>
      <x v="4"/>
      <x v="1"/>
    </i>
    <i r="1">
      <x v="22"/>
      <x v="329"/>
      <x v="11"/>
      <x v="169"/>
      <x v="79"/>
      <x v="4"/>
      <x v="1"/>
    </i>
    <i r="1">
      <x v="82"/>
      <x v="330"/>
      <x v="77"/>
      <x v="125"/>
      <x v="79"/>
      <x v="4"/>
      <x v="1"/>
    </i>
    <i r="1">
      <x v="77"/>
      <x v="331"/>
      <x v="59"/>
      <x v="170"/>
      <x v="79"/>
      <x v="4"/>
      <x v="1"/>
    </i>
    <i>
      <x v="81"/>
      <x v="89"/>
      <x v="332"/>
      <x v="84"/>
      <x v="171"/>
      <x v="80"/>
      <x v="4"/>
      <x/>
    </i>
    <i>
      <x v="82"/>
      <x v="90"/>
      <x v="333"/>
      <x v="85"/>
      <x v="125"/>
      <x v="81"/>
      <x v="5"/>
      <x v="3"/>
    </i>
    <i>
      <x v="83"/>
      <x/>
      <x v="334"/>
      <x v="132"/>
      <x v="57"/>
      <x v="82"/>
      <x/>
      <x/>
    </i>
    <i r="2">
      <x v="335"/>
      <x v="133"/>
      <x v="25"/>
      <x v="82"/>
      <x/>
      <x/>
    </i>
    <i r="2">
      <x v="336"/>
      <x v="124"/>
      <x v="139"/>
      <x v="82"/>
      <x/>
      <x/>
    </i>
    <i r="2">
      <x v="337"/>
      <x v="134"/>
      <x v="48"/>
      <x v="82"/>
      <x/>
      <x/>
    </i>
    <i r="2">
      <x v="338"/>
      <x v="126"/>
      <x v="20"/>
      <x v="82"/>
      <x/>
      <x/>
    </i>
    <i r="2">
      <x v="339"/>
      <x v="135"/>
      <x v="132"/>
      <x v="82"/>
      <x/>
      <x/>
    </i>
    <i r="2">
      <x v="340"/>
      <x v="136"/>
      <x v="101"/>
      <x v="82"/>
      <x/>
      <x/>
    </i>
    <i r="1">
      <x v="134"/>
      <x v="334"/>
      <x v="132"/>
      <x v="57"/>
      <x v="82"/>
      <x/>
      <x/>
    </i>
    <i r="1">
      <x v="135"/>
      <x v="335"/>
      <x v="133"/>
      <x v="25"/>
      <x v="82"/>
      <x/>
      <x/>
    </i>
    <i r="1">
      <x v="126"/>
      <x v="336"/>
      <x v="124"/>
      <x v="139"/>
      <x v="82"/>
      <x/>
      <x/>
    </i>
    <i r="1">
      <x v="136"/>
      <x v="337"/>
      <x v="134"/>
      <x v="48"/>
      <x v="82"/>
      <x/>
      <x/>
    </i>
    <i r="1">
      <x v="128"/>
      <x v="338"/>
      <x v="126"/>
      <x v="20"/>
      <x v="82"/>
      <x/>
      <x/>
    </i>
    <i r="1">
      <x v="137"/>
      <x v="339"/>
      <x v="135"/>
      <x v="132"/>
      <x v="82"/>
      <x/>
      <x/>
    </i>
    <i r="1">
      <x v="138"/>
      <x v="340"/>
      <x v="136"/>
      <x v="101"/>
      <x v="82"/>
      <x/>
      <x/>
    </i>
    <i r="1">
      <x v="139"/>
      <x v="341"/>
      <x v="137"/>
      <x v="62"/>
      <x v="82"/>
      <x/>
      <x/>
    </i>
    <i>
      <x v="84"/>
      <x v="94"/>
      <x v="342"/>
      <x v="89"/>
      <x v="125"/>
      <x v="83"/>
      <x v="5"/>
      <x v="3"/>
    </i>
    <i>
      <x v="85"/>
      <x v="90"/>
      <x v="343"/>
      <x v="85"/>
      <x v="62"/>
      <x v="84"/>
      <x v="5"/>
      <x v="3"/>
    </i>
    <i>
      <x v="86"/>
      <x v="83"/>
      <x v="344"/>
      <x v="73"/>
      <x v="62"/>
      <x v="85"/>
      <x v="5"/>
      <x v="3"/>
    </i>
    <i>
      <x v="87"/>
      <x v="81"/>
      <x v="345"/>
      <x v="75"/>
      <x v="172"/>
      <x v="86"/>
      <x v="4"/>
      <x v="1"/>
    </i>
    <i r="1">
      <x v="10"/>
      <x v="345"/>
      <x v="75"/>
      <x v="172"/>
      <x v="86"/>
      <x v="4"/>
      <x v="1"/>
    </i>
    <i r="1">
      <x v="11"/>
      <x v="346"/>
      <x v="5"/>
      <x v="172"/>
      <x v="86"/>
      <x v="4"/>
      <x v="1"/>
    </i>
    <i>
      <x v="88"/>
      <x v="89"/>
      <x v="347"/>
      <x v="84"/>
      <x v="163"/>
      <x v="87"/>
      <x/>
      <x/>
    </i>
    <i>
      <x v="89"/>
      <x v="90"/>
      <x v="348"/>
      <x v="85"/>
      <x v="125"/>
      <x v="88"/>
      <x v="5"/>
      <x v="3"/>
    </i>
    <i>
      <x v="90"/>
      <x/>
      <x v="349"/>
      <x v="138"/>
      <x v="173"/>
      <x v="89"/>
      <x v="3"/>
      <x v="1"/>
    </i>
    <i r="1">
      <x v="140"/>
      <x v="349"/>
      <x v="138"/>
      <x v="173"/>
      <x v="89"/>
      <x v="3"/>
      <x v="1"/>
    </i>
    <i r="2">
      <x v="350"/>
      <x v="138"/>
      <x v="147"/>
      <x v="89"/>
      <x v="3"/>
      <x v="1"/>
    </i>
    <i r="2">
      <x v="351"/>
      <x v="138"/>
      <x v="114"/>
      <x v="89"/>
      <x v="3"/>
      <x v="1"/>
    </i>
    <i r="1">
      <x v="10"/>
      <x v="349"/>
      <x v="138"/>
      <x v="173"/>
      <x v="89"/>
      <x v="3"/>
      <x v="1"/>
    </i>
    <i r="1">
      <x v="11"/>
      <x v="351"/>
      <x v="5"/>
      <x v="114"/>
      <x v="89"/>
      <x v="3"/>
      <x v="1"/>
    </i>
    <i>
      <x v="91"/>
      <x v="89"/>
      <x v="352"/>
      <x v="84"/>
      <x v="103"/>
      <x v="90"/>
      <x v="4"/>
      <x/>
    </i>
    <i>
      <x v="92"/>
      <x v="46"/>
      <x v="353"/>
      <x v="40"/>
      <x v="125"/>
      <x v="91"/>
      <x v="5"/>
      <x v="3"/>
    </i>
    <i>
      <x v="93"/>
      <x v="112"/>
      <x v="354"/>
      <x v="108"/>
      <x v="125"/>
      <x v="92"/>
      <x v="5"/>
      <x v="3"/>
    </i>
    <i>
      <x v="94"/>
      <x v="89"/>
      <x v="355"/>
      <x v="84"/>
      <x v="174"/>
      <x v="93"/>
      <x v="4"/>
      <x/>
    </i>
    <i>
      <x v="95"/>
      <x v="141"/>
      <x v="356"/>
      <x v="139"/>
      <x v="62"/>
      <x v="94"/>
      <x v="3"/>
      <x v="4"/>
    </i>
    <i>
      <x v="96"/>
      <x/>
      <x v="357"/>
      <x v="73"/>
      <x v="101"/>
      <x v="95"/>
      <x v="5"/>
      <x v="3"/>
    </i>
    <i r="1">
      <x v="83"/>
      <x v="357"/>
      <x v="73"/>
      <x v="101"/>
      <x v="95"/>
      <x v="5"/>
      <x v="3"/>
    </i>
    <i>
      <x v="97"/>
      <x v="89"/>
      <x v="358"/>
      <x v="84"/>
      <x v="68"/>
      <x v="96"/>
      <x/>
      <x/>
    </i>
    <i r="1">
      <x v="142"/>
      <x v="359"/>
      <x v="140"/>
      <x v="62"/>
      <x v="96"/>
      <x/>
      <x/>
    </i>
    <i>
      <x v="98"/>
      <x/>
      <x v="360"/>
      <x v="141"/>
      <x v="25"/>
      <x v="97"/>
      <x/>
      <x v="1"/>
    </i>
    <i r="2">
      <x v="361"/>
      <x v="79"/>
      <x v="175"/>
      <x v="97"/>
      <x/>
      <x v="1"/>
    </i>
    <i r="2">
      <x v="362"/>
      <x v="81"/>
      <x v="83"/>
      <x v="97"/>
      <x/>
      <x v="1"/>
    </i>
    <i r="2">
      <x v="363"/>
      <x v="142"/>
      <x v="176"/>
      <x v="97"/>
      <x/>
      <x v="1"/>
    </i>
    <i r="1">
      <x v="143"/>
      <x v="360"/>
      <x v="141"/>
      <x v="25"/>
      <x v="97"/>
      <x/>
      <x v="1"/>
    </i>
    <i r="1">
      <x v="85"/>
      <x v="361"/>
      <x v="79"/>
      <x v="175"/>
      <x v="97"/>
      <x/>
      <x v="1"/>
    </i>
    <i r="1">
      <x v="88"/>
      <x v="362"/>
      <x v="81"/>
      <x v="83"/>
      <x v="97"/>
      <x/>
      <x v="1"/>
    </i>
    <i r="1">
      <x v="144"/>
      <x v="363"/>
      <x v="142"/>
      <x v="176"/>
      <x v="97"/>
      <x/>
      <x v="1"/>
    </i>
    <i r="1">
      <x v="145"/>
      <x v="364"/>
      <x v="143"/>
      <x v="101"/>
      <x v="97"/>
      <x/>
      <x v="1"/>
    </i>
    <i>
      <x v="99"/>
      <x/>
      <x v="365"/>
      <x v="144"/>
      <x v="25"/>
      <x v="98"/>
      <x v="3"/>
      <x v="1"/>
    </i>
    <i r="2">
      <x v="366"/>
      <x v="144"/>
      <x v="103"/>
      <x v="98"/>
      <x v="3"/>
      <x v="1"/>
    </i>
    <i r="2">
      <x v="367"/>
      <x v="144"/>
      <x v="66"/>
      <x v="98"/>
      <x v="3"/>
      <x v="1"/>
    </i>
    <i r="2">
      <x v="368"/>
      <x v="144"/>
      <x v="177"/>
      <x v="98"/>
      <x v="3"/>
      <x v="1"/>
    </i>
    <i r="2">
      <x v="369"/>
      <x v="144"/>
      <x v="172"/>
      <x v="98"/>
      <x v="3"/>
      <x v="1"/>
    </i>
    <i r="1">
      <x v="146"/>
      <x v="365"/>
      <x v="144"/>
      <x v="25"/>
      <x v="98"/>
      <x v="3"/>
      <x v="1"/>
    </i>
    <i r="2">
      <x v="366"/>
      <x v="144"/>
      <x v="103"/>
      <x v="98"/>
      <x v="3"/>
      <x v="1"/>
    </i>
    <i r="2">
      <x v="367"/>
      <x v="144"/>
      <x v="66"/>
      <x v="98"/>
      <x v="3"/>
      <x v="1"/>
    </i>
    <i r="2">
      <x v="368"/>
      <x v="144"/>
      <x v="177"/>
      <x v="98"/>
      <x v="3"/>
      <x v="1"/>
    </i>
    <i r="2">
      <x v="369"/>
      <x v="144"/>
      <x v="172"/>
      <x v="98"/>
      <x v="3"/>
      <x v="1"/>
    </i>
    <i r="2">
      <x v="370"/>
      <x v="144"/>
      <x v="147"/>
      <x v="98"/>
      <x v="3"/>
      <x v="1"/>
    </i>
    <i r="2">
      <x v="371"/>
      <x v="144"/>
      <x v="154"/>
      <x v="98"/>
      <x v="3"/>
      <x v="1"/>
    </i>
    <i r="1">
      <x v="147"/>
      <x v="372"/>
      <x v="145"/>
      <x v="133"/>
      <x v="98"/>
      <x v="3"/>
      <x v="1"/>
    </i>
    <i>
      <x v="100"/>
      <x v="83"/>
      <x v="373"/>
      <x v="73"/>
      <x v="62"/>
      <x v="99"/>
      <x v="5"/>
      <x v="3"/>
    </i>
    <i>
      <x v="101"/>
      <x v="46"/>
      <x v="374"/>
      <x v="40"/>
      <x v="125"/>
      <x v="100"/>
      <x v="5"/>
      <x v="3"/>
    </i>
    <i>
      <x v="102"/>
      <x v="90"/>
      <x v="375"/>
      <x v="85"/>
      <x v="62"/>
      <x v="101"/>
      <x v="5"/>
      <x v="3"/>
    </i>
    <i>
      <x v="103"/>
      <x v="90"/>
      <x v="376"/>
      <x v="85"/>
      <x v="62"/>
      <x v="102"/>
      <x v="5"/>
      <x v="3"/>
    </i>
    <i>
      <x v="104"/>
      <x/>
      <x v="377"/>
      <x v="108"/>
      <x v="101"/>
      <x v="103"/>
      <x v="5"/>
      <x v="3"/>
    </i>
    <i r="1">
      <x v="112"/>
      <x v="377"/>
      <x v="108"/>
      <x v="101"/>
      <x v="103"/>
      <x v="5"/>
      <x v="3"/>
    </i>
    <i>
      <x v="105"/>
      <x v="88"/>
      <x v="378"/>
      <x v="81"/>
      <x v="172"/>
      <x v="104"/>
      <x v="4"/>
      <x v="1"/>
    </i>
    <i>
      <x v="106"/>
      <x v="148"/>
      <x v="379"/>
      <x v="146"/>
      <x v="178"/>
      <x v="105"/>
      <x v="3"/>
      <x v="4"/>
    </i>
    <i>
      <x v="107"/>
      <x v="149"/>
      <x v="380"/>
      <x v="147"/>
      <x v="178"/>
      <x v="106"/>
      <x v="3"/>
      <x v="4"/>
    </i>
    <i>
      <x v="108"/>
      <x v="112"/>
      <x v="381"/>
      <x v="108"/>
      <x v="62"/>
      <x v="107"/>
      <x v="5"/>
      <x v="3"/>
    </i>
    <i>
      <x v="109"/>
      <x v="90"/>
      <x v="382"/>
      <x v="85"/>
      <x v="125"/>
      <x v="108"/>
      <x v="5"/>
      <x v="3"/>
    </i>
    <i>
      <x v="110"/>
      <x v="90"/>
      <x v="383"/>
      <x v="85"/>
      <x v="84"/>
      <x v="109"/>
      <x v="5"/>
      <x v="3"/>
    </i>
    <i r="1">
      <x v="112"/>
      <x v="384"/>
      <x v="108"/>
      <x v="62"/>
      <x v="109"/>
      <x v="5"/>
      <x v="3"/>
    </i>
    <i>
      <x v="111"/>
      <x v="150"/>
      <x v="385"/>
      <x v="148"/>
      <x v="161"/>
      <x v="110"/>
      <x v="3"/>
      <x v="1"/>
    </i>
    <i r="1">
      <x v="10"/>
      <x v="385"/>
      <x v="148"/>
      <x v="161"/>
      <x v="110"/>
      <x v="3"/>
      <x v="1"/>
    </i>
    <i r="1">
      <x v="11"/>
      <x v="386"/>
      <x v="5"/>
      <x v="161"/>
      <x v="110"/>
      <x v="3"/>
      <x v="1"/>
    </i>
    <i>
      <x v="112"/>
      <x v="83"/>
      <x v="387"/>
      <x v="73"/>
      <x v="62"/>
      <x v="111"/>
      <x v="5"/>
      <x v="3"/>
    </i>
    <i>
      <x v="113"/>
      <x/>
      <x v="388"/>
      <x v="84"/>
      <x v="111"/>
      <x v="112"/>
      <x v="4"/>
      <x v="1"/>
    </i>
    <i r="2">
      <x v="389"/>
      <x v="79"/>
      <x v="85"/>
      <x v="112"/>
      <x v="4"/>
      <x v="1"/>
    </i>
    <i r="1">
      <x v="89"/>
      <x v="388"/>
      <x v="84"/>
      <x v="111"/>
      <x v="112"/>
      <x v="4"/>
      <x v="1"/>
    </i>
    <i r="1">
      <x v="85"/>
      <x v="389"/>
      <x v="79"/>
      <x v="85"/>
      <x v="112"/>
      <x v="4"/>
      <x v="1"/>
    </i>
    <i r="1">
      <x v="88"/>
      <x v="390"/>
      <x v="81"/>
      <x v="144"/>
      <x v="112"/>
      <x v="4"/>
      <x v="1"/>
    </i>
    <i>
      <x v="114"/>
      <x v="90"/>
      <x v="391"/>
      <x v="85"/>
      <x v="62"/>
      <x v="113"/>
      <x v="5"/>
      <x v="3"/>
    </i>
    <i>
      <x v="115"/>
      <x/>
      <x v="392"/>
      <x v="84"/>
      <x v="146"/>
      <x v="114"/>
      <x/>
      <x v="4"/>
    </i>
    <i r="1">
      <x v="89"/>
      <x v="392"/>
      <x v="84"/>
      <x v="146"/>
      <x v="114"/>
      <x/>
      <x v="4"/>
    </i>
    <i>
      <x v="116"/>
      <x v="10"/>
      <x v="393"/>
      <x v="149"/>
      <x v="179"/>
      <x v="115"/>
      <x v="3"/>
      <x v="4"/>
    </i>
    <i r="1">
      <x v="11"/>
      <x v="394"/>
      <x v="5"/>
      <x v="162"/>
      <x v="115"/>
      <x v="3"/>
      <x v="4"/>
    </i>
    <i r="1">
      <x v="151"/>
      <x v="393"/>
      <x v="149"/>
      <x v="179"/>
      <x v="115"/>
      <x v="3"/>
      <x v="4"/>
    </i>
    <i>
      <x v="117"/>
      <x v="89"/>
      <x v="395"/>
      <x v="84"/>
      <x v="171"/>
      <x v="116"/>
      <x v="4"/>
      <x v="1"/>
    </i>
    <i>
      <x v="118"/>
      <x v="89"/>
      <x v="396"/>
      <x v="84"/>
      <x v="172"/>
      <x v="117"/>
      <x v="4"/>
      <x v="4"/>
    </i>
    <i>
      <x v="119"/>
      <x/>
      <x v="397"/>
      <x v="150"/>
      <x v="132"/>
      <x v="118"/>
      <x/>
      <x v="1"/>
    </i>
    <i r="1">
      <x v="152"/>
      <x v="397"/>
      <x v="150"/>
      <x v="132"/>
      <x v="118"/>
      <x/>
      <x v="1"/>
    </i>
    <i r="1">
      <x v="153"/>
      <x v="398"/>
      <x v="151"/>
      <x v="43"/>
      <x v="118"/>
      <x/>
      <x v="1"/>
    </i>
    <i>
      <x v="120"/>
      <x v="154"/>
      <x v="399"/>
      <x v="152"/>
      <x v="154"/>
      <x v="119"/>
      <x v="3"/>
      <x v="1"/>
    </i>
    <i>
      <x v="121"/>
      <x/>
      <x v="400"/>
      <x v="85"/>
      <x v="101"/>
      <x v="120"/>
      <x v="5"/>
      <x v="3"/>
    </i>
    <i r="1">
      <x v="90"/>
      <x v="400"/>
      <x v="85"/>
      <x v="101"/>
      <x v="120"/>
      <x v="5"/>
      <x v="3"/>
    </i>
    <i>
      <x v="122"/>
      <x v="83"/>
      <x v="401"/>
      <x v="73"/>
      <x v="62"/>
      <x v="121"/>
      <x v="5"/>
      <x v="3"/>
    </i>
    <i>
      <x v="123"/>
      <x v="90"/>
      <x v="402"/>
      <x v="85"/>
      <x v="125"/>
      <x v="122"/>
      <x v="5"/>
      <x v="3"/>
    </i>
    <i>
      <x v="124"/>
      <x v="83"/>
      <x v="403"/>
      <x v="73"/>
      <x v="62"/>
      <x v="123"/>
      <x v="5"/>
      <x v="3"/>
    </i>
    <i>
      <x v="125"/>
      <x/>
      <x v="404"/>
      <x v="153"/>
      <x v="180"/>
      <x v="124"/>
      <x v="3"/>
      <x/>
    </i>
    <i r="1">
      <x v="155"/>
      <x v="404"/>
      <x v="153"/>
      <x v="180"/>
      <x v="124"/>
      <x v="3"/>
      <x/>
    </i>
    <i>
      <x v="126"/>
      <x/>
      <x v="405"/>
      <x v="154"/>
      <x v="139"/>
      <x v="125"/>
      <x/>
      <x v="1"/>
    </i>
    <i r="2">
      <x v="406"/>
      <x v="79"/>
      <x v="181"/>
      <x v="125"/>
      <x/>
      <x v="1"/>
    </i>
    <i r="1">
      <x v="156"/>
      <x v="405"/>
      <x v="154"/>
      <x v="139"/>
      <x v="125"/>
      <x/>
      <x v="1"/>
    </i>
    <i r="1">
      <x v="85"/>
      <x v="406"/>
      <x v="79"/>
      <x v="181"/>
      <x v="125"/>
      <x/>
      <x v="1"/>
    </i>
    <i r="1">
      <x v="157"/>
      <x v="407"/>
      <x v="155"/>
      <x v="101"/>
      <x v="125"/>
      <x/>
      <x v="1"/>
    </i>
    <i r="1">
      <x v="81"/>
      <x v="408"/>
      <x v="75"/>
      <x v="62"/>
      <x v="125"/>
      <x/>
      <x v="1"/>
    </i>
    <i>
      <x v="127"/>
      <x v="21"/>
      <x v="409"/>
      <x v="16"/>
      <x v="182"/>
      <x v="126"/>
      <x v="4"/>
      <x v="1"/>
    </i>
    <i r="1">
      <x v="11"/>
      <x v="410"/>
      <x v="5"/>
      <x v="172"/>
      <x v="126"/>
      <x v="4"/>
      <x v="1"/>
    </i>
    <i>
      <x v="128"/>
      <x/>
      <x v="411"/>
      <x v="156"/>
      <x v="123"/>
      <x v="127"/>
      <x v="3"/>
      <x v="2"/>
    </i>
    <i r="2">
      <x v="412"/>
      <x v="156"/>
      <x v="177"/>
      <x v="127"/>
      <x v="3"/>
      <x v="2"/>
    </i>
    <i r="2">
      <x v="413"/>
      <x v="156"/>
      <x v="180"/>
      <x v="127"/>
      <x v="3"/>
      <x v="2"/>
    </i>
    <i r="2">
      <x v="414"/>
      <x v="156"/>
      <x v="147"/>
      <x v="127"/>
      <x v="3"/>
      <x v="2"/>
    </i>
    <i r="1">
      <x v="158"/>
      <x v="411"/>
      <x v="156"/>
      <x v="123"/>
      <x v="127"/>
      <x v="3"/>
      <x v="2"/>
    </i>
    <i r="2">
      <x v="412"/>
      <x v="156"/>
      <x v="177"/>
      <x v="127"/>
      <x v="3"/>
      <x v="2"/>
    </i>
    <i r="2">
      <x v="413"/>
      <x v="156"/>
      <x v="180"/>
      <x v="127"/>
      <x v="3"/>
      <x v="2"/>
    </i>
    <i r="2">
      <x v="414"/>
      <x v="156"/>
      <x v="147"/>
      <x v="127"/>
      <x v="3"/>
      <x v="2"/>
    </i>
    <i r="2">
      <x v="415"/>
      <x v="156"/>
      <x v="133"/>
      <x v="127"/>
      <x v="3"/>
      <x v="2"/>
    </i>
    <i r="2">
      <x v="416"/>
      <x v="156"/>
      <x v="59"/>
      <x v="127"/>
      <x v="3"/>
      <x v="2"/>
    </i>
    <i>
      <x v="129"/>
      <x/>
      <x v="417"/>
      <x v="157"/>
      <x v="20"/>
      <x v="128"/>
      <x/>
      <x v="2"/>
    </i>
    <i r="2">
      <x v="418"/>
      <x v="158"/>
      <x v="176"/>
      <x v="128"/>
      <x/>
      <x v="2"/>
    </i>
    <i r="2">
      <x v="419"/>
      <x v="159"/>
      <x v="101"/>
      <x v="128"/>
      <x/>
      <x v="2"/>
    </i>
    <i r="1">
      <x v="159"/>
      <x v="417"/>
      <x v="157"/>
      <x v="20"/>
      <x v="128"/>
      <x/>
      <x v="2"/>
    </i>
    <i r="1">
      <x v="160"/>
      <x v="418"/>
      <x v="158"/>
      <x v="176"/>
      <x v="128"/>
      <x/>
      <x v="2"/>
    </i>
    <i r="1">
      <x v="161"/>
      <x v="419"/>
      <x v="159"/>
      <x v="101"/>
      <x v="128"/>
      <x/>
      <x v="2"/>
    </i>
    <i r="1">
      <x v="162"/>
      <x v="420"/>
      <x v="160"/>
      <x v="62"/>
      <x v="128"/>
      <x/>
      <x v="2"/>
    </i>
    <i>
      <x v="130"/>
      <x v="90"/>
      <x v="421"/>
      <x v="85"/>
      <x v="62"/>
      <x v="129"/>
      <x v="5"/>
      <x v="3"/>
    </i>
    <i>
      <x v="131"/>
      <x/>
      <x v="422"/>
      <x v="84"/>
      <x v="103"/>
      <x v="130"/>
      <x v="4"/>
      <x/>
    </i>
    <i r="2">
      <x v="423"/>
      <x v="79"/>
      <x v="48"/>
      <x v="130"/>
      <x v="4"/>
      <x/>
    </i>
    <i r="2">
      <x v="424"/>
      <x v="81"/>
      <x v="20"/>
      <x v="130"/>
      <x v="4"/>
      <x/>
    </i>
    <i r="2">
      <x v="425"/>
      <x v="75"/>
      <x v="1"/>
      <x v="130"/>
      <x v="4"/>
      <x/>
    </i>
    <i r="2">
      <x v="426"/>
      <x v="28"/>
      <x v="132"/>
      <x v="130"/>
      <x v="4"/>
      <x/>
    </i>
    <i r="2">
      <x v="427"/>
      <x v="16"/>
      <x v="132"/>
      <x v="130"/>
      <x v="4"/>
      <x/>
    </i>
    <i r="2">
      <x v="428"/>
      <x v="11"/>
      <x v="149"/>
      <x v="130"/>
      <x v="4"/>
      <x/>
    </i>
    <i r="2">
      <x v="429"/>
      <x v="77"/>
      <x v="149"/>
      <x v="130"/>
      <x v="4"/>
      <x/>
    </i>
    <i r="2">
      <x v="430"/>
      <x v="59"/>
      <x v="149"/>
      <x v="130"/>
      <x v="4"/>
      <x/>
    </i>
    <i r="2">
      <x v="431"/>
      <x v="60"/>
      <x v="149"/>
      <x v="130"/>
      <x v="4"/>
      <x/>
    </i>
    <i r="1">
      <x v="89"/>
      <x v="422"/>
      <x v="84"/>
      <x v="103"/>
      <x v="130"/>
      <x v="4"/>
      <x/>
    </i>
    <i r="1">
      <x v="62"/>
      <x v="431"/>
      <x v="60"/>
      <x v="149"/>
      <x v="130"/>
      <x v="4"/>
      <x/>
    </i>
    <i r="1">
      <x v="85"/>
      <x v="423"/>
      <x v="79"/>
      <x v="48"/>
      <x v="130"/>
      <x v="4"/>
      <x/>
    </i>
    <i r="1">
      <x v="88"/>
      <x v="424"/>
      <x v="81"/>
      <x v="20"/>
      <x v="130"/>
      <x v="4"/>
      <x/>
    </i>
    <i r="1">
      <x v="81"/>
      <x v="425"/>
      <x v="75"/>
      <x v="1"/>
      <x v="130"/>
      <x v="4"/>
      <x/>
    </i>
    <i r="1">
      <x v="35"/>
      <x v="426"/>
      <x v="28"/>
      <x v="132"/>
      <x v="130"/>
      <x v="4"/>
      <x/>
    </i>
    <i r="1">
      <x v="21"/>
      <x v="427"/>
      <x v="16"/>
      <x v="132"/>
      <x v="130"/>
      <x v="4"/>
      <x/>
    </i>
    <i r="1">
      <x v="22"/>
      <x v="428"/>
      <x v="11"/>
      <x v="149"/>
      <x v="130"/>
      <x v="4"/>
      <x/>
    </i>
    <i r="1">
      <x v="82"/>
      <x v="429"/>
      <x v="77"/>
      <x v="149"/>
      <x v="130"/>
      <x v="4"/>
      <x/>
    </i>
    <i r="1">
      <x v="77"/>
      <x v="430"/>
      <x v="59"/>
      <x v="149"/>
      <x v="130"/>
      <x v="4"/>
      <x/>
    </i>
    <i>
      <x v="132"/>
      <x v="163"/>
      <x v="432"/>
      <x v="161"/>
      <x v="183"/>
      <x v="131"/>
      <x v="3"/>
      <x v="4"/>
    </i>
    <i>
      <x v="133"/>
      <x/>
      <x v="433"/>
      <x v="84"/>
      <x v="184"/>
      <x v="132"/>
      <x v="4"/>
      <x/>
    </i>
    <i r="2">
      <x v="434"/>
      <x v="79"/>
      <x v="20"/>
      <x v="132"/>
      <x v="4"/>
      <x/>
    </i>
    <i r="2">
      <x v="435"/>
      <x v="81"/>
      <x v="185"/>
      <x v="132"/>
      <x v="4"/>
      <x/>
    </i>
    <i r="2">
      <x v="436"/>
      <x v="75"/>
      <x v="169"/>
      <x v="132"/>
      <x v="4"/>
      <x/>
    </i>
    <i r="1">
      <x v="89"/>
      <x v="433"/>
      <x v="84"/>
      <x v="184"/>
      <x v="132"/>
      <x v="4"/>
      <x/>
    </i>
    <i r="1">
      <x v="85"/>
      <x v="434"/>
      <x v="79"/>
      <x v="20"/>
      <x v="132"/>
      <x v="4"/>
      <x/>
    </i>
    <i r="1">
      <x v="88"/>
      <x v="435"/>
      <x v="81"/>
      <x v="185"/>
      <x v="132"/>
      <x v="4"/>
      <x/>
    </i>
    <i r="1">
      <x v="81"/>
      <x v="436"/>
      <x v="75"/>
      <x v="169"/>
      <x v="132"/>
      <x v="4"/>
      <x/>
    </i>
    <i r="1">
      <x v="35"/>
      <x v="437"/>
      <x v="28"/>
      <x v="125"/>
      <x v="132"/>
      <x v="4"/>
      <x/>
    </i>
    <i r="1">
      <x v="21"/>
      <x v="438"/>
      <x v="16"/>
      <x v="186"/>
      <x v="132"/>
      <x v="4"/>
      <x/>
    </i>
    <i>
      <x v="134"/>
      <x v="83"/>
      <x v="439"/>
      <x v="73"/>
      <x v="62"/>
      <x v="133"/>
      <x v="5"/>
      <x v="3"/>
    </i>
    <i>
      <x v="135"/>
      <x v="83"/>
      <x v="440"/>
      <x v="73"/>
      <x v="62"/>
      <x v="134"/>
      <x v="5"/>
      <x v="3"/>
    </i>
    <i>
      <x v="136"/>
      <x/>
      <x v="441"/>
      <x v="162"/>
      <x v="187"/>
      <x v="135"/>
      <x/>
      <x v="4"/>
    </i>
    <i r="1">
      <x v="164"/>
      <x v="441"/>
      <x v="162"/>
      <x v="187"/>
      <x v="135"/>
      <x/>
      <x v="4"/>
    </i>
    <i r="1">
      <x v="165"/>
      <x v="442"/>
      <x v="163"/>
      <x v="187"/>
      <x v="135"/>
      <x/>
      <x v="4"/>
    </i>
    <i r="1">
      <x v="166"/>
      <x v="443"/>
      <x v="164"/>
      <x v="62"/>
      <x v="135"/>
      <x/>
      <x v="4"/>
    </i>
    <i r="1">
      <x v="167"/>
      <x v="444"/>
      <x v="165"/>
      <x v="62"/>
      <x v="135"/>
      <x/>
      <x v="4"/>
    </i>
    <i r="1">
      <x v="168"/>
      <x v="445"/>
      <x v="166"/>
      <x v="62"/>
      <x v="135"/>
      <x/>
      <x v="4"/>
    </i>
    <i r="1">
      <x v="169"/>
      <x v="446"/>
      <x v="167"/>
      <x v="62"/>
      <x v="135"/>
      <x/>
      <x v="4"/>
    </i>
    <i>
      <x v="137"/>
      <x v="112"/>
      <x v="447"/>
      <x v="108"/>
      <x v="62"/>
      <x v="136"/>
      <x v="5"/>
      <x v="3"/>
    </i>
    <i>
      <x v="138"/>
      <x v="90"/>
      <x v="448"/>
      <x v="85"/>
      <x v="62"/>
      <x v="137"/>
      <x v="5"/>
      <x v="3"/>
    </i>
    <i>
      <x v="139"/>
      <x v="89"/>
      <x v="449"/>
      <x v="84"/>
      <x v="125"/>
      <x v="138"/>
      <x v="4"/>
      <x v="1"/>
    </i>
    <i>
      <x v="140"/>
      <x/>
      <x v="450"/>
      <x v="84"/>
      <x v="43"/>
      <x v="139"/>
      <x/>
      <x v="1"/>
    </i>
    <i r="1">
      <x v="89"/>
      <x v="450"/>
      <x v="84"/>
      <x v="43"/>
      <x v="139"/>
      <x/>
      <x v="1"/>
    </i>
    <i>
      <x v="141"/>
      <x v="85"/>
      <x v="451"/>
      <x v="79"/>
      <x v="101"/>
      <x v="140"/>
      <x/>
      <x v="4"/>
    </i>
    <i r="1">
      <x v="88"/>
      <x v="452"/>
      <x v="81"/>
      <x v="101"/>
      <x v="140"/>
      <x/>
      <x v="4"/>
    </i>
    <i r="1">
      <x v="170"/>
      <x v="453"/>
      <x v="168"/>
      <x v="132"/>
      <x v="140"/>
      <x/>
      <x v="4"/>
    </i>
    <i>
      <x v="142"/>
      <x v="90"/>
      <x v="454"/>
      <x v="85"/>
      <x v="62"/>
      <x v="141"/>
      <x v="5"/>
      <x v="3"/>
    </i>
    <i>
      <x v="143"/>
      <x/>
      <x v="455"/>
      <x v="84"/>
      <x v="188"/>
      <x v="142"/>
      <x v="8"/>
      <x v="1"/>
    </i>
    <i r="1">
      <x v="89"/>
      <x v="455"/>
      <x v="84"/>
      <x v="188"/>
      <x v="142"/>
      <x v="8"/>
      <x v="1"/>
    </i>
    <i>
      <x v="144"/>
      <x v="83"/>
      <x v="456"/>
      <x v="73"/>
      <x v="62"/>
      <x v="143"/>
      <x v="5"/>
      <x v="3"/>
    </i>
    <i>
      <x v="145"/>
      <x v="89"/>
      <x v="457"/>
      <x v="84"/>
      <x v="189"/>
      <x v="144"/>
      <x v="4"/>
      <x/>
    </i>
    <i>
      <x v="146"/>
      <x v="90"/>
      <x v="458"/>
      <x v="85"/>
      <x v="125"/>
      <x v="145"/>
      <x v="5"/>
      <x v="3"/>
    </i>
    <i>
      <x v="147"/>
      <x v="83"/>
      <x v="459"/>
      <x v="73"/>
      <x v="62"/>
      <x v="146"/>
      <x v="5"/>
      <x v="3"/>
    </i>
    <i>
      <x v="148"/>
      <x v="90"/>
      <x v="460"/>
      <x v="85"/>
      <x v="190"/>
      <x v="147"/>
      <x v="5"/>
      <x v="3"/>
    </i>
    <i>
      <x v="149"/>
      <x v="83"/>
      <x v="461"/>
      <x v="73"/>
      <x v="125"/>
      <x v="148"/>
      <x v="5"/>
      <x v="3"/>
    </i>
    <i>
      <x v="150"/>
      <x v="89"/>
      <x v="462"/>
      <x v="84"/>
      <x v="149"/>
      <x v="149"/>
      <x v="3"/>
      <x/>
    </i>
    <i r="1">
      <x v="85"/>
      <x v="463"/>
      <x v="79"/>
      <x v="154"/>
      <x v="149"/>
      <x v="3"/>
      <x/>
    </i>
    <i>
      <x v="151"/>
      <x v="83"/>
      <x v="464"/>
      <x v="73"/>
      <x v="125"/>
      <x v="150"/>
      <x v="5"/>
      <x v="3"/>
    </i>
    <i>
      <x v="152"/>
      <x v="90"/>
      <x v="465"/>
      <x v="85"/>
      <x v="62"/>
      <x v="151"/>
      <x v="5"/>
      <x v="3"/>
    </i>
    <i>
      <x v="153"/>
      <x v="83"/>
      <x v="466"/>
      <x v="73"/>
      <x v="62"/>
      <x v="152"/>
      <x v="5"/>
      <x v="3"/>
    </i>
    <i>
      <x v="154"/>
      <x v="171"/>
      <x v="467"/>
      <x v="169"/>
      <x v="125"/>
      <x v="153"/>
      <x v="3"/>
      <x v="1"/>
    </i>
    <i r="2">
      <x v="468"/>
      <x v="169"/>
      <x v="191"/>
      <x v="153"/>
      <x v="3"/>
      <x v="1"/>
    </i>
    <i>
      <x v="155"/>
      <x v="89"/>
      <x v="469"/>
      <x v="84"/>
      <x v="171"/>
      <x v="154"/>
      <x v="4"/>
      <x v="2"/>
    </i>
    <i r="1">
      <x v="85"/>
      <x v="470"/>
      <x v="79"/>
      <x v="171"/>
      <x v="154"/>
      <x v="4"/>
      <x v="2"/>
    </i>
    <i>
      <x v="156"/>
      <x v="172"/>
      <x v="471"/>
      <x v="170"/>
      <x v="101"/>
      <x v="155"/>
      <x v="3"/>
      <x v="4"/>
    </i>
    <i>
      <x v="157"/>
      <x v="173"/>
      <x v="472"/>
      <x v="171"/>
      <x v="192"/>
      <x v="156"/>
      <x v="4"/>
      <x v="4"/>
    </i>
    <i r="1">
      <x v="10"/>
      <x v="472"/>
      <x v="171"/>
      <x v="192"/>
      <x v="156"/>
      <x v="4"/>
      <x v="4"/>
    </i>
    <i r="1">
      <x v="11"/>
      <x v="472"/>
      <x v="5"/>
      <x v="192"/>
      <x v="156"/>
      <x v="4"/>
      <x v="4"/>
    </i>
    <i>
      <x v="158"/>
      <x/>
      <x v="473"/>
      <x v="84"/>
      <x v="49"/>
      <x v="157"/>
      <x v="4"/>
      <x/>
    </i>
    <i r="2">
      <x v="474"/>
      <x v="79"/>
      <x v="125"/>
      <x v="157"/>
      <x v="4"/>
      <x/>
    </i>
    <i r="1">
      <x v="89"/>
      <x v="473"/>
      <x v="84"/>
      <x v="49"/>
      <x v="157"/>
      <x v="4"/>
      <x/>
    </i>
    <i r="1">
      <x v="85"/>
      <x v="474"/>
      <x v="79"/>
      <x v="125"/>
      <x v="157"/>
      <x v="4"/>
      <x/>
    </i>
    <i>
      <x v="159"/>
      <x v="83"/>
      <x v="475"/>
      <x v="73"/>
      <x v="101"/>
      <x v="158"/>
      <x v="5"/>
      <x v="3"/>
    </i>
    <i>
      <x v="160"/>
      <x v="83"/>
      <x v="476"/>
      <x v="73"/>
      <x v="125"/>
      <x v="159"/>
      <x v="5"/>
      <x v="3"/>
    </i>
    <i>
      <x v="161"/>
      <x v="83"/>
      <x v="477"/>
      <x v="73"/>
      <x v="135"/>
      <x v="160"/>
      <x v="5"/>
      <x v="3"/>
    </i>
    <i>
      <x v="162"/>
      <x v="83"/>
      <x v="478"/>
      <x v="73"/>
      <x v="125"/>
      <x v="161"/>
      <x v="5"/>
      <x v="3"/>
    </i>
    <i>
      <x v="163"/>
      <x v="83"/>
      <x v="479"/>
      <x v="73"/>
      <x v="62"/>
      <x v="162"/>
      <x v="5"/>
      <x v="3"/>
    </i>
    <i>
      <x v="164"/>
      <x v="90"/>
      <x v="480"/>
      <x v="85"/>
      <x v="125"/>
      <x v="163"/>
      <x v="5"/>
      <x v="3"/>
    </i>
    <i>
      <x v="165"/>
      <x v="133"/>
      <x v="481"/>
      <x v="131"/>
      <x v="62"/>
      <x v="164"/>
      <x/>
      <x v="2"/>
    </i>
    <i>
      <x v="166"/>
      <x v="83"/>
      <x v="482"/>
      <x v="73"/>
      <x v="125"/>
      <x v="165"/>
      <x v="5"/>
      <x v="3"/>
    </i>
    <i>
      <x v="167"/>
      <x v="174"/>
      <x v="483"/>
      <x v="172"/>
      <x v="169"/>
      <x v="166"/>
      <x v="3"/>
      <x v="4"/>
    </i>
    <i>
      <x v="168"/>
      <x v="89"/>
      <x v="484"/>
      <x v="84"/>
      <x v="169"/>
      <x v="167"/>
      <x/>
      <x v="4"/>
    </i>
    <i>
      <x v="169"/>
      <x v="89"/>
      <x v="485"/>
      <x v="84"/>
      <x v="188"/>
      <x v="168"/>
      <x v="4"/>
      <x v="1"/>
    </i>
    <i>
      <x v="170"/>
      <x v="175"/>
      <x v="486"/>
      <x v="173"/>
      <x v="132"/>
      <x v="169"/>
      <x v="3"/>
      <x v="4"/>
    </i>
    <i>
      <x v="171"/>
      <x v="83"/>
      <x v="487"/>
      <x v="73"/>
      <x v="62"/>
      <x v="170"/>
      <x v="5"/>
      <x v="3"/>
    </i>
    <i>
      <x v="172"/>
      <x v="83"/>
      <x v="488"/>
      <x v="73"/>
      <x v="62"/>
      <x v="171"/>
      <x v="5"/>
      <x v="3"/>
    </i>
    <i>
      <x v="173"/>
      <x v="83"/>
      <x v="489"/>
      <x v="73"/>
      <x v="62"/>
      <x v="172"/>
      <x v="5"/>
      <x v="3"/>
    </i>
    <i>
      <x v="174"/>
      <x v="83"/>
      <x v="490"/>
      <x v="73"/>
      <x v="62"/>
      <x v="173"/>
      <x v="5"/>
      <x v="3"/>
    </i>
    <i>
      <x v="175"/>
      <x v="83"/>
      <x v="491"/>
      <x v="73"/>
      <x v="62"/>
      <x v="174"/>
      <x v="5"/>
      <x v="3"/>
    </i>
    <i>
      <x v="176"/>
      <x v="83"/>
      <x v="492"/>
      <x v="73"/>
      <x v="125"/>
      <x v="175"/>
      <x v="5"/>
      <x v="3"/>
    </i>
    <i>
      <x v="177"/>
      <x v="89"/>
      <x v="493"/>
      <x v="84"/>
      <x v="193"/>
      <x v="176"/>
      <x v="4"/>
      <x v="4"/>
    </i>
    <i>
      <x v="178"/>
      <x v="176"/>
      <x v="494"/>
      <x v="174"/>
      <x v="62"/>
      <x v="177"/>
      <x v="3"/>
      <x v="4"/>
    </i>
    <i>
      <x v="179"/>
      <x v="89"/>
      <x v="495"/>
      <x v="84"/>
      <x v="102"/>
      <x v="178"/>
      <x v="4"/>
      <x v="4"/>
    </i>
    <i>
      <x v="180"/>
      <x v="89"/>
      <x v="496"/>
      <x v="84"/>
      <x v="67"/>
      <x v="179"/>
      <x v="4"/>
      <x v="4"/>
    </i>
    <i>
      <x v="181"/>
      <x v="83"/>
      <x v="497"/>
      <x v="73"/>
      <x v="62"/>
      <x v="180"/>
      <x v="5"/>
      <x v="3"/>
    </i>
    <i>
      <x v="182"/>
      <x v="89"/>
      <x v="498"/>
      <x v="84"/>
      <x v="102"/>
      <x v="181"/>
      <x v="4"/>
      <x v="4"/>
    </i>
    <i>
      <x v="183"/>
      <x v="177"/>
      <x v="499"/>
      <x v="175"/>
      <x v="154"/>
      <x v="182"/>
      <x v="3"/>
      <x v="4"/>
    </i>
    <i>
      <x v="184"/>
      <x/>
      <x v="500"/>
      <x v="176"/>
      <x v="58"/>
      <x v="1"/>
      <x v="1"/>
      <x v="6"/>
    </i>
    <i r="1">
      <x v="178"/>
      <x v="501"/>
      <x v="177"/>
      <x v="58"/>
      <x v="1"/>
      <x v="1"/>
      <x v="6"/>
    </i>
    <i r="1">
      <x v="179"/>
      <x v="502"/>
      <x v="178"/>
      <x v="194"/>
      <x v="1"/>
      <x v="1"/>
      <x v="6"/>
    </i>
    <i r="1">
      <x v="180"/>
      <x v="500"/>
      <x v="176"/>
      <x v="58"/>
      <x v="1"/>
      <x v="1"/>
      <x v="6"/>
    </i>
    <i t="grand">
      <x/>
    </i>
  </rowItems>
  <colFields count="1">
    <field x="-2"/>
  </colFields>
  <colItems count="7">
    <i>
      <x/>
    </i>
    <i i="1">
      <x v="1"/>
    </i>
    <i i="2">
      <x v="2"/>
    </i>
    <i i="3">
      <x v="3"/>
    </i>
    <i i="4">
      <x v="4"/>
    </i>
    <i i="5">
      <x v="5"/>
    </i>
    <i i="6">
      <x v="6"/>
    </i>
  </colItems>
  <dataFields count="7">
    <dataField fld="5" subtotal="count" baseField="0" baseItem="0"/>
    <dataField name="Future" fld="7" subtotal="count" baseField="4" baseItem="3"/>
    <dataField fld="9" subtotal="count" baseField="0" baseItem="0"/>
    <dataField fld="8" subtotal="count" baseField="0" baseItem="0"/>
    <dataField fld="10" subtotal="count" baseField="0" baseItem="0"/>
    <dataField fld="11" subtotal="count" baseField="0" baseItem="0"/>
    <dataField fld="6" subtotal="count" baseField="0" baseItem="0"/>
  </dataFields>
  <pivotHierarchies count="10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Futur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8">
    <rowHierarchyUsage hierarchyUsage="76"/>
    <rowHierarchyUsage hierarchyUsage="9"/>
    <rowHierarchyUsage hierarchyUsage="11"/>
    <rowHierarchyUsage hierarchyUsage="14"/>
    <rowHierarchyUsage hierarchyUsage="12"/>
    <rowHierarchyUsage hierarchyUsage="78"/>
    <rowHierarchyUsage hierarchyUsage="80"/>
    <rowHierarchyUsage hierarchyUsage="5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RCN]"/>
        <x15:activeTabTopLevelEntity name="[AgedOpenAR]"/>
        <x15:activeTabTopLevelEntity name="[Job]"/>
        <x15:activeTabTopLevelEntity name="[Department]"/>
        <x15:activeTabTopLevelEntity name="[JCC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5C8132-AE7C-40A6-ABBC-DB75B856555C}" name="PivotTable3" cacheId="11" applyNumberFormats="0" applyBorderFormats="0" applyFontFormats="0" applyPatternFormats="0" applyAlignmentFormats="0" applyWidthHeightFormats="1" dataCaption="Values" tag="5c4ec7f2-7e00-4959-9079-cd50b04f1c80" updatedVersion="7" minRefreshableVersion="3" showDrill="0" useAutoFormatting="1" itemPrintTitles="1" createdVersion="5" indent="0" compact="0" compactData="0" multipleFieldFilters="0">
  <location ref="T5:AJ8" firstHeaderRow="0" firstDataRow="1" firstDataCol="10" rowPageCount="1" colPageCount="1"/>
  <pivotFields count="18">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Page" compact="0" allDrilled="1" outline="0" subtotalTop="0" showAll="0" dataSourceSort="1" defaultSubtotal="0" defaultAttributeDrillState="1"/>
  </pivotFields>
  <rowFields count="10">
    <field x="0"/>
    <field x="1"/>
    <field x="2"/>
    <field x="3"/>
    <field x="4"/>
    <field x="5"/>
    <field x="6"/>
    <field x="7"/>
    <field x="8"/>
    <field x="9"/>
  </rowFields>
  <rowItems count="3">
    <i>
      <x/>
      <x/>
      <x/>
      <x/>
      <x/>
      <x/>
      <x/>
      <x/>
      <x/>
      <x/>
    </i>
    <i r="2">
      <x v="1"/>
      <x v="1"/>
      <x/>
      <x/>
      <x/>
      <x/>
      <x/>
      <x/>
    </i>
    <i t="grand">
      <x/>
    </i>
  </rowItems>
  <colFields count="1">
    <field x="-2"/>
  </colFields>
  <colItems count="7">
    <i>
      <x/>
    </i>
    <i i="1">
      <x v="1"/>
    </i>
    <i i="2">
      <x v="2"/>
    </i>
    <i i="3">
      <x v="3"/>
    </i>
    <i i="4">
      <x v="4"/>
    </i>
    <i i="5">
      <x v="5"/>
    </i>
    <i i="6">
      <x v="6"/>
    </i>
  </colItems>
  <pageFields count="1">
    <pageField fld="17" hier="2" name="[AgedOpenAR].[RecType].&amp;[3]" cap="3"/>
  </pageFields>
  <dataFields count="7">
    <dataField fld="10" subtotal="count" baseField="0" baseItem="0"/>
    <dataField name="Future" fld="12" subtotal="count" baseField="9" baseItem="3"/>
    <dataField fld="14" subtotal="count" baseField="0" baseItem="0"/>
    <dataField fld="13" subtotal="count" baseField="0" baseItem="0"/>
    <dataField fld="15" subtotal="count" baseField="0" baseItem="0"/>
    <dataField fld="16" subtotal="count" baseField="0" baseItem="0"/>
    <dataField fld="11" subtotal="count" baseField="0" baseItem="0"/>
  </dataFields>
  <pivotHierarchies count="107">
    <pivotHierarchy dragToData="1"/>
    <pivotHierarchy dragToData="1"/>
    <pivotHierarchy multipleItemSelectionAllowed="1" dragToData="1">
      <members count="1" level="1">
        <member name="[AgedOpenAR].[RecType].&amp;[3]"/>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Futur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aptionLessThanOrEqual" evalOrder="-1" id="1" stringValue1="27">
      <autoFilter ref="A1">
        <filterColumn colId="0">
          <customFilters>
            <customFilter operator="lessThanOrEqual" val="27"/>
          </customFilters>
        </filterColumn>
      </autoFilter>
    </filter>
  </filters>
  <rowHierarchiesUsage count="10">
    <rowHierarchyUsage hierarchyUsage="7"/>
    <rowHierarchyUsage hierarchyUsage="15"/>
    <rowHierarchyUsage hierarchyUsage="11"/>
    <rowHierarchyUsage hierarchyUsage="12"/>
    <rowHierarchyUsage hierarchyUsage="16"/>
    <rowHierarchyUsage hierarchyUsage="17"/>
    <rowHierarchyUsage hierarchyUsage="18"/>
    <rowHierarchyUsage hierarchyUsage="78"/>
    <rowHierarchyUsage hierarchyUsage="80"/>
    <rowHierarchyUsage hierarchyUsage="5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RCN]"/>
        <x15:activeTabTopLevelEntity name="[AgedOpenAR]"/>
        <x15:activeTabTopLevelEntity name="[Job]"/>
        <x15:activeTabTopLevelEntity name="[Depart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AF30EFC-2C92-46D4-B6AB-9C94BB163F0B}" name="PivotTable1" cacheId="14" applyNumberFormats="0" applyBorderFormats="0" applyFontFormats="0" applyPatternFormats="0" applyAlignmentFormats="0" applyWidthHeightFormats="1" dataCaption="Values" tag="60585fb0-fd33-4334-a2c2-f2f081257070" updatedVersion="7" minRefreshableVersion="3" showDrill="0" useAutoFormatting="1" itemPrintTitles="1" createdVersion="5" indent="0" compact="0" compactData="0" multipleFieldFilters="0">
  <location ref="B5:R10" firstHeaderRow="0" firstDataRow="1" firstDataCol="10"/>
  <pivotFields count="17">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0">
    <field x="0"/>
    <field x="1"/>
    <field x="2"/>
    <field x="3"/>
    <field x="4"/>
    <field x="5"/>
    <field x="6"/>
    <field x="7"/>
    <field x="8"/>
    <field x="9"/>
  </rowFields>
  <rowItems count="5">
    <i>
      <x/>
      <x/>
      <x/>
      <x/>
      <x/>
      <x/>
      <x/>
      <x/>
      <x/>
      <x/>
    </i>
    <i>
      <x v="1"/>
      <x v="1"/>
      <x v="1"/>
      <x v="1"/>
      <x v="1"/>
      <x/>
      <x/>
      <x v="1"/>
      <x v="1"/>
      <x v="1"/>
    </i>
    <i r="2">
      <x v="2"/>
      <x v="2"/>
      <x v="1"/>
      <x/>
      <x/>
      <x v="1"/>
      <x v="1"/>
      <x v="1"/>
    </i>
    <i>
      <x v="2"/>
      <x v="2"/>
      <x v="3"/>
      <x v="3"/>
      <x v="2"/>
      <x/>
      <x/>
      <x v="2"/>
      <x v="2"/>
      <x/>
    </i>
    <i t="grand">
      <x/>
    </i>
  </rowItems>
  <colFields count="1">
    <field x="-2"/>
  </colFields>
  <colItems count="7">
    <i>
      <x/>
    </i>
    <i i="1">
      <x v="1"/>
    </i>
    <i i="2">
      <x v="2"/>
    </i>
    <i i="3">
      <x v="3"/>
    </i>
    <i i="4">
      <x v="4"/>
    </i>
    <i i="5">
      <x v="5"/>
    </i>
    <i i="6">
      <x v="6"/>
    </i>
  </colItems>
  <dataFields count="7">
    <dataField fld="10" subtotal="count" baseField="0" baseItem="0"/>
    <dataField name="Future" fld="12" subtotal="count" baseField="9" baseItem="3"/>
    <dataField fld="14" subtotal="count" baseField="0" baseItem="0"/>
    <dataField fld="13" subtotal="count" baseField="0" baseItem="0"/>
    <dataField fld="15" subtotal="count" baseField="0" baseItem="0"/>
    <dataField fld="16" subtotal="count" baseField="0" baseItem="0"/>
    <dataField fld="11" subtotal="count" baseField="0" baseItem="0"/>
  </dataFields>
  <pivotHierarchies count="10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Futur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aptionLessThanOrEqual" evalOrder="-1" id="1" stringValue1="27">
      <autoFilter ref="A1">
        <filterColumn colId="0">
          <customFilters>
            <customFilter operator="lessThanOrEqual" val="27"/>
          </customFilters>
        </filterColumn>
      </autoFilter>
    </filter>
  </filters>
  <rowHierarchiesUsage count="10">
    <rowHierarchyUsage hierarchyUsage="7"/>
    <rowHierarchyUsage hierarchyUsage="15"/>
    <rowHierarchyUsage hierarchyUsage="11"/>
    <rowHierarchyUsage hierarchyUsage="12"/>
    <rowHierarchyUsage hierarchyUsage="16"/>
    <rowHierarchyUsage hierarchyUsage="17"/>
    <rowHierarchyUsage hierarchyUsage="18"/>
    <rowHierarchyUsage hierarchyUsage="78"/>
    <rowHierarchyUsage hierarchyUsage="80"/>
    <rowHierarchyUsage hierarchyUsage="5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RCN]"/>
        <x15:activeTabTopLevelEntity name="[AgedOpenAR]"/>
        <x15:activeTabTopLevelEntity name="[Job]"/>
        <x15:activeTabTopLevelEntity name="[Departmen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D3ACD428-7C7C-4B86-9A33-ABF2BA0411CC}" sourceName="[AgedOpenAR].[Customer]">
  <pivotTables>
    <pivotTable tabId="7" name="PivotTable1"/>
  </pivotTables>
  <data>
    <olap pivotCacheId="2034701278">
      <levels count="2">
        <level uniqueName="[AgedOpenAR].[Customer].[(All)]" sourceCaption="(All)" count="0"/>
        <level uniqueName="[AgedOpenAR].[Customer].[Customer]" sourceCaption="Customer" count="58">
          <ranges>
            <range startItem="0">
              <i n="[AgedOpenAR].[Customer].&amp;[1]" c="1"/>
              <i n="[AgedOpenAR].[Customer].&amp;[10]" c="10"/>
              <i n="[AgedOpenAR].[Customer].&amp;[25]" c="25"/>
              <i n="[AgedOpenAR].[Customer].&amp;[10031]" c="10031"/>
              <i n="[AgedOpenAR].[Customer].&amp;[10115]" c="10115"/>
              <i n="[AgedOpenAR].[Customer].&amp;[10166]" c="10166"/>
              <i n="[AgedOpenAR].[Customer].&amp;[10183]" c="10183"/>
              <i n="[AgedOpenAR].[Customer].&amp;[10194]" c="10194"/>
              <i n="[AgedOpenAR].[Customer].&amp;[10203]" c="10203"/>
              <i n="[AgedOpenAR].[Customer].&amp;[10239]" c="10239"/>
              <i n="[AgedOpenAR].[Customer].&amp;[10248]" c="10248"/>
              <i n="[AgedOpenAR].[Customer].&amp;[10275]" c="10275"/>
              <i n="[AgedOpenAR].[Customer].&amp;[10279]" c="10279"/>
              <i n="[AgedOpenAR].[Customer].&amp;[10296]" c="10296"/>
              <i n="[AgedOpenAR].[Customer].&amp;[10336]" c="10336"/>
              <i n="[AgedOpenAR].[Customer].&amp;[10341]" c="10341"/>
              <i n="[AgedOpenAR].[Customer].&amp;[10363]" c="10363"/>
              <i n="[AgedOpenAR].[Customer].&amp;[10417]" c="10417"/>
              <i n="[AgedOpenAR].[Customer].&amp;[10499]" c="10499"/>
              <i n="[AgedOpenAR].[Customer].&amp;[10526]" c="10526"/>
              <i n="[AgedOpenAR].[Customer].&amp;[10597]" c="10597"/>
              <i n="[AgedOpenAR].[Customer].&amp;[10714]" c="10714"/>
              <i n="[AgedOpenAR].[Customer].&amp;[10870]" c="10870"/>
              <i n="[AgedOpenAR].[Customer].&amp;[10885]" c="10885"/>
              <i n="[AgedOpenAR].[Customer].&amp;[11012]" c="11012"/>
              <i n="[AgedOpenAR].[Customer].&amp;[11069]" c="11069"/>
              <i n="[AgedOpenAR].[Customer].&amp;[11081]" c="11081"/>
              <i n="[AgedOpenAR].[Customer].&amp;[11224]" c="11224"/>
              <i n="[AgedOpenAR].[Customer].&amp;[11228]" c="11228"/>
              <i n="[AgedOpenAR].[Customer].&amp;[11300]" c="11300"/>
              <i n="[AgedOpenAR].[Customer].&amp;[11510]" c="11510"/>
              <i n="[AgedOpenAR].[Customer].&amp;[11547]" c="11547"/>
              <i n="[AgedOpenAR].[Customer].&amp;[11865]" c="11865"/>
              <i n="[AgedOpenAR].[Customer].&amp;[11936]" c="11936"/>
              <i n="[AgedOpenAR].[Customer].&amp;[11975]" c="11975"/>
              <i n="[AgedOpenAR].[Customer].&amp;[11999]" c="11999"/>
              <i n="[AgedOpenAR].[Customer].&amp;[12011]" c="12011"/>
              <i n="[AgedOpenAR].[Customer].&amp;[12089]" c="12089"/>
              <i n="[AgedOpenAR].[Customer].&amp;[12101]" c="12101"/>
              <i n="[AgedOpenAR].[Customer].&amp;[12102]" c="12102"/>
              <i n="[AgedOpenAR].[Customer].&amp;[12104]" c="12104"/>
              <i n="[AgedOpenAR].[Customer].&amp;[12105]" c="12105"/>
              <i n="[AgedOpenAR].[Customer].&amp;[12110]" c="12110"/>
              <i n="[AgedOpenAR].[Customer].&amp;[12115]" c="12115"/>
              <i n="[AgedOpenAR].[Customer].&amp;[12119]" c="12119"/>
              <i n="[AgedOpenAR].[Customer].&amp;[12122]" c="12122"/>
              <i n="[AgedOpenAR].[Customer].&amp;[12123]" c="12123"/>
              <i n="[AgedOpenAR].[Customer].&amp;[12124]" c="12124"/>
              <i n="[AgedOpenAR].[Customer].&amp;[12125]" c="12125"/>
              <i n="[AgedOpenAR].[Customer].&amp;[12126]" c="12126"/>
              <i n="[AgedOpenAR].[Customer].&amp;[12130]" c="12130"/>
              <i n="[AgedOpenAR].[Customer].&amp;[12133]" c="12133"/>
              <i n="[AgedOpenAR].[Customer].&amp;[12136]" c="12136"/>
              <i n="[AgedOpenAR].[Customer].&amp;[12143]" c="12143"/>
              <i n="[AgedOpenAR].[Customer].&amp;[12149]" c="12149"/>
              <i n="[AgedOpenAR].[Customer].&amp;[12172]" c="12172"/>
              <i n="[AgedOpenAR].[Customer].&amp;[12173]" c="12173"/>
              <i n="[AgedOpenAR].[Customer].&amp;[12179]" c="12179"/>
            </range>
          </ranges>
        </level>
      </levels>
      <selections count="1">
        <selection n="[AgedOpenAR].[Custom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Accountant" xr10:uid="{D46C2967-0EEA-407F-8053-84ABACB1AA7C}" sourceName="[Job].[Project Accountant]">
  <pivotTables>
    <pivotTable tabId="7" name="PivotTable1"/>
  </pivotTables>
  <data>
    <olap pivotCacheId="2034701278">
      <levels count="2">
        <level uniqueName="[Job].[Project Accountant].[(All)]" sourceCaption="(All)" count="0"/>
        <level uniqueName="[Job].[Project Accountant].[Project Accountant]" sourceCaption="Project Accountant" count="10">
          <ranges>
            <range startItem="0">
              <i n="[Job].[Project Accountant].&amp;" c="(blank)"/>
              <i n="[Job].[Project Accountant].&amp;[Andrene Wieczorek]" c="Andrene Wieczorek"/>
              <i n="[Job].[Project Accountant].&amp;[Ashley Fast]" c="Ashley Fast"/>
              <i n="[Job].[Project Accountant].&amp;[Ashly Fast]" c="Ashly Fast"/>
              <i n="[Job].[Project Accountant].&amp;[Belen Sanchez]" c="Belen Sanchez"/>
              <i n="[Job].[Project Accountant].&amp;[Eduardo Hernandez]" c="Eduardo Hernandez"/>
              <i n="[Job].[Project Accountant].&amp;[Patricia Gullett]" c="Patricia Gullett"/>
              <i n="[Job].[Project Accountant].&amp;[Rana Shepperson]" c="Rana Shepperson"/>
              <i n="[Job].[Project Accountant].&amp;[Richard Park]" c="Richard Park"/>
              <i n="[Job].[Project Accountant].&amp;[Julie Pilarski]" c="Julie Pilarski" nd="1"/>
            </range>
          </ranges>
        </level>
      </levels>
      <selections count="1">
        <selection n="[Job].[Project Accounta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Accountant1" xr10:uid="{DCC0D191-91A2-4D1E-B269-CF6FF836224B}" sourceName="[Job].[Project Accountant]">
  <pivotTables>
    <pivotTable tabId="8" name="PivotTable1"/>
  </pivotTables>
  <data>
    <olap pivotCacheId="212683090">
      <levels count="2">
        <level uniqueName="[Job].[Project Accountant].[(All)]" sourceCaption="(All)" count="0"/>
        <level uniqueName="[Job].[Project Accountant].[Project Accountant]" sourceCaption="Project Accountant" count="10">
          <ranges>
            <range startItem="0">
              <i n="[Job].[Project Accountant].&amp;" c="(blank)"/>
              <i n="[Job].[Project Accountant].&amp;[Andrene Wieczorek]" c="Andrene Wieczorek"/>
              <i n="[Job].[Project Accountant].&amp;[Ashley Fast]" c="Ashley Fast"/>
              <i n="[Job].[Project Accountant].&amp;[Ashly Fast]" c="Ashly Fast"/>
              <i n="[Job].[Project Accountant].&amp;[Belen Sanchez]" c="Belen Sanchez"/>
              <i n="[Job].[Project Accountant].&amp;[Eduardo Hernandez]" c="Eduardo Hernandez"/>
              <i n="[Job].[Project Accountant].&amp;[Patricia Gullett]" c="Patricia Gullett"/>
              <i n="[Job].[Project Accountant].&amp;[Rana Shepperson]" c="Rana Shepperson"/>
              <i n="[Job].[Project Accountant].&amp;[Richard Park]" c="Richard Park"/>
              <i n="[Job].[Project Accountant].&amp;[Julie Pilarski]" c="Julie Pilarski" nd="1"/>
            </range>
          </ranges>
        </level>
      </levels>
      <selections count="1">
        <selection n="[Job].[Project Accounta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 xr10:uid="{62409EC1-4E18-4F73-A44C-E5BA88776E35}" sourceName="[JCCM].[Contract]">
  <pivotTables>
    <pivotTable tabId="8" name="PivotTable1"/>
  </pivotTables>
  <data>
    <olap pivotCacheId="212683090">
      <levels count="2">
        <level uniqueName="[JCCM].[Contract].[(All)]" sourceCaption="(All)" count="0"/>
        <level uniqueName="[JCCM].[Contract].[Contract]" sourceCaption="Contract" count="2255">
          <ranges>
            <range startItem="0">
              <i n="[JCCM].[Contract].&amp;[170833-]" c="170833-"/>
              <i n="[JCCM].[Contract].&amp;[180394-]" c="180394-"/>
              <i n="[JCCM].[Contract].&amp;[181064-]" c="181064-"/>
              <i n="[JCCM].[Contract].&amp;[181085-]" c="181085-"/>
              <i n="[JCCM].[Contract].&amp;[181131-]" c="181131-"/>
              <i n="[JCCM].[Contract].&amp;[181253-]" c="181253-"/>
              <i n="[JCCM].[Contract].&amp;[190033-]" c="190033-"/>
              <i n="[JCCM].[Contract].&amp;[190041-]" c="190041-"/>
              <i n="[JCCM].[Contract].&amp;[190269-]" c="190269-"/>
              <i n="[JCCM].[Contract].&amp;[190303-]" c="190303-"/>
              <i n="[JCCM].[Contract].&amp;[190343-]" c="190343-"/>
              <i n="[JCCM].[Contract].&amp;[190385-]" c="190385-"/>
              <i n="[JCCM].[Contract].&amp;[190433-]" c="190433-"/>
              <i n="[JCCM].[Contract].&amp;[190450-]" c="190450-"/>
              <i n="[JCCM].[Contract].&amp;[190485-]" c="190485-"/>
              <i n="[JCCM].[Contract].&amp;[190569-]" c="190569-"/>
              <i n="[JCCM].[Contract].&amp;[190576-]" c="190576-"/>
              <i n="[JCCM].[Contract].&amp;[190585-]" c="190585-"/>
              <i n="[JCCM].[Contract].&amp;[190596-]" c="190596-"/>
              <i n="[JCCM].[Contract].&amp;[190599-]" c="190599-"/>
              <i n="[JCCM].[Contract].&amp;[190698-]" c="190698-"/>
              <i n="[JCCM].[Contract].&amp;[190715-]" c="190715-"/>
              <i n="[JCCM].[Contract].&amp;[190773-]" c="190773-"/>
              <i n="[JCCM].[Contract].&amp;[190795-]" c="190795-"/>
              <i n="[JCCM].[Contract].&amp;[190816-]" c="190816-"/>
              <i n="[JCCM].[Contract].&amp;[190885-]" c="190885-"/>
              <i n="[JCCM].[Contract].&amp;[190935-]" c="190935-"/>
              <i n="[JCCM].[Contract].&amp;[190980-]" c="190980-"/>
              <i n="[JCCM].[Contract].&amp;[191003-]" c="191003-"/>
              <i n="[JCCM].[Contract].&amp;[191004-]" c="191004-"/>
              <i n="[JCCM].[Contract].&amp;[191005-]" c="191005-"/>
              <i n="[JCCM].[Contract].&amp;[191023-]" c="191023-"/>
              <i n="[JCCM].[Contract].&amp;[191035-]" c="191035-"/>
              <i n="[JCCM].[Contract].&amp;[191098-]" c="191098-"/>
              <i n="[JCCM].[Contract].&amp;[191131-]" c="191131-"/>
              <i n="[JCCM].[Contract].&amp;[191139-]" c="191139-"/>
              <i n="[JCCM].[Contract].&amp;[191158-]" c="191158-"/>
              <i n="[JCCM].[Contract].&amp;[191168-]" c="191168-"/>
              <i n="[JCCM].[Contract].&amp;[191171-]" c="191171-"/>
              <i n="[JCCM].[Contract].&amp;[200011-]" c="200011-"/>
              <i n="[JCCM].[Contract].&amp;[200042-]" c="200042-"/>
              <i n="[JCCM].[Contract].&amp;[200047-]" c="200047-"/>
              <i n="[JCCM].[Contract].&amp;[200082-]" c="200082-"/>
              <i n="[JCCM].[Contract].&amp;[200131-]" c="200131-"/>
              <i n="[JCCM].[Contract].&amp;[200150-]" c="200150-"/>
              <i n="[JCCM].[Contract].&amp;[200163-]" c="200163-"/>
              <i n="[JCCM].[Contract].&amp;[200190-]" c="200190-"/>
              <i n="[JCCM].[Contract].&amp;[200191-]" c="200191-"/>
              <i n="[JCCM].[Contract].&amp;[200199-]" c="200199-"/>
              <i n="[JCCM].[Contract].&amp;[200204-]" c="200204-"/>
              <i n="[JCCM].[Contract].&amp;[200217-]" c="200217-"/>
              <i n="[JCCM].[Contract].&amp;[200228-]" c="200228-"/>
              <i n="[JCCM].[Contract].&amp;[200233-]" c="200233-"/>
              <i n="[JCCM].[Contract].&amp;[200238-]" c="200238-"/>
              <i n="[JCCM].[Contract].&amp;[200248-]" c="200248-"/>
              <i n="[JCCM].[Contract].&amp;[200281-]" c="200281-"/>
              <i n="[JCCM].[Contract].&amp;[200284-]" c="200284-"/>
              <i n="[JCCM].[Contract].&amp;[200288-]" c="200288-"/>
              <i n="[JCCM].[Contract].&amp;[200299-]" c="200299-"/>
              <i n="[JCCM].[Contract].&amp;[200300-]" c="200300-"/>
              <i n="[JCCM].[Contract].&amp;[200302-]" c="200302-"/>
              <i n="[JCCM].[Contract].&amp;[200317-]" c="200317-"/>
              <i n="[JCCM].[Contract].&amp;[200325-]" c="200325-"/>
              <i n="[JCCM].[Contract].&amp;[200328-]" c="200328-"/>
              <i n="[JCCM].[Contract].&amp;[200340-]" c="200340-"/>
              <i n="[JCCM].[Contract].&amp;[200345-]" c="200345-"/>
              <i n="[JCCM].[Contract].&amp;[200348-]" c="200348-"/>
              <i n="[JCCM].[Contract].&amp;[200367-]" c="200367-"/>
              <i n="[JCCM].[Contract].&amp;[200372-]" c="200372-"/>
              <i n="[JCCM].[Contract].&amp;[200377-]" c="200377-"/>
              <i n="[JCCM].[Contract].&amp;[200406-]" c="200406-"/>
              <i n="[JCCM].[Contract].&amp;[200407-]" c="200407-"/>
              <i n="[JCCM].[Contract].&amp;[200408-]" c="200408-"/>
              <i n="[JCCM].[Contract].&amp;[200414-]" c="200414-"/>
              <i n="[JCCM].[Contract].&amp;[200423-]" c="200423-"/>
              <i n="[JCCM].[Contract].&amp;[200427-]" c="200427-"/>
              <i n="[JCCM].[Contract].&amp;[200437-]" c="200437-"/>
              <i n="[JCCM].[Contract].&amp;[200446-]" c="200446-"/>
              <i n="[JCCM].[Contract].&amp;[200502-]" c="200502-"/>
              <i n="[JCCM].[Contract].&amp;[200517-]" c="200517-"/>
              <i n="[JCCM].[Contract].&amp;[200526-]" c="200526-"/>
              <i n="[JCCM].[Contract].&amp;[200534-]" c="200534-"/>
              <i n="[JCCM].[Contract].&amp;[200540-]" c="200540-"/>
              <i n="[JCCM].[Contract].&amp;[200545-]" c="200545-"/>
              <i n="[JCCM].[Contract].&amp;[200547-]" c="200547-"/>
              <i n="[JCCM].[Contract].&amp;[200553-]" c="200553-"/>
              <i n="[JCCM].[Contract].&amp;[200569-]" c="200569-"/>
              <i n="[JCCM].[Contract].&amp;[200580-]" c="200580-"/>
              <i n="[JCCM].[Contract].&amp;[200584-]" c="200584-"/>
              <i n="[JCCM].[Contract].&amp;[200588-]" c="200588-"/>
              <i n="[JCCM].[Contract].&amp;[200594-]" c="200594-"/>
              <i n="[JCCM].[Contract].&amp;[200597-]" c="200597-"/>
              <i n="[JCCM].[Contract].&amp;[200599-]" c="200599-"/>
              <i n="[JCCM].[Contract].&amp;[200606-]" c="200606-"/>
              <i n="[JCCM].[Contract].&amp;[200618-]" c="200618-"/>
              <i n="[JCCM].[Contract].&amp;[200619-]" c="200619-"/>
              <i n="[JCCM].[Contract].&amp;[200620-]" c="200620-"/>
              <i n="[JCCM].[Contract].&amp;[200628-]" c="200628-"/>
              <i n="[JCCM].[Contract].&amp;[200636-]" c="200636-"/>
              <i n="[JCCM].[Contract].&amp;[200637-]" c="200637-"/>
              <i n="[JCCM].[Contract].&amp;[200643-]" c="200643-"/>
              <i n="[JCCM].[Contract].&amp;[200646-]" c="200646-"/>
              <i n="[JCCM].[Contract].&amp;[200650-]" c="200650-"/>
              <i n="[JCCM].[Contract].&amp;[200654-]" c="200654-"/>
              <i n="[JCCM].[Contract].&amp;[200656-]" c="200656-"/>
              <i n="[JCCM].[Contract].&amp;[200659-]" c="200659-"/>
              <i n="[JCCM].[Contract].&amp;[200676-]" c="200676-"/>
              <i n="[JCCM].[Contract].&amp;[200705-]" c="200705-"/>
              <i n="[JCCM].[Contract].&amp;[200707-]" c="200707-"/>
              <i n="[JCCM].[Contract].&amp;[200710-]" c="200710-"/>
              <i n="[JCCM].[Contract].&amp;[200718-]" c="200718-"/>
              <i n="[JCCM].[Contract].&amp;[200721-]" c="200721-"/>
              <i n="[JCCM].[Contract].&amp;[200722-]" c="200722-"/>
              <i n="[JCCM].[Contract].&amp;[200723-]" c="200723-"/>
              <i n="[JCCM].[Contract].&amp;[200724-]" c="200724-"/>
              <i n="[JCCM].[Contract].&amp;[200730-]" c="200730-"/>
              <i n="[JCCM].[Contract].&amp;[200731-]" c="200731-"/>
              <i n="[JCCM].[Contract].&amp;[200733-]" c="200733-"/>
              <i n="[JCCM].[Contract].&amp;[200742-]" c="200742-"/>
              <i n="[JCCM].[Contract].&amp;[200747-]" c="200747-"/>
              <i n="[JCCM].[Contract].&amp;[200753-]" c="200753-"/>
              <i n="[JCCM].[Contract].&amp;[200755-]" c="200755-"/>
              <i n="[JCCM].[Contract].&amp;[200770-]" c="200770-"/>
              <i n="[JCCM].[Contract].&amp;[200782-]" c="200782-"/>
              <i n="[JCCM].[Contract].&amp;[200783-]" c="200783-"/>
              <i n="[JCCM].[Contract].&amp;[200784-]" c="200784-"/>
              <i n="[JCCM].[Contract].&amp;[200787-]" c="200787-"/>
              <i n="[JCCM].[Contract].&amp;[200801-]" c="200801-"/>
              <i n="[JCCM].[Contract].&amp;[200807-]" c="200807-"/>
              <i n="[JCCM].[Contract].&amp;[200808-]" c="200808-"/>
              <i n="[JCCM].[Contract].&amp;[200809-]" c="200809-"/>
              <i n="[JCCM].[Contract].&amp;[200822-]" c="200822-"/>
              <i n="[JCCM].[Contract].&amp;[200838-]" c="200838-"/>
              <i n="[JCCM].[Contract].&amp;[200851-]" c="200851-"/>
              <i n="[JCCM].[Contract].&amp;[200855-]" c="200855-"/>
              <i n="[JCCM].[Contract].&amp;[200856-]" c="200856-"/>
              <i n="[JCCM].[Contract].&amp;[200865-]" c="200865-"/>
              <i n="[JCCM].[Contract].&amp;[200866-]" c="200866-"/>
              <i n="[JCCM].[Contract].&amp;[200870-]" c="200870-"/>
              <i n="[JCCM].[Contract].&amp;[210002-]" c="210002-"/>
              <i n="[JCCM].[Contract].&amp;[210006-]" c="210006-"/>
              <i n="[JCCM].[Contract].&amp;[210010-]" c="210010-"/>
              <i n="[JCCM].[Contract].&amp;[210018-]" c="210018-"/>
              <i n="[JCCM].[Contract].&amp;[210020-]" c="210020-"/>
              <i n="[JCCM].[Contract].&amp;[210023-]" c="210023-"/>
              <i n="[JCCM].[Contract].&amp;[210041-]" c="210041-"/>
              <i n="[JCCM].[Contract].&amp;[210061-]" c="210061-"/>
              <i n="[JCCM].[Contract].&amp;[210068-]" c="210068-"/>
              <i n="[JCCM].[Contract].&amp;[210069-]" c="210069-"/>
              <i n="[JCCM].[Contract].&amp;[210074-]" c="210074-"/>
              <i n="[JCCM].[Contract].&amp;[210079-]" c="210079-"/>
              <i n="[JCCM].[Contract].&amp;[210083-]" c="210083-"/>
              <i n="[JCCM].[Contract].&amp;[210104-]" c="210104-"/>
              <i n="[JCCM].[Contract].&amp;[210106-]" c="210106-"/>
              <i n="[JCCM].[Contract].&amp;[210109-]" c="210109-"/>
              <i n="[JCCM].[Contract].&amp;[210129-]" c="210129-"/>
              <i n="[JCCM].[Contract].&amp;[210134-]" c="210134-"/>
              <i n="[JCCM].[Contract].&amp;[210136-]" c="210136-"/>
              <i n="[JCCM].[Contract].&amp;[210141-]" c="210141-"/>
              <i n="[JCCM].[Contract].&amp;[210180-]" c="210180-"/>
              <i n="[JCCM].[Contract].&amp;[210182-]" c="210182-"/>
              <i n="[JCCM].[Contract].&amp;[210190-]" c="210190-"/>
              <i n="[JCCM].[Contract].&amp;[210192-]" c="210192-"/>
              <i n="[JCCM].[Contract].&amp;[210201-]" c="210201-"/>
              <i n="[JCCM].[Contract].&amp;[210203-]" c="210203-"/>
              <i n="[JCCM].[Contract].&amp;[210205-]" c="210205-"/>
              <i n="[JCCM].[Contract].&amp;[210208-]" c="210208-"/>
              <i n="[JCCM].[Contract].&amp;[210231-]" c="210231-"/>
              <i n="[JCCM].[Contract].&amp;[210246-]" c="210246-"/>
              <i n="[JCCM].[Contract].&amp;[210257-]" c="210257-"/>
              <i n="[JCCM].[Contract].&amp;[210273-]" c="210273-"/>
              <i n="[JCCM].[Contract].&amp;[210279-]" c="210279-"/>
              <i n="[JCCM].[Contract].&amp;[210285-]" c="210285-"/>
              <i n="[JCCM].[Contract].&amp;[210298-]" c="210298-"/>
              <i n="[JCCM].[Contract].&amp;[210301-]" c="210301-"/>
              <i n="[JCCM].[Contract].&amp;[210312-]" c="210312-"/>
              <i n="[JCCM].[Contract].&amp;[210325-]" c="210325-"/>
              <i n="[JCCM].[Contract].&amp;[210421-]" c="210421-"/>
              <i n="[JCCM].[Contract].&amp;[210448-]" c="210448-"/>
              <i n="[JCCM].[Contract].&amp;[210486-]" c="210486-"/>
              <i n="[JCCM].[Contract].&amp;[210530-]" c="210530-"/>
              <i n="[JCCM].[Contract].&amp;[210542-]" c="210542-"/>
              <i n="[JCCM].[Contract].&amp;[210615-]" c="210615-"/>
              <i n="[JCCM].[Contract].&amp;[210642-]" c="210642-"/>
              <i n="[JCCM].[Contract].&amp;" c="(blank)"/>
              <i n="[JCCM].[Contract].&amp;[ 20256-]" c=" 20256-" nd="1"/>
              <i n="[JCCM].[Contract].&amp;[150752-]" c="150752-" nd="1"/>
              <i n="[JCCM].[Contract].&amp;[150833-]" c="150833-" nd="1"/>
              <i n="[JCCM].[Contract].&amp;[160012-]" c="160012-" nd="1"/>
              <i n="[JCCM].[Contract].&amp;[160018-]" c="160018-" nd="1"/>
              <i n="[JCCM].[Contract].&amp;[160203-]" c="160203-" nd="1"/>
              <i n="[JCCM].[Contract].&amp;[161143-]" c="161143-" nd="1"/>
              <i n="[JCCM].[Contract].&amp;[170026-]" c="170026-" nd="1"/>
              <i n="[JCCM].[Contract].&amp;[170040-]" c="170040-" nd="1"/>
              <i n="[JCCM].[Contract].&amp;[170046-]" c="170046-" nd="1"/>
              <i n="[JCCM].[Contract].&amp;[170078-]" c="170078-" nd="1"/>
              <i n="[JCCM].[Contract].&amp;[170150-]" c="170150-" nd="1"/>
              <i n="[JCCM].[Contract].&amp;[170192-]" c="170192-" nd="1"/>
              <i n="[JCCM].[Contract].&amp;[170299-]" c="170299-" nd="1"/>
              <i n="[JCCM].[Contract].&amp;[170317-]" c="170317-" nd="1"/>
              <i n="[JCCM].[Contract].&amp;[170318-]" c="170318-" nd="1"/>
              <i n="[JCCM].[Contract].&amp;[170344-]" c="170344-" nd="1"/>
              <i n="[JCCM].[Contract].&amp;[170369-]" c="170369-" nd="1"/>
              <i n="[JCCM].[Contract].&amp;[170372-]" c="170372-" nd="1"/>
              <i n="[JCCM].[Contract].&amp;[170394-]" c="170394-" nd="1"/>
              <i n="[JCCM].[Contract].&amp;[170406-]" c="170406-" nd="1"/>
              <i n="[JCCM].[Contract].&amp;[170446-]" c="170446-" nd="1"/>
              <i n="[JCCM].[Contract].&amp;[170466-]" c="170466-" nd="1"/>
              <i n="[JCCM].[Contract].&amp;[170522-]" c="170522-" nd="1"/>
              <i n="[JCCM].[Contract].&amp;[170532-]" c="170532-" nd="1"/>
              <i n="[JCCM].[Contract].&amp;[170541-]" c="170541-" nd="1"/>
              <i n="[JCCM].[Contract].&amp;[170564-]" c="170564-" nd="1"/>
              <i n="[JCCM].[Contract].&amp;[170606-]" c="170606-" nd="1"/>
              <i n="[JCCM].[Contract].&amp;[170653-]" c="170653-" nd="1"/>
              <i n="[JCCM].[Contract].&amp;[170672-]" c="170672-" nd="1"/>
              <i n="[JCCM].[Contract].&amp;[170683-]" c="170683-" nd="1"/>
              <i n="[JCCM].[Contract].&amp;[170709-]" c="170709-" nd="1"/>
              <i n="[JCCM].[Contract].&amp;[170728-]" c="170728-" nd="1"/>
              <i n="[JCCM].[Contract].&amp;[170737-]" c="170737-" nd="1"/>
              <i n="[JCCM].[Contract].&amp;[170835-]" c="170835-" nd="1"/>
              <i n="[JCCM].[Contract].&amp;[170852-]" c="170852-" nd="1"/>
              <i n="[JCCM].[Contract].&amp;[170887-]" c="170887-" nd="1"/>
              <i n="[JCCM].[Contract].&amp;[170888-]" c="170888-" nd="1"/>
              <i n="[JCCM].[Contract].&amp;[170907-]" c="170907-" nd="1"/>
              <i n="[JCCM].[Contract].&amp;[170926-]" c="170926-" nd="1"/>
              <i n="[JCCM].[Contract].&amp;[170927-]" c="170927-" nd="1"/>
              <i n="[JCCM].[Contract].&amp;[170942-]" c="170942-" nd="1"/>
              <i n="[JCCM].[Contract].&amp;[170997-]" c="170997-" nd="1"/>
              <i n="[JCCM].[Contract].&amp;[170998-]" c="170998-" nd="1"/>
              <i n="[JCCM].[Contract].&amp;[171048-]" c="171048-" nd="1"/>
              <i n="[JCCM].[Contract].&amp;[171055-]" c="171055-" nd="1"/>
              <i n="[JCCM].[Contract].&amp;[171063-]" c="171063-" nd="1"/>
              <i n="[JCCM].[Contract].&amp;[171073-]" c="171073-" nd="1"/>
              <i n="[JCCM].[Contract].&amp;[171096-]" c="171096-" nd="1"/>
              <i n="[JCCM].[Contract].&amp;[171132-]" c="171132-" nd="1"/>
              <i n="[JCCM].[Contract].&amp;[171133-]" c="171133-" nd="1"/>
              <i n="[JCCM].[Contract].&amp;[171135-]" c="171135-" nd="1"/>
              <i n="[JCCM].[Contract].&amp;[171137-]" c="171137-" nd="1"/>
              <i n="[JCCM].[Contract].&amp;[171147-]" c="171147-" nd="1"/>
              <i n="[JCCM].[Contract].&amp;[171167-]" c="171167-" nd="1"/>
              <i n="[JCCM].[Contract].&amp;[171174-]" c="171174-" nd="1"/>
              <i n="[JCCM].[Contract].&amp;[171197-]" c="171197-" nd="1"/>
              <i n="[JCCM].[Contract].&amp;[171222-]" c="171222-" nd="1"/>
              <i n="[JCCM].[Contract].&amp;[171245-]" c="171245-" nd="1"/>
              <i n="[JCCM].[Contract].&amp;[180001-]" c="180001-" nd="1"/>
              <i n="[JCCM].[Contract].&amp;[180002-]" c="180002-" nd="1"/>
              <i n="[JCCM].[Contract].&amp;[180012-]" c="180012-" nd="1"/>
              <i n="[JCCM].[Contract].&amp;[180014-]" c="180014-" nd="1"/>
              <i n="[JCCM].[Contract].&amp;[180034-]" c="180034-" nd="1"/>
              <i n="[JCCM].[Contract].&amp;[180051-]" c="180051-" nd="1"/>
              <i n="[JCCM].[Contract].&amp;[180074-]" c="180074-" nd="1"/>
              <i n="[JCCM].[Contract].&amp;[180075-]" c="180075-" nd="1"/>
              <i n="[JCCM].[Contract].&amp;[180088-]" c="180088-" nd="1"/>
              <i n="[JCCM].[Contract].&amp;[180105-]" c="180105-" nd="1"/>
              <i n="[JCCM].[Contract].&amp;[180120-]" c="180120-" nd="1"/>
              <i n="[JCCM].[Contract].&amp;[180130-]" c="180130-" nd="1"/>
              <i n="[JCCM].[Contract].&amp;[180132-]" c="180132-" nd="1"/>
              <i n="[JCCM].[Contract].&amp;[180149-]" c="180149-" nd="1"/>
              <i n="[JCCM].[Contract].&amp;[180152-]" c="180152-" nd="1"/>
              <i n="[JCCM].[Contract].&amp;[180158-]" c="180158-" nd="1"/>
              <i n="[JCCM].[Contract].&amp;[180164-]" c="180164-" nd="1"/>
              <i n="[JCCM].[Contract].&amp;[180165-]" c="180165-" nd="1"/>
              <i n="[JCCM].[Contract].&amp;[180167-]" c="180167-" nd="1"/>
              <i n="[JCCM].[Contract].&amp;[180173-]" c="180173-" nd="1"/>
              <i n="[JCCM].[Contract].&amp;[180174-]" c="180174-" nd="1"/>
              <i n="[JCCM].[Contract].&amp;[180178-]" c="180178-" nd="1"/>
              <i n="[JCCM].[Contract].&amp;[180181-]" c="180181-" nd="1"/>
              <i n="[JCCM].[Contract].&amp;[180183-]" c="180183-" nd="1"/>
              <i n="[JCCM].[Contract].&amp;[180184-]" c="180184-" nd="1"/>
              <i n="[JCCM].[Contract].&amp;[180185-]" c="180185-" nd="1"/>
              <i n="[JCCM].[Contract].&amp;[180192-]" c="180192-" nd="1"/>
              <i n="[JCCM].[Contract].&amp;[180197-]" c="180197-" nd="1"/>
              <i n="[JCCM].[Contract].&amp;[180198-]" c="180198-" nd="1"/>
              <i n="[JCCM].[Contract].&amp;[180210-]" c="180210-" nd="1"/>
              <i n="[JCCM].[Contract].&amp;[180216-]" c="180216-" nd="1"/>
              <i n="[JCCM].[Contract].&amp;[180217-]" c="180217-" nd="1"/>
              <i n="[JCCM].[Contract].&amp;[180230-]" c="180230-" nd="1"/>
              <i n="[JCCM].[Contract].&amp;[180234-]" c="180234-" nd="1"/>
              <i n="[JCCM].[Contract].&amp;[180238-]" c="180238-" nd="1"/>
              <i n="[JCCM].[Contract].&amp;[180239-]" c="180239-" nd="1"/>
              <i n="[JCCM].[Contract].&amp;[180241-]" c="180241-" nd="1"/>
              <i n="[JCCM].[Contract].&amp;[180247-]" c="180247-" nd="1"/>
              <i n="[JCCM].[Contract].&amp;[180250-]" c="180250-" nd="1"/>
              <i n="[JCCM].[Contract].&amp;[180259-]" c="180259-" nd="1"/>
              <i n="[JCCM].[Contract].&amp;[180260-]" c="180260-" nd="1"/>
              <i n="[JCCM].[Contract].&amp;[180265-]" c="180265-" nd="1"/>
              <i n="[JCCM].[Contract].&amp;[180277-]" c="180277-" nd="1"/>
              <i n="[JCCM].[Contract].&amp;[180280-]" c="180280-" nd="1"/>
              <i n="[JCCM].[Contract].&amp;[180282-]" c="180282-" nd="1"/>
              <i n="[JCCM].[Contract].&amp;[180283-]" c="180283-" nd="1"/>
              <i n="[JCCM].[Contract].&amp;[180286-]" c="180286-" nd="1"/>
              <i n="[JCCM].[Contract].&amp;[180287-]" c="180287-" nd="1"/>
              <i n="[JCCM].[Contract].&amp;[180289-]" c="180289-" nd="1"/>
              <i n="[JCCM].[Contract].&amp;[180290-]" c="180290-" nd="1"/>
              <i n="[JCCM].[Contract].&amp;[180291-]" c="180291-" nd="1"/>
              <i n="[JCCM].[Contract].&amp;[180311-]" c="180311-" nd="1"/>
              <i n="[JCCM].[Contract].&amp;[180314-]" c="180314-" nd="1"/>
              <i n="[JCCM].[Contract].&amp;[180315-]" c="180315-" nd="1"/>
              <i n="[JCCM].[Contract].&amp;[180323-]" c="180323-" nd="1"/>
              <i n="[JCCM].[Contract].&amp;[180326-]" c="180326-" nd="1"/>
              <i n="[JCCM].[Contract].&amp;[180327-]" c="180327-" nd="1"/>
              <i n="[JCCM].[Contract].&amp;[180330-]" c="180330-" nd="1"/>
              <i n="[JCCM].[Contract].&amp;[180331-]" c="180331-" nd="1"/>
              <i n="[JCCM].[Contract].&amp;[180344-]" c="180344-" nd="1"/>
              <i n="[JCCM].[Contract].&amp;[180345-]" c="180345-" nd="1"/>
              <i n="[JCCM].[Contract].&amp;[180346-]" c="180346-" nd="1"/>
              <i n="[JCCM].[Contract].&amp;[180349-]" c="180349-" nd="1"/>
              <i n="[JCCM].[Contract].&amp;[180353-]" c="180353-" nd="1"/>
              <i n="[JCCM].[Contract].&amp;[180355-]" c="180355-" nd="1"/>
              <i n="[JCCM].[Contract].&amp;[180358-]" c="180358-" nd="1"/>
              <i n="[JCCM].[Contract].&amp;[180359-]" c="180359-" nd="1"/>
              <i n="[JCCM].[Contract].&amp;[180368-]" c="180368-" nd="1"/>
              <i n="[JCCM].[Contract].&amp;[180370-]" c="180370-" nd="1"/>
              <i n="[JCCM].[Contract].&amp;[180376-]" c="180376-" nd="1"/>
              <i n="[JCCM].[Contract].&amp;[180377-]" c="180377-" nd="1"/>
              <i n="[JCCM].[Contract].&amp;[180383-]" c="180383-" nd="1"/>
              <i n="[JCCM].[Contract].&amp;[180386-]" c="180386-" nd="1"/>
              <i n="[JCCM].[Contract].&amp;[180387-]" c="180387-" nd="1"/>
              <i n="[JCCM].[Contract].&amp;[180390-]" c="180390-" nd="1"/>
              <i n="[JCCM].[Contract].&amp;[180392-]" c="180392-" nd="1"/>
              <i n="[JCCM].[Contract].&amp;[180393-]" c="180393-" nd="1"/>
              <i n="[JCCM].[Contract].&amp;[180398-]" c="180398-" nd="1"/>
              <i n="[JCCM].[Contract].&amp;[180403-]" c="180403-" nd="1"/>
              <i n="[JCCM].[Contract].&amp;[180404-]" c="180404-" nd="1"/>
              <i n="[JCCM].[Contract].&amp;[180409-]" c="180409-" nd="1"/>
              <i n="[JCCM].[Contract].&amp;[180410-]" c="180410-" nd="1"/>
              <i n="[JCCM].[Contract].&amp;[180430-]" c="180430-" nd="1"/>
              <i n="[JCCM].[Contract].&amp;[180431-]" c="180431-" nd="1"/>
              <i n="[JCCM].[Contract].&amp;[180432-]" c="180432-" nd="1"/>
              <i n="[JCCM].[Contract].&amp;[180433-]" c="180433-" nd="1"/>
              <i n="[JCCM].[Contract].&amp;[180434-]" c="180434-" nd="1"/>
              <i n="[JCCM].[Contract].&amp;[180435-]" c="180435-" nd="1"/>
              <i n="[JCCM].[Contract].&amp;[180438-]" c="180438-" nd="1"/>
              <i n="[JCCM].[Contract].&amp;[180440-]" c="180440-" nd="1"/>
              <i n="[JCCM].[Contract].&amp;[180441-]" c="180441-" nd="1"/>
              <i n="[JCCM].[Contract].&amp;[180449-]" c="180449-" nd="1"/>
              <i n="[JCCM].[Contract].&amp;[180451-]" c="180451-" nd="1"/>
              <i n="[JCCM].[Contract].&amp;[180452-]" c="180452-" nd="1"/>
              <i n="[JCCM].[Contract].&amp;[180455-]" c="180455-" nd="1"/>
              <i n="[JCCM].[Contract].&amp;[180458-]" c="180458-" nd="1"/>
              <i n="[JCCM].[Contract].&amp;[180461-]" c="180461-" nd="1"/>
              <i n="[JCCM].[Contract].&amp;[180466-]" c="180466-" nd="1"/>
              <i n="[JCCM].[Contract].&amp;[180468-]" c="180468-" nd="1"/>
              <i n="[JCCM].[Contract].&amp;[180470-]" c="180470-" nd="1"/>
              <i n="[JCCM].[Contract].&amp;[180475-]" c="180475-" nd="1"/>
              <i n="[JCCM].[Contract].&amp;[180477-]" c="180477-" nd="1"/>
              <i n="[JCCM].[Contract].&amp;[180479-]" c="180479-" nd="1"/>
              <i n="[JCCM].[Contract].&amp;[180482-]" c="180482-" nd="1"/>
              <i n="[JCCM].[Contract].&amp;[180483-]" c="180483-" nd="1"/>
              <i n="[JCCM].[Contract].&amp;[180488-]" c="180488-" nd="1"/>
              <i n="[JCCM].[Contract].&amp;[180491-]" c="180491-" nd="1"/>
              <i n="[JCCM].[Contract].&amp;[180492-]" c="180492-" nd="1"/>
              <i n="[JCCM].[Contract].&amp;[180493-]" c="180493-" nd="1"/>
              <i n="[JCCM].[Contract].&amp;[180496-]" c="180496-" nd="1"/>
              <i n="[JCCM].[Contract].&amp;[180497-]" c="180497-" nd="1"/>
              <i n="[JCCM].[Contract].&amp;[180499-]" c="180499-" nd="1"/>
              <i n="[JCCM].[Contract].&amp;[180500-]" c="180500-" nd="1"/>
              <i n="[JCCM].[Contract].&amp;[180503-]" c="180503-" nd="1"/>
              <i n="[JCCM].[Contract].&amp;[180504-]" c="180504-" nd="1"/>
              <i n="[JCCM].[Contract].&amp;[180513-]" c="180513-" nd="1"/>
              <i n="[JCCM].[Contract].&amp;[180514-]" c="180514-" nd="1"/>
              <i n="[JCCM].[Contract].&amp;[180519-]" c="180519-" nd="1"/>
              <i n="[JCCM].[Contract].&amp;[180521-]" c="180521-" nd="1"/>
              <i n="[JCCM].[Contract].&amp;[180522-]" c="180522-" nd="1"/>
              <i n="[JCCM].[Contract].&amp;[180528-]" c="180528-" nd="1"/>
              <i n="[JCCM].[Contract].&amp;[180530-]" c="180530-" nd="1"/>
              <i n="[JCCM].[Contract].&amp;[180536-]" c="180536-" nd="1"/>
              <i n="[JCCM].[Contract].&amp;[180537-]" c="180537-" nd="1"/>
              <i n="[JCCM].[Contract].&amp;[180538-]" c="180538-" nd="1"/>
              <i n="[JCCM].[Contract].&amp;[180539-]" c="180539-" nd="1"/>
              <i n="[JCCM].[Contract].&amp;[180551-]" c="180551-" nd="1"/>
              <i n="[JCCM].[Contract].&amp;[180554-]" c="180554-" nd="1"/>
              <i n="[JCCM].[Contract].&amp;[180556-]" c="180556-" nd="1"/>
              <i n="[JCCM].[Contract].&amp;[180559-]" c="180559-" nd="1"/>
              <i n="[JCCM].[Contract].&amp;[180567-]" c="180567-" nd="1"/>
              <i n="[JCCM].[Contract].&amp;[180568-]" c="180568-" nd="1"/>
              <i n="[JCCM].[Contract].&amp;[180569-]" c="180569-" nd="1"/>
              <i n="[JCCM].[Contract].&amp;[180570-]" c="180570-" nd="1"/>
              <i n="[JCCM].[Contract].&amp;[180571-]" c="180571-" nd="1"/>
              <i n="[JCCM].[Contract].&amp;[180574-]" c="180574-" nd="1"/>
              <i n="[JCCM].[Contract].&amp;[180575-]" c="180575-" nd="1"/>
              <i n="[JCCM].[Contract].&amp;[180583-]" c="180583-" nd="1"/>
              <i n="[JCCM].[Contract].&amp;[180586-]" c="180586-" nd="1"/>
              <i n="[JCCM].[Contract].&amp;[180587-]" c="180587-" nd="1"/>
              <i n="[JCCM].[Contract].&amp;[180592-]" c="180592-" nd="1"/>
              <i n="[JCCM].[Contract].&amp;[180593-]" c="180593-" nd="1"/>
              <i n="[JCCM].[Contract].&amp;[180594-]" c="180594-" nd="1"/>
              <i n="[JCCM].[Contract].&amp;[180595-]" c="180595-" nd="1"/>
              <i n="[JCCM].[Contract].&amp;[180599-]" c="180599-" nd="1"/>
              <i n="[JCCM].[Contract].&amp;[180601-]" c="180601-" nd="1"/>
              <i n="[JCCM].[Contract].&amp;[180603-]" c="180603-" nd="1"/>
              <i n="[JCCM].[Contract].&amp;[180605-]" c="180605-" nd="1"/>
              <i n="[JCCM].[Contract].&amp;[180612-]" c="180612-" nd="1"/>
              <i n="[JCCM].[Contract].&amp;[180615-]" c="180615-" nd="1"/>
              <i n="[JCCM].[Contract].&amp;[180618-]" c="180618-" nd="1"/>
              <i n="[JCCM].[Contract].&amp;[180619-]" c="180619-" nd="1"/>
              <i n="[JCCM].[Contract].&amp;[180621-]" c="180621-" nd="1"/>
              <i n="[JCCM].[Contract].&amp;[180622-]" c="180622-" nd="1"/>
              <i n="[JCCM].[Contract].&amp;[180624-]" c="180624-" nd="1"/>
              <i n="[JCCM].[Contract].&amp;[180625-]" c="180625-" nd="1"/>
              <i n="[JCCM].[Contract].&amp;[180626-]" c="180626-" nd="1"/>
              <i n="[JCCM].[Contract].&amp;[180627-]" c="180627-" nd="1"/>
              <i n="[JCCM].[Contract].&amp;[180628-]" c="180628-" nd="1"/>
              <i n="[JCCM].[Contract].&amp;[180631-]" c="180631-" nd="1"/>
              <i n="[JCCM].[Contract].&amp;[180634-]" c="180634-" nd="1"/>
              <i n="[JCCM].[Contract].&amp;[180635-]" c="180635-" nd="1"/>
              <i n="[JCCM].[Contract].&amp;[180636-]" c="180636-" nd="1"/>
              <i n="[JCCM].[Contract].&amp;[180638-]" c="180638-" nd="1"/>
              <i n="[JCCM].[Contract].&amp;[180641-]" c="180641-" nd="1"/>
              <i n="[JCCM].[Contract].&amp;[180646-]" c="180646-" nd="1"/>
              <i n="[JCCM].[Contract].&amp;[180647-]" c="180647-" nd="1"/>
              <i n="[JCCM].[Contract].&amp;[180649-]" c="180649-" nd="1"/>
              <i n="[JCCM].[Contract].&amp;[180650-]" c="180650-" nd="1"/>
              <i n="[JCCM].[Contract].&amp;[180651-]" c="180651-" nd="1"/>
              <i n="[JCCM].[Contract].&amp;[180655-]" c="180655-" nd="1"/>
              <i n="[JCCM].[Contract].&amp;[180656-]" c="180656-" nd="1"/>
              <i n="[JCCM].[Contract].&amp;[180658-]" c="180658-" nd="1"/>
              <i n="[JCCM].[Contract].&amp;[180659-]" c="180659-" nd="1"/>
              <i n="[JCCM].[Contract].&amp;[180660-]" c="180660-" nd="1"/>
              <i n="[JCCM].[Contract].&amp;[180661-]" c="180661-" nd="1"/>
              <i n="[JCCM].[Contract].&amp;[180663-]" c="180663-" nd="1"/>
              <i n="[JCCM].[Contract].&amp;[180664-]" c="180664-" nd="1"/>
              <i n="[JCCM].[Contract].&amp;[180666-]" c="180666-" nd="1"/>
              <i n="[JCCM].[Contract].&amp;[180668-]" c="180668-" nd="1"/>
              <i n="[JCCM].[Contract].&amp;[180669-]" c="180669-" nd="1"/>
              <i n="[JCCM].[Contract].&amp;[180670-]" c="180670-" nd="1"/>
              <i n="[JCCM].[Contract].&amp;[180672-]" c="180672-" nd="1"/>
              <i n="[JCCM].[Contract].&amp;[180675-]" c="180675-" nd="1"/>
              <i n="[JCCM].[Contract].&amp;[180677-]" c="180677-" nd="1"/>
              <i n="[JCCM].[Contract].&amp;[180679-]" c="180679-" nd="1"/>
              <i n="[JCCM].[Contract].&amp;[180681-]" c="180681-" nd="1"/>
              <i n="[JCCM].[Contract].&amp;[180682-]" c="180682-" nd="1"/>
              <i n="[JCCM].[Contract].&amp;[180686-]" c="180686-" nd="1"/>
              <i n="[JCCM].[Contract].&amp;[180689-]" c="180689-" nd="1"/>
              <i n="[JCCM].[Contract].&amp;[180696-]" c="180696-" nd="1"/>
              <i n="[JCCM].[Contract].&amp;[180698-]" c="180698-" nd="1"/>
              <i n="[JCCM].[Contract].&amp;[180700-]" c="180700-" nd="1"/>
              <i n="[JCCM].[Contract].&amp;[180715-]" c="180715-" nd="1"/>
              <i n="[JCCM].[Contract].&amp;[180716-]" c="180716-" nd="1"/>
              <i n="[JCCM].[Contract].&amp;[180717-]" c="180717-" nd="1"/>
              <i n="[JCCM].[Contract].&amp;[180718-]" c="180718-" nd="1"/>
              <i n="[JCCM].[Contract].&amp;[180719-]" c="180719-" nd="1"/>
              <i n="[JCCM].[Contract].&amp;[180721-]" c="180721-" nd="1"/>
              <i n="[JCCM].[Contract].&amp;[180722-]" c="180722-" nd="1"/>
              <i n="[JCCM].[Contract].&amp;[180723-]" c="180723-" nd="1"/>
              <i n="[JCCM].[Contract].&amp;[180724-]" c="180724-" nd="1"/>
              <i n="[JCCM].[Contract].&amp;[180727-]" c="180727-" nd="1"/>
              <i n="[JCCM].[Contract].&amp;[180728-]" c="180728-" nd="1"/>
              <i n="[JCCM].[Contract].&amp;[180729-]" c="180729-" nd="1"/>
              <i n="[JCCM].[Contract].&amp;[180733-]" c="180733-" nd="1"/>
              <i n="[JCCM].[Contract].&amp;[180735-]" c="180735-" nd="1"/>
              <i n="[JCCM].[Contract].&amp;[180736-]" c="180736-" nd="1"/>
              <i n="[JCCM].[Contract].&amp;[180737-]" c="180737-" nd="1"/>
              <i n="[JCCM].[Contract].&amp;[180741-]" c="180741-" nd="1"/>
              <i n="[JCCM].[Contract].&amp;[180742-]" c="180742-" nd="1"/>
              <i n="[JCCM].[Contract].&amp;[180743-]" c="180743-" nd="1"/>
              <i n="[JCCM].[Contract].&amp;[180745-]" c="180745-" nd="1"/>
              <i n="[JCCM].[Contract].&amp;[180747-]" c="180747-" nd="1"/>
              <i n="[JCCM].[Contract].&amp;[180748-]" c="180748-" nd="1"/>
              <i n="[JCCM].[Contract].&amp;[180749-]" c="180749-" nd="1"/>
              <i n="[JCCM].[Contract].&amp;[180751-]" c="180751-" nd="1"/>
              <i n="[JCCM].[Contract].&amp;[180752-]" c="180752-" nd="1"/>
              <i n="[JCCM].[Contract].&amp;[180753-]" c="180753-" nd="1"/>
              <i n="[JCCM].[Contract].&amp;[180755-]" c="180755-" nd="1"/>
              <i n="[JCCM].[Contract].&amp;[180756-]" c="180756-" nd="1"/>
              <i n="[JCCM].[Contract].&amp;[180757-]" c="180757-" nd="1"/>
              <i n="[JCCM].[Contract].&amp;[180759-]" c="180759-" nd="1"/>
              <i n="[JCCM].[Contract].&amp;[180764-]" c="180764-" nd="1"/>
              <i n="[JCCM].[Contract].&amp;[180765-]" c="180765-" nd="1"/>
              <i n="[JCCM].[Contract].&amp;[180769-]" c="180769-" nd="1"/>
              <i n="[JCCM].[Contract].&amp;[180770-]" c="180770-" nd="1"/>
              <i n="[JCCM].[Contract].&amp;[180771-]" c="180771-" nd="1"/>
              <i n="[JCCM].[Contract].&amp;[180772-]" c="180772-" nd="1"/>
              <i n="[JCCM].[Contract].&amp;[180774-]" c="180774-" nd="1"/>
              <i n="[JCCM].[Contract].&amp;[180775-]" c="180775-" nd="1"/>
              <i n="[JCCM].[Contract].&amp;[180776-]" c="180776-" nd="1"/>
              <i n="[JCCM].[Contract].&amp;[180777-]" c="180777-" nd="1"/>
              <i n="[JCCM].[Contract].&amp;[180778-]" c="180778-" nd="1"/>
              <i n="[JCCM].[Contract].&amp;[180779-]" c="180779-" nd="1"/>
              <i n="[JCCM].[Contract].&amp;[180780-]" c="180780-" nd="1"/>
              <i n="[JCCM].[Contract].&amp;[180785-]" c="180785-" nd="1"/>
              <i n="[JCCM].[Contract].&amp;[180786-]" c="180786-" nd="1"/>
              <i n="[JCCM].[Contract].&amp;[180787-]" c="180787-" nd="1"/>
              <i n="[JCCM].[Contract].&amp;[180790-]" c="180790-" nd="1"/>
              <i n="[JCCM].[Contract].&amp;[180791-]" c="180791-" nd="1"/>
              <i n="[JCCM].[Contract].&amp;[180793-]" c="180793-" nd="1"/>
              <i n="[JCCM].[Contract].&amp;[180794-]" c="180794-" nd="1"/>
              <i n="[JCCM].[Contract].&amp;[180796-]" c="180796-" nd="1"/>
              <i n="[JCCM].[Contract].&amp;[180797-]" c="180797-" nd="1"/>
              <i n="[JCCM].[Contract].&amp;[180805-]" c="180805-" nd="1"/>
              <i n="[JCCM].[Contract].&amp;[180806-]" c="180806-" nd="1"/>
              <i n="[JCCM].[Contract].&amp;[180807-]" c="180807-" nd="1"/>
              <i n="[JCCM].[Contract].&amp;[180808-]" c="180808-" nd="1"/>
              <i n="[JCCM].[Contract].&amp;[180809-]" c="180809-" nd="1"/>
              <i n="[JCCM].[Contract].&amp;[180810-]" c="180810-" nd="1"/>
              <i n="[JCCM].[Contract].&amp;[180811-]" c="180811-" nd="1"/>
              <i n="[JCCM].[Contract].&amp;[180813-]" c="180813-" nd="1"/>
              <i n="[JCCM].[Contract].&amp;[180815-]" c="180815-" nd="1"/>
              <i n="[JCCM].[Contract].&amp;[180816-]" c="180816-" nd="1"/>
              <i n="[JCCM].[Contract].&amp;[180817-]" c="180817-" nd="1"/>
              <i n="[JCCM].[Contract].&amp;[180818-]" c="180818-" nd="1"/>
              <i n="[JCCM].[Contract].&amp;[180819-]" c="180819-" nd="1"/>
              <i n="[JCCM].[Contract].&amp;[180820-]" c="180820-" nd="1"/>
              <i n="[JCCM].[Contract].&amp;[180821-]" c="180821-" nd="1"/>
              <i n="[JCCM].[Contract].&amp;[180822-]" c="180822-" nd="1"/>
              <i n="[JCCM].[Contract].&amp;[180823-]" c="180823-" nd="1"/>
              <i n="[JCCM].[Contract].&amp;[180824-]" c="180824-" nd="1"/>
              <i n="[JCCM].[Contract].&amp;[180826-]" c="180826-" nd="1"/>
              <i n="[JCCM].[Contract].&amp;[180827-]" c="180827-" nd="1"/>
              <i n="[JCCM].[Contract].&amp;[180832-]" c="180832-" nd="1"/>
              <i n="[JCCM].[Contract].&amp;[180833-]" c="180833-" nd="1"/>
              <i n="[JCCM].[Contract].&amp;[180834-]" c="180834-" nd="1"/>
              <i n="[JCCM].[Contract].&amp;[180837-]" c="180837-" nd="1"/>
              <i n="[JCCM].[Contract].&amp;[180839-]" c="180839-" nd="1"/>
              <i n="[JCCM].[Contract].&amp;[180840-]" c="180840-" nd="1"/>
              <i n="[JCCM].[Contract].&amp;[180842-]" c="180842-" nd="1"/>
              <i n="[JCCM].[Contract].&amp;[180845-]" c="180845-" nd="1"/>
              <i n="[JCCM].[Contract].&amp;[180846-]" c="180846-" nd="1"/>
              <i n="[JCCM].[Contract].&amp;[180848-]" c="180848-" nd="1"/>
              <i n="[JCCM].[Contract].&amp;[180849-]" c="180849-" nd="1"/>
              <i n="[JCCM].[Contract].&amp;[180853-]" c="180853-" nd="1"/>
              <i n="[JCCM].[Contract].&amp;[180855-]" c="180855-" nd="1"/>
              <i n="[JCCM].[Contract].&amp;[180856-]" c="180856-" nd="1"/>
              <i n="[JCCM].[Contract].&amp;[180858-]" c="180858-" nd="1"/>
              <i n="[JCCM].[Contract].&amp;[180859-]" c="180859-" nd="1"/>
              <i n="[JCCM].[Contract].&amp;[180860-]" c="180860-" nd="1"/>
              <i n="[JCCM].[Contract].&amp;[180862-]" c="180862-" nd="1"/>
              <i n="[JCCM].[Contract].&amp;[180863-]" c="180863-" nd="1"/>
              <i n="[JCCM].[Contract].&amp;[180864-]" c="180864-" nd="1"/>
              <i n="[JCCM].[Contract].&amp;[180865-]" c="180865-" nd="1"/>
              <i n="[JCCM].[Contract].&amp;[180866-]" c="180866-" nd="1"/>
              <i n="[JCCM].[Contract].&amp;[180869-]" c="180869-" nd="1"/>
              <i n="[JCCM].[Contract].&amp;[180870-]" c="180870-" nd="1"/>
              <i n="[JCCM].[Contract].&amp;[180871-]" c="180871-" nd="1"/>
              <i n="[JCCM].[Contract].&amp;[180872-]" c="180872-" nd="1"/>
              <i n="[JCCM].[Contract].&amp;[180873-]" c="180873-" nd="1"/>
              <i n="[JCCM].[Contract].&amp;[180874-]" c="180874-" nd="1"/>
              <i n="[JCCM].[Contract].&amp;[180875-]" c="180875-" nd="1"/>
              <i n="[JCCM].[Contract].&amp;[180876-]" c="180876-" nd="1"/>
              <i n="[JCCM].[Contract].&amp;[180877-]" c="180877-" nd="1"/>
              <i n="[JCCM].[Contract].&amp;[180878-]" c="180878-" nd="1"/>
              <i n="[JCCM].[Contract].&amp;[180879-]" c="180879-" nd="1"/>
              <i n="[JCCM].[Contract].&amp;[180880-]" c="180880-" nd="1"/>
              <i n="[JCCM].[Contract].&amp;[180881-]" c="180881-" nd="1"/>
              <i n="[JCCM].[Contract].&amp;[180882-]" c="180882-" nd="1"/>
              <i n="[JCCM].[Contract].&amp;[180886-]" c="180886-" nd="1"/>
              <i n="[JCCM].[Contract].&amp;[180889-]" c="180889-" nd="1"/>
              <i n="[JCCM].[Contract].&amp;[180890-]" c="180890-" nd="1"/>
              <i n="[JCCM].[Contract].&amp;[180891-]" c="180891-" nd="1"/>
              <i n="[JCCM].[Contract].&amp;[180892-]" c="180892-" nd="1"/>
              <i n="[JCCM].[Contract].&amp;[180893-]" c="180893-" nd="1"/>
              <i n="[JCCM].[Contract].&amp;[180894-]" c="180894-" nd="1"/>
              <i n="[JCCM].[Contract].&amp;[180896-]" c="180896-" nd="1"/>
              <i n="[JCCM].[Contract].&amp;[180904-]" c="180904-" nd="1"/>
              <i n="[JCCM].[Contract].&amp;[180905-]" c="180905-" nd="1"/>
              <i n="[JCCM].[Contract].&amp;[180906-]" c="180906-" nd="1"/>
              <i n="[JCCM].[Contract].&amp;[180907-]" c="180907-" nd="1"/>
              <i n="[JCCM].[Contract].&amp;[180909-]" c="180909-" nd="1"/>
              <i n="[JCCM].[Contract].&amp;[180910-]" c="180910-" nd="1"/>
              <i n="[JCCM].[Contract].&amp;[180911-]" c="180911-" nd="1"/>
              <i n="[JCCM].[Contract].&amp;[180912-]" c="180912-" nd="1"/>
              <i n="[JCCM].[Contract].&amp;[180913-]" c="180913-" nd="1"/>
              <i n="[JCCM].[Contract].&amp;[180917-]" c="180917-" nd="1"/>
              <i n="[JCCM].[Contract].&amp;[180918-]" c="180918-" nd="1"/>
              <i n="[JCCM].[Contract].&amp;[180920-]" c="180920-" nd="1"/>
              <i n="[JCCM].[Contract].&amp;[180921-]" c="180921-" nd="1"/>
              <i n="[JCCM].[Contract].&amp;[180924-]" c="180924-" nd="1"/>
              <i n="[JCCM].[Contract].&amp;[180926-]" c="180926-" nd="1"/>
              <i n="[JCCM].[Contract].&amp;[180927-]" c="180927-" nd="1"/>
              <i n="[JCCM].[Contract].&amp;[180928-]" c="180928-" nd="1"/>
              <i n="[JCCM].[Contract].&amp;[180929-]" c="180929-" nd="1"/>
              <i n="[JCCM].[Contract].&amp;[180930-]" c="180930-" nd="1"/>
              <i n="[JCCM].[Contract].&amp;[180931-]" c="180931-" nd="1"/>
              <i n="[JCCM].[Contract].&amp;[180932-]" c="180932-" nd="1"/>
              <i n="[JCCM].[Contract].&amp;[180938-]" c="180938-" nd="1"/>
              <i n="[JCCM].[Contract].&amp;[180940-]" c="180940-" nd="1"/>
              <i n="[JCCM].[Contract].&amp;[180941-]" c="180941-" nd="1"/>
              <i n="[JCCM].[Contract].&amp;[180942-]" c="180942-" nd="1"/>
              <i n="[JCCM].[Contract].&amp;[180943-]" c="180943-" nd="1"/>
              <i n="[JCCM].[Contract].&amp;[180944-]" c="180944-" nd="1"/>
              <i n="[JCCM].[Contract].&amp;[180948-]" c="180948-" nd="1"/>
              <i n="[JCCM].[Contract].&amp;[180949-]" c="180949-" nd="1"/>
              <i n="[JCCM].[Contract].&amp;[180950-]" c="180950-" nd="1"/>
              <i n="[JCCM].[Contract].&amp;[180951-]" c="180951-" nd="1"/>
              <i n="[JCCM].[Contract].&amp;[180952-]" c="180952-" nd="1"/>
              <i n="[JCCM].[Contract].&amp;[180956-]" c="180956-" nd="1"/>
              <i n="[JCCM].[Contract].&amp;[180960-]" c="180960-" nd="1"/>
              <i n="[JCCM].[Contract].&amp;[180961-]" c="180961-" nd="1"/>
              <i n="[JCCM].[Contract].&amp;[180962-]" c="180962-" nd="1"/>
              <i n="[JCCM].[Contract].&amp;[180963-]" c="180963-" nd="1"/>
              <i n="[JCCM].[Contract].&amp;[180964-]" c="180964-" nd="1"/>
              <i n="[JCCM].[Contract].&amp;[180965-]" c="180965-" nd="1"/>
              <i n="[JCCM].[Contract].&amp;[180966-]" c="180966-" nd="1"/>
              <i n="[JCCM].[Contract].&amp;[180968-]" c="180968-" nd="1"/>
              <i n="[JCCM].[Contract].&amp;[180970-]" c="180970-" nd="1"/>
              <i n="[JCCM].[Contract].&amp;[180971-]" c="180971-" nd="1"/>
              <i n="[JCCM].[Contract].&amp;[180972-]" c="180972-" nd="1"/>
              <i n="[JCCM].[Contract].&amp;[180973-]" c="180973-" nd="1"/>
              <i n="[JCCM].[Contract].&amp;[180974-]" c="180974-" nd="1"/>
              <i n="[JCCM].[Contract].&amp;[180975-]" c="180975-" nd="1"/>
              <i n="[JCCM].[Contract].&amp;[180976-]" c="180976-" nd="1"/>
              <i n="[JCCM].[Contract].&amp;[180977-]" c="180977-" nd="1"/>
              <i n="[JCCM].[Contract].&amp;[180978-]" c="180978-" nd="1"/>
              <i n="[JCCM].[Contract].&amp;[180979-]" c="180979-" nd="1"/>
              <i n="[JCCM].[Contract].&amp;[180980-]" c="180980-" nd="1"/>
              <i n="[JCCM].[Contract].&amp;[180981-]" c="180981-" nd="1"/>
              <i n="[JCCM].[Contract].&amp;[180982-]" c="180982-" nd="1"/>
              <i n="[JCCM].[Contract].&amp;[180983-]" c="180983-" nd="1"/>
              <i n="[JCCM].[Contract].&amp;[180984-]" c="180984-" nd="1"/>
              <i n="[JCCM].[Contract].&amp;[180985-]" c="180985-" nd="1"/>
              <i n="[JCCM].[Contract].&amp;[180986-]" c="180986-" nd="1"/>
              <i n="[JCCM].[Contract].&amp;[180987-]" c="180987-" nd="1"/>
              <i n="[JCCM].[Contract].&amp;[180988-]" c="180988-" nd="1"/>
              <i n="[JCCM].[Contract].&amp;[180989-]" c="180989-" nd="1"/>
              <i n="[JCCM].[Contract].&amp;[180990-]" c="180990-" nd="1"/>
              <i n="[JCCM].[Contract].&amp;[180991-]" c="180991-" nd="1"/>
              <i n="[JCCM].[Contract].&amp;[180992-]" c="180992-" nd="1"/>
              <i n="[JCCM].[Contract].&amp;[180993-]" c="180993-" nd="1"/>
              <i n="[JCCM].[Contract].&amp;[180994-]" c="180994-" nd="1"/>
              <i n="[JCCM].[Contract].&amp;[180996-]" c="180996-" nd="1"/>
              <i n="[JCCM].[Contract].&amp;[180997-]" c="180997-" nd="1"/>
              <i n="[JCCM].[Contract].&amp;[180998-]" c="180998-" nd="1"/>
              <i n="[JCCM].[Contract].&amp;[180999-]" c="180999-" nd="1"/>
              <i n="[JCCM].[Contract].&amp;[181000-]" c="181000-" nd="1"/>
              <i n="[JCCM].[Contract].&amp;[181001-]" c="181001-" nd="1"/>
              <i n="[JCCM].[Contract].&amp;[181002-]" c="181002-" nd="1"/>
              <i n="[JCCM].[Contract].&amp;[181005-]" c="181005-" nd="1"/>
              <i n="[JCCM].[Contract].&amp;[181007-]" c="181007-" nd="1"/>
              <i n="[JCCM].[Contract].&amp;[181008-]" c="181008-" nd="1"/>
              <i n="[JCCM].[Contract].&amp;[181009-]" c="181009-" nd="1"/>
              <i n="[JCCM].[Contract].&amp;[181010-]" c="181010-" nd="1"/>
              <i n="[JCCM].[Contract].&amp;[181011-]" c="181011-" nd="1"/>
              <i n="[JCCM].[Contract].&amp;[181012-]" c="181012-" nd="1"/>
              <i n="[JCCM].[Contract].&amp;[181013-]" c="181013-" nd="1"/>
              <i n="[JCCM].[Contract].&amp;[181014-]" c="181014-" nd="1"/>
              <i n="[JCCM].[Contract].&amp;[181015-]" c="181015-" nd="1"/>
              <i n="[JCCM].[Contract].&amp;[181016-]" c="181016-" nd="1"/>
              <i n="[JCCM].[Contract].&amp;[181017-]" c="181017-" nd="1"/>
              <i n="[JCCM].[Contract].&amp;[181018-]" c="181018-" nd="1"/>
              <i n="[JCCM].[Contract].&amp;[181019-]" c="181019-" nd="1"/>
              <i n="[JCCM].[Contract].&amp;[181020-]" c="181020-" nd="1"/>
              <i n="[JCCM].[Contract].&amp;[181024-]" c="181024-" nd="1"/>
              <i n="[JCCM].[Contract].&amp;[181025-]" c="181025-" nd="1"/>
              <i n="[JCCM].[Contract].&amp;[181026-]" c="181026-" nd="1"/>
              <i n="[JCCM].[Contract].&amp;[181030-]" c="181030-" nd="1"/>
              <i n="[JCCM].[Contract].&amp;[181033-]" c="181033-" nd="1"/>
              <i n="[JCCM].[Contract].&amp;[181034-]" c="181034-" nd="1"/>
              <i n="[JCCM].[Contract].&amp;[181035-]" c="181035-" nd="1"/>
              <i n="[JCCM].[Contract].&amp;[181037-]" c="181037-" nd="1"/>
              <i n="[JCCM].[Contract].&amp;[181038-]" c="181038-" nd="1"/>
              <i n="[JCCM].[Contract].&amp;[181039-]" c="181039-" nd="1"/>
              <i n="[JCCM].[Contract].&amp;[181040-]" c="181040-" nd="1"/>
              <i n="[JCCM].[Contract].&amp;[181041-]" c="181041-" nd="1"/>
              <i n="[JCCM].[Contract].&amp;[181042-]" c="181042-" nd="1"/>
              <i n="[JCCM].[Contract].&amp;[181044-]" c="181044-" nd="1"/>
              <i n="[JCCM].[Contract].&amp;[181045-]" c="181045-" nd="1"/>
              <i n="[JCCM].[Contract].&amp;[181051-]" c="181051-" nd="1"/>
              <i n="[JCCM].[Contract].&amp;[181052-]" c="181052-" nd="1"/>
              <i n="[JCCM].[Contract].&amp;[181053-]" c="181053-" nd="1"/>
              <i n="[JCCM].[Contract].&amp;[181054-]" c="181054-" nd="1"/>
              <i n="[JCCM].[Contract].&amp;[181055-]" c="181055-" nd="1"/>
              <i n="[JCCM].[Contract].&amp;[181056-]" c="181056-" nd="1"/>
              <i n="[JCCM].[Contract].&amp;[181057-]" c="181057-" nd="1"/>
              <i n="[JCCM].[Contract].&amp;[181060-]" c="181060-" nd="1"/>
              <i n="[JCCM].[Contract].&amp;[181061-]" c="181061-" nd="1"/>
              <i n="[JCCM].[Contract].&amp;[181062-]" c="181062-" nd="1"/>
              <i n="[JCCM].[Contract].&amp;[181063-]" c="181063-" nd="1"/>
              <i n="[JCCM].[Contract].&amp;[181065-]" c="181065-" nd="1"/>
              <i n="[JCCM].[Contract].&amp;[181066-]" c="181066-" nd="1"/>
              <i n="[JCCM].[Contract].&amp;[181067-]" c="181067-" nd="1"/>
              <i n="[JCCM].[Contract].&amp;[181068-]" c="181068-" nd="1"/>
              <i n="[JCCM].[Contract].&amp;[181069-]" c="181069-" nd="1"/>
              <i n="[JCCM].[Contract].&amp;[181071-]" c="181071-" nd="1"/>
              <i n="[JCCM].[Contract].&amp;[181072-]" c="181072-" nd="1"/>
              <i n="[JCCM].[Contract].&amp;[181073-]" c="181073-" nd="1"/>
              <i n="[JCCM].[Contract].&amp;[181074-]" c="181074-" nd="1"/>
              <i n="[JCCM].[Contract].&amp;[181075-]" c="181075-" nd="1"/>
              <i n="[JCCM].[Contract].&amp;[181081-]" c="181081-" nd="1"/>
              <i n="[JCCM].[Contract].&amp;[181082-]" c="181082-" nd="1"/>
              <i n="[JCCM].[Contract].&amp;[181083-]" c="181083-" nd="1"/>
              <i n="[JCCM].[Contract].&amp;[181084-]" c="181084-" nd="1"/>
              <i n="[JCCM].[Contract].&amp;[181086-]" c="181086-" nd="1"/>
              <i n="[JCCM].[Contract].&amp;[181087-]" c="181087-" nd="1"/>
              <i n="[JCCM].[Contract].&amp;[181090-]" c="181090-" nd="1"/>
              <i n="[JCCM].[Contract].&amp;[181091-]" c="181091-" nd="1"/>
              <i n="[JCCM].[Contract].&amp;[181092-]" c="181092-" nd="1"/>
              <i n="[JCCM].[Contract].&amp;[181093-]" c="181093-" nd="1"/>
              <i n="[JCCM].[Contract].&amp;[181094-]" c="181094-" nd="1"/>
              <i n="[JCCM].[Contract].&amp;[181095-]" c="181095-" nd="1"/>
              <i n="[JCCM].[Contract].&amp;[181096-]" c="181096-" nd="1"/>
              <i n="[JCCM].[Contract].&amp;[181097-]" c="181097-" nd="1"/>
              <i n="[JCCM].[Contract].&amp;[181098-]" c="181098-" nd="1"/>
              <i n="[JCCM].[Contract].&amp;[181103-]" c="181103-" nd="1"/>
              <i n="[JCCM].[Contract].&amp;[181104-]" c="181104-" nd="1"/>
              <i n="[JCCM].[Contract].&amp;[181107-]" c="181107-" nd="1"/>
              <i n="[JCCM].[Contract].&amp;[181108-]" c="181108-" nd="1"/>
              <i n="[JCCM].[Contract].&amp;[181109-]" c="181109-" nd="1"/>
              <i n="[JCCM].[Contract].&amp;[181110-]" c="181110-" nd="1"/>
              <i n="[JCCM].[Contract].&amp;[181115-]" c="181115-" nd="1"/>
              <i n="[JCCM].[Contract].&amp;[181116-]" c="181116-" nd="1"/>
              <i n="[JCCM].[Contract].&amp;[181118-]" c="181118-" nd="1"/>
              <i n="[JCCM].[Contract].&amp;[181119-]" c="181119-" nd="1"/>
              <i n="[JCCM].[Contract].&amp;[181120-]" c="181120-" nd="1"/>
              <i n="[JCCM].[Contract].&amp;[181121-]" c="181121-" nd="1"/>
              <i n="[JCCM].[Contract].&amp;[181122-]" c="181122-" nd="1"/>
              <i n="[JCCM].[Contract].&amp;[181123-]" c="181123-" nd="1"/>
              <i n="[JCCM].[Contract].&amp;[181124-]" c="181124-" nd="1"/>
              <i n="[JCCM].[Contract].&amp;[181125-]" c="181125-" nd="1"/>
              <i n="[JCCM].[Contract].&amp;[181126-]" c="181126-" nd="1"/>
              <i n="[JCCM].[Contract].&amp;[181127-]" c="181127-" nd="1"/>
              <i n="[JCCM].[Contract].&amp;[181128-]" c="181128-" nd="1"/>
              <i n="[JCCM].[Contract].&amp;[181129-]" c="181129-" nd="1"/>
              <i n="[JCCM].[Contract].&amp;[181130-]" c="181130-" nd="1"/>
              <i n="[JCCM].[Contract].&amp;[181132-]" c="181132-" nd="1"/>
              <i n="[JCCM].[Contract].&amp;[181133-]" c="181133-" nd="1"/>
              <i n="[JCCM].[Contract].&amp;[181134-]" c="181134-" nd="1"/>
              <i n="[JCCM].[Contract].&amp;[181136-]" c="181136-" nd="1"/>
              <i n="[JCCM].[Contract].&amp;[181140-]" c="181140-" nd="1"/>
              <i n="[JCCM].[Contract].&amp;[181141-]" c="181141-" nd="1"/>
              <i n="[JCCM].[Contract].&amp;[181142-]" c="181142-" nd="1"/>
              <i n="[JCCM].[Contract].&amp;[181143-]" c="181143-" nd="1"/>
              <i n="[JCCM].[Contract].&amp;[181145-]" c="181145-" nd="1"/>
              <i n="[JCCM].[Contract].&amp;[181146-]" c="181146-" nd="1"/>
              <i n="[JCCM].[Contract].&amp;[181147-]" c="181147-" nd="1"/>
              <i n="[JCCM].[Contract].&amp;[181148-]" c="181148-" nd="1"/>
              <i n="[JCCM].[Contract].&amp;[181149-]" c="181149-" nd="1"/>
              <i n="[JCCM].[Contract].&amp;[181151-]" c="181151-" nd="1"/>
              <i n="[JCCM].[Contract].&amp;[181152-]" c="181152-" nd="1"/>
              <i n="[JCCM].[Contract].&amp;[181155-]" c="181155-" nd="1"/>
              <i n="[JCCM].[Contract].&amp;[181157-]" c="181157-" nd="1"/>
              <i n="[JCCM].[Contract].&amp;[181158-]" c="181158-" nd="1"/>
              <i n="[JCCM].[Contract].&amp;[181159-]" c="181159-" nd="1"/>
              <i n="[JCCM].[Contract].&amp;[181163-]" c="181163-" nd="1"/>
              <i n="[JCCM].[Contract].&amp;[181165-]" c="181165-" nd="1"/>
              <i n="[JCCM].[Contract].&amp;[181166-]" c="181166-" nd="1"/>
              <i n="[JCCM].[Contract].&amp;[181167-]" c="181167-" nd="1"/>
              <i n="[JCCM].[Contract].&amp;[181168-]" c="181168-" nd="1"/>
              <i n="[JCCM].[Contract].&amp;[181169-]" c="181169-" nd="1"/>
              <i n="[JCCM].[Contract].&amp;[181170-]" c="181170-" nd="1"/>
              <i n="[JCCM].[Contract].&amp;[181171-]" c="181171-" nd="1"/>
              <i n="[JCCM].[Contract].&amp;[181172-]" c="181172-" nd="1"/>
              <i n="[JCCM].[Contract].&amp;[181173-]" c="181173-" nd="1"/>
              <i n="[JCCM].[Contract].&amp;[181174-]" c="181174-" nd="1"/>
              <i n="[JCCM].[Contract].&amp;[181178-]" c="181178-" nd="1"/>
              <i n="[JCCM].[Contract].&amp;[181181-]" c="181181-" nd="1"/>
              <i n="[JCCM].[Contract].&amp;[181182-]" c="181182-" nd="1"/>
              <i n="[JCCM].[Contract].&amp;[181185-]" c="181185-" nd="1"/>
              <i n="[JCCM].[Contract].&amp;[181186-]" c="181186-" nd="1"/>
              <i n="[JCCM].[Contract].&amp;[181192-]" c="181192-" nd="1"/>
              <i n="[JCCM].[Contract].&amp;[181193-]" c="181193-" nd="1"/>
              <i n="[JCCM].[Contract].&amp;[181194-]" c="181194-" nd="1"/>
              <i n="[JCCM].[Contract].&amp;[181195-]" c="181195-" nd="1"/>
              <i n="[JCCM].[Contract].&amp;[181197-]" c="181197-" nd="1"/>
              <i n="[JCCM].[Contract].&amp;[181198-]" c="181198-" nd="1"/>
              <i n="[JCCM].[Contract].&amp;[181199-]" c="181199-" nd="1"/>
              <i n="[JCCM].[Contract].&amp;[181200-]" c="181200-" nd="1"/>
              <i n="[JCCM].[Contract].&amp;[181206-]" c="181206-" nd="1"/>
              <i n="[JCCM].[Contract].&amp;[181207-]" c="181207-" nd="1"/>
              <i n="[JCCM].[Contract].&amp;[181208-]" c="181208-" nd="1"/>
              <i n="[JCCM].[Contract].&amp;[181209-]" c="181209-" nd="1"/>
              <i n="[JCCM].[Contract].&amp;[181210-]" c="181210-" nd="1"/>
              <i n="[JCCM].[Contract].&amp;[181211-]" c="181211-" nd="1"/>
              <i n="[JCCM].[Contract].&amp;[181212-]" c="181212-" nd="1"/>
              <i n="[JCCM].[Contract].&amp;[181213-]" c="181213-" nd="1"/>
              <i n="[JCCM].[Contract].&amp;[181214-]" c="181214-" nd="1"/>
              <i n="[JCCM].[Contract].&amp;[181215-]" c="181215-" nd="1"/>
              <i n="[JCCM].[Contract].&amp;[181216-]" c="181216-" nd="1"/>
              <i n="[JCCM].[Contract].&amp;[181223-]" c="181223-" nd="1"/>
              <i n="[JCCM].[Contract].&amp;[181224-]" c="181224-" nd="1"/>
              <i n="[JCCM].[Contract].&amp;[181225-]" c="181225-" nd="1"/>
              <i n="[JCCM].[Contract].&amp;[181226-]" c="181226-" nd="1"/>
              <i n="[JCCM].[Contract].&amp;[181228-]" c="181228-" nd="1"/>
              <i n="[JCCM].[Contract].&amp;[181229-]" c="181229-" nd="1"/>
              <i n="[JCCM].[Contract].&amp;[181230-]" c="181230-" nd="1"/>
              <i n="[JCCM].[Contract].&amp;[181231-]" c="181231-" nd="1"/>
              <i n="[JCCM].[Contract].&amp;[181232-]" c="181232-" nd="1"/>
              <i n="[JCCM].[Contract].&amp;[181233-]" c="181233-" nd="1"/>
              <i n="[JCCM].[Contract].&amp;[181234-]" c="181234-" nd="1"/>
              <i n="[JCCM].[Contract].&amp;[181237-]" c="181237-" nd="1"/>
              <i n="[JCCM].[Contract].&amp;[181238-]" c="181238-" nd="1"/>
              <i n="[JCCM].[Contract].&amp;[181239-]" c="181239-" nd="1"/>
              <i n="[JCCM].[Contract].&amp;[181240-]" c="181240-" nd="1"/>
              <i n="[JCCM].[Contract].&amp;[181241-]" c="181241-" nd="1"/>
              <i n="[JCCM].[Contract].&amp;[181242-]" c="181242-" nd="1"/>
              <i n="[JCCM].[Contract].&amp;[181243-]" c="181243-" nd="1"/>
              <i n="[JCCM].[Contract].&amp;[181244-]" c="181244-" nd="1"/>
              <i n="[JCCM].[Contract].&amp;[181245-]" c="181245-" nd="1"/>
              <i n="[JCCM].[Contract].&amp;[181246-]" c="181246-" nd="1"/>
              <i n="[JCCM].[Contract].&amp;[181250-]" c="181250-" nd="1"/>
              <i n="[JCCM].[Contract].&amp;[181251-]" c="181251-" nd="1"/>
              <i n="[JCCM].[Contract].&amp;[181252-]" c="181252-" nd="1"/>
              <i n="[JCCM].[Contract].&amp;[190001-]" c="190001-" nd="1"/>
              <i n="[JCCM].[Contract].&amp;[190003-]" c="190003-" nd="1"/>
              <i n="[JCCM].[Contract].&amp;[190005-]" c="190005-" nd="1"/>
              <i n="[JCCM].[Contract].&amp;[190006-]" c="190006-" nd="1"/>
              <i n="[JCCM].[Contract].&amp;[190007-]" c="190007-" nd="1"/>
              <i n="[JCCM].[Contract].&amp;[190008-]" c="190008-" nd="1"/>
              <i n="[JCCM].[Contract].&amp;[190009-]" c="190009-" nd="1"/>
              <i n="[JCCM].[Contract].&amp;[190011-]" c="190011-" nd="1"/>
              <i n="[JCCM].[Contract].&amp;[190012-]" c="190012-" nd="1"/>
              <i n="[JCCM].[Contract].&amp;[190013-]" c="190013-" nd="1"/>
              <i n="[JCCM].[Contract].&amp;[190017-]" c="190017-" nd="1"/>
              <i n="[JCCM].[Contract].&amp;[190021-]" c="190021-" nd="1"/>
              <i n="[JCCM].[Contract].&amp;[190022-]" c="190022-" nd="1"/>
              <i n="[JCCM].[Contract].&amp;[190023-]" c="190023-" nd="1"/>
              <i n="[JCCM].[Contract].&amp;[190024-]" c="190024-" nd="1"/>
              <i n="[JCCM].[Contract].&amp;[190028-]" c="190028-" nd="1"/>
              <i n="[JCCM].[Contract].&amp;[190029-]" c="190029-" nd="1"/>
              <i n="[JCCM].[Contract].&amp;[190031-]" c="190031-" nd="1"/>
              <i n="[JCCM].[Contract].&amp;[190032-]" c="190032-" nd="1"/>
              <i n="[JCCM].[Contract].&amp;[190035-]" c="190035-" nd="1"/>
              <i n="[JCCM].[Contract].&amp;[190036-]" c="190036-" nd="1"/>
              <i n="[JCCM].[Contract].&amp;[190039-]" c="190039-" nd="1"/>
              <i n="[JCCM].[Contract].&amp;[190047-]" c="190047-" nd="1"/>
              <i n="[JCCM].[Contract].&amp;[190048-]" c="190048-" nd="1"/>
              <i n="[JCCM].[Contract].&amp;[190049-]" c="190049-" nd="1"/>
              <i n="[JCCM].[Contract].&amp;[190050-]" c="190050-" nd="1"/>
              <i n="[JCCM].[Contract].&amp;[190052-]" c="190052-" nd="1"/>
              <i n="[JCCM].[Contract].&amp;[190059-]" c="190059-" nd="1"/>
              <i n="[JCCM].[Contract].&amp;[190060-]" c="190060-" nd="1"/>
              <i n="[JCCM].[Contract].&amp;[190061-]" c="190061-" nd="1"/>
              <i n="[JCCM].[Contract].&amp;[190064-]" c="190064-" nd="1"/>
              <i n="[JCCM].[Contract].&amp;[190066-]" c="190066-" nd="1"/>
              <i n="[JCCM].[Contract].&amp;[190067-]" c="190067-" nd="1"/>
              <i n="[JCCM].[Contract].&amp;[190068-]" c="190068-" nd="1"/>
              <i n="[JCCM].[Contract].&amp;[190071-]" c="190071-" nd="1"/>
              <i n="[JCCM].[Contract].&amp;[190073-]" c="190073-" nd="1"/>
              <i n="[JCCM].[Contract].&amp;[190075-]" c="190075-" nd="1"/>
              <i n="[JCCM].[Contract].&amp;[190076-]" c="190076-" nd="1"/>
              <i n="[JCCM].[Contract].&amp;[190078-]" c="190078-" nd="1"/>
              <i n="[JCCM].[Contract].&amp;[190079-]" c="190079-" nd="1"/>
              <i n="[JCCM].[Contract].&amp;[190080-]" c="190080-" nd="1"/>
              <i n="[JCCM].[Contract].&amp;[190081-]" c="190081-" nd="1"/>
              <i n="[JCCM].[Contract].&amp;[190082-]" c="190082-" nd="1"/>
              <i n="[JCCM].[Contract].&amp;[190083-]" c="190083-" nd="1"/>
              <i n="[JCCM].[Contract].&amp;[190084-]" c="190084-" nd="1"/>
              <i n="[JCCM].[Contract].&amp;[190091-]" c="190091-" nd="1"/>
              <i n="[JCCM].[Contract].&amp;[190092-]" c="190092-" nd="1"/>
              <i n="[JCCM].[Contract].&amp;[190093-]" c="190093-" nd="1"/>
              <i n="[JCCM].[Contract].&amp;[190094-]" c="190094-" nd="1"/>
              <i n="[JCCM].[Contract].&amp;[190097-]" c="190097-" nd="1"/>
              <i n="[JCCM].[Contract].&amp;[190098-]" c="190098-" nd="1"/>
              <i n="[JCCM].[Contract].&amp;[190099-]" c="190099-" nd="1"/>
              <i n="[JCCM].[Contract].&amp;[190101-]" c="190101-" nd="1"/>
              <i n="[JCCM].[Contract].&amp;[190102-]" c="190102-" nd="1"/>
              <i n="[JCCM].[Contract].&amp;[190103-]" c="190103-" nd="1"/>
              <i n="[JCCM].[Contract].&amp;[190104-]" c="190104-" nd="1"/>
              <i n="[JCCM].[Contract].&amp;[190105-]" c="190105-" nd="1"/>
              <i n="[JCCM].[Contract].&amp;[190109-]" c="190109-" nd="1"/>
              <i n="[JCCM].[Contract].&amp;[190110-]" c="190110-" nd="1"/>
              <i n="[JCCM].[Contract].&amp;[190114-]" c="190114-" nd="1"/>
              <i n="[JCCM].[Contract].&amp;[190115-]" c="190115-" nd="1"/>
              <i n="[JCCM].[Contract].&amp;[190116-]" c="190116-" nd="1"/>
              <i n="[JCCM].[Contract].&amp;[190117-]" c="190117-" nd="1"/>
              <i n="[JCCM].[Contract].&amp;[190118-]" c="190118-" nd="1"/>
              <i n="[JCCM].[Contract].&amp;[190119-]" c="190119-" nd="1"/>
              <i n="[JCCM].[Contract].&amp;[190120-]" c="190120-" nd="1"/>
              <i n="[JCCM].[Contract].&amp;[190121-]" c="190121-" nd="1"/>
              <i n="[JCCM].[Contract].&amp;[190122-]" c="190122-" nd="1"/>
              <i n="[JCCM].[Contract].&amp;[190123-]" c="190123-" nd="1"/>
              <i n="[JCCM].[Contract].&amp;[190125-]" c="190125-" nd="1"/>
              <i n="[JCCM].[Contract].&amp;[190126-]" c="190126-" nd="1"/>
              <i n="[JCCM].[Contract].&amp;[190127-]" c="190127-" nd="1"/>
              <i n="[JCCM].[Contract].&amp;[190131-]" c="190131-" nd="1"/>
              <i n="[JCCM].[Contract].&amp;[190132-]" c="190132-" nd="1"/>
              <i n="[JCCM].[Contract].&amp;[190134-]" c="190134-" nd="1"/>
              <i n="[JCCM].[Contract].&amp;[190135-]" c="190135-" nd="1"/>
              <i n="[JCCM].[Contract].&amp;[190140-]" c="190140-" nd="1"/>
              <i n="[JCCM].[Contract].&amp;[190141-]" c="190141-" nd="1"/>
              <i n="[JCCM].[Contract].&amp;[190142-]" c="190142-" nd="1"/>
              <i n="[JCCM].[Contract].&amp;[190143-]" c="190143-" nd="1"/>
              <i n="[JCCM].[Contract].&amp;[190151-]" c="190151-" nd="1"/>
              <i n="[JCCM].[Contract].&amp;[190154-]" c="190154-" nd="1"/>
              <i n="[JCCM].[Contract].&amp;[190155-]" c="190155-" nd="1"/>
              <i n="[JCCM].[Contract].&amp;[190156-]" c="190156-" nd="1"/>
              <i n="[JCCM].[Contract].&amp;[190157-]" c="190157-" nd="1"/>
              <i n="[JCCM].[Contract].&amp;[190158-]" c="190158-" nd="1"/>
              <i n="[JCCM].[Contract].&amp;[190159-]" c="190159-" nd="1"/>
              <i n="[JCCM].[Contract].&amp;[190160-]" c="190160-" nd="1"/>
              <i n="[JCCM].[Contract].&amp;[190161-]" c="190161-" nd="1"/>
              <i n="[JCCM].[Contract].&amp;[190162-]" c="190162-" nd="1"/>
              <i n="[JCCM].[Contract].&amp;[190163-]" c="190163-" nd="1"/>
              <i n="[JCCM].[Contract].&amp;[190164-]" c="190164-" nd="1"/>
              <i n="[JCCM].[Contract].&amp;[190165-]" c="190165-" nd="1"/>
              <i n="[JCCM].[Contract].&amp;[190171-]" c="190171-" nd="1"/>
              <i n="[JCCM].[Contract].&amp;[190172-]" c="190172-" nd="1"/>
              <i n="[JCCM].[Contract].&amp;[190173-]" c="190173-" nd="1"/>
              <i n="[JCCM].[Contract].&amp;[190174-]" c="190174-" nd="1"/>
              <i n="[JCCM].[Contract].&amp;[190177-]" c="190177-" nd="1"/>
              <i n="[JCCM].[Contract].&amp;[190178-]" c="190178-" nd="1"/>
              <i n="[JCCM].[Contract].&amp;[190179-]" c="190179-" nd="1"/>
              <i n="[JCCM].[Contract].&amp;[190180-]" c="190180-" nd="1"/>
              <i n="[JCCM].[Contract].&amp;[190181-]" c="190181-" nd="1"/>
              <i n="[JCCM].[Contract].&amp;[190183-]" c="190183-" nd="1"/>
              <i n="[JCCM].[Contract].&amp;[190184-]" c="190184-" nd="1"/>
              <i n="[JCCM].[Contract].&amp;[190195-]" c="190195-" nd="1"/>
              <i n="[JCCM].[Contract].&amp;[190196-]" c="190196-" nd="1"/>
              <i n="[JCCM].[Contract].&amp;[190197-]" c="190197-" nd="1"/>
              <i n="[JCCM].[Contract].&amp;[190198-]" c="190198-" nd="1"/>
              <i n="[JCCM].[Contract].&amp;[190199-]" c="190199-" nd="1"/>
              <i n="[JCCM].[Contract].&amp;[190205-]" c="190205-" nd="1"/>
              <i n="[JCCM].[Contract].&amp;[190206-]" c="190206-" nd="1"/>
              <i n="[JCCM].[Contract].&amp;[190207-]" c="190207-" nd="1"/>
              <i n="[JCCM].[Contract].&amp;[190216-]" c="190216-" nd="1"/>
              <i n="[JCCM].[Contract].&amp;[190217-]" c="190217-" nd="1"/>
              <i n="[JCCM].[Contract].&amp;[190218-]" c="190218-" nd="1"/>
              <i n="[JCCM].[Contract].&amp;[190219-]" c="190219-" nd="1"/>
              <i n="[JCCM].[Contract].&amp;[190220-]" c="190220-" nd="1"/>
              <i n="[JCCM].[Contract].&amp;[190221-]" c="190221-" nd="1"/>
              <i n="[JCCM].[Contract].&amp;[190222-]" c="190222-" nd="1"/>
              <i n="[JCCM].[Contract].&amp;[190223-]" c="190223-" nd="1"/>
              <i n="[JCCM].[Contract].&amp;[190225-]" c="190225-" nd="1"/>
              <i n="[JCCM].[Contract].&amp;[190230-]" c="190230-" nd="1"/>
              <i n="[JCCM].[Contract].&amp;[190231-]" c="190231-" nd="1"/>
              <i n="[JCCM].[Contract].&amp;[190232-]" c="190232-" nd="1"/>
              <i n="[JCCM].[Contract].&amp;[190233-]" c="190233-" nd="1"/>
              <i n="[JCCM].[Contract].&amp;[190234-]" c="190234-" nd="1"/>
              <i n="[JCCM].[Contract].&amp;[190235-]" c="190235-" nd="1"/>
              <i n="[JCCM].[Contract].&amp;[190241-]" c="190241-" nd="1"/>
              <i n="[JCCM].[Contract].&amp;[190242-]" c="190242-" nd="1"/>
              <i n="[JCCM].[Contract].&amp;[190243-]" c="190243-" nd="1"/>
              <i n="[JCCM].[Contract].&amp;[190244-]" c="190244-" nd="1"/>
              <i n="[JCCM].[Contract].&amp;[190245-]" c="190245-" nd="1"/>
              <i n="[JCCM].[Contract].&amp;[190246-]" c="190246-" nd="1"/>
              <i n="[JCCM].[Contract].&amp;[190247-]" c="190247-" nd="1"/>
              <i n="[JCCM].[Contract].&amp;[190248-]" c="190248-" nd="1"/>
              <i n="[JCCM].[Contract].&amp;[190249-]" c="190249-" nd="1"/>
              <i n="[JCCM].[Contract].&amp;[190250-]" c="190250-" nd="1"/>
              <i n="[JCCM].[Contract].&amp;[190251-]" c="190251-" nd="1"/>
              <i n="[JCCM].[Contract].&amp;[190252-]" c="190252-" nd="1"/>
              <i n="[JCCM].[Contract].&amp;[190253-]" c="190253-" nd="1"/>
              <i n="[JCCM].[Contract].&amp;[190254-]" c="190254-" nd="1"/>
              <i n="[JCCM].[Contract].&amp;[190255-]" c="190255-" nd="1"/>
              <i n="[JCCM].[Contract].&amp;[190256-]" c="190256-" nd="1"/>
              <i n="[JCCM].[Contract].&amp;[190257-]" c="190257-" nd="1"/>
              <i n="[JCCM].[Contract].&amp;[190258-]" c="190258-" nd="1"/>
              <i n="[JCCM].[Contract].&amp;[190259-]" c="190259-" nd="1"/>
              <i n="[JCCM].[Contract].&amp;[190260-]" c="190260-" nd="1"/>
              <i n="[JCCM].[Contract].&amp;[190261-]" c="190261-" nd="1"/>
              <i n="[JCCM].[Contract].&amp;[190262-]" c="190262-" nd="1"/>
              <i n="[JCCM].[Contract].&amp;[190263-]" c="190263-" nd="1"/>
              <i n="[JCCM].[Contract].&amp;[190264-]" c="190264-" nd="1"/>
              <i n="[JCCM].[Contract].&amp;[190268-]" c="190268-" nd="1"/>
              <i n="[JCCM].[Contract].&amp;[190282-]" c="190282-" nd="1"/>
              <i n="[JCCM].[Contract].&amp;[190283-]" c="190283-" nd="1"/>
              <i n="[JCCM].[Contract].&amp;[190284-]" c="190284-" nd="1"/>
              <i n="[JCCM].[Contract].&amp;[190285-]" c="190285-" nd="1"/>
              <i n="[JCCM].[Contract].&amp;[190286-]" c="190286-" nd="1"/>
              <i n="[JCCM].[Contract].&amp;[190289-]" c="190289-" nd="1"/>
              <i n="[JCCM].[Contract].&amp;[190290-]" c="190290-" nd="1"/>
              <i n="[JCCM].[Contract].&amp;[190291-]" c="190291-" nd="1"/>
              <i n="[JCCM].[Contract].&amp;[190292-]" c="190292-" nd="1"/>
              <i n="[JCCM].[Contract].&amp;[190293-]" c="190293-" nd="1"/>
              <i n="[JCCM].[Contract].&amp;[190294-]" c="190294-" nd="1"/>
              <i n="[JCCM].[Contract].&amp;[190295-]" c="190295-" nd="1"/>
              <i n="[JCCM].[Contract].&amp;[190304-]" c="190304-" nd="1"/>
              <i n="[JCCM].[Contract].&amp;[190305-]" c="190305-" nd="1"/>
              <i n="[JCCM].[Contract].&amp;[190306-]" c="190306-" nd="1"/>
              <i n="[JCCM].[Contract].&amp;[190308-]" c="190308-" nd="1"/>
              <i n="[JCCM].[Contract].&amp;[190311-]" c="190311-" nd="1"/>
              <i n="[JCCM].[Contract].&amp;[190312-]" c="190312-" nd="1"/>
              <i n="[JCCM].[Contract].&amp;[190316-]" c="190316-" nd="1"/>
              <i n="[JCCM].[Contract].&amp;[190317-]" c="190317-" nd="1"/>
              <i n="[JCCM].[Contract].&amp;[190318-]" c="190318-" nd="1"/>
              <i n="[JCCM].[Contract].&amp;[190319-]" c="190319-" nd="1"/>
              <i n="[JCCM].[Contract].&amp;[190320-]" c="190320-" nd="1"/>
              <i n="[JCCM].[Contract].&amp;[190325-]" c="190325-" nd="1"/>
              <i n="[JCCM].[Contract].&amp;[190326-]" c="190326-" nd="1"/>
              <i n="[JCCM].[Contract].&amp;[190327-]" c="190327-" nd="1"/>
              <i n="[JCCM].[Contract].&amp;[190328-]" c="190328-" nd="1"/>
              <i n="[JCCM].[Contract].&amp;[190329-]" c="190329-" nd="1"/>
              <i n="[JCCM].[Contract].&amp;[190330-]" c="190330-" nd="1"/>
              <i n="[JCCM].[Contract].&amp;[190331-]" c="190331-" nd="1"/>
              <i n="[JCCM].[Contract].&amp;[190332-]" c="190332-" nd="1"/>
              <i n="[JCCM].[Contract].&amp;[190333-]" c="190333-" nd="1"/>
              <i n="[JCCM].[Contract].&amp;[190334-]" c="190334-" nd="1"/>
              <i n="[JCCM].[Contract].&amp;[190335-]" c="190335-" nd="1"/>
              <i n="[JCCM].[Contract].&amp;[190336-]" c="190336-" nd="1"/>
              <i n="[JCCM].[Contract].&amp;[190337-]" c="190337-" nd="1"/>
              <i n="[JCCM].[Contract].&amp;[190339-]" c="190339-" nd="1"/>
              <i n="[JCCM].[Contract].&amp;[190340-]" c="190340-" nd="1"/>
              <i n="[JCCM].[Contract].&amp;[190344-]" c="190344-" nd="1"/>
              <i n="[JCCM].[Contract].&amp;[190349-]" c="190349-" nd="1"/>
              <i n="[JCCM].[Contract].&amp;[190350-]" c="190350-" nd="1"/>
              <i n="[JCCM].[Contract].&amp;[190354-]" c="190354-" nd="1"/>
              <i n="[JCCM].[Contract].&amp;[190355-]" c="190355-" nd="1"/>
              <i n="[JCCM].[Contract].&amp;[190361-]" c="190361-" nd="1"/>
              <i n="[JCCM].[Contract].&amp;[190362-]" c="190362-" nd="1"/>
              <i n="[JCCM].[Contract].&amp;[190363-]" c="190363-" nd="1"/>
              <i n="[JCCM].[Contract].&amp;[190366-]" c="190366-" nd="1"/>
              <i n="[JCCM].[Contract].&amp;[190367-]" c="190367-" nd="1"/>
              <i n="[JCCM].[Contract].&amp;[190368-]" c="190368-" nd="1"/>
              <i n="[JCCM].[Contract].&amp;[190370-]" c="190370-" nd="1"/>
              <i n="[JCCM].[Contract].&amp;[190375-]" c="190375-" nd="1"/>
              <i n="[JCCM].[Contract].&amp;[190376-]" c="190376-" nd="1"/>
              <i n="[JCCM].[Contract].&amp;[190377-]" c="190377-" nd="1"/>
              <i n="[JCCM].[Contract].&amp;[190378-]" c="190378-" nd="1"/>
              <i n="[JCCM].[Contract].&amp;[190379-]" c="190379-" nd="1"/>
              <i n="[JCCM].[Contract].&amp;[190380-]" c="190380-" nd="1"/>
              <i n="[JCCM].[Contract].&amp;[190381-]" c="190381-" nd="1"/>
            </range>
          </ranges>
        </level>
      </levels>
      <selections count="1">
        <selection n="[JCCM].[Contrac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1" xr10:uid="{F86F8592-0FFA-420A-BB8F-A2E046C8508F}" sourceName="[AgedOpenAR].[Customer]">
  <pivotTables>
    <pivotTable tabId="8" name="PivotTable1"/>
  </pivotTables>
  <data>
    <olap pivotCacheId="212683090">
      <levels count="2">
        <level uniqueName="[AgedOpenAR].[Customer].[(All)]" sourceCaption="(All)" count="0"/>
        <level uniqueName="[AgedOpenAR].[Customer].[Customer]" sourceCaption="Customer" count="58">
          <ranges>
            <range startItem="0">
              <i n="[AgedOpenAR].[Customer].&amp;[1]" c="1"/>
              <i n="[AgedOpenAR].[Customer].&amp;[10]" c="10"/>
              <i n="[AgedOpenAR].[Customer].&amp;[25]" c="25"/>
              <i n="[AgedOpenAR].[Customer].&amp;[10031]" c="10031"/>
              <i n="[AgedOpenAR].[Customer].&amp;[10115]" c="10115"/>
              <i n="[AgedOpenAR].[Customer].&amp;[10166]" c="10166"/>
              <i n="[AgedOpenAR].[Customer].&amp;[10183]" c="10183"/>
              <i n="[AgedOpenAR].[Customer].&amp;[10194]" c="10194"/>
              <i n="[AgedOpenAR].[Customer].&amp;[10203]" c="10203"/>
              <i n="[AgedOpenAR].[Customer].&amp;[10239]" c="10239"/>
              <i n="[AgedOpenAR].[Customer].&amp;[10248]" c="10248"/>
              <i n="[AgedOpenAR].[Customer].&amp;[10275]" c="10275"/>
              <i n="[AgedOpenAR].[Customer].&amp;[10279]" c="10279"/>
              <i n="[AgedOpenAR].[Customer].&amp;[10296]" c="10296"/>
              <i n="[AgedOpenAR].[Customer].&amp;[10336]" c="10336"/>
              <i n="[AgedOpenAR].[Customer].&amp;[10341]" c="10341"/>
              <i n="[AgedOpenAR].[Customer].&amp;[10363]" c="10363"/>
              <i n="[AgedOpenAR].[Customer].&amp;[10417]" c="10417"/>
              <i n="[AgedOpenAR].[Customer].&amp;[10499]" c="10499"/>
              <i n="[AgedOpenAR].[Customer].&amp;[10526]" c="10526"/>
              <i n="[AgedOpenAR].[Customer].&amp;[10597]" c="10597"/>
              <i n="[AgedOpenAR].[Customer].&amp;[10714]" c="10714"/>
              <i n="[AgedOpenAR].[Customer].&amp;[10870]" c="10870"/>
              <i n="[AgedOpenAR].[Customer].&amp;[10885]" c="10885"/>
              <i n="[AgedOpenAR].[Customer].&amp;[11012]" c="11012"/>
              <i n="[AgedOpenAR].[Customer].&amp;[11069]" c="11069"/>
              <i n="[AgedOpenAR].[Customer].&amp;[11081]" c="11081"/>
              <i n="[AgedOpenAR].[Customer].&amp;[11224]" c="11224"/>
              <i n="[AgedOpenAR].[Customer].&amp;[11228]" c="11228"/>
              <i n="[AgedOpenAR].[Customer].&amp;[11300]" c="11300"/>
              <i n="[AgedOpenAR].[Customer].&amp;[11510]" c="11510"/>
              <i n="[AgedOpenAR].[Customer].&amp;[11547]" c="11547"/>
              <i n="[AgedOpenAR].[Customer].&amp;[11865]" c="11865"/>
              <i n="[AgedOpenAR].[Customer].&amp;[11936]" c="11936"/>
              <i n="[AgedOpenAR].[Customer].&amp;[11975]" c="11975"/>
              <i n="[AgedOpenAR].[Customer].&amp;[11999]" c="11999"/>
              <i n="[AgedOpenAR].[Customer].&amp;[12011]" c="12011"/>
              <i n="[AgedOpenAR].[Customer].&amp;[12089]" c="12089"/>
              <i n="[AgedOpenAR].[Customer].&amp;[12101]" c="12101"/>
              <i n="[AgedOpenAR].[Customer].&amp;[12102]" c="12102"/>
              <i n="[AgedOpenAR].[Customer].&amp;[12104]" c="12104"/>
              <i n="[AgedOpenAR].[Customer].&amp;[12105]" c="12105"/>
              <i n="[AgedOpenAR].[Customer].&amp;[12110]" c="12110"/>
              <i n="[AgedOpenAR].[Customer].&amp;[12115]" c="12115"/>
              <i n="[AgedOpenAR].[Customer].&amp;[12119]" c="12119"/>
              <i n="[AgedOpenAR].[Customer].&amp;[12122]" c="12122"/>
              <i n="[AgedOpenAR].[Customer].&amp;[12123]" c="12123"/>
              <i n="[AgedOpenAR].[Customer].&amp;[12124]" c="12124"/>
              <i n="[AgedOpenAR].[Customer].&amp;[12125]" c="12125"/>
              <i n="[AgedOpenAR].[Customer].&amp;[12126]" c="12126"/>
              <i n="[AgedOpenAR].[Customer].&amp;[12130]" c="12130"/>
              <i n="[AgedOpenAR].[Customer].&amp;[12133]" c="12133"/>
              <i n="[AgedOpenAR].[Customer].&amp;[12136]" c="12136"/>
              <i n="[AgedOpenAR].[Customer].&amp;[12143]" c="12143"/>
              <i n="[AgedOpenAR].[Customer].&amp;[12149]" c="12149"/>
              <i n="[AgedOpenAR].[Customer].&amp;[12172]" c="12172"/>
              <i n="[AgedOpenAR].[Customer].&amp;[12173]" c="12173"/>
              <i n="[AgedOpenAR].[Customer].&amp;[12179]" c="12179"/>
            </range>
          </ranges>
        </level>
      </levels>
      <selections count="1">
        <selection n="[AgedOpenAR].[Custome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2" xr10:uid="{9C611678-B50E-45E7-8A69-0E1281C80A46}" sourceName="[AgedOpenAR].[Customer]">
  <pivotTables>
    <pivotTable tabId="10" name="PivotTable1"/>
    <pivotTable tabId="10" name="PivotTable3"/>
  </pivotTables>
  <data>
    <olap pivotCacheId="1982206298">
      <levels count="2">
        <level uniqueName="[AgedOpenAR].[Customer].[(All)]" sourceCaption="(All)" count="0"/>
        <level uniqueName="[AgedOpenAR].[Customer].[Customer]" sourceCaption="Customer" count="58">
          <ranges>
            <range startItem="0">
              <i n="[AgedOpenAR].[Customer].&amp;[1]" c="1"/>
              <i n="[AgedOpenAR].[Customer].&amp;[10]" c="10"/>
              <i n="[AgedOpenAR].[Customer].&amp;[25]" c="25"/>
              <i n="[AgedOpenAR].[Customer].&amp;[10031]" c="10031"/>
              <i n="[AgedOpenAR].[Customer].&amp;[10115]" c="10115"/>
              <i n="[AgedOpenAR].[Customer].&amp;[10166]" c="10166"/>
              <i n="[AgedOpenAR].[Customer].&amp;[10183]" c="10183"/>
              <i n="[AgedOpenAR].[Customer].&amp;[10194]" c="10194"/>
              <i n="[AgedOpenAR].[Customer].&amp;[10203]" c="10203"/>
              <i n="[AgedOpenAR].[Customer].&amp;[10239]" c="10239"/>
              <i n="[AgedOpenAR].[Customer].&amp;[10248]" c="10248"/>
              <i n="[AgedOpenAR].[Customer].&amp;[10275]" c="10275"/>
              <i n="[AgedOpenAR].[Customer].&amp;[10279]" c="10279"/>
              <i n="[AgedOpenAR].[Customer].&amp;[10296]" c="10296"/>
              <i n="[AgedOpenAR].[Customer].&amp;[10336]" c="10336"/>
              <i n="[AgedOpenAR].[Customer].&amp;[10341]" c="10341"/>
              <i n="[AgedOpenAR].[Customer].&amp;[10363]" c="10363"/>
              <i n="[AgedOpenAR].[Customer].&amp;[10417]" c="10417"/>
              <i n="[AgedOpenAR].[Customer].&amp;[10499]" c="10499"/>
              <i n="[AgedOpenAR].[Customer].&amp;[10526]" c="10526"/>
              <i n="[AgedOpenAR].[Customer].&amp;[10597]" c="10597"/>
              <i n="[AgedOpenAR].[Customer].&amp;[10714]" c="10714"/>
              <i n="[AgedOpenAR].[Customer].&amp;[10870]" c="10870"/>
              <i n="[AgedOpenAR].[Customer].&amp;[10885]" c="10885"/>
              <i n="[AgedOpenAR].[Customer].&amp;[11012]" c="11012"/>
              <i n="[AgedOpenAR].[Customer].&amp;[11069]" c="11069"/>
              <i n="[AgedOpenAR].[Customer].&amp;[11081]" c="11081"/>
              <i n="[AgedOpenAR].[Customer].&amp;[11224]" c="11224"/>
              <i n="[AgedOpenAR].[Customer].&amp;[11228]" c="11228"/>
              <i n="[AgedOpenAR].[Customer].&amp;[11300]" c="11300"/>
              <i n="[AgedOpenAR].[Customer].&amp;[11510]" c="11510"/>
              <i n="[AgedOpenAR].[Customer].&amp;[11547]" c="11547"/>
              <i n="[AgedOpenAR].[Customer].&amp;[11865]" c="11865"/>
              <i n="[AgedOpenAR].[Customer].&amp;[11936]" c="11936"/>
              <i n="[AgedOpenAR].[Customer].&amp;[11975]" c="11975"/>
              <i n="[AgedOpenAR].[Customer].&amp;[11999]" c="11999"/>
              <i n="[AgedOpenAR].[Customer].&amp;[12011]" c="12011"/>
              <i n="[AgedOpenAR].[Customer].&amp;[12089]" c="12089"/>
              <i n="[AgedOpenAR].[Customer].&amp;[12101]" c="12101"/>
              <i n="[AgedOpenAR].[Customer].&amp;[12102]" c="12102"/>
              <i n="[AgedOpenAR].[Customer].&amp;[12104]" c="12104"/>
              <i n="[AgedOpenAR].[Customer].&amp;[12105]" c="12105"/>
              <i n="[AgedOpenAR].[Customer].&amp;[12110]" c="12110"/>
              <i n="[AgedOpenAR].[Customer].&amp;[12115]" c="12115"/>
              <i n="[AgedOpenAR].[Customer].&amp;[12119]" c="12119"/>
              <i n="[AgedOpenAR].[Customer].&amp;[12122]" c="12122"/>
              <i n="[AgedOpenAR].[Customer].&amp;[12123]" c="12123"/>
              <i n="[AgedOpenAR].[Customer].&amp;[12124]" c="12124"/>
              <i n="[AgedOpenAR].[Customer].&amp;[12125]" c="12125"/>
              <i n="[AgedOpenAR].[Customer].&amp;[12126]" c="12126"/>
              <i n="[AgedOpenAR].[Customer].&amp;[12130]" c="12130"/>
              <i n="[AgedOpenAR].[Customer].&amp;[12133]" c="12133"/>
              <i n="[AgedOpenAR].[Customer].&amp;[12136]" c="12136"/>
              <i n="[AgedOpenAR].[Customer].&amp;[12143]" c="12143"/>
              <i n="[AgedOpenAR].[Customer].&amp;[12149]" c="12149"/>
              <i n="[AgedOpenAR].[Customer].&amp;[12172]" c="12172"/>
              <i n="[AgedOpenAR].[Customer].&amp;[12173]" c="12173"/>
              <i n="[AgedOpenAR].[Customer].&amp;[12179]" c="12179"/>
            </range>
          </ranges>
        </level>
      </levels>
      <selections count="1">
        <selection n="[AgedOpenAR].[Custome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Accountant2" xr10:uid="{08A29E4E-B19C-46AA-82D3-A234AD2A17E8}" sourceName="[Job].[Project Accountant]">
  <pivotTables>
    <pivotTable tabId="10" name="PivotTable1"/>
    <pivotTable tabId="10" name="PivotTable3"/>
  </pivotTables>
  <data>
    <olap pivotCacheId="1982206298">
      <levels count="2">
        <level uniqueName="[Job].[Project Accountant].[(All)]" sourceCaption="(All)" count="0"/>
        <level uniqueName="[Job].[Project Accountant].[Project Accountant]" sourceCaption="Project Accountant" count="10">
          <ranges>
            <range startItem="0">
              <i n="[Job].[Project Accountant].&amp;" c="(blank)"/>
              <i n="[Job].[Project Accountant].&amp;[Andrene Wieczorek]" c="Andrene Wieczorek"/>
              <i n="[Job].[Project Accountant].&amp;[Ashley Fast]" c="Ashley Fast"/>
              <i n="[Job].[Project Accountant].&amp;[Ashly Fast]" c="Ashly Fast"/>
              <i n="[Job].[Project Accountant].&amp;[Belen Sanchez]" c="Belen Sanchez"/>
              <i n="[Job].[Project Accountant].&amp;[Eduardo Hernandez]" c="Eduardo Hernandez"/>
              <i n="[Job].[Project Accountant].&amp;[Patricia Gullett]" c="Patricia Gullett"/>
              <i n="[Job].[Project Accountant].&amp;[Rana Shepperson]" c="Rana Shepperson"/>
              <i n="[Job].[Project Accountant].&amp;[Richard Park]" c="Richard Park"/>
              <i n="[Job].[Project Accountant].&amp;[Julie Pilarski]" c="Julie Pilarski" nd="1"/>
            </range>
          </ranges>
        </level>
      </levels>
      <selections count="1">
        <selection n="[Job].[Project Accounta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xr10:uid="{AB4001FC-50CD-40C4-927A-FD5AED174BF2}" cache="Slicer_Customer" caption="Customer" level="1" rowHeight="234950"/>
  <slicer name="Project Accountant" xr10:uid="{67EBCBC9-E30E-47DD-B48A-3209801A6951}" cache="Slicer_Project_Accountant" caption="Project Accountant"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Accountant 1" xr10:uid="{A0C6DB86-08BF-419A-B55F-B6E093B5A10B}" cache="Slicer_Project_Accountant1" caption="Project Accountant" level="1" rowHeight="234950"/>
  <slicer name="Contract" xr10:uid="{C0FC874E-2792-4F68-A898-D0B3FFDA1AFA}" cache="Slicer_Contract" caption="Contract" level="1" rowHeight="234950"/>
  <slicer name="Customer 1" xr10:uid="{439C6D9B-BF2D-4FAD-8C60-5DC6C9878FB6}" cache="Slicer_Customer1" caption="Customer"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2" xr10:uid="{F86100D1-28C8-4322-B5E7-9D9AF6B0DF64}" cache="Slicer_Customer2" caption="Customer" level="1" rowHeight="234950"/>
  <slicer name="Project Accountant 2" xr10:uid="{1D6E9BCB-1A8D-481E-8D4C-86E2651A241C}" cache="Slicer_Project_Accountant2" caption="Project Accountant"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92A531B-FC33-4F1E-9FEB-BACA393A2AF8}" name="AgingDate" displayName="AgingDate" ref="A4:A5" totalsRowShown="0">
  <autoFilter ref="A4:A5" xr:uid="{A92A531B-FC33-4F1E-9FEB-BACA393A2AF8}"/>
  <tableColumns count="1">
    <tableColumn id="1" xr3:uid="{AC3FDA55-AC1C-4320-B1F3-79FCD63E5A7B}" name="Aging Date">
      <calculatedColumnFormula>Overall!$C$11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FEAB9-F77C-4377-A515-BCCFE4D6CE98}" name="ThruMonth" displayName="ThruMonth" ref="A7:A8" totalsRowShown="0">
  <autoFilter ref="A7:A8" xr:uid="{6B0FEAB9-F77C-4377-A515-BCCFE4D6CE98}"/>
  <tableColumns count="1">
    <tableColumn id="1" xr3:uid="{F4CDE3AD-C8A3-4E75-BB79-8EA36845C4AA}" name="Thru Month">
      <calculatedColumnFormula>Overall!$C$10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29516C-311F-445E-8EA9-217B4EC6952F}" name="Table9" displayName="Table9" ref="A14:C21" totalsRowShown="0">
  <autoFilter ref="A14:C21" xr:uid="{7929516C-311F-445E-8EA9-217B4EC6952F}"/>
  <tableColumns count="3">
    <tableColumn id="1" xr3:uid="{6A508A59-1AF0-4D0F-B8B1-AC56BE84221B}" name="PayType"/>
    <tableColumn id="2" xr3:uid="{77691D49-0F52-46B5-9CF5-0B918BE66D70}" name="Desc"/>
    <tableColumn id="3" xr3:uid="{CD097CBE-4993-47D4-B5E4-C903222A48E0}" name="PayType Desc"/>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42222B-4973-48C5-985D-85294A7133CE}" name="Table10" displayName="Table10" ref="A24:C28" totalsRowShown="0">
  <autoFilter ref="A24:C28" xr:uid="{4942222B-4973-48C5-985D-85294A7133CE}"/>
  <tableColumns count="3">
    <tableColumn id="1" xr3:uid="{96BC4F46-F2E4-4558-9B9F-F890BAAA400F}" name="Status"/>
    <tableColumn id="2" xr3:uid="{B0AE12E1-7687-4CB8-9204-D00C1D71A4FB}" name="Description"/>
    <tableColumn id="3" xr3:uid="{1EDE3E32-1870-4EC4-A00B-81610FA45D19}" name="Status Des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E2B15-E6A2-4D3C-9F9C-02CEE1895694}">
  <sheetPr codeName="Sheet1"/>
  <dimension ref="A1:P26"/>
  <sheetViews>
    <sheetView tabSelected="1" workbookViewId="0">
      <selection activeCell="D25" sqref="D25"/>
    </sheetView>
  </sheetViews>
  <sheetFormatPr defaultRowHeight="14.4" x14ac:dyDescent="0.3"/>
  <cols>
    <col min="1" max="1" width="10.88671875" bestFit="1" customWidth="1"/>
    <col min="2" max="2" width="16.5546875" bestFit="1" customWidth="1"/>
    <col min="3" max="3" width="25.88671875" bestFit="1" customWidth="1"/>
    <col min="4" max="5" width="14.109375" bestFit="1" customWidth="1"/>
    <col min="6" max="6" width="8.33203125" bestFit="1" customWidth="1"/>
    <col min="7" max="7" width="15.6640625" bestFit="1" customWidth="1"/>
    <col min="8" max="8" width="8.44140625" bestFit="1" customWidth="1"/>
    <col min="9" max="10" width="7.6640625" bestFit="1" customWidth="1"/>
    <col min="11" max="11" width="18.5546875" bestFit="1" customWidth="1"/>
    <col min="12" max="12" width="14.6640625" bestFit="1" customWidth="1"/>
  </cols>
  <sheetData>
    <row r="1" spans="1:7" x14ac:dyDescent="0.3">
      <c r="A1" s="36" t="s">
        <v>10</v>
      </c>
      <c r="B1" s="36"/>
      <c r="C1" s="36"/>
      <c r="D1" s="36"/>
      <c r="E1" s="36"/>
      <c r="F1" s="36"/>
    </row>
    <row r="2" spans="1:7" x14ac:dyDescent="0.3">
      <c r="A2" s="29" t="s">
        <v>11</v>
      </c>
      <c r="B2" s="29"/>
      <c r="C2" s="29"/>
      <c r="D2" s="29"/>
      <c r="E2" s="29"/>
      <c r="F2" s="29"/>
      <c r="G2" s="29"/>
    </row>
    <row r="3" spans="1:7" x14ac:dyDescent="0.3">
      <c r="A3" s="29" t="s">
        <v>12</v>
      </c>
      <c r="B3" s="29"/>
      <c r="C3" s="29"/>
      <c r="D3" s="29"/>
      <c r="E3" s="29"/>
      <c r="F3" s="29"/>
      <c r="G3" s="29"/>
    </row>
    <row r="4" spans="1:7" x14ac:dyDescent="0.3">
      <c r="A4" s="29" t="s">
        <v>13</v>
      </c>
      <c r="B4" s="29"/>
      <c r="C4" s="29"/>
      <c r="D4" s="29"/>
      <c r="E4" s="29"/>
      <c r="F4" s="29"/>
      <c r="G4" s="29"/>
    </row>
    <row r="6" spans="1:7" x14ac:dyDescent="0.3">
      <c r="A6" s="1" t="s">
        <v>14</v>
      </c>
    </row>
    <row r="7" spans="1:7" ht="27.6" customHeight="1" x14ac:dyDescent="0.3">
      <c r="A7" s="37" t="s">
        <v>15</v>
      </c>
      <c r="B7" s="37"/>
      <c r="C7" s="37"/>
      <c r="D7" s="37"/>
      <c r="E7" s="37"/>
      <c r="F7" s="37"/>
      <c r="G7" s="37"/>
    </row>
    <row r="8" spans="1:7" ht="31.2" customHeight="1" x14ac:dyDescent="0.3">
      <c r="A8" s="37" t="s">
        <v>16</v>
      </c>
      <c r="B8" s="37"/>
      <c r="C8" s="37"/>
      <c r="D8" s="37"/>
      <c r="E8" s="37"/>
      <c r="F8" s="37"/>
      <c r="G8" s="37"/>
    </row>
    <row r="10" spans="1:7" x14ac:dyDescent="0.3">
      <c r="B10" s="1" t="s">
        <v>17</v>
      </c>
      <c r="C10" s="6">
        <v>44348</v>
      </c>
      <c r="D10" s="2" t="s">
        <v>19</v>
      </c>
    </row>
    <row r="11" spans="1:7" x14ac:dyDescent="0.3">
      <c r="B11" s="1" t="s">
        <v>18</v>
      </c>
      <c r="C11" s="5" cm="1">
        <f t="array" ref="C11">+ EndofMonthDefault</f>
        <v>44377</v>
      </c>
      <c r="D11" s="2" t="s">
        <v>19</v>
      </c>
    </row>
    <row r="12" spans="1:7" ht="15" thickBot="1" x14ac:dyDescent="0.35">
      <c r="B12" s="1"/>
      <c r="C12" s="5"/>
      <c r="D12" s="2"/>
    </row>
    <row r="13" spans="1:7" x14ac:dyDescent="0.3">
      <c r="B13" s="30" t="s">
        <v>55</v>
      </c>
      <c r="C13" s="31"/>
      <c r="D13" s="31"/>
      <c r="E13" s="31"/>
      <c r="F13" s="32"/>
    </row>
    <row r="14" spans="1:7" ht="15" thickBot="1" x14ac:dyDescent="0.35">
      <c r="B14" s="33"/>
      <c r="C14" s="34"/>
      <c r="D14" s="34"/>
      <c r="E14" s="34"/>
      <c r="F14" s="35"/>
    </row>
    <row r="15" spans="1:7" ht="15" thickBot="1" x14ac:dyDescent="0.35">
      <c r="B15" s="26" t="s">
        <v>0</v>
      </c>
      <c r="C15" s="28" t="s">
        <v>1</v>
      </c>
      <c r="D15" s="15" t="s">
        <v>53</v>
      </c>
      <c r="E15" s="14" t="s">
        <v>52</v>
      </c>
      <c r="F15" s="15" t="s">
        <v>54</v>
      </c>
    </row>
    <row r="16" spans="1:7" x14ac:dyDescent="0.3">
      <c r="B16" s="23" t="s">
        <v>2</v>
      </c>
      <c r="C16" s="19" t="s">
        <v>3</v>
      </c>
      <c r="D16" s="22">
        <v>14311627.369999999</v>
      </c>
      <c r="E16" s="7">
        <v>14311627.370001433</v>
      </c>
      <c r="F16" s="8">
        <v>1.4342367649078369E-6</v>
      </c>
    </row>
    <row r="17" spans="2:16" x14ac:dyDescent="0.3">
      <c r="B17" s="23" t="s">
        <v>4</v>
      </c>
      <c r="C17" s="19" t="s">
        <v>5</v>
      </c>
      <c r="D17" s="22">
        <v>8914338.0700000003</v>
      </c>
      <c r="E17" s="7">
        <v>8914338.0699999966</v>
      </c>
      <c r="F17" s="8">
        <v>-3.7252902984619141E-9</v>
      </c>
    </row>
    <row r="18" spans="2:16" x14ac:dyDescent="0.3">
      <c r="B18" s="23" t="s">
        <v>6</v>
      </c>
      <c r="C18" s="19" t="s">
        <v>7</v>
      </c>
      <c r="D18" s="22">
        <v>8397.36</v>
      </c>
      <c r="E18" s="7">
        <v>8397.3599999998714</v>
      </c>
      <c r="F18" s="8">
        <v>-1.2914824765175581E-10</v>
      </c>
    </row>
    <row r="19" spans="2:16" ht="15" thickBot="1" x14ac:dyDescent="0.35">
      <c r="B19" s="24" t="s">
        <v>8</v>
      </c>
      <c r="C19" s="19" t="s">
        <v>9</v>
      </c>
      <c r="D19" s="25"/>
      <c r="E19" s="12">
        <v>0</v>
      </c>
      <c r="F19" s="13">
        <v>0</v>
      </c>
    </row>
    <row r="20" spans="2:16" ht="15" thickBot="1" x14ac:dyDescent="0.35">
      <c r="B20" s="9" t="s">
        <v>51</v>
      </c>
      <c r="C20" s="27"/>
      <c r="D20" s="10">
        <v>23234362.800000001</v>
      </c>
      <c r="E20" s="10">
        <v>23234362.800000742</v>
      </c>
      <c r="F20" s="11">
        <v>7.413327693939209E-7</v>
      </c>
    </row>
    <row r="26" spans="2:16" x14ac:dyDescent="0.3">
      <c r="J26" s="29"/>
      <c r="K26" s="29"/>
      <c r="L26" s="29"/>
      <c r="M26" s="29"/>
      <c r="N26" s="29"/>
      <c r="O26" s="29"/>
      <c r="P26" s="29"/>
    </row>
  </sheetData>
  <mergeCells count="8">
    <mergeCell ref="J26:P26"/>
    <mergeCell ref="B13:F14"/>
    <mergeCell ref="A1:F1"/>
    <mergeCell ref="A2:G2"/>
    <mergeCell ref="A3:G3"/>
    <mergeCell ref="A4:G4"/>
    <mergeCell ref="A7:G7"/>
    <mergeCell ref="A8:G8"/>
  </mergeCells>
  <dataValidations disablePrompts="1" count="1">
    <dataValidation type="list" allowBlank="1" showInputMessage="1" showErrorMessage="1" sqref="C11:C12" xr:uid="{C424F054-7FF3-4E60-8661-8E09EB98BB53}">
      <formula1>"+ EndofMonthDefault"</formula1>
    </dataValidation>
  </dataValidations>
  <pageMargins left="0.7" right="0.7" top="0.75" bottom="0.75" header="0.3" footer="0.3"/>
  <pageSetup orientation="portrait"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CE41D97-ABAC-4FDA-A2FC-31C5FA162466}">
          <x14:formula1>
            <xm:f>Lists!$C$2:$C$9</xm:f>
          </x14:formula1>
          <xm:sqref>C10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3F503-761F-4E19-8150-224277D3BE3B}">
  <sheetPr codeName="Sheet2"/>
  <dimension ref="B1:R507"/>
  <sheetViews>
    <sheetView topLeftCell="D501" zoomScale="85" zoomScaleNormal="85" workbookViewId="0">
      <selection activeCell="B507" sqref="B507"/>
    </sheetView>
  </sheetViews>
  <sheetFormatPr defaultRowHeight="14.4" x14ac:dyDescent="0.3"/>
  <cols>
    <col min="2" max="2" width="12" bestFit="1" customWidth="1"/>
    <col min="3" max="3" width="38.109375" bestFit="1" customWidth="1"/>
    <col min="4" max="4" width="12.5546875" bestFit="1" customWidth="1"/>
    <col min="5" max="5" width="19.109375" bestFit="1" customWidth="1"/>
    <col min="6" max="6" width="12.44140625" bestFit="1" customWidth="1"/>
    <col min="7" max="7" width="15.88671875" bestFit="1" customWidth="1"/>
    <col min="8" max="8" width="13.21875" bestFit="1" customWidth="1"/>
    <col min="9" max="9" width="7.77734375" bestFit="1" customWidth="1"/>
    <col min="10" max="10" width="21.109375" bestFit="1" customWidth="1"/>
    <col min="11" max="11" width="14.33203125" bestFit="1" customWidth="1"/>
    <col min="12" max="12" width="14.109375" bestFit="1" customWidth="1"/>
    <col min="13" max="13" width="6.77734375" bestFit="1" customWidth="1"/>
    <col min="14" max="16" width="12.88671875" bestFit="1" customWidth="1"/>
    <col min="17" max="17" width="9.21875" bestFit="1" customWidth="1"/>
    <col min="18" max="18" width="12.88671875" bestFit="1" customWidth="1"/>
    <col min="19" max="41" width="26.33203125" bestFit="1" customWidth="1"/>
    <col min="42" max="42" width="10.77734375" bestFit="1" customWidth="1"/>
    <col min="43" max="199" width="26.33203125" bestFit="1" customWidth="1"/>
    <col min="200" max="200" width="10.77734375" bestFit="1" customWidth="1"/>
  </cols>
  <sheetData>
    <row r="1" spans="2:18" ht="170.4" customHeight="1" x14ac:dyDescent="0.3"/>
    <row r="3" spans="2:18" x14ac:dyDescent="0.3">
      <c r="B3" s="16" t="s">
        <v>114</v>
      </c>
      <c r="C3" s="16" t="s">
        <v>115</v>
      </c>
      <c r="D3" s="16" t="s">
        <v>116</v>
      </c>
      <c r="E3" s="16" t="s">
        <v>616</v>
      </c>
      <c r="F3" s="16" t="s">
        <v>617</v>
      </c>
      <c r="G3" s="16" t="s">
        <v>669</v>
      </c>
      <c r="H3" s="16" t="s">
        <v>690</v>
      </c>
      <c r="I3" s="16" t="s">
        <v>691</v>
      </c>
      <c r="J3" s="16" t="s">
        <v>874</v>
      </c>
      <c r="K3" s="16" t="s">
        <v>883</v>
      </c>
      <c r="L3" t="s">
        <v>890</v>
      </c>
      <c r="M3" t="s">
        <v>894</v>
      </c>
      <c r="N3" t="s">
        <v>896</v>
      </c>
      <c r="O3" t="s">
        <v>895</v>
      </c>
      <c r="P3" t="s">
        <v>897</v>
      </c>
      <c r="Q3" t="s">
        <v>898</v>
      </c>
      <c r="R3" t="s">
        <v>893</v>
      </c>
    </row>
    <row r="4" spans="2:18" x14ac:dyDescent="0.3">
      <c r="B4">
        <v>1</v>
      </c>
      <c r="C4" t="s">
        <v>56</v>
      </c>
      <c r="D4" t="s">
        <v>117</v>
      </c>
      <c r="E4" s="17">
        <v>44313</v>
      </c>
      <c r="F4" t="s">
        <v>618</v>
      </c>
      <c r="G4" t="s">
        <v>619</v>
      </c>
      <c r="H4" t="s">
        <v>619</v>
      </c>
      <c r="I4" t="s">
        <v>797</v>
      </c>
      <c r="J4" t="s">
        <v>876</v>
      </c>
      <c r="K4" t="s">
        <v>889</v>
      </c>
      <c r="L4" s="18">
        <v>2740</v>
      </c>
      <c r="M4" s="18">
        <v>0</v>
      </c>
      <c r="N4" s="18">
        <v>0</v>
      </c>
      <c r="O4" s="18">
        <v>0</v>
      </c>
      <c r="P4" s="18">
        <v>2740</v>
      </c>
      <c r="Q4" s="20">
        <v>0</v>
      </c>
      <c r="R4" s="18"/>
    </row>
    <row r="5" spans="2:18" x14ac:dyDescent="0.3">
      <c r="B5">
        <v>10</v>
      </c>
      <c r="C5" t="s">
        <v>57</v>
      </c>
      <c r="D5" t="s">
        <v>118</v>
      </c>
      <c r="E5" s="17">
        <v>44351</v>
      </c>
      <c r="F5" t="s">
        <v>619</v>
      </c>
      <c r="G5" t="s">
        <v>619</v>
      </c>
      <c r="H5" t="s">
        <v>619</v>
      </c>
      <c r="I5" t="s">
        <v>619</v>
      </c>
      <c r="J5" t="s">
        <v>619</v>
      </c>
      <c r="K5" t="s">
        <v>619</v>
      </c>
      <c r="L5" s="18">
        <v>8397.41</v>
      </c>
      <c r="M5" s="18">
        <v>0</v>
      </c>
      <c r="N5" s="18">
        <v>8397.41</v>
      </c>
      <c r="O5" s="18">
        <v>0</v>
      </c>
      <c r="P5" s="18">
        <v>0</v>
      </c>
      <c r="Q5" s="20">
        <v>0</v>
      </c>
      <c r="R5" s="18"/>
    </row>
    <row r="6" spans="2:18" x14ac:dyDescent="0.3">
      <c r="D6" t="s">
        <v>119</v>
      </c>
      <c r="E6" s="17">
        <v>43646</v>
      </c>
      <c r="F6" t="s">
        <v>619</v>
      </c>
      <c r="G6" t="s">
        <v>619</v>
      </c>
      <c r="H6" t="s">
        <v>619</v>
      </c>
      <c r="I6" t="s">
        <v>619</v>
      </c>
      <c r="J6" t="s">
        <v>619</v>
      </c>
      <c r="K6" t="s">
        <v>619</v>
      </c>
      <c r="L6" s="18">
        <v>-0.05</v>
      </c>
      <c r="M6" s="18">
        <v>0</v>
      </c>
      <c r="N6" s="18">
        <v>0</v>
      </c>
      <c r="O6" s="18">
        <v>0</v>
      </c>
      <c r="P6" s="18">
        <v>0</v>
      </c>
      <c r="Q6" s="20">
        <v>-0.05</v>
      </c>
      <c r="R6" s="18"/>
    </row>
    <row r="7" spans="2:18" x14ac:dyDescent="0.3">
      <c r="B7">
        <v>25</v>
      </c>
      <c r="C7" t="s">
        <v>58</v>
      </c>
      <c r="D7" t="s">
        <v>120</v>
      </c>
      <c r="E7" s="17">
        <v>44309</v>
      </c>
      <c r="F7" t="s">
        <v>620</v>
      </c>
      <c r="G7" t="s">
        <v>619</v>
      </c>
      <c r="H7" t="s">
        <v>619</v>
      </c>
      <c r="I7" t="s">
        <v>870</v>
      </c>
      <c r="J7" t="s">
        <v>877</v>
      </c>
      <c r="K7" t="s">
        <v>889</v>
      </c>
      <c r="L7" s="18">
        <v>10100</v>
      </c>
      <c r="M7" s="18">
        <v>0</v>
      </c>
      <c r="N7" s="18">
        <v>0</v>
      </c>
      <c r="O7" s="18">
        <v>0</v>
      </c>
      <c r="P7" s="18">
        <v>10100</v>
      </c>
      <c r="Q7" s="20">
        <v>0</v>
      </c>
      <c r="R7" s="18"/>
    </row>
    <row r="8" spans="2:18" x14ac:dyDescent="0.3">
      <c r="B8">
        <v>10031</v>
      </c>
      <c r="C8" t="s">
        <v>59</v>
      </c>
      <c r="D8" t="s">
        <v>121</v>
      </c>
      <c r="E8" s="17">
        <v>44224</v>
      </c>
      <c r="F8" t="s">
        <v>621</v>
      </c>
      <c r="G8" t="s">
        <v>619</v>
      </c>
      <c r="H8" t="s">
        <v>619</v>
      </c>
      <c r="I8" t="s">
        <v>758</v>
      </c>
      <c r="J8" t="s">
        <v>876</v>
      </c>
      <c r="K8" t="s">
        <v>884</v>
      </c>
      <c r="L8" s="18">
        <v>11452.46</v>
      </c>
      <c r="M8" s="18">
        <v>0</v>
      </c>
      <c r="N8" s="18">
        <v>0</v>
      </c>
      <c r="O8" s="18">
        <v>0</v>
      </c>
      <c r="P8" s="18">
        <v>0</v>
      </c>
      <c r="Q8" s="20">
        <v>11452.46</v>
      </c>
      <c r="R8" s="18"/>
    </row>
    <row r="9" spans="2:18" x14ac:dyDescent="0.3">
      <c r="D9" t="s">
        <v>122</v>
      </c>
      <c r="E9" s="17">
        <v>44370</v>
      </c>
      <c r="F9" t="s">
        <v>621</v>
      </c>
      <c r="G9" t="s">
        <v>619</v>
      </c>
      <c r="H9" t="s">
        <v>619</v>
      </c>
      <c r="I9" t="s">
        <v>756</v>
      </c>
      <c r="J9" t="s">
        <v>876</v>
      </c>
      <c r="K9" t="s">
        <v>884</v>
      </c>
      <c r="L9" s="18">
        <v>17940.900000000001</v>
      </c>
      <c r="M9" s="18">
        <v>0</v>
      </c>
      <c r="N9" s="18">
        <v>17940.900000000001</v>
      </c>
      <c r="O9" s="18">
        <v>0</v>
      </c>
      <c r="P9" s="18">
        <v>0</v>
      </c>
      <c r="Q9" s="20">
        <v>0</v>
      </c>
      <c r="R9" s="18"/>
    </row>
    <row r="10" spans="2:18" x14ac:dyDescent="0.3">
      <c r="D10" t="s">
        <v>123</v>
      </c>
      <c r="E10" s="17">
        <v>44376</v>
      </c>
      <c r="F10" t="s">
        <v>621</v>
      </c>
      <c r="G10" t="s">
        <v>619</v>
      </c>
      <c r="H10" t="s">
        <v>619</v>
      </c>
      <c r="I10" t="s">
        <v>756</v>
      </c>
      <c r="J10" t="s">
        <v>876</v>
      </c>
      <c r="K10" t="s">
        <v>884</v>
      </c>
      <c r="L10" s="18">
        <v>-219.51</v>
      </c>
      <c r="M10" s="18">
        <v>0</v>
      </c>
      <c r="N10" s="18">
        <v>-219.51</v>
      </c>
      <c r="O10" s="18">
        <v>0</v>
      </c>
      <c r="P10" s="18">
        <v>0</v>
      </c>
      <c r="Q10" s="20">
        <v>0</v>
      </c>
      <c r="R10" s="18"/>
    </row>
    <row r="11" spans="2:18" x14ac:dyDescent="0.3">
      <c r="B11">
        <v>10115</v>
      </c>
      <c r="C11" t="s">
        <v>60</v>
      </c>
      <c r="D11" t="s">
        <v>124</v>
      </c>
      <c r="E11" s="17">
        <v>44104</v>
      </c>
      <c r="F11" t="s">
        <v>622</v>
      </c>
      <c r="G11" t="s">
        <v>619</v>
      </c>
      <c r="H11" t="s">
        <v>619</v>
      </c>
      <c r="I11" t="s">
        <v>719</v>
      </c>
      <c r="J11" t="s">
        <v>875</v>
      </c>
      <c r="K11" t="s">
        <v>889</v>
      </c>
      <c r="L11" s="18">
        <v>5320</v>
      </c>
      <c r="M11" s="18">
        <v>0</v>
      </c>
      <c r="N11" s="18">
        <v>0</v>
      </c>
      <c r="O11" s="18">
        <v>0</v>
      </c>
      <c r="P11" s="18">
        <v>0</v>
      </c>
      <c r="Q11" s="20">
        <v>5320</v>
      </c>
      <c r="R11" s="18"/>
    </row>
    <row r="12" spans="2:18" x14ac:dyDescent="0.3">
      <c r="B12">
        <v>10166</v>
      </c>
      <c r="C12" t="s">
        <v>61</v>
      </c>
      <c r="D12" t="s">
        <v>125</v>
      </c>
      <c r="E12" s="17">
        <v>44280</v>
      </c>
      <c r="F12" t="s">
        <v>623</v>
      </c>
      <c r="G12" t="s">
        <v>670</v>
      </c>
      <c r="H12" t="s">
        <v>619</v>
      </c>
      <c r="I12" t="s">
        <v>808</v>
      </c>
      <c r="J12" t="s">
        <v>877</v>
      </c>
      <c r="K12" t="s">
        <v>889</v>
      </c>
      <c r="L12" s="18">
        <v>1150</v>
      </c>
      <c r="M12" s="18">
        <v>0</v>
      </c>
      <c r="N12" s="18">
        <v>0</v>
      </c>
      <c r="O12" s="18">
        <v>0</v>
      </c>
      <c r="P12" s="18">
        <v>0</v>
      </c>
      <c r="Q12" s="20">
        <v>1150</v>
      </c>
      <c r="R12" s="18"/>
    </row>
    <row r="13" spans="2:18" x14ac:dyDescent="0.3">
      <c r="D13" t="s">
        <v>126</v>
      </c>
      <c r="E13" s="17">
        <v>44313</v>
      </c>
      <c r="F13" t="s">
        <v>623</v>
      </c>
      <c r="G13" t="s">
        <v>670</v>
      </c>
      <c r="H13" t="s">
        <v>619</v>
      </c>
      <c r="I13" t="s">
        <v>796</v>
      </c>
      <c r="J13" t="s">
        <v>876</v>
      </c>
      <c r="K13" t="s">
        <v>889</v>
      </c>
      <c r="L13" s="18">
        <v>57236</v>
      </c>
      <c r="M13" s="18">
        <v>0</v>
      </c>
      <c r="N13" s="18">
        <v>0</v>
      </c>
      <c r="O13" s="18">
        <v>0</v>
      </c>
      <c r="P13" s="18">
        <v>57236</v>
      </c>
      <c r="Q13" s="20">
        <v>0</v>
      </c>
      <c r="R13" s="18"/>
    </row>
    <row r="14" spans="2:18" x14ac:dyDescent="0.3">
      <c r="B14">
        <v>10183</v>
      </c>
      <c r="C14" t="s">
        <v>62</v>
      </c>
      <c r="D14" t="s">
        <v>127</v>
      </c>
      <c r="E14" s="17">
        <v>44221</v>
      </c>
      <c r="F14" t="s">
        <v>624</v>
      </c>
      <c r="G14" t="s">
        <v>619</v>
      </c>
      <c r="H14" t="s">
        <v>619</v>
      </c>
      <c r="I14" t="s">
        <v>703</v>
      </c>
      <c r="J14" t="s">
        <v>877</v>
      </c>
      <c r="K14" t="s">
        <v>884</v>
      </c>
      <c r="L14" s="18">
        <v>0</v>
      </c>
      <c r="M14" s="18">
        <v>0</v>
      </c>
      <c r="N14" s="18">
        <v>0</v>
      </c>
      <c r="O14" s="18">
        <v>0</v>
      </c>
      <c r="P14" s="18">
        <v>0</v>
      </c>
      <c r="Q14" s="20">
        <v>0</v>
      </c>
      <c r="R14" s="18">
        <v>1228.69</v>
      </c>
    </row>
    <row r="15" spans="2:18" x14ac:dyDescent="0.3">
      <c r="D15" t="s">
        <v>128</v>
      </c>
      <c r="E15" s="17">
        <v>44327</v>
      </c>
      <c r="F15" t="s">
        <v>624</v>
      </c>
      <c r="G15" t="s">
        <v>619</v>
      </c>
      <c r="H15" t="s">
        <v>619</v>
      </c>
      <c r="I15" t="s">
        <v>703</v>
      </c>
      <c r="J15" t="s">
        <v>877</v>
      </c>
      <c r="K15" t="s">
        <v>884</v>
      </c>
      <c r="L15" s="18"/>
      <c r="M15" s="18">
        <v>0</v>
      </c>
      <c r="N15" s="18">
        <v>0</v>
      </c>
      <c r="O15" s="18">
        <v>0</v>
      </c>
      <c r="P15" s="18">
        <v>0</v>
      </c>
      <c r="Q15" s="20">
        <v>0</v>
      </c>
      <c r="R15" s="18">
        <v>-1228.69</v>
      </c>
    </row>
    <row r="16" spans="2:18" x14ac:dyDescent="0.3">
      <c r="B16">
        <v>10194</v>
      </c>
      <c r="C16" t="s">
        <v>63</v>
      </c>
      <c r="D16" t="s">
        <v>129</v>
      </c>
      <c r="E16" s="17">
        <v>44118</v>
      </c>
      <c r="F16" t="s">
        <v>625</v>
      </c>
      <c r="G16" t="s">
        <v>619</v>
      </c>
      <c r="H16" t="s">
        <v>619</v>
      </c>
      <c r="I16" t="s">
        <v>778</v>
      </c>
      <c r="J16" t="s">
        <v>875</v>
      </c>
      <c r="K16" t="s">
        <v>884</v>
      </c>
      <c r="L16" s="18">
        <v>12740</v>
      </c>
      <c r="M16" s="18">
        <v>0</v>
      </c>
      <c r="N16" s="18">
        <v>0</v>
      </c>
      <c r="O16" s="18">
        <v>0</v>
      </c>
      <c r="P16" s="18">
        <v>0</v>
      </c>
      <c r="Q16" s="20">
        <v>12740</v>
      </c>
      <c r="R16" s="18"/>
    </row>
    <row r="17" spans="2:18" x14ac:dyDescent="0.3">
      <c r="B17">
        <v>10203</v>
      </c>
      <c r="C17" t="s">
        <v>64</v>
      </c>
      <c r="D17" t="s">
        <v>130</v>
      </c>
      <c r="E17" s="17">
        <v>44369</v>
      </c>
      <c r="F17" t="s">
        <v>626</v>
      </c>
      <c r="G17" t="s">
        <v>619</v>
      </c>
      <c r="H17" t="s">
        <v>619</v>
      </c>
      <c r="I17" t="s">
        <v>807</v>
      </c>
      <c r="J17" t="s">
        <v>877</v>
      </c>
      <c r="K17" t="s">
        <v>886</v>
      </c>
      <c r="L17" s="18">
        <v>75589.23</v>
      </c>
      <c r="M17" s="18">
        <v>0</v>
      </c>
      <c r="N17" s="18">
        <v>75589.23</v>
      </c>
      <c r="O17" s="18">
        <v>0</v>
      </c>
      <c r="P17" s="18">
        <v>0</v>
      </c>
      <c r="Q17" s="20">
        <v>0</v>
      </c>
      <c r="R17" s="18">
        <v>8398.7999999999993</v>
      </c>
    </row>
    <row r="18" spans="2:18" x14ac:dyDescent="0.3">
      <c r="B18">
        <v>10239</v>
      </c>
      <c r="C18" t="s">
        <v>65</v>
      </c>
      <c r="D18" t="s">
        <v>131</v>
      </c>
      <c r="E18" s="17">
        <v>44341</v>
      </c>
      <c r="F18" t="s">
        <v>627</v>
      </c>
      <c r="G18" t="s">
        <v>619</v>
      </c>
      <c r="H18" t="s">
        <v>619</v>
      </c>
      <c r="I18" t="s">
        <v>720</v>
      </c>
      <c r="J18" t="s">
        <v>875</v>
      </c>
      <c r="K18" t="s">
        <v>884</v>
      </c>
      <c r="L18" s="18">
        <v>1000</v>
      </c>
      <c r="M18" s="18">
        <v>0</v>
      </c>
      <c r="N18" s="18">
        <v>0</v>
      </c>
      <c r="O18" s="18">
        <v>1000</v>
      </c>
      <c r="P18" s="18">
        <v>0</v>
      </c>
      <c r="Q18" s="20">
        <v>0</v>
      </c>
      <c r="R18" s="18"/>
    </row>
    <row r="19" spans="2:18" x14ac:dyDescent="0.3">
      <c r="D19" t="s">
        <v>132</v>
      </c>
      <c r="E19" s="17">
        <v>44372</v>
      </c>
      <c r="F19" t="s">
        <v>627</v>
      </c>
      <c r="G19" t="s">
        <v>619</v>
      </c>
      <c r="H19" t="s">
        <v>619</v>
      </c>
      <c r="I19" t="s">
        <v>873</v>
      </c>
      <c r="J19" t="s">
        <v>876</v>
      </c>
      <c r="K19" t="s">
        <v>889</v>
      </c>
      <c r="L19" s="18">
        <v>5910</v>
      </c>
      <c r="M19" s="18">
        <v>0</v>
      </c>
      <c r="N19" s="18">
        <v>5910</v>
      </c>
      <c r="O19" s="18">
        <v>0</v>
      </c>
      <c r="P19" s="18">
        <v>0</v>
      </c>
      <c r="Q19" s="20">
        <v>0</v>
      </c>
      <c r="R19" s="18"/>
    </row>
    <row r="20" spans="2:18" x14ac:dyDescent="0.3">
      <c r="B20">
        <v>10248</v>
      </c>
      <c r="C20" t="s">
        <v>66</v>
      </c>
      <c r="D20" t="s">
        <v>133</v>
      </c>
      <c r="E20" s="17">
        <v>44355</v>
      </c>
      <c r="F20" t="s">
        <v>619</v>
      </c>
      <c r="G20" t="s">
        <v>619</v>
      </c>
      <c r="H20" t="s">
        <v>619</v>
      </c>
      <c r="I20" t="s">
        <v>784</v>
      </c>
      <c r="J20" t="s">
        <v>877</v>
      </c>
      <c r="K20" t="s">
        <v>884</v>
      </c>
      <c r="L20" s="18">
        <v>280975</v>
      </c>
      <c r="M20" s="18">
        <v>0</v>
      </c>
      <c r="N20" s="18">
        <v>280975</v>
      </c>
      <c r="O20" s="18">
        <v>0</v>
      </c>
      <c r="P20" s="18">
        <v>0</v>
      </c>
      <c r="Q20" s="20">
        <v>0</v>
      </c>
      <c r="R20" s="18"/>
    </row>
    <row r="21" spans="2:18" x14ac:dyDescent="0.3">
      <c r="B21">
        <v>10275</v>
      </c>
      <c r="C21" t="s">
        <v>67</v>
      </c>
      <c r="D21" t="s">
        <v>134</v>
      </c>
      <c r="E21" s="17">
        <v>43738</v>
      </c>
      <c r="F21" t="s">
        <v>628</v>
      </c>
      <c r="G21" t="s">
        <v>619</v>
      </c>
      <c r="H21" t="s">
        <v>619</v>
      </c>
      <c r="I21" t="s">
        <v>697</v>
      </c>
      <c r="J21" t="s">
        <v>875</v>
      </c>
      <c r="K21" t="s">
        <v>884</v>
      </c>
      <c r="L21" s="18">
        <v>0</v>
      </c>
      <c r="M21" s="18">
        <v>0</v>
      </c>
      <c r="N21" s="18">
        <v>0</v>
      </c>
      <c r="O21" s="18">
        <v>0</v>
      </c>
      <c r="P21" s="18">
        <v>0</v>
      </c>
      <c r="Q21" s="20">
        <v>0</v>
      </c>
      <c r="R21" s="18">
        <v>28942.76</v>
      </c>
    </row>
    <row r="22" spans="2:18" x14ac:dyDescent="0.3">
      <c r="D22" t="s">
        <v>135</v>
      </c>
      <c r="E22" s="17">
        <v>43741</v>
      </c>
      <c r="F22" t="s">
        <v>628</v>
      </c>
      <c r="G22" t="s">
        <v>619</v>
      </c>
      <c r="H22" t="s">
        <v>619</v>
      </c>
      <c r="I22" t="s">
        <v>692</v>
      </c>
      <c r="J22" t="s">
        <v>875</v>
      </c>
      <c r="K22" t="s">
        <v>884</v>
      </c>
      <c r="L22" s="18"/>
      <c r="M22" s="18">
        <v>0</v>
      </c>
      <c r="N22" s="18">
        <v>0</v>
      </c>
      <c r="O22" s="18">
        <v>0</v>
      </c>
      <c r="P22" s="18">
        <v>0</v>
      </c>
      <c r="Q22" s="20">
        <v>0</v>
      </c>
      <c r="R22" s="18">
        <v>-35346</v>
      </c>
    </row>
    <row r="23" spans="2:18" x14ac:dyDescent="0.3">
      <c r="D23" t="s">
        <v>136</v>
      </c>
      <c r="E23" s="17">
        <v>43799</v>
      </c>
      <c r="F23" t="s">
        <v>628</v>
      </c>
      <c r="G23" t="s">
        <v>619</v>
      </c>
      <c r="H23" t="s">
        <v>619</v>
      </c>
      <c r="I23" t="s">
        <v>692</v>
      </c>
      <c r="J23" t="s">
        <v>875</v>
      </c>
      <c r="K23" t="s">
        <v>884</v>
      </c>
      <c r="L23" s="18"/>
      <c r="M23" s="18">
        <v>0</v>
      </c>
      <c r="N23" s="18">
        <v>0</v>
      </c>
      <c r="O23" s="18">
        <v>0</v>
      </c>
      <c r="P23" s="18">
        <v>0</v>
      </c>
      <c r="Q23" s="20">
        <v>0</v>
      </c>
      <c r="R23" s="18">
        <v>-77033.399999999994</v>
      </c>
    </row>
    <row r="24" spans="2:18" x14ac:dyDescent="0.3">
      <c r="D24" t="s">
        <v>137</v>
      </c>
      <c r="E24" s="17">
        <v>43799</v>
      </c>
      <c r="F24" t="s">
        <v>628</v>
      </c>
      <c r="G24" t="s">
        <v>619</v>
      </c>
      <c r="H24" t="s">
        <v>619</v>
      </c>
      <c r="I24" t="s">
        <v>692</v>
      </c>
      <c r="J24" t="s">
        <v>875</v>
      </c>
      <c r="K24" t="s">
        <v>884</v>
      </c>
      <c r="L24" s="18"/>
      <c r="M24" s="18">
        <v>0</v>
      </c>
      <c r="N24" s="18">
        <v>0</v>
      </c>
      <c r="O24" s="18">
        <v>0</v>
      </c>
      <c r="P24" s="18">
        <v>0</v>
      </c>
      <c r="Q24" s="20">
        <v>0</v>
      </c>
      <c r="R24" s="18">
        <v>-78901.100000000006</v>
      </c>
    </row>
    <row r="25" spans="2:18" x14ac:dyDescent="0.3">
      <c r="D25" t="s">
        <v>138</v>
      </c>
      <c r="E25" s="17">
        <v>43819</v>
      </c>
      <c r="F25" t="s">
        <v>628</v>
      </c>
      <c r="G25" t="s">
        <v>619</v>
      </c>
      <c r="H25" t="s">
        <v>619</v>
      </c>
      <c r="I25" t="s">
        <v>697</v>
      </c>
      <c r="J25" t="s">
        <v>875</v>
      </c>
      <c r="K25" t="s">
        <v>884</v>
      </c>
      <c r="L25" s="18">
        <v>0</v>
      </c>
      <c r="M25" s="18">
        <v>0</v>
      </c>
      <c r="N25" s="18">
        <v>0</v>
      </c>
      <c r="O25" s="18">
        <v>0</v>
      </c>
      <c r="P25" s="18">
        <v>0</v>
      </c>
      <c r="Q25" s="20">
        <v>0</v>
      </c>
      <c r="R25" s="18">
        <v>57140.51</v>
      </c>
    </row>
    <row r="26" spans="2:18" x14ac:dyDescent="0.3">
      <c r="D26" t="s">
        <v>139</v>
      </c>
      <c r="E26" s="17">
        <v>43825</v>
      </c>
      <c r="F26" t="s">
        <v>628</v>
      </c>
      <c r="G26" t="s">
        <v>619</v>
      </c>
      <c r="H26" t="s">
        <v>619</v>
      </c>
      <c r="I26" t="s">
        <v>692</v>
      </c>
      <c r="J26" t="s">
        <v>875</v>
      </c>
      <c r="K26" t="s">
        <v>884</v>
      </c>
      <c r="L26" s="18"/>
      <c r="M26" s="18">
        <v>0</v>
      </c>
      <c r="N26" s="18">
        <v>0</v>
      </c>
      <c r="O26" s="18">
        <v>0</v>
      </c>
      <c r="P26" s="18">
        <v>0</v>
      </c>
      <c r="Q26" s="20">
        <v>0</v>
      </c>
      <c r="R26" s="18">
        <v>-30647.4</v>
      </c>
    </row>
    <row r="27" spans="2:18" x14ac:dyDescent="0.3">
      <c r="D27" t="s">
        <v>140</v>
      </c>
      <c r="E27" s="17">
        <v>43829</v>
      </c>
      <c r="F27" t="s">
        <v>628</v>
      </c>
      <c r="G27" t="s">
        <v>619</v>
      </c>
      <c r="H27" t="s">
        <v>619</v>
      </c>
      <c r="I27" t="s">
        <v>692</v>
      </c>
      <c r="J27" t="s">
        <v>875</v>
      </c>
      <c r="K27" t="s">
        <v>884</v>
      </c>
      <c r="L27" s="18">
        <v>0</v>
      </c>
      <c r="M27" s="18">
        <v>0</v>
      </c>
      <c r="N27" s="18">
        <v>0</v>
      </c>
      <c r="O27" s="18">
        <v>0</v>
      </c>
      <c r="P27" s="18">
        <v>0</v>
      </c>
      <c r="Q27" s="20">
        <v>0</v>
      </c>
      <c r="R27" s="18">
        <v>25541.42</v>
      </c>
    </row>
    <row r="28" spans="2:18" x14ac:dyDescent="0.3">
      <c r="D28" t="s">
        <v>141</v>
      </c>
      <c r="E28" s="17">
        <v>43861</v>
      </c>
      <c r="F28" t="s">
        <v>628</v>
      </c>
      <c r="G28" t="s">
        <v>619</v>
      </c>
      <c r="H28" t="s">
        <v>619</v>
      </c>
      <c r="I28" t="s">
        <v>700</v>
      </c>
      <c r="J28" t="s">
        <v>875</v>
      </c>
      <c r="K28" t="s">
        <v>885</v>
      </c>
      <c r="L28" s="18">
        <v>0</v>
      </c>
      <c r="M28" s="18">
        <v>0</v>
      </c>
      <c r="N28" s="18">
        <v>0</v>
      </c>
      <c r="O28" s="18">
        <v>0</v>
      </c>
      <c r="P28" s="18">
        <v>0</v>
      </c>
      <c r="Q28" s="20">
        <v>0</v>
      </c>
      <c r="R28" s="18">
        <v>56957.1</v>
      </c>
    </row>
    <row r="29" spans="2:18" x14ac:dyDescent="0.3">
      <c r="D29" t="s">
        <v>142</v>
      </c>
      <c r="E29" s="17">
        <v>43888</v>
      </c>
      <c r="F29" t="s">
        <v>628</v>
      </c>
      <c r="G29" t="s">
        <v>619</v>
      </c>
      <c r="H29" t="s">
        <v>619</v>
      </c>
      <c r="I29" t="s">
        <v>697</v>
      </c>
      <c r="J29" t="s">
        <v>875</v>
      </c>
      <c r="K29" t="s">
        <v>884</v>
      </c>
      <c r="L29" s="18">
        <v>0</v>
      </c>
      <c r="M29" s="18">
        <v>0</v>
      </c>
      <c r="N29" s="18">
        <v>0</v>
      </c>
      <c r="O29" s="18">
        <v>0</v>
      </c>
      <c r="P29" s="18">
        <v>0</v>
      </c>
      <c r="Q29" s="20">
        <v>0</v>
      </c>
      <c r="R29" s="18">
        <v>19642.150000000001</v>
      </c>
    </row>
    <row r="30" spans="2:18" x14ac:dyDescent="0.3">
      <c r="D30" t="s">
        <v>143</v>
      </c>
      <c r="E30" s="17">
        <v>43890</v>
      </c>
      <c r="F30" t="s">
        <v>628</v>
      </c>
      <c r="G30" t="s">
        <v>619</v>
      </c>
      <c r="H30" t="s">
        <v>619</v>
      </c>
      <c r="I30" t="s">
        <v>697</v>
      </c>
      <c r="J30" t="s">
        <v>875</v>
      </c>
      <c r="K30" t="s">
        <v>884</v>
      </c>
      <c r="L30" s="18">
        <v>0</v>
      </c>
      <c r="M30" s="18">
        <v>0</v>
      </c>
      <c r="N30" s="18">
        <v>0</v>
      </c>
      <c r="O30" s="18">
        <v>0</v>
      </c>
      <c r="P30" s="18">
        <v>0</v>
      </c>
      <c r="Q30" s="20">
        <v>0</v>
      </c>
      <c r="R30" s="18">
        <v>73043.77</v>
      </c>
    </row>
    <row r="31" spans="2:18" x14ac:dyDescent="0.3">
      <c r="D31" t="s">
        <v>144</v>
      </c>
      <c r="E31" s="17">
        <v>43890</v>
      </c>
      <c r="F31" t="s">
        <v>628</v>
      </c>
      <c r="G31" t="s">
        <v>619</v>
      </c>
      <c r="H31" t="s">
        <v>619</v>
      </c>
      <c r="I31" t="s">
        <v>700</v>
      </c>
      <c r="J31" t="s">
        <v>875</v>
      </c>
      <c r="K31" t="s">
        <v>885</v>
      </c>
      <c r="L31" s="18">
        <v>0</v>
      </c>
      <c r="M31" s="18">
        <v>0</v>
      </c>
      <c r="N31" s="18">
        <v>0</v>
      </c>
      <c r="O31" s="18">
        <v>0</v>
      </c>
      <c r="P31" s="18">
        <v>0</v>
      </c>
      <c r="Q31" s="20">
        <v>0</v>
      </c>
      <c r="R31" s="18">
        <v>120764.64</v>
      </c>
    </row>
    <row r="32" spans="2:18" x14ac:dyDescent="0.3">
      <c r="D32" t="s">
        <v>145</v>
      </c>
      <c r="E32" s="17">
        <v>43921</v>
      </c>
      <c r="F32" t="s">
        <v>628</v>
      </c>
      <c r="G32" t="s">
        <v>619</v>
      </c>
      <c r="H32" t="s">
        <v>619</v>
      </c>
      <c r="I32" t="s">
        <v>700</v>
      </c>
      <c r="J32" t="s">
        <v>875</v>
      </c>
      <c r="K32" t="s">
        <v>885</v>
      </c>
      <c r="L32" s="18">
        <v>0</v>
      </c>
      <c r="M32" s="18">
        <v>0</v>
      </c>
      <c r="N32" s="18">
        <v>0</v>
      </c>
      <c r="O32" s="18">
        <v>0</v>
      </c>
      <c r="P32" s="18">
        <v>0</v>
      </c>
      <c r="Q32" s="20">
        <v>0</v>
      </c>
      <c r="R32" s="18">
        <v>62224.32</v>
      </c>
    </row>
    <row r="33" spans="4:18" x14ac:dyDescent="0.3">
      <c r="D33" t="s">
        <v>146</v>
      </c>
      <c r="E33" s="17">
        <v>43951</v>
      </c>
      <c r="F33" t="s">
        <v>628</v>
      </c>
      <c r="G33" t="s">
        <v>619</v>
      </c>
      <c r="H33" t="s">
        <v>619</v>
      </c>
      <c r="I33" t="s">
        <v>700</v>
      </c>
      <c r="J33" t="s">
        <v>875</v>
      </c>
      <c r="K33" t="s">
        <v>885</v>
      </c>
      <c r="L33" s="18">
        <v>0</v>
      </c>
      <c r="M33" s="18">
        <v>0</v>
      </c>
      <c r="N33" s="18">
        <v>0</v>
      </c>
      <c r="O33" s="18">
        <v>0</v>
      </c>
      <c r="P33" s="18">
        <v>0</v>
      </c>
      <c r="Q33" s="20">
        <v>0</v>
      </c>
      <c r="R33" s="18">
        <v>23002.17</v>
      </c>
    </row>
    <row r="34" spans="4:18" x14ac:dyDescent="0.3">
      <c r="D34" t="s">
        <v>147</v>
      </c>
      <c r="E34" s="17">
        <v>43951</v>
      </c>
      <c r="F34" t="s">
        <v>628</v>
      </c>
      <c r="G34" t="s">
        <v>619</v>
      </c>
      <c r="H34" t="s">
        <v>619</v>
      </c>
      <c r="I34" t="s">
        <v>697</v>
      </c>
      <c r="J34" t="s">
        <v>875</v>
      </c>
      <c r="K34" t="s">
        <v>884</v>
      </c>
      <c r="L34" s="18">
        <v>0</v>
      </c>
      <c r="M34" s="18">
        <v>0</v>
      </c>
      <c r="N34" s="18">
        <v>0</v>
      </c>
      <c r="O34" s="18">
        <v>0</v>
      </c>
      <c r="P34" s="18">
        <v>0</v>
      </c>
      <c r="Q34" s="20">
        <v>0</v>
      </c>
      <c r="R34" s="18">
        <v>135737.97</v>
      </c>
    </row>
    <row r="35" spans="4:18" x14ac:dyDescent="0.3">
      <c r="D35" t="s">
        <v>148</v>
      </c>
      <c r="E35" s="17">
        <v>43982</v>
      </c>
      <c r="F35" t="s">
        <v>628</v>
      </c>
      <c r="G35" t="s">
        <v>619</v>
      </c>
      <c r="H35" t="s">
        <v>619</v>
      </c>
      <c r="I35" t="s">
        <v>700</v>
      </c>
      <c r="J35" t="s">
        <v>875</v>
      </c>
      <c r="K35" t="s">
        <v>885</v>
      </c>
      <c r="L35" s="18">
        <v>0</v>
      </c>
      <c r="M35" s="18">
        <v>0</v>
      </c>
      <c r="N35" s="18">
        <v>0</v>
      </c>
      <c r="O35" s="18">
        <v>0</v>
      </c>
      <c r="P35" s="18">
        <v>0</v>
      </c>
      <c r="Q35" s="20">
        <v>0</v>
      </c>
      <c r="R35" s="18">
        <v>83794.179999999993</v>
      </c>
    </row>
    <row r="36" spans="4:18" x14ac:dyDescent="0.3">
      <c r="D36" t="s">
        <v>149</v>
      </c>
      <c r="E36" s="17">
        <v>43982</v>
      </c>
      <c r="F36" t="s">
        <v>628</v>
      </c>
      <c r="G36" t="s">
        <v>619</v>
      </c>
      <c r="H36" t="s">
        <v>619</v>
      </c>
      <c r="I36" t="s">
        <v>697</v>
      </c>
      <c r="J36" t="s">
        <v>875</v>
      </c>
      <c r="K36" t="s">
        <v>884</v>
      </c>
      <c r="L36" s="18">
        <v>0</v>
      </c>
      <c r="M36" s="18">
        <v>0</v>
      </c>
      <c r="N36" s="18">
        <v>0</v>
      </c>
      <c r="O36" s="18">
        <v>0</v>
      </c>
      <c r="P36" s="18">
        <v>0</v>
      </c>
      <c r="Q36" s="20">
        <v>0</v>
      </c>
      <c r="R36" s="18">
        <v>76720.97</v>
      </c>
    </row>
    <row r="37" spans="4:18" x14ac:dyDescent="0.3">
      <c r="D37" t="s">
        <v>150</v>
      </c>
      <c r="E37" s="17">
        <v>44012</v>
      </c>
      <c r="F37" t="s">
        <v>628</v>
      </c>
      <c r="G37" t="s">
        <v>619</v>
      </c>
      <c r="H37" t="s">
        <v>619</v>
      </c>
      <c r="I37" t="s">
        <v>697</v>
      </c>
      <c r="J37" t="s">
        <v>875</v>
      </c>
      <c r="K37" t="s">
        <v>884</v>
      </c>
      <c r="L37" s="18">
        <v>0</v>
      </c>
      <c r="M37" s="18">
        <v>0</v>
      </c>
      <c r="N37" s="18">
        <v>0</v>
      </c>
      <c r="O37" s="18">
        <v>0</v>
      </c>
      <c r="P37" s="18">
        <v>0</v>
      </c>
      <c r="Q37" s="20">
        <v>0</v>
      </c>
      <c r="R37" s="18">
        <v>42129.47</v>
      </c>
    </row>
    <row r="38" spans="4:18" x14ac:dyDescent="0.3">
      <c r="D38" t="s">
        <v>151</v>
      </c>
      <c r="E38" s="17">
        <v>44012</v>
      </c>
      <c r="F38" t="s">
        <v>628</v>
      </c>
      <c r="G38" t="s">
        <v>619</v>
      </c>
      <c r="H38" t="s">
        <v>619</v>
      </c>
      <c r="I38" t="s">
        <v>700</v>
      </c>
      <c r="J38" t="s">
        <v>875</v>
      </c>
      <c r="K38" t="s">
        <v>885</v>
      </c>
      <c r="L38" s="18">
        <v>0</v>
      </c>
      <c r="M38" s="18">
        <v>0</v>
      </c>
      <c r="N38" s="18">
        <v>0</v>
      </c>
      <c r="O38" s="18">
        <v>0</v>
      </c>
      <c r="P38" s="18">
        <v>0</v>
      </c>
      <c r="Q38" s="20">
        <v>0</v>
      </c>
      <c r="R38" s="18">
        <v>21802.42</v>
      </c>
    </row>
    <row r="39" spans="4:18" x14ac:dyDescent="0.3">
      <c r="D39" t="s">
        <v>152</v>
      </c>
      <c r="E39" s="17">
        <v>44043</v>
      </c>
      <c r="F39" t="s">
        <v>628</v>
      </c>
      <c r="G39" t="s">
        <v>619</v>
      </c>
      <c r="H39" t="s">
        <v>619</v>
      </c>
      <c r="I39" t="s">
        <v>697</v>
      </c>
      <c r="J39" t="s">
        <v>875</v>
      </c>
      <c r="K39" t="s">
        <v>884</v>
      </c>
      <c r="L39" s="18">
        <v>0</v>
      </c>
      <c r="M39" s="18">
        <v>0</v>
      </c>
      <c r="N39" s="18">
        <v>0</v>
      </c>
      <c r="O39" s="18">
        <v>0</v>
      </c>
      <c r="P39" s="18">
        <v>0</v>
      </c>
      <c r="Q39" s="20">
        <v>0</v>
      </c>
      <c r="R39" s="18">
        <v>22960.31</v>
      </c>
    </row>
    <row r="40" spans="4:18" x14ac:dyDescent="0.3">
      <c r="D40" t="s">
        <v>153</v>
      </c>
      <c r="E40" s="17">
        <v>44043</v>
      </c>
      <c r="F40" t="s">
        <v>628</v>
      </c>
      <c r="G40" t="s">
        <v>619</v>
      </c>
      <c r="H40" t="s">
        <v>619</v>
      </c>
      <c r="I40" t="s">
        <v>700</v>
      </c>
      <c r="J40" t="s">
        <v>875</v>
      </c>
      <c r="K40" t="s">
        <v>885</v>
      </c>
      <c r="L40" s="18">
        <v>0</v>
      </c>
      <c r="M40" s="18">
        <v>0</v>
      </c>
      <c r="N40" s="18">
        <v>0</v>
      </c>
      <c r="O40" s="18">
        <v>0</v>
      </c>
      <c r="P40" s="18">
        <v>0</v>
      </c>
      <c r="Q40" s="20">
        <v>0</v>
      </c>
      <c r="R40" s="18">
        <v>1808.28</v>
      </c>
    </row>
    <row r="41" spans="4:18" x14ac:dyDescent="0.3">
      <c r="D41" t="s">
        <v>154</v>
      </c>
      <c r="E41" s="17">
        <v>44104</v>
      </c>
      <c r="F41" t="s">
        <v>628</v>
      </c>
      <c r="G41" t="s">
        <v>619</v>
      </c>
      <c r="H41" t="s">
        <v>619</v>
      </c>
      <c r="I41" t="s">
        <v>697</v>
      </c>
      <c r="J41" t="s">
        <v>875</v>
      </c>
      <c r="K41" t="s">
        <v>884</v>
      </c>
      <c r="L41" s="18">
        <v>0</v>
      </c>
      <c r="M41" s="18">
        <v>0</v>
      </c>
      <c r="N41" s="18">
        <v>0</v>
      </c>
      <c r="O41" s="18">
        <v>0</v>
      </c>
      <c r="P41" s="18">
        <v>0</v>
      </c>
      <c r="Q41" s="20">
        <v>0</v>
      </c>
      <c r="R41" s="18">
        <v>10171.120000000001</v>
      </c>
    </row>
    <row r="42" spans="4:18" x14ac:dyDescent="0.3">
      <c r="D42" t="s">
        <v>155</v>
      </c>
      <c r="E42" s="17">
        <v>44134</v>
      </c>
      <c r="F42" t="s">
        <v>628</v>
      </c>
      <c r="G42" t="s">
        <v>619</v>
      </c>
      <c r="H42" t="s">
        <v>619</v>
      </c>
      <c r="I42" t="s">
        <v>773</v>
      </c>
      <c r="J42" t="s">
        <v>875</v>
      </c>
      <c r="K42" t="s">
        <v>884</v>
      </c>
      <c r="L42" s="18">
        <v>0</v>
      </c>
      <c r="M42" s="18">
        <v>0</v>
      </c>
      <c r="N42" s="18">
        <v>0</v>
      </c>
      <c r="O42" s="18">
        <v>0</v>
      </c>
      <c r="P42" s="18">
        <v>0</v>
      </c>
      <c r="Q42" s="20">
        <v>0</v>
      </c>
      <c r="R42" s="18">
        <v>2037.44</v>
      </c>
    </row>
    <row r="43" spans="4:18" x14ac:dyDescent="0.3">
      <c r="D43" t="s">
        <v>156</v>
      </c>
      <c r="E43" s="17">
        <v>44134</v>
      </c>
      <c r="F43" t="s">
        <v>628</v>
      </c>
      <c r="G43" t="s">
        <v>619</v>
      </c>
      <c r="H43" t="s">
        <v>619</v>
      </c>
      <c r="I43" t="s">
        <v>697</v>
      </c>
      <c r="J43" t="s">
        <v>875</v>
      </c>
      <c r="K43" t="s">
        <v>884</v>
      </c>
      <c r="L43" s="18">
        <v>0</v>
      </c>
      <c r="M43" s="18">
        <v>0</v>
      </c>
      <c r="N43" s="18">
        <v>0</v>
      </c>
      <c r="O43" s="18">
        <v>0</v>
      </c>
      <c r="P43" s="18">
        <v>0</v>
      </c>
      <c r="Q43" s="20">
        <v>0</v>
      </c>
      <c r="R43" s="18">
        <v>13728.82</v>
      </c>
    </row>
    <row r="44" spans="4:18" x14ac:dyDescent="0.3">
      <c r="D44" t="s">
        <v>157</v>
      </c>
      <c r="E44" s="17">
        <v>44165</v>
      </c>
      <c r="F44" t="s">
        <v>628</v>
      </c>
      <c r="G44" t="s">
        <v>619</v>
      </c>
      <c r="H44" t="s">
        <v>619</v>
      </c>
      <c r="I44" t="s">
        <v>697</v>
      </c>
      <c r="J44" t="s">
        <v>875</v>
      </c>
      <c r="K44" t="s">
        <v>884</v>
      </c>
      <c r="L44" s="18"/>
      <c r="M44" s="18">
        <v>0</v>
      </c>
      <c r="N44" s="18">
        <v>0</v>
      </c>
      <c r="O44" s="18">
        <v>0</v>
      </c>
      <c r="P44" s="18">
        <v>0</v>
      </c>
      <c r="Q44" s="20">
        <v>0</v>
      </c>
      <c r="R44" s="18">
        <v>-545743.05000000005</v>
      </c>
    </row>
    <row r="45" spans="4:18" x14ac:dyDescent="0.3">
      <c r="D45" t="s">
        <v>158</v>
      </c>
      <c r="E45" s="17">
        <v>44165</v>
      </c>
      <c r="F45" t="s">
        <v>628</v>
      </c>
      <c r="G45" t="s">
        <v>619</v>
      </c>
      <c r="H45" t="s">
        <v>619</v>
      </c>
      <c r="I45" t="s">
        <v>773</v>
      </c>
      <c r="J45" t="s">
        <v>875</v>
      </c>
      <c r="K45" t="s">
        <v>884</v>
      </c>
      <c r="L45" s="18">
        <v>0</v>
      </c>
      <c r="M45" s="18">
        <v>0</v>
      </c>
      <c r="N45" s="18">
        <v>0</v>
      </c>
      <c r="O45" s="18">
        <v>0</v>
      </c>
      <c r="P45" s="18">
        <v>0</v>
      </c>
      <c r="Q45" s="20">
        <v>0</v>
      </c>
      <c r="R45" s="18">
        <v>23531.01</v>
      </c>
    </row>
    <row r="46" spans="4:18" x14ac:dyDescent="0.3">
      <c r="D46" t="s">
        <v>159</v>
      </c>
      <c r="E46" s="17">
        <v>44196</v>
      </c>
      <c r="F46" t="s">
        <v>628</v>
      </c>
      <c r="G46" t="s">
        <v>619</v>
      </c>
      <c r="H46" t="s">
        <v>619</v>
      </c>
      <c r="I46" t="s">
        <v>773</v>
      </c>
      <c r="J46" t="s">
        <v>875</v>
      </c>
      <c r="K46" t="s">
        <v>884</v>
      </c>
      <c r="L46" s="18">
        <v>0</v>
      </c>
      <c r="M46" s="18">
        <v>0</v>
      </c>
      <c r="N46" s="18">
        <v>0</v>
      </c>
      <c r="O46" s="18">
        <v>0</v>
      </c>
      <c r="P46" s="18">
        <v>0</v>
      </c>
      <c r="Q46" s="20">
        <v>0</v>
      </c>
      <c r="R46" s="18">
        <v>27135.41</v>
      </c>
    </row>
    <row r="47" spans="4:18" x14ac:dyDescent="0.3">
      <c r="D47" t="s">
        <v>160</v>
      </c>
      <c r="E47" s="17">
        <v>44227</v>
      </c>
      <c r="F47" t="s">
        <v>628</v>
      </c>
      <c r="G47" t="s">
        <v>619</v>
      </c>
      <c r="H47" t="s">
        <v>619</v>
      </c>
      <c r="I47" t="s">
        <v>773</v>
      </c>
      <c r="J47" t="s">
        <v>875</v>
      </c>
      <c r="K47" t="s">
        <v>884</v>
      </c>
      <c r="L47" s="18">
        <v>0</v>
      </c>
      <c r="M47" s="18">
        <v>0</v>
      </c>
      <c r="N47" s="18">
        <v>0</v>
      </c>
      <c r="O47" s="18">
        <v>0</v>
      </c>
      <c r="P47" s="18">
        <v>0</v>
      </c>
      <c r="Q47" s="20">
        <v>0</v>
      </c>
      <c r="R47" s="18">
        <v>43018.1</v>
      </c>
    </row>
    <row r="48" spans="4:18" x14ac:dyDescent="0.3">
      <c r="D48" t="s">
        <v>161</v>
      </c>
      <c r="E48" s="17">
        <v>44255</v>
      </c>
      <c r="F48" t="s">
        <v>628</v>
      </c>
      <c r="G48" t="s">
        <v>619</v>
      </c>
      <c r="H48" t="s">
        <v>619</v>
      </c>
      <c r="I48" t="s">
        <v>692</v>
      </c>
      <c r="J48" t="s">
        <v>875</v>
      </c>
      <c r="K48" t="s">
        <v>884</v>
      </c>
      <c r="L48" s="18">
        <v>47257.39</v>
      </c>
      <c r="M48" s="18">
        <v>0</v>
      </c>
      <c r="N48" s="18">
        <v>0</v>
      </c>
      <c r="O48" s="18">
        <v>0</v>
      </c>
      <c r="P48" s="18">
        <v>0</v>
      </c>
      <c r="Q48" s="20">
        <v>47257.39</v>
      </c>
      <c r="R48" s="18">
        <v>-34638.519999999997</v>
      </c>
    </row>
    <row r="49" spans="4:18" x14ac:dyDescent="0.3">
      <c r="D49" t="s">
        <v>162</v>
      </c>
      <c r="E49" s="17">
        <v>44255</v>
      </c>
      <c r="F49" t="s">
        <v>628</v>
      </c>
      <c r="G49" t="s">
        <v>619</v>
      </c>
      <c r="H49" t="s">
        <v>619</v>
      </c>
      <c r="I49" t="s">
        <v>773</v>
      </c>
      <c r="J49" t="s">
        <v>875</v>
      </c>
      <c r="K49" t="s">
        <v>884</v>
      </c>
      <c r="L49" s="18">
        <v>0</v>
      </c>
      <c r="M49" s="18">
        <v>0</v>
      </c>
      <c r="N49" s="18">
        <v>0</v>
      </c>
      <c r="O49" s="18">
        <v>0</v>
      </c>
      <c r="P49" s="18">
        <v>0</v>
      </c>
      <c r="Q49" s="20">
        <v>0</v>
      </c>
      <c r="R49" s="18">
        <v>67803.740000000005</v>
      </c>
    </row>
    <row r="50" spans="4:18" x14ac:dyDescent="0.3">
      <c r="D50" t="s">
        <v>163</v>
      </c>
      <c r="E50" s="17">
        <v>44255</v>
      </c>
      <c r="F50" t="s">
        <v>628</v>
      </c>
      <c r="G50" t="s">
        <v>619</v>
      </c>
      <c r="H50" t="s">
        <v>619</v>
      </c>
      <c r="I50" t="s">
        <v>819</v>
      </c>
      <c r="J50" t="s">
        <v>875</v>
      </c>
      <c r="K50" t="s">
        <v>885</v>
      </c>
      <c r="L50" s="18">
        <v>0</v>
      </c>
      <c r="M50" s="18">
        <v>0</v>
      </c>
      <c r="N50" s="18">
        <v>0</v>
      </c>
      <c r="O50" s="18">
        <v>0</v>
      </c>
      <c r="P50" s="18">
        <v>0</v>
      </c>
      <c r="Q50" s="20">
        <v>0</v>
      </c>
      <c r="R50" s="18">
        <v>34880</v>
      </c>
    </row>
    <row r="51" spans="4:18" x14ac:dyDescent="0.3">
      <c r="D51" t="s">
        <v>164</v>
      </c>
      <c r="E51" s="17">
        <v>44285</v>
      </c>
      <c r="F51" t="s">
        <v>628</v>
      </c>
      <c r="G51" t="s">
        <v>619</v>
      </c>
      <c r="H51" t="s">
        <v>619</v>
      </c>
      <c r="I51" t="s">
        <v>819</v>
      </c>
      <c r="J51" t="s">
        <v>875</v>
      </c>
      <c r="K51" t="s">
        <v>885</v>
      </c>
      <c r="L51" s="18">
        <v>0</v>
      </c>
      <c r="M51" s="18">
        <v>0</v>
      </c>
      <c r="N51" s="18">
        <v>0</v>
      </c>
      <c r="O51" s="18">
        <v>0</v>
      </c>
      <c r="P51" s="18">
        <v>0</v>
      </c>
      <c r="Q51" s="20">
        <v>0</v>
      </c>
      <c r="R51" s="18">
        <v>69760</v>
      </c>
    </row>
    <row r="52" spans="4:18" x14ac:dyDescent="0.3">
      <c r="D52" t="s">
        <v>165</v>
      </c>
      <c r="E52" s="17">
        <v>44265</v>
      </c>
      <c r="F52" t="s">
        <v>628</v>
      </c>
      <c r="G52" t="s">
        <v>619</v>
      </c>
      <c r="H52" t="s">
        <v>619</v>
      </c>
      <c r="I52" t="s">
        <v>692</v>
      </c>
      <c r="J52" t="s">
        <v>875</v>
      </c>
      <c r="K52" t="s">
        <v>884</v>
      </c>
      <c r="L52" s="18">
        <v>0</v>
      </c>
      <c r="M52" s="18">
        <v>0</v>
      </c>
      <c r="N52" s="18">
        <v>0</v>
      </c>
      <c r="O52" s="18">
        <v>0</v>
      </c>
      <c r="P52" s="18">
        <v>0</v>
      </c>
      <c r="Q52" s="20">
        <v>0</v>
      </c>
      <c r="R52" s="18">
        <v>-9200</v>
      </c>
    </row>
    <row r="53" spans="4:18" x14ac:dyDescent="0.3">
      <c r="D53" t="s">
        <v>166</v>
      </c>
      <c r="E53" s="17">
        <v>44286</v>
      </c>
      <c r="F53" t="s">
        <v>628</v>
      </c>
      <c r="G53" t="s">
        <v>619</v>
      </c>
      <c r="H53" t="s">
        <v>619</v>
      </c>
      <c r="I53" t="s">
        <v>773</v>
      </c>
      <c r="J53" t="s">
        <v>875</v>
      </c>
      <c r="K53" t="s">
        <v>884</v>
      </c>
      <c r="L53" s="18">
        <v>0</v>
      </c>
      <c r="M53" s="18">
        <v>0</v>
      </c>
      <c r="N53" s="18">
        <v>0</v>
      </c>
      <c r="O53" s="18">
        <v>0</v>
      </c>
      <c r="P53" s="18">
        <v>0</v>
      </c>
      <c r="Q53" s="20">
        <v>0</v>
      </c>
      <c r="R53" s="18">
        <v>29469.3</v>
      </c>
    </row>
    <row r="54" spans="4:18" x14ac:dyDescent="0.3">
      <c r="D54" t="s">
        <v>167</v>
      </c>
      <c r="E54" s="17">
        <v>44316</v>
      </c>
      <c r="F54" t="s">
        <v>628</v>
      </c>
      <c r="G54" t="s">
        <v>619</v>
      </c>
      <c r="H54" t="s">
        <v>619</v>
      </c>
      <c r="I54" t="s">
        <v>773</v>
      </c>
      <c r="J54" t="s">
        <v>875</v>
      </c>
      <c r="K54" t="s">
        <v>884</v>
      </c>
      <c r="L54" s="18">
        <v>0</v>
      </c>
      <c r="M54" s="18">
        <v>0</v>
      </c>
      <c r="N54" s="18">
        <v>0</v>
      </c>
      <c r="O54" s="18">
        <v>0</v>
      </c>
      <c r="P54" s="18">
        <v>0</v>
      </c>
      <c r="Q54" s="20">
        <v>0</v>
      </c>
      <c r="R54" s="18">
        <v>93710.15</v>
      </c>
    </row>
    <row r="55" spans="4:18" x14ac:dyDescent="0.3">
      <c r="D55" t="s">
        <v>168</v>
      </c>
      <c r="E55" s="17">
        <v>44316</v>
      </c>
      <c r="F55" t="s">
        <v>628</v>
      </c>
      <c r="G55" t="s">
        <v>619</v>
      </c>
      <c r="H55" t="s">
        <v>619</v>
      </c>
      <c r="I55" t="s">
        <v>819</v>
      </c>
      <c r="J55" t="s">
        <v>875</v>
      </c>
      <c r="K55" t="s">
        <v>885</v>
      </c>
      <c r="L55" s="18">
        <v>0</v>
      </c>
      <c r="M55" s="18">
        <v>0</v>
      </c>
      <c r="N55" s="18">
        <v>0</v>
      </c>
      <c r="O55" s="18">
        <v>0</v>
      </c>
      <c r="P55" s="18">
        <v>0</v>
      </c>
      <c r="Q55" s="20">
        <v>0</v>
      </c>
      <c r="R55" s="18">
        <v>34880</v>
      </c>
    </row>
    <row r="56" spans="4:18" x14ac:dyDescent="0.3">
      <c r="D56" t="s">
        <v>169</v>
      </c>
      <c r="E56" s="17">
        <v>44347</v>
      </c>
      <c r="F56" t="s">
        <v>628</v>
      </c>
      <c r="G56" t="s">
        <v>619</v>
      </c>
      <c r="H56" t="s">
        <v>619</v>
      </c>
      <c r="I56" t="s">
        <v>819</v>
      </c>
      <c r="J56" t="s">
        <v>875</v>
      </c>
      <c r="K56" t="s">
        <v>885</v>
      </c>
      <c r="L56" s="18">
        <v>235440</v>
      </c>
      <c r="M56" s="18">
        <v>0</v>
      </c>
      <c r="N56" s="18">
        <v>235440</v>
      </c>
      <c r="O56" s="18">
        <v>0</v>
      </c>
      <c r="P56" s="18">
        <v>0</v>
      </c>
      <c r="Q56" s="20">
        <v>0</v>
      </c>
      <c r="R56" s="18">
        <v>26160</v>
      </c>
    </row>
    <row r="57" spans="4:18" x14ac:dyDescent="0.3">
      <c r="D57" t="s">
        <v>170</v>
      </c>
      <c r="E57" s="17">
        <v>44347</v>
      </c>
      <c r="F57" t="s">
        <v>628</v>
      </c>
      <c r="G57" t="s">
        <v>619</v>
      </c>
      <c r="H57" t="s">
        <v>619</v>
      </c>
      <c r="I57" t="s">
        <v>773</v>
      </c>
      <c r="J57" t="s">
        <v>875</v>
      </c>
      <c r="K57" t="s">
        <v>884</v>
      </c>
      <c r="L57" s="18">
        <v>316961.36</v>
      </c>
      <c r="M57" s="18">
        <v>0</v>
      </c>
      <c r="N57" s="18">
        <v>316961.36</v>
      </c>
      <c r="O57" s="18">
        <v>0</v>
      </c>
      <c r="P57" s="18">
        <v>0</v>
      </c>
      <c r="Q57" s="20">
        <v>0</v>
      </c>
      <c r="R57" s="18">
        <v>35217.93</v>
      </c>
    </row>
    <row r="58" spans="4:18" x14ac:dyDescent="0.3">
      <c r="D58" t="s">
        <v>171</v>
      </c>
      <c r="E58" s="17">
        <v>44369</v>
      </c>
      <c r="F58" t="s">
        <v>628</v>
      </c>
      <c r="G58" t="s">
        <v>619</v>
      </c>
      <c r="H58" t="s">
        <v>619</v>
      </c>
      <c r="I58" t="s">
        <v>845</v>
      </c>
      <c r="J58" t="s">
        <v>877</v>
      </c>
      <c r="K58" t="s">
        <v>885</v>
      </c>
      <c r="L58" s="18">
        <v>89930.7</v>
      </c>
      <c r="M58" s="18">
        <v>0</v>
      </c>
      <c r="N58" s="18">
        <v>89930.7</v>
      </c>
      <c r="O58" s="18">
        <v>0</v>
      </c>
      <c r="P58" s="18">
        <v>0</v>
      </c>
      <c r="Q58" s="20">
        <v>0</v>
      </c>
      <c r="R58" s="18">
        <v>9992.2999999999993</v>
      </c>
    </row>
    <row r="59" spans="4:18" x14ac:dyDescent="0.3">
      <c r="D59" t="s">
        <v>172</v>
      </c>
      <c r="E59" s="17">
        <v>44369</v>
      </c>
      <c r="F59" t="s">
        <v>628</v>
      </c>
      <c r="G59" t="s">
        <v>619</v>
      </c>
      <c r="H59" t="s">
        <v>619</v>
      </c>
      <c r="I59" t="s">
        <v>845</v>
      </c>
      <c r="J59" t="s">
        <v>877</v>
      </c>
      <c r="K59" t="s">
        <v>885</v>
      </c>
      <c r="L59" s="18">
        <v>359226</v>
      </c>
      <c r="M59" s="18">
        <v>0</v>
      </c>
      <c r="N59" s="18">
        <v>359226</v>
      </c>
      <c r="O59" s="18">
        <v>0</v>
      </c>
      <c r="P59" s="18">
        <v>0</v>
      </c>
      <c r="Q59" s="20">
        <v>0</v>
      </c>
      <c r="R59" s="18">
        <v>39914</v>
      </c>
    </row>
    <row r="60" spans="4:18" x14ac:dyDescent="0.3">
      <c r="D60" t="s">
        <v>891</v>
      </c>
      <c r="E60" s="17">
        <v>44377</v>
      </c>
      <c r="F60" t="s">
        <v>628</v>
      </c>
      <c r="G60" t="s">
        <v>619</v>
      </c>
      <c r="H60" t="s">
        <v>619</v>
      </c>
      <c r="I60" t="s">
        <v>872</v>
      </c>
      <c r="J60" t="s">
        <v>877</v>
      </c>
      <c r="K60" t="s">
        <v>889</v>
      </c>
      <c r="L60" s="18">
        <v>288000</v>
      </c>
      <c r="M60" s="18">
        <v>0</v>
      </c>
      <c r="N60" s="18">
        <v>288000</v>
      </c>
      <c r="O60" s="18">
        <v>0</v>
      </c>
      <c r="P60" s="18">
        <v>0</v>
      </c>
      <c r="Q60" s="20">
        <v>0</v>
      </c>
      <c r="R60" s="18">
        <v>32000</v>
      </c>
    </row>
    <row r="61" spans="4:18" x14ac:dyDescent="0.3">
      <c r="D61" t="s">
        <v>173</v>
      </c>
      <c r="E61" s="17">
        <v>44315</v>
      </c>
      <c r="F61" t="s">
        <v>628</v>
      </c>
      <c r="G61" t="s">
        <v>619</v>
      </c>
      <c r="H61" t="s">
        <v>619</v>
      </c>
      <c r="I61" t="s">
        <v>760</v>
      </c>
      <c r="J61" t="s">
        <v>880</v>
      </c>
      <c r="K61" t="s">
        <v>888</v>
      </c>
      <c r="L61" s="18">
        <v>0.05</v>
      </c>
      <c r="M61" s="18">
        <v>0</v>
      </c>
      <c r="N61" s="18">
        <v>0</v>
      </c>
      <c r="O61" s="18">
        <v>0</v>
      </c>
      <c r="P61" s="18">
        <v>0.05</v>
      </c>
      <c r="Q61" s="20">
        <v>0</v>
      </c>
      <c r="R61" s="18"/>
    </row>
    <row r="62" spans="4:18" x14ac:dyDescent="0.3">
      <c r="D62" t="s">
        <v>174</v>
      </c>
      <c r="E62" s="17">
        <v>44347</v>
      </c>
      <c r="F62" t="s">
        <v>628</v>
      </c>
      <c r="G62" t="s">
        <v>619</v>
      </c>
      <c r="H62" t="s">
        <v>619</v>
      </c>
      <c r="I62" t="s">
        <v>776</v>
      </c>
      <c r="J62" t="s">
        <v>880</v>
      </c>
      <c r="K62" t="s">
        <v>888</v>
      </c>
      <c r="L62" s="18">
        <v>54712.54</v>
      </c>
      <c r="M62" s="18">
        <v>0</v>
      </c>
      <c r="N62" s="18">
        <v>54712.54</v>
      </c>
      <c r="O62" s="18">
        <v>0</v>
      </c>
      <c r="P62" s="18">
        <v>0</v>
      </c>
      <c r="Q62" s="20">
        <v>0</v>
      </c>
      <c r="R62" s="18"/>
    </row>
    <row r="63" spans="4:18" x14ac:dyDescent="0.3">
      <c r="D63" t="s">
        <v>175</v>
      </c>
      <c r="E63" s="17">
        <v>44284</v>
      </c>
      <c r="F63" t="s">
        <v>628</v>
      </c>
      <c r="G63" t="s">
        <v>619</v>
      </c>
      <c r="H63" t="s">
        <v>619</v>
      </c>
      <c r="I63" t="s">
        <v>800</v>
      </c>
      <c r="J63" t="s">
        <v>880</v>
      </c>
      <c r="K63" t="s">
        <v>888</v>
      </c>
      <c r="L63" s="18">
        <v>51985.81</v>
      </c>
      <c r="M63" s="18">
        <v>0</v>
      </c>
      <c r="N63" s="18">
        <v>0</v>
      </c>
      <c r="O63" s="18">
        <v>0</v>
      </c>
      <c r="P63" s="18">
        <v>0</v>
      </c>
      <c r="Q63" s="20">
        <v>51985.81</v>
      </c>
      <c r="R63" s="18"/>
    </row>
    <row r="64" spans="4:18" x14ac:dyDescent="0.3">
      <c r="D64" t="s">
        <v>176</v>
      </c>
      <c r="E64" s="17">
        <v>44340</v>
      </c>
      <c r="F64" t="s">
        <v>628</v>
      </c>
      <c r="G64" t="s">
        <v>619</v>
      </c>
      <c r="H64" t="s">
        <v>619</v>
      </c>
      <c r="I64" t="s">
        <v>841</v>
      </c>
      <c r="J64" t="s">
        <v>880</v>
      </c>
      <c r="K64" t="s">
        <v>888</v>
      </c>
      <c r="L64" s="18">
        <v>104191.67999999999</v>
      </c>
      <c r="M64" s="18">
        <v>0</v>
      </c>
      <c r="N64" s="18">
        <v>0</v>
      </c>
      <c r="O64" s="18">
        <v>104191.67999999999</v>
      </c>
      <c r="P64" s="18">
        <v>0</v>
      </c>
      <c r="Q64" s="20">
        <v>0</v>
      </c>
      <c r="R64" s="18"/>
    </row>
    <row r="65" spans="4:18" x14ac:dyDescent="0.3">
      <c r="D65" t="s">
        <v>177</v>
      </c>
      <c r="E65" s="17">
        <v>44347</v>
      </c>
      <c r="F65" t="s">
        <v>628</v>
      </c>
      <c r="G65" t="s">
        <v>619</v>
      </c>
      <c r="H65" t="s">
        <v>619</v>
      </c>
      <c r="I65" t="s">
        <v>842</v>
      </c>
      <c r="J65" t="s">
        <v>880</v>
      </c>
      <c r="K65" t="s">
        <v>888</v>
      </c>
      <c r="L65" s="18">
        <v>28373.29</v>
      </c>
      <c r="M65" s="18">
        <v>0</v>
      </c>
      <c r="N65" s="18">
        <v>28373.29</v>
      </c>
      <c r="O65" s="18">
        <v>0</v>
      </c>
      <c r="P65" s="18">
        <v>0</v>
      </c>
      <c r="Q65" s="20">
        <v>0</v>
      </c>
      <c r="R65" s="18"/>
    </row>
    <row r="66" spans="4:18" x14ac:dyDescent="0.3">
      <c r="D66" t="s">
        <v>178</v>
      </c>
      <c r="E66" s="17">
        <v>44347</v>
      </c>
      <c r="F66" t="s">
        <v>628</v>
      </c>
      <c r="G66" t="s">
        <v>619</v>
      </c>
      <c r="H66" t="s">
        <v>619</v>
      </c>
      <c r="I66" t="s">
        <v>843</v>
      </c>
      <c r="J66" t="s">
        <v>880</v>
      </c>
      <c r="K66" t="s">
        <v>888</v>
      </c>
      <c r="L66" s="18">
        <v>13741.91</v>
      </c>
      <c r="M66" s="18">
        <v>0</v>
      </c>
      <c r="N66" s="18">
        <v>13741.91</v>
      </c>
      <c r="O66" s="18">
        <v>0</v>
      </c>
      <c r="P66" s="18">
        <v>0</v>
      </c>
      <c r="Q66" s="20">
        <v>0</v>
      </c>
      <c r="R66" s="18"/>
    </row>
    <row r="67" spans="4:18" x14ac:dyDescent="0.3">
      <c r="D67" t="s">
        <v>179</v>
      </c>
      <c r="E67" s="17">
        <v>44316</v>
      </c>
      <c r="F67" t="s">
        <v>628</v>
      </c>
      <c r="G67" t="s">
        <v>619</v>
      </c>
      <c r="H67" t="s">
        <v>619</v>
      </c>
      <c r="I67" t="s">
        <v>849</v>
      </c>
      <c r="J67" t="s">
        <v>880</v>
      </c>
      <c r="K67" t="s">
        <v>888</v>
      </c>
      <c r="L67" s="18">
        <v>12000</v>
      </c>
      <c r="M67" s="18">
        <v>0</v>
      </c>
      <c r="N67" s="18">
        <v>0</v>
      </c>
      <c r="O67" s="18">
        <v>0</v>
      </c>
      <c r="P67" s="18">
        <v>12000</v>
      </c>
      <c r="Q67" s="20">
        <v>0</v>
      </c>
      <c r="R67" s="18"/>
    </row>
    <row r="68" spans="4:18" x14ac:dyDescent="0.3">
      <c r="D68" t="s">
        <v>180</v>
      </c>
      <c r="E68" s="17">
        <v>44340</v>
      </c>
      <c r="F68" t="s">
        <v>628</v>
      </c>
      <c r="G68" t="s">
        <v>619</v>
      </c>
      <c r="H68" t="s">
        <v>619</v>
      </c>
      <c r="I68" t="s">
        <v>850</v>
      </c>
      <c r="J68" t="s">
        <v>880</v>
      </c>
      <c r="K68" t="s">
        <v>888</v>
      </c>
      <c r="L68" s="18">
        <v>87004</v>
      </c>
      <c r="M68" s="18">
        <v>0</v>
      </c>
      <c r="N68" s="18">
        <v>0</v>
      </c>
      <c r="O68" s="18">
        <v>87004</v>
      </c>
      <c r="P68" s="18">
        <v>0</v>
      </c>
      <c r="Q68" s="20">
        <v>0</v>
      </c>
      <c r="R68" s="18"/>
    </row>
    <row r="69" spans="4:18" x14ac:dyDescent="0.3">
      <c r="D69" t="s">
        <v>181</v>
      </c>
      <c r="E69" s="17">
        <v>44315</v>
      </c>
      <c r="F69" t="s">
        <v>628</v>
      </c>
      <c r="G69" t="s">
        <v>619</v>
      </c>
      <c r="H69" t="s">
        <v>619</v>
      </c>
      <c r="I69" t="s">
        <v>851</v>
      </c>
      <c r="J69" t="s">
        <v>880</v>
      </c>
      <c r="K69" t="s">
        <v>888</v>
      </c>
      <c r="L69" s="18">
        <v>60482.29</v>
      </c>
      <c r="M69" s="18">
        <v>0</v>
      </c>
      <c r="N69" s="18">
        <v>0</v>
      </c>
      <c r="O69" s="18">
        <v>0</v>
      </c>
      <c r="P69" s="18">
        <v>60482.29</v>
      </c>
      <c r="Q69" s="20">
        <v>0</v>
      </c>
      <c r="R69" s="18"/>
    </row>
    <row r="70" spans="4:18" x14ac:dyDescent="0.3">
      <c r="D70" t="s">
        <v>182</v>
      </c>
      <c r="E70" s="17">
        <v>44340</v>
      </c>
      <c r="F70" t="s">
        <v>628</v>
      </c>
      <c r="G70" t="s">
        <v>619</v>
      </c>
      <c r="H70" t="s">
        <v>619</v>
      </c>
      <c r="I70" t="s">
        <v>852</v>
      </c>
      <c r="J70" t="s">
        <v>880</v>
      </c>
      <c r="K70" t="s">
        <v>888</v>
      </c>
      <c r="L70" s="18">
        <v>88217.83</v>
      </c>
      <c r="M70" s="18">
        <v>0</v>
      </c>
      <c r="N70" s="18">
        <v>0</v>
      </c>
      <c r="O70" s="18">
        <v>88217.83</v>
      </c>
      <c r="P70" s="18">
        <v>0</v>
      </c>
      <c r="Q70" s="20">
        <v>0</v>
      </c>
      <c r="R70" s="18"/>
    </row>
    <row r="71" spans="4:18" x14ac:dyDescent="0.3">
      <c r="D71" t="s">
        <v>183</v>
      </c>
      <c r="E71" s="17">
        <v>44340</v>
      </c>
      <c r="F71" t="s">
        <v>628</v>
      </c>
      <c r="G71" t="s">
        <v>619</v>
      </c>
      <c r="H71" t="s">
        <v>619</v>
      </c>
      <c r="I71" t="s">
        <v>856</v>
      </c>
      <c r="J71" t="s">
        <v>880</v>
      </c>
      <c r="K71" t="s">
        <v>888</v>
      </c>
      <c r="L71" s="18">
        <v>124910.21</v>
      </c>
      <c r="M71" s="18">
        <v>0</v>
      </c>
      <c r="N71" s="18">
        <v>0</v>
      </c>
      <c r="O71" s="18">
        <v>124910.21</v>
      </c>
      <c r="P71" s="18">
        <v>0</v>
      </c>
      <c r="Q71" s="20">
        <v>0</v>
      </c>
      <c r="R71" s="18"/>
    </row>
    <row r="72" spans="4:18" x14ac:dyDescent="0.3">
      <c r="D72" t="s">
        <v>184</v>
      </c>
      <c r="E72" s="17">
        <v>44347</v>
      </c>
      <c r="F72" t="s">
        <v>628</v>
      </c>
      <c r="G72" t="s">
        <v>619</v>
      </c>
      <c r="H72" t="s">
        <v>619</v>
      </c>
      <c r="I72" t="s">
        <v>861</v>
      </c>
      <c r="J72" t="s">
        <v>880</v>
      </c>
      <c r="K72" t="s">
        <v>888</v>
      </c>
      <c r="L72" s="18">
        <v>80838.17</v>
      </c>
      <c r="M72" s="18">
        <v>0</v>
      </c>
      <c r="N72" s="18">
        <v>80838.17</v>
      </c>
      <c r="O72" s="18">
        <v>0</v>
      </c>
      <c r="P72" s="18">
        <v>0</v>
      </c>
      <c r="Q72" s="20">
        <v>0</v>
      </c>
      <c r="R72" s="18"/>
    </row>
    <row r="73" spans="4:18" x14ac:dyDescent="0.3">
      <c r="D73" t="s">
        <v>185</v>
      </c>
      <c r="E73" s="17">
        <v>44347</v>
      </c>
      <c r="F73" t="s">
        <v>628</v>
      </c>
      <c r="G73" t="s">
        <v>619</v>
      </c>
      <c r="H73" t="s">
        <v>619</v>
      </c>
      <c r="I73" t="s">
        <v>863</v>
      </c>
      <c r="J73" t="s">
        <v>880</v>
      </c>
      <c r="K73" t="s">
        <v>888</v>
      </c>
      <c r="L73" s="18">
        <v>106775.13</v>
      </c>
      <c r="M73" s="18">
        <v>0</v>
      </c>
      <c r="N73" s="18">
        <v>106775.13</v>
      </c>
      <c r="O73" s="18">
        <v>0</v>
      </c>
      <c r="P73" s="18">
        <v>0</v>
      </c>
      <c r="Q73" s="20">
        <v>0</v>
      </c>
      <c r="R73" s="18"/>
    </row>
    <row r="74" spans="4:18" x14ac:dyDescent="0.3">
      <c r="D74" t="s">
        <v>186</v>
      </c>
      <c r="E74" s="17">
        <v>44347</v>
      </c>
      <c r="F74" t="s">
        <v>628</v>
      </c>
      <c r="G74" t="s">
        <v>619</v>
      </c>
      <c r="H74" t="s">
        <v>619</v>
      </c>
      <c r="I74" t="s">
        <v>864</v>
      </c>
      <c r="J74" t="s">
        <v>880</v>
      </c>
      <c r="K74" t="s">
        <v>888</v>
      </c>
      <c r="L74" s="18">
        <v>14876.51</v>
      </c>
      <c r="M74" s="18">
        <v>0</v>
      </c>
      <c r="N74" s="18">
        <v>14876.51</v>
      </c>
      <c r="O74" s="18">
        <v>0</v>
      </c>
      <c r="P74" s="18">
        <v>0</v>
      </c>
      <c r="Q74" s="20">
        <v>0</v>
      </c>
      <c r="R74" s="18"/>
    </row>
    <row r="75" spans="4:18" x14ac:dyDescent="0.3">
      <c r="D75" t="s">
        <v>187</v>
      </c>
      <c r="E75" s="17">
        <v>44347</v>
      </c>
      <c r="F75" t="s">
        <v>628</v>
      </c>
      <c r="G75" t="s">
        <v>619</v>
      </c>
      <c r="H75" t="s">
        <v>619</v>
      </c>
      <c r="I75" t="s">
        <v>865</v>
      </c>
      <c r="J75" t="s">
        <v>880</v>
      </c>
      <c r="K75" t="s">
        <v>888</v>
      </c>
      <c r="L75" s="18">
        <v>44256.3</v>
      </c>
      <c r="M75" s="18">
        <v>0</v>
      </c>
      <c r="N75" s="18">
        <v>44256.3</v>
      </c>
      <c r="O75" s="18">
        <v>0</v>
      </c>
      <c r="P75" s="18">
        <v>0</v>
      </c>
      <c r="Q75" s="20">
        <v>0</v>
      </c>
      <c r="R75" s="18"/>
    </row>
    <row r="76" spans="4:18" x14ac:dyDescent="0.3">
      <c r="D76" t="s">
        <v>188</v>
      </c>
      <c r="E76" s="17">
        <v>44340</v>
      </c>
      <c r="F76" t="s">
        <v>628</v>
      </c>
      <c r="G76" t="s">
        <v>619</v>
      </c>
      <c r="H76" t="s">
        <v>619</v>
      </c>
      <c r="I76" t="s">
        <v>866</v>
      </c>
      <c r="J76" t="s">
        <v>880</v>
      </c>
      <c r="K76" t="s">
        <v>888</v>
      </c>
      <c r="L76" s="18">
        <v>13645.5</v>
      </c>
      <c r="M76" s="18">
        <v>0</v>
      </c>
      <c r="N76" s="18">
        <v>0</v>
      </c>
      <c r="O76" s="18">
        <v>13645.5</v>
      </c>
      <c r="P76" s="18">
        <v>0</v>
      </c>
      <c r="Q76" s="20">
        <v>0</v>
      </c>
      <c r="R76" s="18"/>
    </row>
    <row r="77" spans="4:18" x14ac:dyDescent="0.3">
      <c r="D77" t="s">
        <v>189</v>
      </c>
      <c r="E77" s="17">
        <v>44347</v>
      </c>
      <c r="F77" t="s">
        <v>628</v>
      </c>
      <c r="G77" t="s">
        <v>619</v>
      </c>
      <c r="H77" t="s">
        <v>619</v>
      </c>
      <c r="I77" t="s">
        <v>871</v>
      </c>
      <c r="J77" t="s">
        <v>880</v>
      </c>
      <c r="K77" t="s">
        <v>888</v>
      </c>
      <c r="L77" s="18">
        <v>348094.8</v>
      </c>
      <c r="M77" s="18">
        <v>0</v>
      </c>
      <c r="N77" s="18">
        <v>348094.8</v>
      </c>
      <c r="O77" s="18">
        <v>0</v>
      </c>
      <c r="P77" s="18">
        <v>0</v>
      </c>
      <c r="Q77" s="20">
        <v>0</v>
      </c>
      <c r="R77" s="18"/>
    </row>
    <row r="78" spans="4:18" x14ac:dyDescent="0.3">
      <c r="D78" t="s">
        <v>190</v>
      </c>
      <c r="E78" s="17">
        <v>43646</v>
      </c>
      <c r="F78" t="s">
        <v>628</v>
      </c>
      <c r="G78" t="s">
        <v>619</v>
      </c>
      <c r="H78" t="s">
        <v>619</v>
      </c>
      <c r="I78" t="s">
        <v>619</v>
      </c>
      <c r="J78" t="s">
        <v>619</v>
      </c>
      <c r="K78" t="s">
        <v>619</v>
      </c>
      <c r="L78" s="18"/>
      <c r="M78" s="18">
        <v>0</v>
      </c>
      <c r="N78" s="18">
        <v>0</v>
      </c>
      <c r="O78" s="18">
        <v>0</v>
      </c>
      <c r="P78" s="18">
        <v>0</v>
      </c>
      <c r="Q78" s="20">
        <v>0</v>
      </c>
      <c r="R78" s="18">
        <v>24285.14</v>
      </c>
    </row>
    <row r="79" spans="4:18" x14ac:dyDescent="0.3">
      <c r="D79" t="s">
        <v>191</v>
      </c>
      <c r="E79" s="17">
        <v>43646</v>
      </c>
      <c r="F79" t="s">
        <v>628</v>
      </c>
      <c r="G79" t="s">
        <v>619</v>
      </c>
      <c r="H79" t="s">
        <v>619</v>
      </c>
      <c r="I79" t="s">
        <v>697</v>
      </c>
      <c r="J79" t="s">
        <v>875</v>
      </c>
      <c r="K79" t="s">
        <v>884</v>
      </c>
      <c r="L79" s="18">
        <v>0</v>
      </c>
      <c r="M79" s="18">
        <v>0</v>
      </c>
      <c r="N79" s="18">
        <v>0</v>
      </c>
      <c r="O79" s="18">
        <v>0</v>
      </c>
      <c r="P79" s="18">
        <v>0</v>
      </c>
      <c r="Q79" s="20">
        <v>0</v>
      </c>
      <c r="R79" s="18">
        <v>65525.2</v>
      </c>
    </row>
    <row r="80" spans="4:18" x14ac:dyDescent="0.3">
      <c r="D80" t="s">
        <v>192</v>
      </c>
      <c r="E80" s="17">
        <v>43934</v>
      </c>
      <c r="F80" t="s">
        <v>628</v>
      </c>
      <c r="G80" t="s">
        <v>619</v>
      </c>
      <c r="H80" t="s">
        <v>619</v>
      </c>
      <c r="I80" t="s">
        <v>701</v>
      </c>
      <c r="J80" t="s">
        <v>619</v>
      </c>
      <c r="K80" t="s">
        <v>888</v>
      </c>
      <c r="L80" s="18">
        <v>-5926.7</v>
      </c>
      <c r="M80" s="18">
        <v>0</v>
      </c>
      <c r="N80" s="18">
        <v>0</v>
      </c>
      <c r="O80" s="18">
        <v>0</v>
      </c>
      <c r="P80" s="18">
        <v>0</v>
      </c>
      <c r="Q80" s="20">
        <v>-5926.7</v>
      </c>
      <c r="R80" s="18"/>
    </row>
    <row r="81" spans="4:18" x14ac:dyDescent="0.3">
      <c r="D81" t="s">
        <v>193</v>
      </c>
      <c r="E81" s="17">
        <v>44347</v>
      </c>
      <c r="F81" t="s">
        <v>628</v>
      </c>
      <c r="G81" t="s">
        <v>619</v>
      </c>
      <c r="H81" t="s">
        <v>619</v>
      </c>
      <c r="I81" t="s">
        <v>702</v>
      </c>
      <c r="J81" t="s">
        <v>619</v>
      </c>
      <c r="K81" t="s">
        <v>888</v>
      </c>
      <c r="L81" s="18">
        <v>3936.89</v>
      </c>
      <c r="M81" s="18">
        <v>0</v>
      </c>
      <c r="N81" s="18">
        <v>3936.89</v>
      </c>
      <c r="O81" s="18">
        <v>0</v>
      </c>
      <c r="P81" s="18">
        <v>0</v>
      </c>
      <c r="Q81" s="20">
        <v>0</v>
      </c>
      <c r="R81" s="18"/>
    </row>
    <row r="82" spans="4:18" x14ac:dyDescent="0.3">
      <c r="D82" t="s">
        <v>194</v>
      </c>
      <c r="E82" s="17">
        <v>43850</v>
      </c>
      <c r="F82" t="s">
        <v>628</v>
      </c>
      <c r="G82" t="s">
        <v>619</v>
      </c>
      <c r="H82" t="s">
        <v>619</v>
      </c>
      <c r="I82" t="s">
        <v>619</v>
      </c>
      <c r="J82" t="s">
        <v>619</v>
      </c>
      <c r="K82" t="s">
        <v>888</v>
      </c>
      <c r="L82" s="18">
        <v>0.05</v>
      </c>
      <c r="M82" s="18">
        <v>0</v>
      </c>
      <c r="N82" s="18">
        <v>0</v>
      </c>
      <c r="O82" s="18">
        <v>0</v>
      </c>
      <c r="P82" s="18">
        <v>0</v>
      </c>
      <c r="Q82" s="20">
        <v>0.05</v>
      </c>
      <c r="R82" s="18"/>
    </row>
    <row r="83" spans="4:18" x14ac:dyDescent="0.3">
      <c r="D83" t="s">
        <v>195</v>
      </c>
      <c r="E83" s="17">
        <v>44306</v>
      </c>
      <c r="F83" t="s">
        <v>628</v>
      </c>
      <c r="G83" t="s">
        <v>619</v>
      </c>
      <c r="H83" t="s">
        <v>619</v>
      </c>
      <c r="I83" t="s">
        <v>714</v>
      </c>
      <c r="J83" t="s">
        <v>880</v>
      </c>
      <c r="K83" t="s">
        <v>888</v>
      </c>
      <c r="L83" s="18">
        <v>-3910</v>
      </c>
      <c r="M83" s="18">
        <v>0</v>
      </c>
      <c r="N83" s="18">
        <v>0</v>
      </c>
      <c r="O83" s="18">
        <v>0</v>
      </c>
      <c r="P83" s="18">
        <v>-3910</v>
      </c>
      <c r="Q83" s="20">
        <v>0</v>
      </c>
      <c r="R83" s="18"/>
    </row>
    <row r="84" spans="4:18" x14ac:dyDescent="0.3">
      <c r="D84" t="s">
        <v>196</v>
      </c>
      <c r="E84" s="17">
        <v>44147</v>
      </c>
      <c r="F84" t="s">
        <v>628</v>
      </c>
      <c r="G84" t="s">
        <v>619</v>
      </c>
      <c r="H84" t="s">
        <v>619</v>
      </c>
      <c r="I84" t="s">
        <v>714</v>
      </c>
      <c r="J84" t="s">
        <v>880</v>
      </c>
      <c r="K84" t="s">
        <v>888</v>
      </c>
      <c r="L84" s="18">
        <v>3909.96</v>
      </c>
      <c r="M84" s="18">
        <v>0</v>
      </c>
      <c r="N84" s="18">
        <v>0</v>
      </c>
      <c r="O84" s="18">
        <v>0</v>
      </c>
      <c r="P84" s="18">
        <v>0</v>
      </c>
      <c r="Q84" s="20">
        <v>3909.96</v>
      </c>
      <c r="R84" s="18"/>
    </row>
    <row r="85" spans="4:18" x14ac:dyDescent="0.3">
      <c r="D85" t="s">
        <v>197</v>
      </c>
      <c r="E85" s="17">
        <v>44340</v>
      </c>
      <c r="F85" t="s">
        <v>628</v>
      </c>
      <c r="G85" t="s">
        <v>619</v>
      </c>
      <c r="H85" t="s">
        <v>619</v>
      </c>
      <c r="I85" t="s">
        <v>715</v>
      </c>
      <c r="J85" t="s">
        <v>880</v>
      </c>
      <c r="K85" t="s">
        <v>888</v>
      </c>
      <c r="L85" s="18">
        <v>17020.18</v>
      </c>
      <c r="M85" s="18">
        <v>0</v>
      </c>
      <c r="N85" s="18">
        <v>0</v>
      </c>
      <c r="O85" s="18">
        <v>17020.18</v>
      </c>
      <c r="P85" s="18">
        <v>0</v>
      </c>
      <c r="Q85" s="20">
        <v>0</v>
      </c>
      <c r="R85" s="18"/>
    </row>
    <row r="86" spans="4:18" x14ac:dyDescent="0.3">
      <c r="D86" t="s">
        <v>198</v>
      </c>
      <c r="E86" s="17">
        <v>44340</v>
      </c>
      <c r="F86" t="s">
        <v>628</v>
      </c>
      <c r="G86" t="s">
        <v>619</v>
      </c>
      <c r="H86" t="s">
        <v>619</v>
      </c>
      <c r="I86" t="s">
        <v>716</v>
      </c>
      <c r="J86" t="s">
        <v>880</v>
      </c>
      <c r="K86" t="s">
        <v>888</v>
      </c>
      <c r="L86" s="18">
        <v>3936.47</v>
      </c>
      <c r="M86" s="18">
        <v>0</v>
      </c>
      <c r="N86" s="18">
        <v>0</v>
      </c>
      <c r="O86" s="18">
        <v>3936.4700000000003</v>
      </c>
      <c r="P86" s="18">
        <v>0</v>
      </c>
      <c r="Q86" s="20">
        <v>0</v>
      </c>
      <c r="R86" s="18"/>
    </row>
    <row r="87" spans="4:18" x14ac:dyDescent="0.3">
      <c r="D87" t="s">
        <v>199</v>
      </c>
      <c r="E87" s="17">
        <v>44255</v>
      </c>
      <c r="F87" t="s">
        <v>628</v>
      </c>
      <c r="G87" t="s">
        <v>619</v>
      </c>
      <c r="H87" t="s">
        <v>619</v>
      </c>
      <c r="I87" t="s">
        <v>721</v>
      </c>
      <c r="J87" t="s">
        <v>881</v>
      </c>
      <c r="K87" t="s">
        <v>888</v>
      </c>
      <c r="L87" s="18">
        <v>0.02</v>
      </c>
      <c r="M87" s="18">
        <v>0</v>
      </c>
      <c r="N87" s="18">
        <v>0</v>
      </c>
      <c r="O87" s="18">
        <v>0</v>
      </c>
      <c r="P87" s="18">
        <v>0</v>
      </c>
      <c r="Q87" s="20">
        <v>0.02</v>
      </c>
      <c r="R87" s="18"/>
    </row>
    <row r="88" spans="4:18" x14ac:dyDescent="0.3">
      <c r="D88" t="s">
        <v>200</v>
      </c>
      <c r="E88" s="17">
        <v>44316</v>
      </c>
      <c r="F88" t="s">
        <v>628</v>
      </c>
      <c r="G88" t="s">
        <v>619</v>
      </c>
      <c r="H88" t="s">
        <v>619</v>
      </c>
      <c r="I88" t="s">
        <v>721</v>
      </c>
      <c r="J88" t="s">
        <v>881</v>
      </c>
      <c r="K88" t="s">
        <v>888</v>
      </c>
      <c r="L88" s="18">
        <v>24409.56</v>
      </c>
      <c r="M88" s="18">
        <v>0</v>
      </c>
      <c r="N88" s="18">
        <v>0</v>
      </c>
      <c r="O88" s="18">
        <v>0</v>
      </c>
      <c r="P88" s="18">
        <v>24409.56</v>
      </c>
      <c r="Q88" s="20">
        <v>0</v>
      </c>
      <c r="R88" s="18"/>
    </row>
    <row r="89" spans="4:18" x14ac:dyDescent="0.3">
      <c r="D89" t="s">
        <v>201</v>
      </c>
      <c r="E89" s="17">
        <v>44347</v>
      </c>
      <c r="F89" t="s">
        <v>628</v>
      </c>
      <c r="G89" t="s">
        <v>619</v>
      </c>
      <c r="H89" t="s">
        <v>619</v>
      </c>
      <c r="I89" t="s">
        <v>722</v>
      </c>
      <c r="J89" t="s">
        <v>878</v>
      </c>
      <c r="K89" t="s">
        <v>888</v>
      </c>
      <c r="L89" s="18">
        <v>29771.42</v>
      </c>
      <c r="M89" s="18">
        <v>0</v>
      </c>
      <c r="N89" s="18">
        <v>29771.42</v>
      </c>
      <c r="O89" s="18">
        <v>0</v>
      </c>
      <c r="P89" s="18">
        <v>0</v>
      </c>
      <c r="Q89" s="20">
        <v>0</v>
      </c>
      <c r="R89" s="18"/>
    </row>
    <row r="90" spans="4:18" x14ac:dyDescent="0.3">
      <c r="D90" t="s">
        <v>202</v>
      </c>
      <c r="E90" s="17">
        <v>44347</v>
      </c>
      <c r="F90" t="s">
        <v>628</v>
      </c>
      <c r="G90" t="s">
        <v>619</v>
      </c>
      <c r="H90" t="s">
        <v>619</v>
      </c>
      <c r="I90" t="s">
        <v>725</v>
      </c>
      <c r="J90" t="s">
        <v>878</v>
      </c>
      <c r="K90" t="s">
        <v>888</v>
      </c>
      <c r="L90" s="18">
        <v>2322.52</v>
      </c>
      <c r="M90" s="18">
        <v>0</v>
      </c>
      <c r="N90" s="18">
        <v>2322.52</v>
      </c>
      <c r="O90" s="18">
        <v>0</v>
      </c>
      <c r="P90" s="18">
        <v>0</v>
      </c>
      <c r="Q90" s="20">
        <v>0</v>
      </c>
      <c r="R90" s="18"/>
    </row>
    <row r="91" spans="4:18" x14ac:dyDescent="0.3">
      <c r="D91" t="s">
        <v>203</v>
      </c>
      <c r="E91" s="17">
        <v>44347</v>
      </c>
      <c r="F91" t="s">
        <v>628</v>
      </c>
      <c r="G91" t="s">
        <v>619</v>
      </c>
      <c r="H91" t="s">
        <v>619</v>
      </c>
      <c r="I91" t="s">
        <v>734</v>
      </c>
      <c r="J91" t="s">
        <v>881</v>
      </c>
      <c r="K91" t="s">
        <v>888</v>
      </c>
      <c r="L91" s="18">
        <v>329138.88</v>
      </c>
      <c r="M91" s="18">
        <v>0</v>
      </c>
      <c r="N91" s="18">
        <v>329138.88</v>
      </c>
      <c r="O91" s="18">
        <v>0</v>
      </c>
      <c r="P91" s="18">
        <v>0</v>
      </c>
      <c r="Q91" s="20">
        <v>0</v>
      </c>
      <c r="R91" s="18"/>
    </row>
    <row r="92" spans="4:18" x14ac:dyDescent="0.3">
      <c r="D92" t="s">
        <v>204</v>
      </c>
      <c r="E92" s="17">
        <v>44286</v>
      </c>
      <c r="F92" t="s">
        <v>628</v>
      </c>
      <c r="G92" t="s">
        <v>619</v>
      </c>
      <c r="H92" t="s">
        <v>619</v>
      </c>
      <c r="I92" t="s">
        <v>735</v>
      </c>
      <c r="J92" t="s">
        <v>880</v>
      </c>
      <c r="K92" t="s">
        <v>888</v>
      </c>
      <c r="L92" s="18">
        <v>726.18</v>
      </c>
      <c r="M92" s="18">
        <v>0</v>
      </c>
      <c r="N92" s="18">
        <v>0</v>
      </c>
      <c r="O92" s="18">
        <v>0</v>
      </c>
      <c r="P92" s="18">
        <v>0</v>
      </c>
      <c r="Q92" s="20">
        <v>726.18</v>
      </c>
      <c r="R92" s="18"/>
    </row>
    <row r="93" spans="4:18" x14ac:dyDescent="0.3">
      <c r="D93" t="s">
        <v>205</v>
      </c>
      <c r="E93" s="17">
        <v>44340</v>
      </c>
      <c r="F93" t="s">
        <v>628</v>
      </c>
      <c r="G93" t="s">
        <v>619</v>
      </c>
      <c r="H93" t="s">
        <v>619</v>
      </c>
      <c r="I93" t="s">
        <v>736</v>
      </c>
      <c r="J93" t="s">
        <v>880</v>
      </c>
      <c r="K93" t="s">
        <v>888</v>
      </c>
      <c r="L93" s="18">
        <v>49084.43</v>
      </c>
      <c r="M93" s="18">
        <v>0</v>
      </c>
      <c r="N93" s="18">
        <v>0</v>
      </c>
      <c r="O93" s="18">
        <v>49084.43</v>
      </c>
      <c r="P93" s="18">
        <v>0</v>
      </c>
      <c r="Q93" s="20">
        <v>0</v>
      </c>
      <c r="R93" s="18"/>
    </row>
    <row r="94" spans="4:18" x14ac:dyDescent="0.3">
      <c r="D94" t="s">
        <v>206</v>
      </c>
      <c r="E94" s="17">
        <v>44196</v>
      </c>
      <c r="F94" t="s">
        <v>628</v>
      </c>
      <c r="G94" t="s">
        <v>619</v>
      </c>
      <c r="H94" t="s">
        <v>619</v>
      </c>
      <c r="I94" t="s">
        <v>737</v>
      </c>
      <c r="J94" t="s">
        <v>878</v>
      </c>
      <c r="K94" t="s">
        <v>888</v>
      </c>
      <c r="L94" s="18">
        <v>74589.3</v>
      </c>
      <c r="M94" s="18">
        <v>0</v>
      </c>
      <c r="N94" s="18">
        <v>0</v>
      </c>
      <c r="O94" s="18">
        <v>0</v>
      </c>
      <c r="P94" s="18">
        <v>0</v>
      </c>
      <c r="Q94" s="20">
        <v>74589.3</v>
      </c>
      <c r="R94" s="18"/>
    </row>
    <row r="95" spans="4:18" x14ac:dyDescent="0.3">
      <c r="D95" t="s">
        <v>207</v>
      </c>
      <c r="E95" s="17">
        <v>44196</v>
      </c>
      <c r="F95" t="s">
        <v>628</v>
      </c>
      <c r="G95" t="s">
        <v>619</v>
      </c>
      <c r="H95" t="s">
        <v>619</v>
      </c>
      <c r="I95" t="s">
        <v>737</v>
      </c>
      <c r="J95" t="s">
        <v>878</v>
      </c>
      <c r="K95" t="s">
        <v>888</v>
      </c>
      <c r="L95" s="18">
        <v>90383.25</v>
      </c>
      <c r="M95" s="18">
        <v>0</v>
      </c>
      <c r="N95" s="18">
        <v>0</v>
      </c>
      <c r="O95" s="18">
        <v>0</v>
      </c>
      <c r="P95" s="18">
        <v>0</v>
      </c>
      <c r="Q95" s="20">
        <v>90383.25</v>
      </c>
      <c r="R95" s="18"/>
    </row>
    <row r="96" spans="4:18" x14ac:dyDescent="0.3">
      <c r="D96" t="s">
        <v>208</v>
      </c>
      <c r="E96" s="17">
        <v>44347</v>
      </c>
      <c r="F96" t="s">
        <v>628</v>
      </c>
      <c r="G96" t="s">
        <v>619</v>
      </c>
      <c r="H96" t="s">
        <v>619</v>
      </c>
      <c r="I96" t="s">
        <v>738</v>
      </c>
      <c r="J96" t="s">
        <v>880</v>
      </c>
      <c r="K96" t="s">
        <v>888</v>
      </c>
      <c r="L96" s="18">
        <v>93978.3</v>
      </c>
      <c r="M96" s="18">
        <v>0</v>
      </c>
      <c r="N96" s="18">
        <v>93978.3</v>
      </c>
      <c r="O96" s="18">
        <v>0</v>
      </c>
      <c r="P96" s="18">
        <v>0</v>
      </c>
      <c r="Q96" s="20">
        <v>0</v>
      </c>
      <c r="R96" s="18"/>
    </row>
    <row r="97" spans="4:18" x14ac:dyDescent="0.3">
      <c r="D97" t="s">
        <v>209</v>
      </c>
      <c r="E97" s="17">
        <v>44347</v>
      </c>
      <c r="F97" t="s">
        <v>628</v>
      </c>
      <c r="G97" t="s">
        <v>619</v>
      </c>
      <c r="H97" t="s">
        <v>619</v>
      </c>
      <c r="I97" t="s">
        <v>743</v>
      </c>
      <c r="J97" t="s">
        <v>878</v>
      </c>
      <c r="K97" t="s">
        <v>888</v>
      </c>
      <c r="L97" s="18">
        <v>4756.87</v>
      </c>
      <c r="M97" s="18">
        <v>0</v>
      </c>
      <c r="N97" s="18">
        <v>4756.87</v>
      </c>
      <c r="O97" s="18">
        <v>0</v>
      </c>
      <c r="P97" s="18">
        <v>0</v>
      </c>
      <c r="Q97" s="20">
        <v>0</v>
      </c>
      <c r="R97" s="18"/>
    </row>
    <row r="98" spans="4:18" x14ac:dyDescent="0.3">
      <c r="D98" t="s">
        <v>210</v>
      </c>
      <c r="E98" s="17">
        <v>44347</v>
      </c>
      <c r="F98" t="s">
        <v>628</v>
      </c>
      <c r="G98" t="s">
        <v>619</v>
      </c>
      <c r="H98" t="s">
        <v>619</v>
      </c>
      <c r="I98" t="s">
        <v>745</v>
      </c>
      <c r="J98" t="s">
        <v>880</v>
      </c>
      <c r="K98" t="s">
        <v>888</v>
      </c>
      <c r="L98" s="18">
        <v>109131.28</v>
      </c>
      <c r="M98" s="18">
        <v>0</v>
      </c>
      <c r="N98" s="18">
        <v>109131.28</v>
      </c>
      <c r="O98" s="18">
        <v>0</v>
      </c>
      <c r="P98" s="18">
        <v>0</v>
      </c>
      <c r="Q98" s="20">
        <v>0</v>
      </c>
      <c r="R98" s="18"/>
    </row>
    <row r="99" spans="4:18" x14ac:dyDescent="0.3">
      <c r="D99" t="s">
        <v>211</v>
      </c>
      <c r="E99" s="17">
        <v>44347</v>
      </c>
      <c r="F99" t="s">
        <v>628</v>
      </c>
      <c r="G99" t="s">
        <v>619</v>
      </c>
      <c r="H99" t="s">
        <v>619</v>
      </c>
      <c r="I99" t="s">
        <v>749</v>
      </c>
      <c r="J99" t="s">
        <v>881</v>
      </c>
      <c r="K99" t="s">
        <v>888</v>
      </c>
      <c r="L99" s="18">
        <v>32301.9</v>
      </c>
      <c r="M99" s="18">
        <v>0</v>
      </c>
      <c r="N99" s="18">
        <v>32301.9</v>
      </c>
      <c r="O99" s="18">
        <v>0</v>
      </c>
      <c r="P99" s="18">
        <v>0</v>
      </c>
      <c r="Q99" s="20">
        <v>0</v>
      </c>
      <c r="R99" s="18"/>
    </row>
    <row r="100" spans="4:18" x14ac:dyDescent="0.3">
      <c r="D100" t="s">
        <v>212</v>
      </c>
      <c r="E100" s="17">
        <v>44347</v>
      </c>
      <c r="F100" t="s">
        <v>628</v>
      </c>
      <c r="G100" t="s">
        <v>619</v>
      </c>
      <c r="H100" t="s">
        <v>619</v>
      </c>
      <c r="I100" t="s">
        <v>751</v>
      </c>
      <c r="J100" t="s">
        <v>878</v>
      </c>
      <c r="K100" t="s">
        <v>888</v>
      </c>
      <c r="L100" s="18">
        <v>78003.13</v>
      </c>
      <c r="M100" s="18">
        <v>0</v>
      </c>
      <c r="N100" s="18">
        <v>78003.13</v>
      </c>
      <c r="O100" s="18">
        <v>0</v>
      </c>
      <c r="P100" s="18">
        <v>0</v>
      </c>
      <c r="Q100" s="20">
        <v>0</v>
      </c>
      <c r="R100" s="18"/>
    </row>
    <row r="101" spans="4:18" x14ac:dyDescent="0.3">
      <c r="D101" t="s">
        <v>213</v>
      </c>
      <c r="E101" s="17">
        <v>44328</v>
      </c>
      <c r="F101" t="s">
        <v>628</v>
      </c>
      <c r="G101" t="s">
        <v>619</v>
      </c>
      <c r="H101" t="s">
        <v>619</v>
      </c>
      <c r="I101" t="s">
        <v>754</v>
      </c>
      <c r="J101" t="s">
        <v>876</v>
      </c>
      <c r="K101" t="s">
        <v>885</v>
      </c>
      <c r="L101" s="18">
        <v>16425</v>
      </c>
      <c r="M101" s="18">
        <v>0</v>
      </c>
      <c r="N101" s="18">
        <v>0</v>
      </c>
      <c r="O101" s="18">
        <v>16425</v>
      </c>
      <c r="P101" s="18">
        <v>0</v>
      </c>
      <c r="Q101" s="20">
        <v>0</v>
      </c>
      <c r="R101" s="18">
        <v>0</v>
      </c>
    </row>
    <row r="102" spans="4:18" x14ac:dyDescent="0.3">
      <c r="D102" t="s">
        <v>214</v>
      </c>
      <c r="E102" s="17">
        <v>44347</v>
      </c>
      <c r="F102" t="s">
        <v>628</v>
      </c>
      <c r="G102" t="s">
        <v>619</v>
      </c>
      <c r="H102" t="s">
        <v>619</v>
      </c>
      <c r="I102" t="s">
        <v>754</v>
      </c>
      <c r="J102" t="s">
        <v>876</v>
      </c>
      <c r="K102" t="s">
        <v>885</v>
      </c>
      <c r="L102" s="18">
        <v>53125</v>
      </c>
      <c r="M102" s="18">
        <v>0</v>
      </c>
      <c r="N102" s="18">
        <v>53124.999999999993</v>
      </c>
      <c r="O102" s="18">
        <v>0</v>
      </c>
      <c r="P102" s="18">
        <v>0</v>
      </c>
      <c r="Q102" s="20">
        <v>0</v>
      </c>
      <c r="R102" s="18"/>
    </row>
    <row r="103" spans="4:18" x14ac:dyDescent="0.3">
      <c r="D103" t="s">
        <v>215</v>
      </c>
      <c r="E103" s="17">
        <v>44347</v>
      </c>
      <c r="F103" t="s">
        <v>628</v>
      </c>
      <c r="G103" t="s">
        <v>619</v>
      </c>
      <c r="H103" t="s">
        <v>619</v>
      </c>
      <c r="I103" t="s">
        <v>759</v>
      </c>
      <c r="J103" t="s">
        <v>878</v>
      </c>
      <c r="K103" t="s">
        <v>888</v>
      </c>
      <c r="L103" s="18">
        <v>26347.77</v>
      </c>
      <c r="M103" s="18">
        <v>0</v>
      </c>
      <c r="N103" s="18">
        <v>26347.77</v>
      </c>
      <c r="O103" s="18">
        <v>0</v>
      </c>
      <c r="P103" s="18">
        <v>0</v>
      </c>
      <c r="Q103" s="20">
        <v>0</v>
      </c>
      <c r="R103" s="18"/>
    </row>
    <row r="104" spans="4:18" x14ac:dyDescent="0.3">
      <c r="D104" t="s">
        <v>216</v>
      </c>
      <c r="E104" s="17">
        <v>44319</v>
      </c>
      <c r="F104" t="s">
        <v>628</v>
      </c>
      <c r="G104" t="s">
        <v>619</v>
      </c>
      <c r="H104" t="s">
        <v>619</v>
      </c>
      <c r="I104" t="s">
        <v>760</v>
      </c>
      <c r="J104" t="s">
        <v>880</v>
      </c>
      <c r="K104" t="s">
        <v>888</v>
      </c>
      <c r="L104" s="18">
        <v>-0.05</v>
      </c>
      <c r="M104" s="18">
        <v>0</v>
      </c>
      <c r="N104" s="18">
        <v>0</v>
      </c>
      <c r="O104" s="18">
        <v>-5.0000000000181899E-2</v>
      </c>
      <c r="P104" s="18">
        <v>0</v>
      </c>
      <c r="Q104" s="20">
        <v>0</v>
      </c>
      <c r="R104" s="18"/>
    </row>
    <row r="105" spans="4:18" x14ac:dyDescent="0.3">
      <c r="D105" t="s">
        <v>217</v>
      </c>
      <c r="E105" s="17">
        <v>44347</v>
      </c>
      <c r="F105" t="s">
        <v>628</v>
      </c>
      <c r="G105" t="s">
        <v>619</v>
      </c>
      <c r="H105" t="s">
        <v>619</v>
      </c>
      <c r="I105" t="s">
        <v>764</v>
      </c>
      <c r="J105" t="s">
        <v>878</v>
      </c>
      <c r="K105" t="s">
        <v>888</v>
      </c>
      <c r="L105" s="18">
        <v>3642.22</v>
      </c>
      <c r="M105" s="18">
        <v>0</v>
      </c>
      <c r="N105" s="18">
        <v>3642.22</v>
      </c>
      <c r="O105" s="18">
        <v>0</v>
      </c>
      <c r="P105" s="18">
        <v>0</v>
      </c>
      <c r="Q105" s="20">
        <v>0</v>
      </c>
      <c r="R105" s="18"/>
    </row>
    <row r="106" spans="4:18" x14ac:dyDescent="0.3">
      <c r="D106" t="s">
        <v>218</v>
      </c>
      <c r="E106" s="17">
        <v>44347</v>
      </c>
      <c r="F106" t="s">
        <v>628</v>
      </c>
      <c r="G106" t="s">
        <v>619</v>
      </c>
      <c r="H106" t="s">
        <v>619</v>
      </c>
      <c r="I106" t="s">
        <v>765</v>
      </c>
      <c r="J106" t="s">
        <v>878</v>
      </c>
      <c r="K106" t="s">
        <v>888</v>
      </c>
      <c r="L106" s="18">
        <v>4127.16</v>
      </c>
      <c r="M106" s="18">
        <v>0</v>
      </c>
      <c r="N106" s="18">
        <v>4127.16</v>
      </c>
      <c r="O106" s="18">
        <v>0</v>
      </c>
      <c r="P106" s="18">
        <v>0</v>
      </c>
      <c r="Q106" s="20">
        <v>0</v>
      </c>
      <c r="R106" s="18"/>
    </row>
    <row r="107" spans="4:18" x14ac:dyDescent="0.3">
      <c r="D107" t="s">
        <v>219</v>
      </c>
      <c r="E107" s="17">
        <v>44347</v>
      </c>
      <c r="F107" t="s">
        <v>628</v>
      </c>
      <c r="G107" t="s">
        <v>619</v>
      </c>
      <c r="H107" t="s">
        <v>619</v>
      </c>
      <c r="I107" t="s">
        <v>766</v>
      </c>
      <c r="J107" t="s">
        <v>880</v>
      </c>
      <c r="K107" t="s">
        <v>888</v>
      </c>
      <c r="L107" s="18">
        <v>4488.49</v>
      </c>
      <c r="M107" s="18">
        <v>0</v>
      </c>
      <c r="N107" s="18">
        <v>4488.49</v>
      </c>
      <c r="O107" s="18">
        <v>0</v>
      </c>
      <c r="P107" s="18">
        <v>0</v>
      </c>
      <c r="Q107" s="20">
        <v>0</v>
      </c>
      <c r="R107" s="18"/>
    </row>
    <row r="108" spans="4:18" x14ac:dyDescent="0.3">
      <c r="D108" t="s">
        <v>220</v>
      </c>
      <c r="E108" s="17">
        <v>44347</v>
      </c>
      <c r="F108" t="s">
        <v>628</v>
      </c>
      <c r="G108" t="s">
        <v>619</v>
      </c>
      <c r="H108" t="s">
        <v>619</v>
      </c>
      <c r="I108" t="s">
        <v>767</v>
      </c>
      <c r="J108" t="s">
        <v>880</v>
      </c>
      <c r="K108" t="s">
        <v>888</v>
      </c>
      <c r="L108" s="18">
        <v>10076.33</v>
      </c>
      <c r="M108" s="18">
        <v>0</v>
      </c>
      <c r="N108" s="18">
        <v>10076.33</v>
      </c>
      <c r="O108" s="18">
        <v>0</v>
      </c>
      <c r="P108" s="18">
        <v>0</v>
      </c>
      <c r="Q108" s="20">
        <v>0</v>
      </c>
      <c r="R108" s="18"/>
    </row>
    <row r="109" spans="4:18" x14ac:dyDescent="0.3">
      <c r="D109" t="s">
        <v>221</v>
      </c>
      <c r="E109" s="17">
        <v>44286</v>
      </c>
      <c r="F109" t="s">
        <v>628</v>
      </c>
      <c r="G109" t="s">
        <v>619</v>
      </c>
      <c r="H109" t="s">
        <v>619</v>
      </c>
      <c r="I109" t="s">
        <v>768</v>
      </c>
      <c r="J109" t="s">
        <v>880</v>
      </c>
      <c r="K109" t="s">
        <v>888</v>
      </c>
      <c r="L109" s="18">
        <v>1833.93</v>
      </c>
      <c r="M109" s="18">
        <v>0</v>
      </c>
      <c r="N109" s="18">
        <v>0</v>
      </c>
      <c r="O109" s="18">
        <v>0</v>
      </c>
      <c r="P109" s="18">
        <v>0</v>
      </c>
      <c r="Q109" s="20">
        <v>1833.93</v>
      </c>
      <c r="R109" s="18"/>
    </row>
    <row r="110" spans="4:18" x14ac:dyDescent="0.3">
      <c r="D110" t="s">
        <v>222</v>
      </c>
      <c r="E110" s="17">
        <v>44347</v>
      </c>
      <c r="F110" t="s">
        <v>628</v>
      </c>
      <c r="G110" t="s">
        <v>619</v>
      </c>
      <c r="H110" t="s">
        <v>619</v>
      </c>
      <c r="I110" t="s">
        <v>769</v>
      </c>
      <c r="J110" t="s">
        <v>880</v>
      </c>
      <c r="K110" t="s">
        <v>888</v>
      </c>
      <c r="L110" s="18">
        <v>3818.87</v>
      </c>
      <c r="M110" s="18">
        <v>0</v>
      </c>
      <c r="N110" s="18">
        <v>3818.87</v>
      </c>
      <c r="O110" s="18">
        <v>0</v>
      </c>
      <c r="P110" s="18">
        <v>0</v>
      </c>
      <c r="Q110" s="20">
        <v>0</v>
      </c>
      <c r="R110" s="18"/>
    </row>
    <row r="111" spans="4:18" x14ac:dyDescent="0.3">
      <c r="D111" t="s">
        <v>223</v>
      </c>
      <c r="E111" s="17">
        <v>44340</v>
      </c>
      <c r="F111" t="s">
        <v>628</v>
      </c>
      <c r="G111" t="s">
        <v>619</v>
      </c>
      <c r="H111" t="s">
        <v>619</v>
      </c>
      <c r="I111" t="s">
        <v>774</v>
      </c>
      <c r="J111" t="s">
        <v>880</v>
      </c>
      <c r="K111" t="s">
        <v>888</v>
      </c>
      <c r="L111" s="18">
        <v>95409.47</v>
      </c>
      <c r="M111" s="18">
        <v>0</v>
      </c>
      <c r="N111" s="18">
        <v>0</v>
      </c>
      <c r="O111" s="18">
        <v>95409.47</v>
      </c>
      <c r="P111" s="18">
        <v>0</v>
      </c>
      <c r="Q111" s="20">
        <v>0</v>
      </c>
      <c r="R111" s="18"/>
    </row>
    <row r="112" spans="4:18" x14ac:dyDescent="0.3">
      <c r="D112" t="s">
        <v>224</v>
      </c>
      <c r="E112" s="17">
        <v>44347</v>
      </c>
      <c r="F112" t="s">
        <v>628</v>
      </c>
      <c r="G112" t="s">
        <v>619</v>
      </c>
      <c r="H112" t="s">
        <v>619</v>
      </c>
      <c r="I112" t="s">
        <v>775</v>
      </c>
      <c r="J112" t="s">
        <v>880</v>
      </c>
      <c r="K112" t="s">
        <v>888</v>
      </c>
      <c r="L112" s="18">
        <v>2221.92</v>
      </c>
      <c r="M112" s="18">
        <v>0</v>
      </c>
      <c r="N112" s="18">
        <v>2221.92</v>
      </c>
      <c r="O112" s="18">
        <v>0</v>
      </c>
      <c r="P112" s="18">
        <v>0</v>
      </c>
      <c r="Q112" s="20">
        <v>0</v>
      </c>
      <c r="R112" s="18"/>
    </row>
    <row r="113" spans="4:18" x14ac:dyDescent="0.3">
      <c r="D113" t="s">
        <v>225</v>
      </c>
      <c r="E113" s="17">
        <v>44340</v>
      </c>
      <c r="F113" t="s">
        <v>628</v>
      </c>
      <c r="G113" t="s">
        <v>619</v>
      </c>
      <c r="H113" t="s">
        <v>619</v>
      </c>
      <c r="I113" t="s">
        <v>779</v>
      </c>
      <c r="J113" t="s">
        <v>880</v>
      </c>
      <c r="K113" t="s">
        <v>888</v>
      </c>
      <c r="L113" s="18">
        <v>602.35</v>
      </c>
      <c r="M113" s="18">
        <v>0</v>
      </c>
      <c r="N113" s="18">
        <v>0</v>
      </c>
      <c r="O113" s="18">
        <v>602.35</v>
      </c>
      <c r="P113" s="18">
        <v>0</v>
      </c>
      <c r="Q113" s="20">
        <v>0</v>
      </c>
      <c r="R113" s="18"/>
    </row>
    <row r="114" spans="4:18" x14ac:dyDescent="0.3">
      <c r="D114" t="s">
        <v>226</v>
      </c>
      <c r="E114" s="17">
        <v>44340</v>
      </c>
      <c r="F114" t="s">
        <v>628</v>
      </c>
      <c r="G114" t="s">
        <v>619</v>
      </c>
      <c r="H114" t="s">
        <v>619</v>
      </c>
      <c r="I114" t="s">
        <v>782</v>
      </c>
      <c r="J114" t="s">
        <v>880</v>
      </c>
      <c r="K114" t="s">
        <v>888</v>
      </c>
      <c r="L114" s="18">
        <v>13193.18</v>
      </c>
      <c r="M114" s="18">
        <v>0</v>
      </c>
      <c r="N114" s="18">
        <v>0</v>
      </c>
      <c r="O114" s="18">
        <v>13193.18</v>
      </c>
      <c r="P114" s="18">
        <v>0</v>
      </c>
      <c r="Q114" s="20">
        <v>0</v>
      </c>
      <c r="R114" s="18"/>
    </row>
    <row r="115" spans="4:18" x14ac:dyDescent="0.3">
      <c r="D115" t="s">
        <v>227</v>
      </c>
      <c r="E115" s="17">
        <v>44340</v>
      </c>
      <c r="F115" t="s">
        <v>628</v>
      </c>
      <c r="G115" t="s">
        <v>619</v>
      </c>
      <c r="H115" t="s">
        <v>619</v>
      </c>
      <c r="I115" t="s">
        <v>783</v>
      </c>
      <c r="J115" t="s">
        <v>880</v>
      </c>
      <c r="K115" t="s">
        <v>888</v>
      </c>
      <c r="L115" s="18">
        <v>3613.24</v>
      </c>
      <c r="M115" s="18">
        <v>0</v>
      </c>
      <c r="N115" s="18">
        <v>0</v>
      </c>
      <c r="O115" s="18">
        <v>3613.2400000000002</v>
      </c>
      <c r="P115" s="18">
        <v>0</v>
      </c>
      <c r="Q115" s="20">
        <v>0</v>
      </c>
      <c r="R115" s="18"/>
    </row>
    <row r="116" spans="4:18" x14ac:dyDescent="0.3">
      <c r="D116" t="s">
        <v>228</v>
      </c>
      <c r="E116" s="17">
        <v>44316</v>
      </c>
      <c r="F116" t="s">
        <v>628</v>
      </c>
      <c r="G116" t="s">
        <v>619</v>
      </c>
      <c r="H116" t="s">
        <v>619</v>
      </c>
      <c r="I116" t="s">
        <v>786</v>
      </c>
      <c r="J116" t="s">
        <v>880</v>
      </c>
      <c r="K116" t="s">
        <v>888</v>
      </c>
      <c r="L116" s="18">
        <v>0.01</v>
      </c>
      <c r="M116" s="18">
        <v>0</v>
      </c>
      <c r="N116" s="18">
        <v>0</v>
      </c>
      <c r="O116" s="18">
        <v>0</v>
      </c>
      <c r="P116" s="18">
        <v>1.0000000000218279E-2</v>
      </c>
      <c r="Q116" s="20">
        <v>0</v>
      </c>
      <c r="R116" s="18"/>
    </row>
    <row r="117" spans="4:18" x14ac:dyDescent="0.3">
      <c r="D117" t="s">
        <v>229</v>
      </c>
      <c r="E117" s="17">
        <v>44347</v>
      </c>
      <c r="F117" t="s">
        <v>628</v>
      </c>
      <c r="G117" t="s">
        <v>619</v>
      </c>
      <c r="H117" t="s">
        <v>619</v>
      </c>
      <c r="I117" t="s">
        <v>790</v>
      </c>
      <c r="J117" t="s">
        <v>880</v>
      </c>
      <c r="K117" t="s">
        <v>888</v>
      </c>
      <c r="L117" s="18">
        <v>5925.56</v>
      </c>
      <c r="M117" s="18">
        <v>0</v>
      </c>
      <c r="N117" s="18">
        <v>5925.56</v>
      </c>
      <c r="O117" s="18">
        <v>0</v>
      </c>
      <c r="P117" s="18">
        <v>0</v>
      </c>
      <c r="Q117" s="20">
        <v>0</v>
      </c>
      <c r="R117" s="18"/>
    </row>
    <row r="118" spans="4:18" x14ac:dyDescent="0.3">
      <c r="D118" t="s">
        <v>230</v>
      </c>
      <c r="E118" s="17">
        <v>44347</v>
      </c>
      <c r="F118" t="s">
        <v>628</v>
      </c>
      <c r="G118" t="s">
        <v>619</v>
      </c>
      <c r="H118" t="s">
        <v>619</v>
      </c>
      <c r="I118" t="s">
        <v>792</v>
      </c>
      <c r="J118" t="s">
        <v>880</v>
      </c>
      <c r="K118" t="s">
        <v>888</v>
      </c>
      <c r="L118" s="18">
        <v>1405.34</v>
      </c>
      <c r="M118" s="18">
        <v>0</v>
      </c>
      <c r="N118" s="18">
        <v>1405.34</v>
      </c>
      <c r="O118" s="18">
        <v>0</v>
      </c>
      <c r="P118" s="18">
        <v>0</v>
      </c>
      <c r="Q118" s="20">
        <v>0</v>
      </c>
      <c r="R118" s="18"/>
    </row>
    <row r="119" spans="4:18" x14ac:dyDescent="0.3">
      <c r="D119" t="s">
        <v>231</v>
      </c>
      <c r="E119" s="17">
        <v>44347</v>
      </c>
      <c r="F119" t="s">
        <v>628</v>
      </c>
      <c r="G119" t="s">
        <v>619</v>
      </c>
      <c r="H119" t="s">
        <v>619</v>
      </c>
      <c r="I119" t="s">
        <v>793</v>
      </c>
      <c r="J119" t="s">
        <v>880</v>
      </c>
      <c r="K119" t="s">
        <v>888</v>
      </c>
      <c r="L119" s="18">
        <v>15000</v>
      </c>
      <c r="M119" s="18">
        <v>0</v>
      </c>
      <c r="N119" s="18">
        <v>15000</v>
      </c>
      <c r="O119" s="18">
        <v>0</v>
      </c>
      <c r="P119" s="18">
        <v>0</v>
      </c>
      <c r="Q119" s="20">
        <v>0</v>
      </c>
      <c r="R119" s="18"/>
    </row>
    <row r="120" spans="4:18" x14ac:dyDescent="0.3">
      <c r="D120" t="s">
        <v>232</v>
      </c>
      <c r="E120" s="17">
        <v>44316</v>
      </c>
      <c r="F120" t="s">
        <v>628</v>
      </c>
      <c r="G120" t="s">
        <v>619</v>
      </c>
      <c r="H120" t="s">
        <v>619</v>
      </c>
      <c r="I120" t="s">
        <v>794</v>
      </c>
      <c r="J120" t="s">
        <v>880</v>
      </c>
      <c r="K120" t="s">
        <v>888</v>
      </c>
      <c r="L120" s="18">
        <v>0.01</v>
      </c>
      <c r="M120" s="18">
        <v>0</v>
      </c>
      <c r="N120" s="18">
        <v>0</v>
      </c>
      <c r="O120" s="18">
        <v>0</v>
      </c>
      <c r="P120" s="18">
        <v>1.0000000000218279E-2</v>
      </c>
      <c r="Q120" s="20">
        <v>0</v>
      </c>
      <c r="R120" s="18"/>
    </row>
    <row r="121" spans="4:18" x14ac:dyDescent="0.3">
      <c r="D121" t="s">
        <v>233</v>
      </c>
      <c r="E121" s="17">
        <v>44347</v>
      </c>
      <c r="F121" t="s">
        <v>628</v>
      </c>
      <c r="G121" t="s">
        <v>619</v>
      </c>
      <c r="H121" t="s">
        <v>619</v>
      </c>
      <c r="I121" t="s">
        <v>798</v>
      </c>
      <c r="J121" t="s">
        <v>880</v>
      </c>
      <c r="K121" t="s">
        <v>888</v>
      </c>
      <c r="L121" s="18">
        <v>44515.72</v>
      </c>
      <c r="M121" s="18">
        <v>0</v>
      </c>
      <c r="N121" s="18">
        <v>44515.72</v>
      </c>
      <c r="O121" s="18">
        <v>0</v>
      </c>
      <c r="P121" s="18">
        <v>0</v>
      </c>
      <c r="Q121" s="20">
        <v>0</v>
      </c>
      <c r="R121" s="18"/>
    </row>
    <row r="122" spans="4:18" x14ac:dyDescent="0.3">
      <c r="D122" t="s">
        <v>234</v>
      </c>
      <c r="E122" s="17">
        <v>44340</v>
      </c>
      <c r="F122" t="s">
        <v>628</v>
      </c>
      <c r="G122" t="s">
        <v>619</v>
      </c>
      <c r="H122" t="s">
        <v>619</v>
      </c>
      <c r="I122" t="s">
        <v>799</v>
      </c>
      <c r="J122" t="s">
        <v>880</v>
      </c>
      <c r="K122" t="s">
        <v>888</v>
      </c>
      <c r="L122" s="18">
        <v>11204.27</v>
      </c>
      <c r="M122" s="18">
        <v>0</v>
      </c>
      <c r="N122" s="18">
        <v>0</v>
      </c>
      <c r="O122" s="18">
        <v>11204.27</v>
      </c>
      <c r="P122" s="18">
        <v>0</v>
      </c>
      <c r="Q122" s="20">
        <v>0</v>
      </c>
      <c r="R122" s="18"/>
    </row>
    <row r="123" spans="4:18" x14ac:dyDescent="0.3">
      <c r="D123" t="s">
        <v>235</v>
      </c>
      <c r="E123" s="17">
        <v>44347</v>
      </c>
      <c r="F123" t="s">
        <v>628</v>
      </c>
      <c r="G123" t="s">
        <v>619</v>
      </c>
      <c r="H123" t="s">
        <v>619</v>
      </c>
      <c r="I123" t="s">
        <v>800</v>
      </c>
      <c r="J123" t="s">
        <v>880</v>
      </c>
      <c r="K123" t="s">
        <v>888</v>
      </c>
      <c r="L123" s="18">
        <v>36103.32</v>
      </c>
      <c r="M123" s="18">
        <v>0</v>
      </c>
      <c r="N123" s="18">
        <v>36103.32</v>
      </c>
      <c r="O123" s="18">
        <v>0</v>
      </c>
      <c r="P123" s="18">
        <v>0</v>
      </c>
      <c r="Q123" s="20">
        <v>0</v>
      </c>
      <c r="R123" s="18"/>
    </row>
    <row r="124" spans="4:18" x14ac:dyDescent="0.3">
      <c r="D124" t="s">
        <v>236</v>
      </c>
      <c r="E124" s="17">
        <v>44347</v>
      </c>
      <c r="F124" t="s">
        <v>628</v>
      </c>
      <c r="G124" t="s">
        <v>619</v>
      </c>
      <c r="H124" t="s">
        <v>619</v>
      </c>
      <c r="I124" t="s">
        <v>802</v>
      </c>
      <c r="J124" t="s">
        <v>880</v>
      </c>
      <c r="K124" t="s">
        <v>888</v>
      </c>
      <c r="L124" s="18">
        <v>6774.94</v>
      </c>
      <c r="M124" s="18">
        <v>0</v>
      </c>
      <c r="N124" s="18">
        <v>6774.94</v>
      </c>
      <c r="O124" s="18">
        <v>0</v>
      </c>
      <c r="P124" s="18">
        <v>0</v>
      </c>
      <c r="Q124" s="20">
        <v>0</v>
      </c>
      <c r="R124" s="18"/>
    </row>
    <row r="125" spans="4:18" x14ac:dyDescent="0.3">
      <c r="D125" t="s">
        <v>237</v>
      </c>
      <c r="E125" s="17">
        <v>44347</v>
      </c>
      <c r="F125" t="s">
        <v>628</v>
      </c>
      <c r="G125" t="s">
        <v>619</v>
      </c>
      <c r="H125" t="s">
        <v>619</v>
      </c>
      <c r="I125" t="s">
        <v>804</v>
      </c>
      <c r="J125" t="s">
        <v>880</v>
      </c>
      <c r="K125" t="s">
        <v>888</v>
      </c>
      <c r="L125" s="18">
        <v>25547.61</v>
      </c>
      <c r="M125" s="18">
        <v>0</v>
      </c>
      <c r="N125" s="18">
        <v>25547.61</v>
      </c>
      <c r="O125" s="18">
        <v>0</v>
      </c>
      <c r="P125" s="18">
        <v>0</v>
      </c>
      <c r="Q125" s="20">
        <v>0</v>
      </c>
      <c r="R125" s="18"/>
    </row>
    <row r="126" spans="4:18" x14ac:dyDescent="0.3">
      <c r="D126" t="s">
        <v>238</v>
      </c>
      <c r="E126" s="17">
        <v>44316</v>
      </c>
      <c r="F126" t="s">
        <v>628</v>
      </c>
      <c r="G126" t="s">
        <v>619</v>
      </c>
      <c r="H126" t="s">
        <v>619</v>
      </c>
      <c r="I126" t="s">
        <v>811</v>
      </c>
      <c r="J126" t="s">
        <v>880</v>
      </c>
      <c r="K126" t="s">
        <v>888</v>
      </c>
      <c r="L126" s="18">
        <v>0.01</v>
      </c>
      <c r="M126" s="18">
        <v>0</v>
      </c>
      <c r="N126" s="18">
        <v>0</v>
      </c>
      <c r="O126" s="18">
        <v>0</v>
      </c>
      <c r="P126" s="18">
        <v>1.0000000002037268E-2</v>
      </c>
      <c r="Q126" s="20">
        <v>0</v>
      </c>
      <c r="R126" s="18"/>
    </row>
    <row r="127" spans="4:18" x14ac:dyDescent="0.3">
      <c r="D127" t="s">
        <v>239</v>
      </c>
      <c r="E127" s="17">
        <v>44347</v>
      </c>
      <c r="F127" t="s">
        <v>628</v>
      </c>
      <c r="G127" t="s">
        <v>619</v>
      </c>
      <c r="H127" t="s">
        <v>619</v>
      </c>
      <c r="I127" t="s">
        <v>812</v>
      </c>
      <c r="J127" t="s">
        <v>880</v>
      </c>
      <c r="K127" t="s">
        <v>888</v>
      </c>
      <c r="L127" s="18">
        <v>10358.52</v>
      </c>
      <c r="M127" s="18">
        <v>0</v>
      </c>
      <c r="N127" s="18">
        <v>10358.52</v>
      </c>
      <c r="O127" s="18">
        <v>0</v>
      </c>
      <c r="P127" s="18">
        <v>0</v>
      </c>
      <c r="Q127" s="20">
        <v>0</v>
      </c>
      <c r="R127" s="18"/>
    </row>
    <row r="128" spans="4:18" x14ac:dyDescent="0.3">
      <c r="D128" t="s">
        <v>240</v>
      </c>
      <c r="E128" s="17">
        <v>44340</v>
      </c>
      <c r="F128" t="s">
        <v>628</v>
      </c>
      <c r="G128" t="s">
        <v>619</v>
      </c>
      <c r="H128" t="s">
        <v>619</v>
      </c>
      <c r="I128" t="s">
        <v>813</v>
      </c>
      <c r="J128" t="s">
        <v>880</v>
      </c>
      <c r="K128" t="s">
        <v>888</v>
      </c>
      <c r="L128" s="18">
        <v>29.34</v>
      </c>
      <c r="M128" s="18">
        <v>0</v>
      </c>
      <c r="N128" s="18">
        <v>0</v>
      </c>
      <c r="O128" s="18">
        <v>29.34</v>
      </c>
      <c r="P128" s="18">
        <v>0</v>
      </c>
      <c r="Q128" s="20">
        <v>0</v>
      </c>
      <c r="R128" s="18"/>
    </row>
    <row r="129" spans="4:18" x14ac:dyDescent="0.3">
      <c r="D129" t="s">
        <v>241</v>
      </c>
      <c r="E129" s="17">
        <v>44347</v>
      </c>
      <c r="F129" t="s">
        <v>628</v>
      </c>
      <c r="G129" t="s">
        <v>619</v>
      </c>
      <c r="H129" t="s">
        <v>619</v>
      </c>
      <c r="I129" t="s">
        <v>814</v>
      </c>
      <c r="J129" t="s">
        <v>880</v>
      </c>
      <c r="K129" t="s">
        <v>888</v>
      </c>
      <c r="L129" s="18">
        <v>3226.29</v>
      </c>
      <c r="M129" s="18">
        <v>0</v>
      </c>
      <c r="N129" s="18">
        <v>3226.29</v>
      </c>
      <c r="O129" s="18">
        <v>0</v>
      </c>
      <c r="P129" s="18">
        <v>0</v>
      </c>
      <c r="Q129" s="20">
        <v>0</v>
      </c>
      <c r="R129" s="18"/>
    </row>
    <row r="130" spans="4:18" x14ac:dyDescent="0.3">
      <c r="D130" t="s">
        <v>242</v>
      </c>
      <c r="E130" s="17">
        <v>44222</v>
      </c>
      <c r="F130" t="s">
        <v>628</v>
      </c>
      <c r="G130" t="s">
        <v>619</v>
      </c>
      <c r="H130" t="s">
        <v>619</v>
      </c>
      <c r="I130" t="s">
        <v>818</v>
      </c>
      <c r="J130" t="s">
        <v>876</v>
      </c>
      <c r="K130" t="s">
        <v>885</v>
      </c>
      <c r="L130" s="18">
        <v>0</v>
      </c>
      <c r="M130" s="18">
        <v>0</v>
      </c>
      <c r="N130" s="18">
        <v>0</v>
      </c>
      <c r="O130" s="18">
        <v>0</v>
      </c>
      <c r="P130" s="18">
        <v>0</v>
      </c>
      <c r="Q130" s="20">
        <v>0</v>
      </c>
      <c r="R130" s="18">
        <v>42503.63</v>
      </c>
    </row>
    <row r="131" spans="4:18" x14ac:dyDescent="0.3">
      <c r="D131" t="s">
        <v>243</v>
      </c>
      <c r="E131" s="17">
        <v>44252</v>
      </c>
      <c r="F131" t="s">
        <v>628</v>
      </c>
      <c r="G131" t="s">
        <v>619</v>
      </c>
      <c r="H131" t="s">
        <v>619</v>
      </c>
      <c r="I131" t="s">
        <v>818</v>
      </c>
      <c r="J131" t="s">
        <v>876</v>
      </c>
      <c r="K131" t="s">
        <v>885</v>
      </c>
      <c r="L131" s="18">
        <v>0</v>
      </c>
      <c r="M131" s="18">
        <v>0</v>
      </c>
      <c r="N131" s="18">
        <v>0</v>
      </c>
      <c r="O131" s="18">
        <v>0</v>
      </c>
      <c r="P131" s="18">
        <v>0</v>
      </c>
      <c r="Q131" s="20">
        <v>0</v>
      </c>
      <c r="R131" s="18">
        <v>16461.57</v>
      </c>
    </row>
    <row r="132" spans="4:18" x14ac:dyDescent="0.3">
      <c r="D132" t="s">
        <v>244</v>
      </c>
      <c r="E132" s="17">
        <v>44279</v>
      </c>
      <c r="F132" t="s">
        <v>628</v>
      </c>
      <c r="G132" t="s">
        <v>619</v>
      </c>
      <c r="H132" t="s">
        <v>619</v>
      </c>
      <c r="I132" t="s">
        <v>818</v>
      </c>
      <c r="J132" t="s">
        <v>876</v>
      </c>
      <c r="K132" t="s">
        <v>885</v>
      </c>
      <c r="L132" s="18">
        <v>0</v>
      </c>
      <c r="M132" s="18">
        <v>0</v>
      </c>
      <c r="N132" s="18">
        <v>0</v>
      </c>
      <c r="O132" s="18">
        <v>0</v>
      </c>
      <c r="P132" s="18">
        <v>0</v>
      </c>
      <c r="Q132" s="20">
        <v>0</v>
      </c>
      <c r="R132" s="18">
        <v>68525.119999999995</v>
      </c>
    </row>
    <row r="133" spans="4:18" x14ac:dyDescent="0.3">
      <c r="D133" t="s">
        <v>245</v>
      </c>
      <c r="E133" s="17">
        <v>44312</v>
      </c>
      <c r="F133" t="s">
        <v>628</v>
      </c>
      <c r="G133" t="s">
        <v>619</v>
      </c>
      <c r="H133" t="s">
        <v>619</v>
      </c>
      <c r="I133" t="s">
        <v>818</v>
      </c>
      <c r="J133" t="s">
        <v>876</v>
      </c>
      <c r="K133" t="s">
        <v>885</v>
      </c>
      <c r="L133" s="18">
        <v>0</v>
      </c>
      <c r="M133" s="18">
        <v>0</v>
      </c>
      <c r="N133" s="18">
        <v>0</v>
      </c>
      <c r="O133" s="18">
        <v>0</v>
      </c>
      <c r="P133" s="18">
        <v>4.3655745685100555E-11</v>
      </c>
      <c r="Q133" s="20">
        <v>0</v>
      </c>
      <c r="R133" s="18">
        <v>103428.95</v>
      </c>
    </row>
    <row r="134" spans="4:18" x14ac:dyDescent="0.3">
      <c r="D134" t="s">
        <v>246</v>
      </c>
      <c r="E134" s="17">
        <v>44341</v>
      </c>
      <c r="F134" t="s">
        <v>628</v>
      </c>
      <c r="G134" t="s">
        <v>619</v>
      </c>
      <c r="H134" t="s">
        <v>619</v>
      </c>
      <c r="I134" t="s">
        <v>818</v>
      </c>
      <c r="J134" t="s">
        <v>876</v>
      </c>
      <c r="K134" t="s">
        <v>885</v>
      </c>
      <c r="L134" s="18">
        <v>36202.910000000003</v>
      </c>
      <c r="M134" s="18">
        <v>0</v>
      </c>
      <c r="N134" s="18">
        <v>0</v>
      </c>
      <c r="O134" s="18">
        <v>36202.910000000003</v>
      </c>
      <c r="P134" s="18">
        <v>0</v>
      </c>
      <c r="Q134" s="20">
        <v>0</v>
      </c>
      <c r="R134" s="18">
        <v>4022.55</v>
      </c>
    </row>
    <row r="135" spans="4:18" x14ac:dyDescent="0.3">
      <c r="D135" t="s">
        <v>247</v>
      </c>
      <c r="E135" s="17">
        <v>44376</v>
      </c>
      <c r="F135" t="s">
        <v>628</v>
      </c>
      <c r="G135" t="s">
        <v>619</v>
      </c>
      <c r="H135" t="s">
        <v>619</v>
      </c>
      <c r="I135" t="s">
        <v>818</v>
      </c>
      <c r="J135" t="s">
        <v>876</v>
      </c>
      <c r="K135" t="s">
        <v>885</v>
      </c>
      <c r="L135" s="18">
        <v>23886.44</v>
      </c>
      <c r="M135" s="18">
        <v>0</v>
      </c>
      <c r="N135" s="18">
        <v>23886.440000000002</v>
      </c>
      <c r="O135" s="18">
        <v>0</v>
      </c>
      <c r="P135" s="18">
        <v>0</v>
      </c>
      <c r="Q135" s="20">
        <v>0</v>
      </c>
      <c r="R135" s="18">
        <v>2654.05</v>
      </c>
    </row>
    <row r="136" spans="4:18" x14ac:dyDescent="0.3">
      <c r="D136" t="s">
        <v>248</v>
      </c>
      <c r="E136" s="17">
        <v>44347</v>
      </c>
      <c r="F136" t="s">
        <v>628</v>
      </c>
      <c r="G136" t="s">
        <v>619</v>
      </c>
      <c r="H136" t="s">
        <v>619</v>
      </c>
      <c r="I136" t="s">
        <v>820</v>
      </c>
      <c r="J136" t="s">
        <v>880</v>
      </c>
      <c r="K136" t="s">
        <v>888</v>
      </c>
      <c r="L136" s="18">
        <v>7968.82</v>
      </c>
      <c r="M136" s="18">
        <v>0</v>
      </c>
      <c r="N136" s="18">
        <v>7968.82</v>
      </c>
      <c r="O136" s="18">
        <v>0</v>
      </c>
      <c r="P136" s="18">
        <v>0</v>
      </c>
      <c r="Q136" s="20">
        <v>0</v>
      </c>
      <c r="R136" s="18"/>
    </row>
    <row r="137" spans="4:18" x14ac:dyDescent="0.3">
      <c r="D137" t="s">
        <v>249</v>
      </c>
      <c r="E137" s="17">
        <v>44347</v>
      </c>
      <c r="F137" t="s">
        <v>628</v>
      </c>
      <c r="G137" t="s">
        <v>619</v>
      </c>
      <c r="H137" t="s">
        <v>619</v>
      </c>
      <c r="I137" t="s">
        <v>824</v>
      </c>
      <c r="J137" t="s">
        <v>880</v>
      </c>
      <c r="K137" t="s">
        <v>888</v>
      </c>
      <c r="L137" s="18">
        <v>4076.41</v>
      </c>
      <c r="M137" s="18">
        <v>0</v>
      </c>
      <c r="N137" s="18">
        <v>4076.41</v>
      </c>
      <c r="O137" s="18">
        <v>0</v>
      </c>
      <c r="P137" s="18">
        <v>0</v>
      </c>
      <c r="Q137" s="20">
        <v>0</v>
      </c>
      <c r="R137" s="18"/>
    </row>
    <row r="138" spans="4:18" x14ac:dyDescent="0.3">
      <c r="D138" t="s">
        <v>250</v>
      </c>
      <c r="E138" s="17">
        <v>44347</v>
      </c>
      <c r="F138" t="s">
        <v>628</v>
      </c>
      <c r="G138" t="s">
        <v>619</v>
      </c>
      <c r="H138" t="s">
        <v>619</v>
      </c>
      <c r="I138" t="s">
        <v>825</v>
      </c>
      <c r="J138" t="s">
        <v>880</v>
      </c>
      <c r="K138" t="s">
        <v>888</v>
      </c>
      <c r="L138" s="18">
        <v>37516.410000000003</v>
      </c>
      <c r="M138" s="18">
        <v>0</v>
      </c>
      <c r="N138" s="18">
        <v>37516.410000000003</v>
      </c>
      <c r="O138" s="18">
        <v>0</v>
      </c>
      <c r="P138" s="18">
        <v>0</v>
      </c>
      <c r="Q138" s="20">
        <v>0</v>
      </c>
      <c r="R138" s="18"/>
    </row>
    <row r="139" spans="4:18" x14ac:dyDescent="0.3">
      <c r="D139" t="s">
        <v>251</v>
      </c>
      <c r="E139" s="17">
        <v>44347</v>
      </c>
      <c r="F139" t="s">
        <v>628</v>
      </c>
      <c r="G139" t="s">
        <v>619</v>
      </c>
      <c r="H139" t="s">
        <v>619</v>
      </c>
      <c r="I139" t="s">
        <v>827</v>
      </c>
      <c r="J139" t="s">
        <v>880</v>
      </c>
      <c r="K139" t="s">
        <v>888</v>
      </c>
      <c r="L139" s="18">
        <v>9107.74</v>
      </c>
      <c r="M139" s="18">
        <v>0</v>
      </c>
      <c r="N139" s="18">
        <v>9107.74</v>
      </c>
      <c r="O139" s="18">
        <v>0</v>
      </c>
      <c r="P139" s="18">
        <v>0</v>
      </c>
      <c r="Q139" s="20">
        <v>0</v>
      </c>
      <c r="R139" s="18"/>
    </row>
    <row r="140" spans="4:18" x14ac:dyDescent="0.3">
      <c r="D140" t="s">
        <v>252</v>
      </c>
      <c r="E140" s="17">
        <v>44347</v>
      </c>
      <c r="F140" t="s">
        <v>628</v>
      </c>
      <c r="G140" t="s">
        <v>619</v>
      </c>
      <c r="H140" t="s">
        <v>619</v>
      </c>
      <c r="I140" t="s">
        <v>828</v>
      </c>
      <c r="J140" t="s">
        <v>880</v>
      </c>
      <c r="K140" t="s">
        <v>888</v>
      </c>
      <c r="L140" s="18">
        <v>12040.04</v>
      </c>
      <c r="M140" s="18">
        <v>0</v>
      </c>
      <c r="N140" s="18">
        <v>12040.04</v>
      </c>
      <c r="O140" s="18">
        <v>0</v>
      </c>
      <c r="P140" s="18">
        <v>0</v>
      </c>
      <c r="Q140" s="20">
        <v>0</v>
      </c>
      <c r="R140" s="18"/>
    </row>
    <row r="141" spans="4:18" x14ac:dyDescent="0.3">
      <c r="D141" t="s">
        <v>253</v>
      </c>
      <c r="E141" s="17">
        <v>44347</v>
      </c>
      <c r="F141" t="s">
        <v>628</v>
      </c>
      <c r="G141" t="s">
        <v>619</v>
      </c>
      <c r="H141" t="s">
        <v>619</v>
      </c>
      <c r="I141" t="s">
        <v>832</v>
      </c>
      <c r="J141" t="s">
        <v>880</v>
      </c>
      <c r="K141" t="s">
        <v>888</v>
      </c>
      <c r="L141" s="18">
        <v>1812.97</v>
      </c>
      <c r="M141" s="18">
        <v>0</v>
      </c>
      <c r="N141" s="18">
        <v>1812.97</v>
      </c>
      <c r="O141" s="18">
        <v>0</v>
      </c>
      <c r="P141" s="18">
        <v>0</v>
      </c>
      <c r="Q141" s="20">
        <v>0</v>
      </c>
      <c r="R141" s="18"/>
    </row>
    <row r="142" spans="4:18" x14ac:dyDescent="0.3">
      <c r="D142" t="s">
        <v>254</v>
      </c>
      <c r="E142" s="17">
        <v>44347</v>
      </c>
      <c r="F142" t="s">
        <v>628</v>
      </c>
      <c r="G142" t="s">
        <v>619</v>
      </c>
      <c r="H142" t="s">
        <v>619</v>
      </c>
      <c r="I142" t="s">
        <v>834</v>
      </c>
      <c r="J142" t="s">
        <v>880</v>
      </c>
      <c r="K142" t="s">
        <v>888</v>
      </c>
      <c r="L142" s="18">
        <v>9588.4</v>
      </c>
      <c r="M142" s="18">
        <v>0</v>
      </c>
      <c r="N142" s="18">
        <v>9588.4</v>
      </c>
      <c r="O142" s="18">
        <v>0</v>
      </c>
      <c r="P142" s="18">
        <v>0</v>
      </c>
      <c r="Q142" s="20">
        <v>0</v>
      </c>
      <c r="R142" s="18"/>
    </row>
    <row r="143" spans="4:18" x14ac:dyDescent="0.3">
      <c r="D143" t="s">
        <v>255</v>
      </c>
      <c r="E143" s="17">
        <v>44340</v>
      </c>
      <c r="F143" t="s">
        <v>628</v>
      </c>
      <c r="G143" t="s">
        <v>619</v>
      </c>
      <c r="H143" t="s">
        <v>619</v>
      </c>
      <c r="I143" t="s">
        <v>836</v>
      </c>
      <c r="J143" t="s">
        <v>880</v>
      </c>
      <c r="K143" t="s">
        <v>888</v>
      </c>
      <c r="L143" s="18">
        <v>5166.6499999999996</v>
      </c>
      <c r="M143" s="18">
        <v>0</v>
      </c>
      <c r="N143" s="18">
        <v>0</v>
      </c>
      <c r="O143" s="18">
        <v>5166.6499999999996</v>
      </c>
      <c r="P143" s="18">
        <v>0</v>
      </c>
      <c r="Q143" s="20">
        <v>0</v>
      </c>
      <c r="R143" s="18"/>
    </row>
    <row r="144" spans="4:18" x14ac:dyDescent="0.3">
      <c r="D144" t="s">
        <v>256</v>
      </c>
      <c r="E144" s="17">
        <v>44347</v>
      </c>
      <c r="F144" t="s">
        <v>628</v>
      </c>
      <c r="G144" t="s">
        <v>619</v>
      </c>
      <c r="H144" t="s">
        <v>619</v>
      </c>
      <c r="I144" t="s">
        <v>837</v>
      </c>
      <c r="J144" t="s">
        <v>880</v>
      </c>
      <c r="K144" t="s">
        <v>888</v>
      </c>
      <c r="L144" s="18">
        <v>13121.41</v>
      </c>
      <c r="M144" s="18">
        <v>0</v>
      </c>
      <c r="N144" s="18">
        <v>13121.41</v>
      </c>
      <c r="O144" s="18">
        <v>0</v>
      </c>
      <c r="P144" s="18">
        <v>0</v>
      </c>
      <c r="Q144" s="20">
        <v>0</v>
      </c>
      <c r="R144" s="18"/>
    </row>
    <row r="145" spans="4:18" x14ac:dyDescent="0.3">
      <c r="D145" t="s">
        <v>257</v>
      </c>
      <c r="E145" s="17">
        <v>44344</v>
      </c>
      <c r="F145" t="s">
        <v>628</v>
      </c>
      <c r="G145" t="s">
        <v>619</v>
      </c>
      <c r="H145" t="s">
        <v>619</v>
      </c>
      <c r="I145" t="s">
        <v>838</v>
      </c>
      <c r="J145" t="s">
        <v>880</v>
      </c>
      <c r="K145" t="s">
        <v>888</v>
      </c>
      <c r="L145" s="18">
        <v>98202.9</v>
      </c>
      <c r="M145" s="18">
        <v>0</v>
      </c>
      <c r="N145" s="18">
        <v>0</v>
      </c>
      <c r="O145" s="18">
        <v>98202.9</v>
      </c>
      <c r="P145" s="18">
        <v>0</v>
      </c>
      <c r="Q145" s="20">
        <v>0</v>
      </c>
      <c r="R145" s="18"/>
    </row>
    <row r="146" spans="4:18" x14ac:dyDescent="0.3">
      <c r="D146" t="s">
        <v>258</v>
      </c>
      <c r="E146" s="17">
        <v>44340</v>
      </c>
      <c r="F146" t="s">
        <v>628</v>
      </c>
      <c r="G146" t="s">
        <v>619</v>
      </c>
      <c r="H146" t="s">
        <v>619</v>
      </c>
      <c r="I146" t="s">
        <v>839</v>
      </c>
      <c r="J146" t="s">
        <v>880</v>
      </c>
      <c r="K146" t="s">
        <v>888</v>
      </c>
      <c r="L146" s="18">
        <v>172726.07</v>
      </c>
      <c r="M146" s="18">
        <v>0</v>
      </c>
      <c r="N146" s="18">
        <v>0</v>
      </c>
      <c r="O146" s="18">
        <v>172726.07</v>
      </c>
      <c r="P146" s="18">
        <v>0</v>
      </c>
      <c r="Q146" s="20">
        <v>0</v>
      </c>
      <c r="R146" s="18"/>
    </row>
    <row r="147" spans="4:18" x14ac:dyDescent="0.3">
      <c r="D147" t="s">
        <v>259</v>
      </c>
      <c r="E147" s="17">
        <v>44375</v>
      </c>
      <c r="F147" t="s">
        <v>628</v>
      </c>
      <c r="G147" t="s">
        <v>619</v>
      </c>
      <c r="H147" t="s">
        <v>619</v>
      </c>
      <c r="I147" t="s">
        <v>847</v>
      </c>
      <c r="J147" t="s">
        <v>877</v>
      </c>
      <c r="K147" t="s">
        <v>889</v>
      </c>
      <c r="L147" s="18">
        <v>1255636.1299999999</v>
      </c>
      <c r="M147" s="18">
        <v>0</v>
      </c>
      <c r="N147" s="18">
        <v>1255636.1300000004</v>
      </c>
      <c r="O147" s="18">
        <v>0</v>
      </c>
      <c r="P147" s="18">
        <v>0</v>
      </c>
      <c r="Q147" s="20">
        <v>0</v>
      </c>
      <c r="R147" s="18">
        <v>139515.12</v>
      </c>
    </row>
    <row r="148" spans="4:18" x14ac:dyDescent="0.3">
      <c r="D148" t="s">
        <v>260</v>
      </c>
      <c r="E148" s="17">
        <v>44347</v>
      </c>
      <c r="F148" t="s">
        <v>628</v>
      </c>
      <c r="G148" t="s">
        <v>619</v>
      </c>
      <c r="H148" t="s">
        <v>619</v>
      </c>
      <c r="I148" t="s">
        <v>853</v>
      </c>
      <c r="J148" t="s">
        <v>880</v>
      </c>
      <c r="K148" t="s">
        <v>888</v>
      </c>
      <c r="L148" s="18">
        <v>5218.71</v>
      </c>
      <c r="M148" s="18">
        <v>0</v>
      </c>
      <c r="N148" s="18">
        <v>5218.71</v>
      </c>
      <c r="O148" s="18">
        <v>0</v>
      </c>
      <c r="P148" s="18">
        <v>0</v>
      </c>
      <c r="Q148" s="20">
        <v>0</v>
      </c>
      <c r="R148" s="18"/>
    </row>
    <row r="149" spans="4:18" x14ac:dyDescent="0.3">
      <c r="D149" t="s">
        <v>261</v>
      </c>
      <c r="E149" s="17">
        <v>44340</v>
      </c>
      <c r="F149" t="s">
        <v>628</v>
      </c>
      <c r="G149" t="s">
        <v>619</v>
      </c>
      <c r="H149" t="s">
        <v>619</v>
      </c>
      <c r="I149" t="s">
        <v>854</v>
      </c>
      <c r="J149" t="s">
        <v>880</v>
      </c>
      <c r="K149" t="s">
        <v>888</v>
      </c>
      <c r="L149" s="18">
        <v>24676.19</v>
      </c>
      <c r="M149" s="18">
        <v>0</v>
      </c>
      <c r="N149" s="18">
        <v>0</v>
      </c>
      <c r="O149" s="18">
        <v>24676.19</v>
      </c>
      <c r="P149" s="18">
        <v>0</v>
      </c>
      <c r="Q149" s="20">
        <v>0</v>
      </c>
      <c r="R149" s="18"/>
    </row>
    <row r="150" spans="4:18" x14ac:dyDescent="0.3">
      <c r="D150" t="s">
        <v>262</v>
      </c>
      <c r="E150" s="17">
        <v>44347</v>
      </c>
      <c r="F150" t="s">
        <v>628</v>
      </c>
      <c r="G150" t="s">
        <v>619</v>
      </c>
      <c r="H150" t="s">
        <v>619</v>
      </c>
      <c r="I150" t="s">
        <v>862</v>
      </c>
      <c r="J150" t="s">
        <v>880</v>
      </c>
      <c r="K150" t="s">
        <v>888</v>
      </c>
      <c r="L150" s="18">
        <v>11886.76</v>
      </c>
      <c r="M150" s="18">
        <v>0</v>
      </c>
      <c r="N150" s="18">
        <v>11886.76</v>
      </c>
      <c r="O150" s="18">
        <v>0</v>
      </c>
      <c r="P150" s="18">
        <v>0</v>
      </c>
      <c r="Q150" s="20">
        <v>0</v>
      </c>
      <c r="R150" s="18"/>
    </row>
    <row r="151" spans="4:18" x14ac:dyDescent="0.3">
      <c r="D151" t="s">
        <v>263</v>
      </c>
      <c r="E151" s="17">
        <v>43153</v>
      </c>
      <c r="F151" t="s">
        <v>628</v>
      </c>
      <c r="G151" t="s">
        <v>619</v>
      </c>
      <c r="H151" t="s">
        <v>619</v>
      </c>
      <c r="I151" t="s">
        <v>692</v>
      </c>
      <c r="J151" t="s">
        <v>875</v>
      </c>
      <c r="K151" t="s">
        <v>884</v>
      </c>
      <c r="L151" s="18">
        <v>0</v>
      </c>
      <c r="M151" s="18">
        <v>0</v>
      </c>
      <c r="N151" s="18">
        <v>0</v>
      </c>
      <c r="O151" s="18">
        <v>0</v>
      </c>
      <c r="P151" s="18">
        <v>0</v>
      </c>
      <c r="Q151" s="20">
        <v>0</v>
      </c>
      <c r="R151" s="18">
        <v>60427.5</v>
      </c>
    </row>
    <row r="152" spans="4:18" x14ac:dyDescent="0.3">
      <c r="D152" t="s">
        <v>264</v>
      </c>
      <c r="E152" s="17">
        <v>43159</v>
      </c>
      <c r="F152" t="s">
        <v>628</v>
      </c>
      <c r="G152" t="s">
        <v>619</v>
      </c>
      <c r="H152" t="s">
        <v>619</v>
      </c>
      <c r="I152" t="s">
        <v>692</v>
      </c>
      <c r="J152" t="s">
        <v>875</v>
      </c>
      <c r="K152" t="s">
        <v>884</v>
      </c>
      <c r="L152" s="18">
        <v>0</v>
      </c>
      <c r="M152" s="18">
        <v>0</v>
      </c>
      <c r="N152" s="18">
        <v>0</v>
      </c>
      <c r="O152" s="18">
        <v>0</v>
      </c>
      <c r="P152" s="18">
        <v>0</v>
      </c>
      <c r="Q152" s="20">
        <v>0</v>
      </c>
      <c r="R152" s="18">
        <v>50000</v>
      </c>
    </row>
    <row r="153" spans="4:18" x14ac:dyDescent="0.3">
      <c r="D153" t="s">
        <v>265</v>
      </c>
      <c r="E153" s="17">
        <v>43189</v>
      </c>
      <c r="F153" t="s">
        <v>628</v>
      </c>
      <c r="G153" t="s">
        <v>619</v>
      </c>
      <c r="H153" t="s">
        <v>619</v>
      </c>
      <c r="I153" t="s">
        <v>692</v>
      </c>
      <c r="J153" t="s">
        <v>875</v>
      </c>
      <c r="K153" t="s">
        <v>884</v>
      </c>
      <c r="L153" s="18">
        <v>0</v>
      </c>
      <c r="M153" s="18">
        <v>0</v>
      </c>
      <c r="N153" s="18">
        <v>0</v>
      </c>
      <c r="O153" s="18">
        <v>0</v>
      </c>
      <c r="P153" s="18">
        <v>0</v>
      </c>
      <c r="Q153" s="20">
        <v>0</v>
      </c>
      <c r="R153" s="18">
        <v>54100</v>
      </c>
    </row>
    <row r="154" spans="4:18" x14ac:dyDescent="0.3">
      <c r="D154" t="s">
        <v>266</v>
      </c>
      <c r="E154" s="17">
        <v>43220</v>
      </c>
      <c r="F154" t="s">
        <v>628</v>
      </c>
      <c r="G154" t="s">
        <v>619</v>
      </c>
      <c r="H154" t="s">
        <v>619</v>
      </c>
      <c r="I154" t="s">
        <v>692</v>
      </c>
      <c r="J154" t="s">
        <v>875</v>
      </c>
      <c r="K154" t="s">
        <v>884</v>
      </c>
      <c r="L154" s="18">
        <v>0</v>
      </c>
      <c r="M154" s="18">
        <v>0</v>
      </c>
      <c r="N154" s="18">
        <v>0</v>
      </c>
      <c r="O154" s="18">
        <v>0</v>
      </c>
      <c r="P154" s="18">
        <v>0</v>
      </c>
      <c r="Q154" s="20">
        <v>0</v>
      </c>
      <c r="R154" s="18">
        <v>-54200</v>
      </c>
    </row>
    <row r="155" spans="4:18" x14ac:dyDescent="0.3">
      <c r="D155" t="s">
        <v>267</v>
      </c>
      <c r="E155" s="17">
        <v>43221</v>
      </c>
      <c r="F155" t="s">
        <v>628</v>
      </c>
      <c r="G155" t="s">
        <v>619</v>
      </c>
      <c r="H155" t="s">
        <v>619</v>
      </c>
      <c r="I155" t="s">
        <v>692</v>
      </c>
      <c r="J155" t="s">
        <v>875</v>
      </c>
      <c r="K155" t="s">
        <v>884</v>
      </c>
      <c r="L155" s="18">
        <v>0</v>
      </c>
      <c r="M155" s="18">
        <v>0</v>
      </c>
      <c r="N155" s="18">
        <v>0</v>
      </c>
      <c r="O155" s="18">
        <v>0</v>
      </c>
      <c r="P155" s="18">
        <v>0</v>
      </c>
      <c r="Q155" s="20">
        <v>0</v>
      </c>
      <c r="R155" s="18">
        <v>64160</v>
      </c>
    </row>
    <row r="156" spans="4:18" x14ac:dyDescent="0.3">
      <c r="D156" t="s">
        <v>268</v>
      </c>
      <c r="E156" s="17">
        <v>43263</v>
      </c>
      <c r="F156" t="s">
        <v>628</v>
      </c>
      <c r="G156" t="s">
        <v>619</v>
      </c>
      <c r="H156" t="s">
        <v>619</v>
      </c>
      <c r="I156" t="s">
        <v>692</v>
      </c>
      <c r="J156" t="s">
        <v>875</v>
      </c>
      <c r="K156" t="s">
        <v>884</v>
      </c>
      <c r="L156" s="18">
        <v>0</v>
      </c>
      <c r="M156" s="18">
        <v>0</v>
      </c>
      <c r="N156" s="18">
        <v>0</v>
      </c>
      <c r="O156" s="18">
        <v>0</v>
      </c>
      <c r="P156" s="18">
        <v>0</v>
      </c>
      <c r="Q156" s="20">
        <v>0</v>
      </c>
      <c r="R156" s="18">
        <v>34000</v>
      </c>
    </row>
    <row r="157" spans="4:18" x14ac:dyDescent="0.3">
      <c r="D157" t="s">
        <v>269</v>
      </c>
      <c r="E157" s="17">
        <v>43308</v>
      </c>
      <c r="F157" t="s">
        <v>628</v>
      </c>
      <c r="G157" t="s">
        <v>619</v>
      </c>
      <c r="H157" t="s">
        <v>619</v>
      </c>
      <c r="I157" t="s">
        <v>692</v>
      </c>
      <c r="J157" t="s">
        <v>875</v>
      </c>
      <c r="K157" t="s">
        <v>884</v>
      </c>
      <c r="L157" s="18">
        <v>0</v>
      </c>
      <c r="M157" s="18">
        <v>0</v>
      </c>
      <c r="N157" s="18">
        <v>0</v>
      </c>
      <c r="O157" s="18">
        <v>0</v>
      </c>
      <c r="P157" s="18">
        <v>0</v>
      </c>
      <c r="Q157" s="20">
        <v>0</v>
      </c>
      <c r="R157" s="18">
        <v>63000</v>
      </c>
    </row>
    <row r="158" spans="4:18" x14ac:dyDescent="0.3">
      <c r="D158" t="s">
        <v>270</v>
      </c>
      <c r="E158" s="17">
        <v>43312</v>
      </c>
      <c r="F158" t="s">
        <v>628</v>
      </c>
      <c r="G158" t="s">
        <v>619</v>
      </c>
      <c r="H158" t="s">
        <v>619</v>
      </c>
      <c r="I158" t="s">
        <v>692</v>
      </c>
      <c r="J158" t="s">
        <v>875</v>
      </c>
      <c r="K158" t="s">
        <v>884</v>
      </c>
      <c r="L158" s="18">
        <v>0</v>
      </c>
      <c r="M158" s="18">
        <v>0</v>
      </c>
      <c r="N158" s="18">
        <v>0</v>
      </c>
      <c r="O158" s="18">
        <v>0</v>
      </c>
      <c r="P158" s="18">
        <v>0</v>
      </c>
      <c r="Q158" s="20">
        <v>0</v>
      </c>
      <c r="R158" s="18">
        <v>60446</v>
      </c>
    </row>
    <row r="159" spans="4:18" x14ac:dyDescent="0.3">
      <c r="D159" t="s">
        <v>271</v>
      </c>
      <c r="E159" s="17">
        <v>43373</v>
      </c>
      <c r="F159" t="s">
        <v>628</v>
      </c>
      <c r="G159" t="s">
        <v>619</v>
      </c>
      <c r="H159" t="s">
        <v>619</v>
      </c>
      <c r="I159" t="s">
        <v>692</v>
      </c>
      <c r="J159" t="s">
        <v>875</v>
      </c>
      <c r="K159" t="s">
        <v>884</v>
      </c>
      <c r="L159" s="18">
        <v>0</v>
      </c>
      <c r="M159" s="18">
        <v>0</v>
      </c>
      <c r="N159" s="18">
        <v>0</v>
      </c>
      <c r="O159" s="18">
        <v>0</v>
      </c>
      <c r="P159" s="18">
        <v>0</v>
      </c>
      <c r="Q159" s="20">
        <v>0</v>
      </c>
      <c r="R159" s="18">
        <v>35346</v>
      </c>
    </row>
    <row r="160" spans="4:18" x14ac:dyDescent="0.3">
      <c r="D160" t="s">
        <v>272</v>
      </c>
      <c r="E160" s="17">
        <v>43390</v>
      </c>
      <c r="F160" t="s">
        <v>628</v>
      </c>
      <c r="G160" t="s">
        <v>619</v>
      </c>
      <c r="H160" t="s">
        <v>619</v>
      </c>
      <c r="I160" t="s">
        <v>692</v>
      </c>
      <c r="J160" t="s">
        <v>875</v>
      </c>
      <c r="K160" t="s">
        <v>884</v>
      </c>
      <c r="L160" s="18">
        <v>0</v>
      </c>
      <c r="M160" s="18">
        <v>0</v>
      </c>
      <c r="N160" s="18">
        <v>0</v>
      </c>
      <c r="O160" s="18">
        <v>0</v>
      </c>
      <c r="P160" s="18">
        <v>0</v>
      </c>
      <c r="Q160" s="20">
        <v>0</v>
      </c>
      <c r="R160" s="18">
        <v>78901.09</v>
      </c>
    </row>
    <row r="161" spans="2:18" x14ac:dyDescent="0.3">
      <c r="D161" t="s">
        <v>273</v>
      </c>
      <c r="E161" s="17">
        <v>43404</v>
      </c>
      <c r="F161" t="s">
        <v>628</v>
      </c>
      <c r="G161" t="s">
        <v>619</v>
      </c>
      <c r="H161" t="s">
        <v>619</v>
      </c>
      <c r="I161" t="s">
        <v>692</v>
      </c>
      <c r="J161" t="s">
        <v>875</v>
      </c>
      <c r="K161" t="s">
        <v>884</v>
      </c>
      <c r="L161" s="18">
        <v>0</v>
      </c>
      <c r="M161" s="18">
        <v>0</v>
      </c>
      <c r="N161" s="18">
        <v>0</v>
      </c>
      <c r="O161" s="18">
        <v>0</v>
      </c>
      <c r="P161" s="18">
        <v>0</v>
      </c>
      <c r="Q161" s="20">
        <v>0</v>
      </c>
      <c r="R161" s="18">
        <v>77033.399999999994</v>
      </c>
    </row>
    <row r="162" spans="2:18" x14ac:dyDescent="0.3">
      <c r="D162" t="s">
        <v>274</v>
      </c>
      <c r="E162" s="17">
        <v>43434</v>
      </c>
      <c r="F162" t="s">
        <v>628</v>
      </c>
      <c r="G162" t="s">
        <v>619</v>
      </c>
      <c r="H162" t="s">
        <v>619</v>
      </c>
      <c r="I162" t="s">
        <v>692</v>
      </c>
      <c r="J162" t="s">
        <v>875</v>
      </c>
      <c r="K162" t="s">
        <v>884</v>
      </c>
      <c r="L162" s="18">
        <v>0</v>
      </c>
      <c r="M162" s="18">
        <v>0</v>
      </c>
      <c r="N162" s="18">
        <v>0</v>
      </c>
      <c r="O162" s="18">
        <v>0</v>
      </c>
      <c r="P162" s="18">
        <v>0</v>
      </c>
      <c r="Q162" s="20">
        <v>0</v>
      </c>
      <c r="R162" s="18">
        <v>30647.4</v>
      </c>
    </row>
    <row r="163" spans="2:18" x14ac:dyDescent="0.3">
      <c r="D163" t="s">
        <v>275</v>
      </c>
      <c r="E163" s="17">
        <v>43462</v>
      </c>
      <c r="F163" t="s">
        <v>628</v>
      </c>
      <c r="G163" t="s">
        <v>619</v>
      </c>
      <c r="H163" t="s">
        <v>619</v>
      </c>
      <c r="I163" t="s">
        <v>692</v>
      </c>
      <c r="J163" t="s">
        <v>875</v>
      </c>
      <c r="K163" t="s">
        <v>884</v>
      </c>
      <c r="L163" s="18">
        <v>0</v>
      </c>
      <c r="M163" s="18">
        <v>0</v>
      </c>
      <c r="N163" s="18">
        <v>0</v>
      </c>
      <c r="O163" s="18">
        <v>0</v>
      </c>
      <c r="P163" s="18">
        <v>0</v>
      </c>
      <c r="Q163" s="20">
        <v>0</v>
      </c>
      <c r="R163" s="18">
        <v>4816.3500000000004</v>
      </c>
    </row>
    <row r="164" spans="2:18" x14ac:dyDescent="0.3">
      <c r="D164" t="s">
        <v>276</v>
      </c>
      <c r="E164" s="17">
        <v>43523</v>
      </c>
      <c r="F164" t="s">
        <v>628</v>
      </c>
      <c r="G164" t="s">
        <v>619</v>
      </c>
      <c r="H164" t="s">
        <v>619</v>
      </c>
      <c r="I164" t="s">
        <v>692</v>
      </c>
      <c r="J164" t="s">
        <v>875</v>
      </c>
      <c r="K164" t="s">
        <v>884</v>
      </c>
      <c r="L164" s="18">
        <v>0</v>
      </c>
      <c r="M164" s="18">
        <v>0</v>
      </c>
      <c r="N164" s="18">
        <v>0</v>
      </c>
      <c r="O164" s="18">
        <v>0</v>
      </c>
      <c r="P164" s="18">
        <v>0</v>
      </c>
      <c r="Q164" s="20">
        <v>0</v>
      </c>
      <c r="R164" s="18">
        <v>4280.75</v>
      </c>
    </row>
    <row r="165" spans="2:18" x14ac:dyDescent="0.3">
      <c r="D165" t="s">
        <v>277</v>
      </c>
      <c r="E165" s="17">
        <v>43544</v>
      </c>
      <c r="F165" t="s">
        <v>628</v>
      </c>
      <c r="G165" t="s">
        <v>619</v>
      </c>
      <c r="H165" t="s">
        <v>619</v>
      </c>
      <c r="I165" t="s">
        <v>692</v>
      </c>
      <c r="J165" t="s">
        <v>875</v>
      </c>
      <c r="K165" t="s">
        <v>884</v>
      </c>
      <c r="L165" s="18">
        <v>0</v>
      </c>
      <c r="M165" s="18">
        <v>0</v>
      </c>
      <c r="N165" s="18">
        <v>0</v>
      </c>
      <c r="O165" s="18">
        <v>0</v>
      </c>
      <c r="P165" s="18">
        <v>0</v>
      </c>
      <c r="Q165" s="20">
        <v>0</v>
      </c>
      <c r="R165" s="18">
        <v>-331933.5</v>
      </c>
    </row>
    <row r="166" spans="2:18" x14ac:dyDescent="0.3">
      <c r="D166" t="s">
        <v>278</v>
      </c>
      <c r="E166" s="17">
        <v>44306</v>
      </c>
      <c r="F166" t="s">
        <v>628</v>
      </c>
      <c r="G166" t="s">
        <v>619</v>
      </c>
      <c r="H166" t="s">
        <v>619</v>
      </c>
      <c r="I166" t="s">
        <v>737</v>
      </c>
      <c r="J166" t="s">
        <v>878</v>
      </c>
      <c r="K166" t="s">
        <v>888</v>
      </c>
      <c r="L166" s="18">
        <v>-164972.54999999999</v>
      </c>
      <c r="M166" s="18">
        <v>0</v>
      </c>
      <c r="N166" s="18">
        <v>0</v>
      </c>
      <c r="O166" s="18">
        <v>0</v>
      </c>
      <c r="P166" s="18">
        <v>-164972.54999999999</v>
      </c>
      <c r="Q166" s="20">
        <v>0</v>
      </c>
      <c r="R166" s="18"/>
    </row>
    <row r="167" spans="2:18" x14ac:dyDescent="0.3">
      <c r="D167" t="s">
        <v>279</v>
      </c>
      <c r="E167" s="17">
        <v>44340</v>
      </c>
      <c r="F167" t="s">
        <v>628</v>
      </c>
      <c r="G167" t="s">
        <v>619</v>
      </c>
      <c r="H167" t="s">
        <v>619</v>
      </c>
      <c r="I167" t="s">
        <v>761</v>
      </c>
      <c r="J167" t="s">
        <v>880</v>
      </c>
      <c r="K167" t="s">
        <v>888</v>
      </c>
      <c r="L167" s="18">
        <v>-1065.05</v>
      </c>
      <c r="M167" s="18">
        <v>0</v>
      </c>
      <c r="N167" s="18">
        <v>0</v>
      </c>
      <c r="O167" s="18">
        <v>-1065.05</v>
      </c>
      <c r="P167" s="18">
        <v>0</v>
      </c>
      <c r="Q167" s="20">
        <v>0</v>
      </c>
      <c r="R167" s="18"/>
    </row>
    <row r="168" spans="2:18" x14ac:dyDescent="0.3">
      <c r="D168" t="s">
        <v>280</v>
      </c>
      <c r="E168" s="17">
        <v>44340</v>
      </c>
      <c r="F168" t="s">
        <v>628</v>
      </c>
      <c r="G168" t="s">
        <v>619</v>
      </c>
      <c r="H168" t="s">
        <v>619</v>
      </c>
      <c r="I168" t="s">
        <v>772</v>
      </c>
      <c r="J168" t="s">
        <v>880</v>
      </c>
      <c r="K168" t="s">
        <v>888</v>
      </c>
      <c r="L168" s="18">
        <v>1763.22</v>
      </c>
      <c r="M168" s="18">
        <v>0</v>
      </c>
      <c r="N168" s="18">
        <v>0</v>
      </c>
      <c r="O168" s="18">
        <v>1763.22</v>
      </c>
      <c r="P168" s="18">
        <v>0</v>
      </c>
      <c r="Q168" s="20">
        <v>0</v>
      </c>
      <c r="R168" s="18"/>
    </row>
    <row r="169" spans="2:18" x14ac:dyDescent="0.3">
      <c r="D169" t="s">
        <v>281</v>
      </c>
      <c r="E169" s="17">
        <v>44340</v>
      </c>
      <c r="F169" t="s">
        <v>628</v>
      </c>
      <c r="G169" t="s">
        <v>619</v>
      </c>
      <c r="H169" t="s">
        <v>619</v>
      </c>
      <c r="I169" t="s">
        <v>791</v>
      </c>
      <c r="J169" t="s">
        <v>880</v>
      </c>
      <c r="K169" t="s">
        <v>888</v>
      </c>
      <c r="L169" s="18">
        <v>1926.2</v>
      </c>
      <c r="M169" s="18">
        <v>0</v>
      </c>
      <c r="N169" s="18">
        <v>0</v>
      </c>
      <c r="O169" s="18">
        <v>1926.2</v>
      </c>
      <c r="P169" s="18">
        <v>0</v>
      </c>
      <c r="Q169" s="20">
        <v>0</v>
      </c>
      <c r="R169" s="18"/>
    </row>
    <row r="170" spans="2:18" x14ac:dyDescent="0.3">
      <c r="D170" t="s">
        <v>282</v>
      </c>
      <c r="E170" s="17">
        <v>44074</v>
      </c>
      <c r="F170" t="s">
        <v>628</v>
      </c>
      <c r="G170" t="s">
        <v>619</v>
      </c>
      <c r="H170" t="s">
        <v>619</v>
      </c>
      <c r="I170" t="s">
        <v>699</v>
      </c>
      <c r="J170" t="s">
        <v>875</v>
      </c>
      <c r="K170" t="s">
        <v>885</v>
      </c>
      <c r="L170" s="18">
        <v>0</v>
      </c>
      <c r="M170" s="18">
        <v>0</v>
      </c>
      <c r="N170" s="18">
        <v>0</v>
      </c>
      <c r="O170" s="18">
        <v>0</v>
      </c>
      <c r="P170" s="18">
        <v>0</v>
      </c>
      <c r="Q170" s="20">
        <v>0</v>
      </c>
      <c r="R170" s="18">
        <v>0.04</v>
      </c>
    </row>
    <row r="171" spans="2:18" x14ac:dyDescent="0.3">
      <c r="B171">
        <v>10279</v>
      </c>
      <c r="C171" t="s">
        <v>68</v>
      </c>
      <c r="D171" t="s">
        <v>283</v>
      </c>
      <c r="E171" s="17">
        <v>43677</v>
      </c>
      <c r="F171" t="s">
        <v>629</v>
      </c>
      <c r="G171" t="s">
        <v>619</v>
      </c>
      <c r="H171" t="s">
        <v>619</v>
      </c>
      <c r="I171" t="s">
        <v>695</v>
      </c>
      <c r="J171" t="s">
        <v>619</v>
      </c>
      <c r="K171" t="s">
        <v>884</v>
      </c>
      <c r="L171" s="18">
        <v>0</v>
      </c>
      <c r="M171" s="18">
        <v>0</v>
      </c>
      <c r="N171" s="18">
        <v>0</v>
      </c>
      <c r="O171" s="18">
        <v>0</v>
      </c>
      <c r="P171" s="18">
        <v>0</v>
      </c>
      <c r="Q171" s="20">
        <v>0</v>
      </c>
      <c r="R171" s="18">
        <v>19621.13</v>
      </c>
    </row>
    <row r="172" spans="2:18" x14ac:dyDescent="0.3">
      <c r="D172" t="s">
        <v>284</v>
      </c>
      <c r="E172" s="17">
        <v>43734</v>
      </c>
      <c r="F172" t="s">
        <v>629</v>
      </c>
      <c r="G172" t="s">
        <v>619</v>
      </c>
      <c r="H172" t="s">
        <v>619</v>
      </c>
      <c r="I172" t="s">
        <v>695</v>
      </c>
      <c r="J172" t="s">
        <v>619</v>
      </c>
      <c r="K172" t="s">
        <v>884</v>
      </c>
      <c r="L172" s="18">
        <v>0</v>
      </c>
      <c r="M172" s="18">
        <v>0</v>
      </c>
      <c r="N172" s="18">
        <v>0</v>
      </c>
      <c r="O172" s="18">
        <v>0</v>
      </c>
      <c r="P172" s="18">
        <v>0</v>
      </c>
      <c r="Q172" s="20">
        <v>0</v>
      </c>
      <c r="R172" s="18">
        <v>43532.89</v>
      </c>
    </row>
    <row r="173" spans="2:18" x14ac:dyDescent="0.3">
      <c r="D173" t="s">
        <v>285</v>
      </c>
      <c r="E173" s="17">
        <v>43759</v>
      </c>
      <c r="F173" t="s">
        <v>629</v>
      </c>
      <c r="G173" t="s">
        <v>619</v>
      </c>
      <c r="H173" t="s">
        <v>619</v>
      </c>
      <c r="I173" t="s">
        <v>695</v>
      </c>
      <c r="J173" t="s">
        <v>619</v>
      </c>
      <c r="K173" t="s">
        <v>884</v>
      </c>
      <c r="L173" s="18">
        <v>0</v>
      </c>
      <c r="M173" s="18">
        <v>0</v>
      </c>
      <c r="N173" s="18">
        <v>0</v>
      </c>
      <c r="O173" s="18">
        <v>0</v>
      </c>
      <c r="P173" s="18">
        <v>0</v>
      </c>
      <c r="Q173" s="20">
        <v>0</v>
      </c>
      <c r="R173" s="18">
        <v>2431.5700000000002</v>
      </c>
    </row>
    <row r="174" spans="2:18" x14ac:dyDescent="0.3">
      <c r="D174" t="s">
        <v>286</v>
      </c>
      <c r="E174" s="17">
        <v>43817</v>
      </c>
      <c r="F174" t="s">
        <v>629</v>
      </c>
      <c r="G174" t="s">
        <v>619</v>
      </c>
      <c r="H174" t="s">
        <v>619</v>
      </c>
      <c r="I174" t="s">
        <v>695</v>
      </c>
      <c r="J174" t="s">
        <v>619</v>
      </c>
      <c r="K174" t="s">
        <v>884</v>
      </c>
      <c r="L174" s="18">
        <v>0</v>
      </c>
      <c r="M174" s="18">
        <v>0</v>
      </c>
      <c r="N174" s="18">
        <v>0</v>
      </c>
      <c r="O174" s="18">
        <v>0</v>
      </c>
      <c r="P174" s="18">
        <v>0</v>
      </c>
      <c r="Q174" s="20">
        <v>0</v>
      </c>
      <c r="R174" s="18">
        <v>3998.74</v>
      </c>
    </row>
    <row r="175" spans="2:18" x14ac:dyDescent="0.3">
      <c r="D175" t="s">
        <v>287</v>
      </c>
      <c r="E175" s="17">
        <v>43861</v>
      </c>
      <c r="F175" t="s">
        <v>629</v>
      </c>
      <c r="G175" t="s">
        <v>619</v>
      </c>
      <c r="H175" t="s">
        <v>619</v>
      </c>
      <c r="I175" t="s">
        <v>695</v>
      </c>
      <c r="J175" t="s">
        <v>619</v>
      </c>
      <c r="K175" t="s">
        <v>884</v>
      </c>
      <c r="L175" s="18">
        <v>0</v>
      </c>
      <c r="M175" s="18">
        <v>0</v>
      </c>
      <c r="N175" s="18">
        <v>0</v>
      </c>
      <c r="O175" s="18">
        <v>0</v>
      </c>
      <c r="P175" s="18">
        <v>0</v>
      </c>
      <c r="Q175" s="20">
        <v>0</v>
      </c>
      <c r="R175" s="18">
        <v>4872.7</v>
      </c>
    </row>
    <row r="176" spans="2:18" x14ac:dyDescent="0.3">
      <c r="D176" t="s">
        <v>288</v>
      </c>
      <c r="E176" s="17">
        <v>43888</v>
      </c>
      <c r="F176" t="s">
        <v>629</v>
      </c>
      <c r="G176" t="s">
        <v>619</v>
      </c>
      <c r="H176" t="s">
        <v>619</v>
      </c>
      <c r="I176" t="s">
        <v>695</v>
      </c>
      <c r="J176" t="s">
        <v>619</v>
      </c>
      <c r="K176" t="s">
        <v>884</v>
      </c>
      <c r="L176" s="18">
        <v>0</v>
      </c>
      <c r="M176" s="18">
        <v>0</v>
      </c>
      <c r="N176" s="18">
        <v>0</v>
      </c>
      <c r="O176" s="18">
        <v>0</v>
      </c>
      <c r="P176" s="18">
        <v>0</v>
      </c>
      <c r="Q176" s="20">
        <v>0</v>
      </c>
      <c r="R176" s="18">
        <v>1114.0999999999999</v>
      </c>
    </row>
    <row r="177" spans="2:18" x14ac:dyDescent="0.3">
      <c r="D177" t="s">
        <v>289</v>
      </c>
      <c r="E177" s="17">
        <v>43922</v>
      </c>
      <c r="F177" t="s">
        <v>629</v>
      </c>
      <c r="G177" t="s">
        <v>619</v>
      </c>
      <c r="H177" t="s">
        <v>619</v>
      </c>
      <c r="I177" t="s">
        <v>695</v>
      </c>
      <c r="J177" t="s">
        <v>619</v>
      </c>
      <c r="K177" t="s">
        <v>884</v>
      </c>
      <c r="L177" s="18">
        <v>0</v>
      </c>
      <c r="M177" s="18">
        <v>0</v>
      </c>
      <c r="N177" s="18">
        <v>0</v>
      </c>
      <c r="O177" s="18">
        <v>0</v>
      </c>
      <c r="P177" s="18">
        <v>0</v>
      </c>
      <c r="Q177" s="20">
        <v>0</v>
      </c>
      <c r="R177" s="18">
        <v>73540.429999999993</v>
      </c>
    </row>
    <row r="178" spans="2:18" x14ac:dyDescent="0.3">
      <c r="D178" t="s">
        <v>290</v>
      </c>
      <c r="E178" s="17">
        <v>44032</v>
      </c>
      <c r="F178" t="s">
        <v>629</v>
      </c>
      <c r="G178" t="s">
        <v>619</v>
      </c>
      <c r="H178" t="s">
        <v>619</v>
      </c>
      <c r="I178" t="s">
        <v>695</v>
      </c>
      <c r="J178" t="s">
        <v>619</v>
      </c>
      <c r="K178" t="s">
        <v>884</v>
      </c>
      <c r="L178" s="18">
        <v>0</v>
      </c>
      <c r="M178" s="18">
        <v>0</v>
      </c>
      <c r="N178" s="18">
        <v>0</v>
      </c>
      <c r="O178" s="18">
        <v>0</v>
      </c>
      <c r="P178" s="18">
        <v>0</v>
      </c>
      <c r="Q178" s="20">
        <v>0</v>
      </c>
      <c r="R178" s="18">
        <v>330.15</v>
      </c>
    </row>
    <row r="179" spans="2:18" x14ac:dyDescent="0.3">
      <c r="D179" t="s">
        <v>291</v>
      </c>
      <c r="E179" s="17">
        <v>44095</v>
      </c>
      <c r="F179" t="s">
        <v>629</v>
      </c>
      <c r="G179" t="s">
        <v>619</v>
      </c>
      <c r="H179" t="s">
        <v>619</v>
      </c>
      <c r="I179" t="s">
        <v>695</v>
      </c>
      <c r="J179" t="s">
        <v>619</v>
      </c>
      <c r="K179" t="s">
        <v>884</v>
      </c>
      <c r="L179" s="18">
        <v>0</v>
      </c>
      <c r="M179" s="18">
        <v>0</v>
      </c>
      <c r="N179" s="18">
        <v>0</v>
      </c>
      <c r="O179" s="18">
        <v>0</v>
      </c>
      <c r="P179" s="18">
        <v>0</v>
      </c>
      <c r="Q179" s="20">
        <v>0</v>
      </c>
      <c r="R179" s="18">
        <v>-1251.5999999999999</v>
      </c>
    </row>
    <row r="180" spans="2:18" x14ac:dyDescent="0.3">
      <c r="D180" t="s">
        <v>292</v>
      </c>
      <c r="E180" s="17">
        <v>44104</v>
      </c>
      <c r="F180" t="s">
        <v>629</v>
      </c>
      <c r="G180" t="s">
        <v>619</v>
      </c>
      <c r="H180" t="s">
        <v>619</v>
      </c>
      <c r="I180" t="s">
        <v>693</v>
      </c>
      <c r="J180" t="s">
        <v>879</v>
      </c>
      <c r="K180" t="s">
        <v>884</v>
      </c>
      <c r="L180" s="18">
        <v>0</v>
      </c>
      <c r="M180" s="18">
        <v>0</v>
      </c>
      <c r="N180" s="18">
        <v>0</v>
      </c>
      <c r="O180" s="18">
        <v>0</v>
      </c>
      <c r="P180" s="18">
        <v>0</v>
      </c>
      <c r="Q180" s="20">
        <v>0</v>
      </c>
      <c r="R180" s="18">
        <v>356.03</v>
      </c>
    </row>
    <row r="181" spans="2:18" x14ac:dyDescent="0.3">
      <c r="D181" t="s">
        <v>293</v>
      </c>
      <c r="E181" s="17">
        <v>44126</v>
      </c>
      <c r="F181" t="s">
        <v>629</v>
      </c>
      <c r="G181" t="s">
        <v>619</v>
      </c>
      <c r="H181" t="s">
        <v>619</v>
      </c>
      <c r="I181" t="s">
        <v>695</v>
      </c>
      <c r="J181" t="s">
        <v>619</v>
      </c>
      <c r="K181" t="s">
        <v>884</v>
      </c>
      <c r="L181" s="18">
        <v>0</v>
      </c>
      <c r="M181" s="18">
        <v>0</v>
      </c>
      <c r="N181" s="18">
        <v>0</v>
      </c>
      <c r="O181" s="18">
        <v>0</v>
      </c>
      <c r="P181" s="18">
        <v>0</v>
      </c>
      <c r="Q181" s="20">
        <v>0</v>
      </c>
      <c r="R181" s="18">
        <v>-1075.25</v>
      </c>
    </row>
    <row r="182" spans="2:18" x14ac:dyDescent="0.3">
      <c r="D182" t="s">
        <v>294</v>
      </c>
      <c r="E182" s="17">
        <v>44167</v>
      </c>
      <c r="F182" t="s">
        <v>629</v>
      </c>
      <c r="G182" t="s">
        <v>619</v>
      </c>
      <c r="H182" t="s">
        <v>619</v>
      </c>
      <c r="I182" t="s">
        <v>693</v>
      </c>
      <c r="J182" t="s">
        <v>879</v>
      </c>
      <c r="K182" t="s">
        <v>884</v>
      </c>
      <c r="L182" s="18">
        <v>0</v>
      </c>
      <c r="M182" s="18">
        <v>0</v>
      </c>
      <c r="N182" s="18">
        <v>0</v>
      </c>
      <c r="O182" s="18">
        <v>0</v>
      </c>
      <c r="P182" s="18">
        <v>0</v>
      </c>
      <c r="Q182" s="20">
        <v>0</v>
      </c>
      <c r="R182" s="18">
        <v>-356.03</v>
      </c>
    </row>
    <row r="183" spans="2:18" x14ac:dyDescent="0.3">
      <c r="D183" t="s">
        <v>295</v>
      </c>
      <c r="E183" s="17">
        <v>44217</v>
      </c>
      <c r="F183" t="s">
        <v>629</v>
      </c>
      <c r="G183" t="s">
        <v>619</v>
      </c>
      <c r="H183" t="s">
        <v>619</v>
      </c>
      <c r="I183" t="s">
        <v>695</v>
      </c>
      <c r="J183" t="s">
        <v>619</v>
      </c>
      <c r="K183" t="s">
        <v>884</v>
      </c>
      <c r="L183" s="18">
        <v>0.2</v>
      </c>
      <c r="M183" s="18">
        <v>0</v>
      </c>
      <c r="N183" s="18">
        <v>0</v>
      </c>
      <c r="O183" s="18">
        <v>0</v>
      </c>
      <c r="P183" s="18">
        <v>0</v>
      </c>
      <c r="Q183" s="20">
        <v>0.2</v>
      </c>
      <c r="R183" s="18"/>
    </row>
    <row r="184" spans="2:18" x14ac:dyDescent="0.3">
      <c r="D184" t="s">
        <v>296</v>
      </c>
      <c r="E184" s="17">
        <v>44336</v>
      </c>
      <c r="F184" t="s">
        <v>629</v>
      </c>
      <c r="G184" t="s">
        <v>619</v>
      </c>
      <c r="H184" t="s">
        <v>619</v>
      </c>
      <c r="I184" t="s">
        <v>695</v>
      </c>
      <c r="J184" t="s">
        <v>619</v>
      </c>
      <c r="K184" t="s">
        <v>884</v>
      </c>
      <c r="L184" s="18">
        <v>186013.24</v>
      </c>
      <c r="M184" s="18">
        <v>0</v>
      </c>
      <c r="N184" s="18">
        <v>0</v>
      </c>
      <c r="O184" s="18">
        <v>186013.24</v>
      </c>
      <c r="P184" s="18">
        <v>0</v>
      </c>
      <c r="Q184" s="20">
        <v>0</v>
      </c>
      <c r="R184" s="18">
        <v>-118662.24</v>
      </c>
    </row>
    <row r="185" spans="2:18" x14ac:dyDescent="0.3">
      <c r="D185" t="s">
        <v>297</v>
      </c>
      <c r="E185" s="17">
        <v>44365</v>
      </c>
      <c r="F185" t="s">
        <v>629</v>
      </c>
      <c r="G185" t="s">
        <v>619</v>
      </c>
      <c r="H185" t="s">
        <v>619</v>
      </c>
      <c r="I185" t="s">
        <v>695</v>
      </c>
      <c r="J185" t="s">
        <v>619</v>
      </c>
      <c r="K185" t="s">
        <v>884</v>
      </c>
      <c r="L185" s="18">
        <v>37055.97</v>
      </c>
      <c r="M185" s="18">
        <v>0</v>
      </c>
      <c r="N185" s="18">
        <v>37055.97</v>
      </c>
      <c r="O185" s="18">
        <v>0</v>
      </c>
      <c r="P185" s="18">
        <v>0</v>
      </c>
      <c r="Q185" s="20">
        <v>0</v>
      </c>
      <c r="R185" s="18">
        <v>256.63</v>
      </c>
    </row>
    <row r="186" spans="2:18" x14ac:dyDescent="0.3">
      <c r="D186" t="s">
        <v>298</v>
      </c>
      <c r="E186" s="17">
        <v>43934</v>
      </c>
      <c r="F186" t="s">
        <v>629</v>
      </c>
      <c r="G186" t="s">
        <v>619</v>
      </c>
      <c r="H186" t="s">
        <v>619</v>
      </c>
      <c r="I186" t="s">
        <v>695</v>
      </c>
      <c r="J186" t="s">
        <v>619</v>
      </c>
      <c r="K186" t="s">
        <v>884</v>
      </c>
      <c r="L186" s="18">
        <v>0</v>
      </c>
      <c r="M186" s="18">
        <v>0</v>
      </c>
      <c r="N186" s="18">
        <v>0</v>
      </c>
      <c r="O186" s="18">
        <v>0</v>
      </c>
      <c r="P186" s="18">
        <v>0</v>
      </c>
      <c r="Q186" s="20">
        <v>0</v>
      </c>
      <c r="R186" s="18">
        <v>10</v>
      </c>
    </row>
    <row r="187" spans="2:18" x14ac:dyDescent="0.3">
      <c r="D187" t="s">
        <v>299</v>
      </c>
      <c r="E187" s="17">
        <v>43965</v>
      </c>
      <c r="F187" t="s">
        <v>629</v>
      </c>
      <c r="G187" t="s">
        <v>619</v>
      </c>
      <c r="H187" t="s">
        <v>619</v>
      </c>
      <c r="I187" t="s">
        <v>695</v>
      </c>
      <c r="J187" t="s">
        <v>619</v>
      </c>
      <c r="K187" t="s">
        <v>884</v>
      </c>
      <c r="L187" s="18">
        <v>0</v>
      </c>
      <c r="M187" s="18">
        <v>0</v>
      </c>
      <c r="N187" s="18">
        <v>0</v>
      </c>
      <c r="O187" s="18">
        <v>0</v>
      </c>
      <c r="P187" s="18">
        <v>0</v>
      </c>
      <c r="Q187" s="20">
        <v>0</v>
      </c>
      <c r="R187" s="18">
        <v>-10</v>
      </c>
    </row>
    <row r="188" spans="2:18" x14ac:dyDescent="0.3">
      <c r="D188" t="s">
        <v>300</v>
      </c>
      <c r="E188" s="17">
        <v>43972</v>
      </c>
      <c r="F188" t="s">
        <v>629</v>
      </c>
      <c r="G188" t="s">
        <v>619</v>
      </c>
      <c r="H188" t="s">
        <v>619</v>
      </c>
      <c r="I188" t="s">
        <v>695</v>
      </c>
      <c r="J188" t="s">
        <v>619</v>
      </c>
      <c r="K188" t="s">
        <v>884</v>
      </c>
      <c r="L188" s="18"/>
      <c r="M188" s="18">
        <v>0</v>
      </c>
      <c r="N188" s="18">
        <v>0</v>
      </c>
      <c r="O188" s="18">
        <v>0</v>
      </c>
      <c r="P188" s="18">
        <v>0</v>
      </c>
      <c r="Q188" s="20">
        <v>0</v>
      </c>
      <c r="R188" s="18">
        <v>368.7</v>
      </c>
    </row>
    <row r="189" spans="2:18" x14ac:dyDescent="0.3">
      <c r="D189" t="s">
        <v>301</v>
      </c>
      <c r="E189" s="17">
        <v>43637</v>
      </c>
      <c r="F189" t="s">
        <v>629</v>
      </c>
      <c r="G189" t="s">
        <v>619</v>
      </c>
      <c r="H189" t="s">
        <v>619</v>
      </c>
      <c r="I189" t="s">
        <v>695</v>
      </c>
      <c r="J189" t="s">
        <v>619</v>
      </c>
      <c r="K189" t="s">
        <v>884</v>
      </c>
      <c r="L189" s="18">
        <v>0</v>
      </c>
      <c r="M189" s="18">
        <v>0</v>
      </c>
      <c r="N189" s="18">
        <v>0</v>
      </c>
      <c r="O189" s="18">
        <v>0</v>
      </c>
      <c r="P189" s="18">
        <v>0</v>
      </c>
      <c r="Q189" s="20">
        <v>0</v>
      </c>
      <c r="R189" s="18">
        <v>907.29</v>
      </c>
    </row>
    <row r="190" spans="2:18" x14ac:dyDescent="0.3">
      <c r="B190">
        <v>10296</v>
      </c>
      <c r="C190" t="s">
        <v>69</v>
      </c>
      <c r="D190" t="s">
        <v>302</v>
      </c>
      <c r="E190" s="17">
        <v>44118</v>
      </c>
      <c r="F190" t="s">
        <v>630</v>
      </c>
      <c r="G190" t="s">
        <v>619</v>
      </c>
      <c r="H190" t="s">
        <v>619</v>
      </c>
      <c r="I190" t="s">
        <v>757</v>
      </c>
      <c r="J190" t="s">
        <v>875</v>
      </c>
      <c r="K190" t="s">
        <v>884</v>
      </c>
      <c r="L190" s="18">
        <v>0</v>
      </c>
      <c r="M190" s="18">
        <v>0</v>
      </c>
      <c r="N190" s="18">
        <v>0</v>
      </c>
      <c r="O190" s="18">
        <v>0</v>
      </c>
      <c r="P190" s="18">
        <v>0</v>
      </c>
      <c r="Q190" s="20">
        <v>0</v>
      </c>
      <c r="R190" s="18">
        <v>6411</v>
      </c>
    </row>
    <row r="191" spans="2:18" x14ac:dyDescent="0.3">
      <c r="D191" t="s">
        <v>303</v>
      </c>
      <c r="E191" s="17">
        <v>44255</v>
      </c>
      <c r="F191" t="s">
        <v>630</v>
      </c>
      <c r="G191" t="s">
        <v>619</v>
      </c>
      <c r="H191" t="s">
        <v>619</v>
      </c>
      <c r="I191" t="s">
        <v>757</v>
      </c>
      <c r="J191" t="s">
        <v>875</v>
      </c>
      <c r="K191" t="s">
        <v>884</v>
      </c>
      <c r="L191" s="18">
        <v>0</v>
      </c>
      <c r="M191" s="18">
        <v>0</v>
      </c>
      <c r="N191" s="18">
        <v>0</v>
      </c>
      <c r="O191" s="18">
        <v>0</v>
      </c>
      <c r="P191" s="18">
        <v>0</v>
      </c>
      <c r="Q191" s="20">
        <v>0</v>
      </c>
      <c r="R191" s="18">
        <v>-6411</v>
      </c>
    </row>
    <row r="192" spans="2:18" x14ac:dyDescent="0.3">
      <c r="D192" t="s">
        <v>304</v>
      </c>
      <c r="E192" s="17">
        <v>44255</v>
      </c>
      <c r="F192" t="s">
        <v>630</v>
      </c>
      <c r="G192" t="s">
        <v>619</v>
      </c>
      <c r="H192" t="s">
        <v>619</v>
      </c>
      <c r="I192" t="s">
        <v>757</v>
      </c>
      <c r="J192" t="s">
        <v>875</v>
      </c>
      <c r="K192" t="s">
        <v>884</v>
      </c>
      <c r="L192" s="18">
        <v>0</v>
      </c>
      <c r="M192" s="18">
        <v>0</v>
      </c>
      <c r="N192" s="18">
        <v>0</v>
      </c>
      <c r="O192" s="18">
        <v>0</v>
      </c>
      <c r="P192" s="18">
        <v>0</v>
      </c>
      <c r="Q192" s="20">
        <v>0</v>
      </c>
      <c r="R192" s="18">
        <v>5128.8</v>
      </c>
    </row>
    <row r="193" spans="2:18" x14ac:dyDescent="0.3">
      <c r="B193">
        <v>10336</v>
      </c>
      <c r="C193" t="s">
        <v>70</v>
      </c>
      <c r="D193" t="s">
        <v>305</v>
      </c>
      <c r="E193" s="17">
        <v>44043</v>
      </c>
      <c r="F193" t="s">
        <v>631</v>
      </c>
      <c r="G193" t="s">
        <v>619</v>
      </c>
      <c r="H193" t="s">
        <v>619</v>
      </c>
      <c r="I193" t="s">
        <v>740</v>
      </c>
      <c r="J193" t="s">
        <v>875</v>
      </c>
      <c r="K193" t="s">
        <v>884</v>
      </c>
      <c r="L193" s="18">
        <v>0</v>
      </c>
      <c r="M193" s="18">
        <v>0</v>
      </c>
      <c r="N193" s="18">
        <v>0</v>
      </c>
      <c r="O193" s="18">
        <v>0</v>
      </c>
      <c r="P193" s="18">
        <v>0</v>
      </c>
      <c r="Q193" s="20">
        <v>0</v>
      </c>
      <c r="R193" s="18">
        <v>13059.3</v>
      </c>
    </row>
    <row r="194" spans="2:18" x14ac:dyDescent="0.3">
      <c r="D194" t="s">
        <v>306</v>
      </c>
      <c r="E194" s="17">
        <v>44043</v>
      </c>
      <c r="F194" t="s">
        <v>631</v>
      </c>
      <c r="G194" t="s">
        <v>619</v>
      </c>
      <c r="H194" t="s">
        <v>619</v>
      </c>
      <c r="I194" t="s">
        <v>740</v>
      </c>
      <c r="J194" t="s">
        <v>875</v>
      </c>
      <c r="K194" t="s">
        <v>884</v>
      </c>
      <c r="L194" s="18"/>
      <c r="M194" s="18">
        <v>0</v>
      </c>
      <c r="N194" s="18">
        <v>0</v>
      </c>
      <c r="O194" s="18">
        <v>0</v>
      </c>
      <c r="P194" s="18">
        <v>0</v>
      </c>
      <c r="Q194" s="20">
        <v>0</v>
      </c>
      <c r="R194" s="18">
        <v>-15299.3</v>
      </c>
    </row>
    <row r="195" spans="2:18" x14ac:dyDescent="0.3">
      <c r="D195" t="s">
        <v>307</v>
      </c>
      <c r="E195" s="17">
        <v>44165</v>
      </c>
      <c r="F195" t="s">
        <v>631</v>
      </c>
      <c r="G195" t="s">
        <v>619</v>
      </c>
      <c r="H195" t="s">
        <v>619</v>
      </c>
      <c r="I195" t="s">
        <v>740</v>
      </c>
      <c r="J195" t="s">
        <v>875</v>
      </c>
      <c r="K195" t="s">
        <v>884</v>
      </c>
      <c r="L195" s="18">
        <v>0</v>
      </c>
      <c r="M195" s="18">
        <v>0</v>
      </c>
      <c r="N195" s="18">
        <v>0</v>
      </c>
      <c r="O195" s="18">
        <v>0</v>
      </c>
      <c r="P195" s="18">
        <v>0</v>
      </c>
      <c r="Q195" s="20">
        <v>0</v>
      </c>
      <c r="R195" s="18">
        <v>22163</v>
      </c>
    </row>
    <row r="196" spans="2:18" x14ac:dyDescent="0.3">
      <c r="D196" t="s">
        <v>308</v>
      </c>
      <c r="E196" s="17">
        <v>44286</v>
      </c>
      <c r="F196" t="s">
        <v>631</v>
      </c>
      <c r="G196" t="s">
        <v>619</v>
      </c>
      <c r="H196" t="s">
        <v>619</v>
      </c>
      <c r="I196" t="s">
        <v>740</v>
      </c>
      <c r="J196" t="s">
        <v>875</v>
      </c>
      <c r="K196" t="s">
        <v>884</v>
      </c>
      <c r="L196" s="18"/>
      <c r="M196" s="18">
        <v>0</v>
      </c>
      <c r="N196" s="18">
        <v>0</v>
      </c>
      <c r="O196" s="18">
        <v>0</v>
      </c>
      <c r="P196" s="18">
        <v>0</v>
      </c>
      <c r="Q196" s="20">
        <v>0</v>
      </c>
      <c r="R196" s="18">
        <v>-19923</v>
      </c>
    </row>
    <row r="197" spans="2:18" x14ac:dyDescent="0.3">
      <c r="D197" t="s">
        <v>309</v>
      </c>
      <c r="E197" s="17">
        <v>44299</v>
      </c>
      <c r="F197" t="s">
        <v>631</v>
      </c>
      <c r="G197" t="s">
        <v>619</v>
      </c>
      <c r="H197" t="s">
        <v>619</v>
      </c>
      <c r="I197" t="s">
        <v>806</v>
      </c>
      <c r="J197" t="s">
        <v>876</v>
      </c>
      <c r="K197" t="s">
        <v>889</v>
      </c>
      <c r="L197" s="18">
        <v>6480</v>
      </c>
      <c r="M197" s="18">
        <v>0</v>
      </c>
      <c r="N197" s="18">
        <v>0</v>
      </c>
      <c r="O197" s="18">
        <v>0</v>
      </c>
      <c r="P197" s="18">
        <v>6480</v>
      </c>
      <c r="Q197" s="20">
        <v>0</v>
      </c>
      <c r="R197" s="18">
        <v>0</v>
      </c>
    </row>
    <row r="198" spans="2:18" x14ac:dyDescent="0.3">
      <c r="D198" t="s">
        <v>310</v>
      </c>
      <c r="E198" s="17">
        <v>44370</v>
      </c>
      <c r="F198" t="s">
        <v>631</v>
      </c>
      <c r="G198" t="s">
        <v>619</v>
      </c>
      <c r="H198" t="s">
        <v>619</v>
      </c>
      <c r="I198" t="s">
        <v>806</v>
      </c>
      <c r="J198" t="s">
        <v>876</v>
      </c>
      <c r="K198" t="s">
        <v>889</v>
      </c>
      <c r="L198" s="18">
        <v>720</v>
      </c>
      <c r="M198" s="18">
        <v>0</v>
      </c>
      <c r="N198" s="18">
        <v>720</v>
      </c>
      <c r="O198" s="18">
        <v>0</v>
      </c>
      <c r="P198" s="18">
        <v>0</v>
      </c>
      <c r="Q198" s="20">
        <v>0</v>
      </c>
      <c r="R198" s="18"/>
    </row>
    <row r="199" spans="2:18" x14ac:dyDescent="0.3">
      <c r="B199">
        <v>10341</v>
      </c>
      <c r="C199" t="s">
        <v>71</v>
      </c>
      <c r="D199" t="s">
        <v>311</v>
      </c>
      <c r="E199" s="17">
        <v>44286</v>
      </c>
      <c r="F199" t="s">
        <v>619</v>
      </c>
      <c r="G199" t="s">
        <v>619</v>
      </c>
      <c r="H199" t="s">
        <v>619</v>
      </c>
      <c r="I199" t="s">
        <v>860</v>
      </c>
      <c r="J199" t="s">
        <v>876</v>
      </c>
      <c r="K199" t="s">
        <v>889</v>
      </c>
      <c r="L199" s="18">
        <v>4823.63</v>
      </c>
      <c r="M199" s="18">
        <v>0</v>
      </c>
      <c r="N199" s="18">
        <v>0</v>
      </c>
      <c r="O199" s="18">
        <v>0</v>
      </c>
      <c r="P199" s="18">
        <v>0</v>
      </c>
      <c r="Q199" s="20">
        <v>4823.63</v>
      </c>
      <c r="R199" s="18"/>
    </row>
    <row r="200" spans="2:18" x14ac:dyDescent="0.3">
      <c r="D200" t="s">
        <v>312</v>
      </c>
      <c r="E200" s="17">
        <v>44298</v>
      </c>
      <c r="F200" t="s">
        <v>619</v>
      </c>
      <c r="G200" t="s">
        <v>619</v>
      </c>
      <c r="H200" t="s">
        <v>619</v>
      </c>
      <c r="I200" t="s">
        <v>857</v>
      </c>
      <c r="J200" t="s">
        <v>876</v>
      </c>
      <c r="K200" t="s">
        <v>889</v>
      </c>
      <c r="L200" s="18">
        <v>10002.34</v>
      </c>
      <c r="M200" s="18">
        <v>0</v>
      </c>
      <c r="N200" s="18">
        <v>0</v>
      </c>
      <c r="O200" s="18">
        <v>0</v>
      </c>
      <c r="P200" s="18">
        <v>10002.34</v>
      </c>
      <c r="Q200" s="20">
        <v>0</v>
      </c>
      <c r="R200" s="18"/>
    </row>
    <row r="201" spans="2:18" x14ac:dyDescent="0.3">
      <c r="D201" t="s">
        <v>313</v>
      </c>
      <c r="E201" s="17">
        <v>44302</v>
      </c>
      <c r="F201" t="s">
        <v>619</v>
      </c>
      <c r="G201" t="s">
        <v>619</v>
      </c>
      <c r="H201" t="s">
        <v>619</v>
      </c>
      <c r="I201" t="s">
        <v>822</v>
      </c>
      <c r="J201" t="s">
        <v>876</v>
      </c>
      <c r="K201" t="s">
        <v>889</v>
      </c>
      <c r="L201" s="18">
        <v>7377.07</v>
      </c>
      <c r="M201" s="18">
        <v>0</v>
      </c>
      <c r="N201" s="18">
        <v>0</v>
      </c>
      <c r="O201" s="18">
        <v>0</v>
      </c>
      <c r="P201" s="18">
        <v>7377.07</v>
      </c>
      <c r="Q201" s="20">
        <v>0</v>
      </c>
      <c r="R201" s="18"/>
    </row>
    <row r="202" spans="2:18" x14ac:dyDescent="0.3">
      <c r="D202" t="s">
        <v>314</v>
      </c>
      <c r="E202" s="17">
        <v>44316</v>
      </c>
      <c r="F202" t="s">
        <v>619</v>
      </c>
      <c r="G202" t="s">
        <v>619</v>
      </c>
      <c r="H202" t="s">
        <v>619</v>
      </c>
      <c r="I202" t="s">
        <v>846</v>
      </c>
      <c r="J202" t="s">
        <v>876</v>
      </c>
      <c r="K202" t="s">
        <v>889</v>
      </c>
      <c r="L202" s="18">
        <v>107926</v>
      </c>
      <c r="M202" s="18">
        <v>0</v>
      </c>
      <c r="N202" s="18">
        <v>0</v>
      </c>
      <c r="O202" s="18">
        <v>0</v>
      </c>
      <c r="P202" s="18">
        <v>107926</v>
      </c>
      <c r="Q202" s="20">
        <v>0</v>
      </c>
      <c r="R202" s="18"/>
    </row>
    <row r="203" spans="2:18" x14ac:dyDescent="0.3">
      <c r="D203" t="s">
        <v>315</v>
      </c>
      <c r="E203" s="17">
        <v>44347</v>
      </c>
      <c r="F203" t="s">
        <v>619</v>
      </c>
      <c r="G203" t="s">
        <v>619</v>
      </c>
      <c r="H203" t="s">
        <v>619</v>
      </c>
      <c r="I203" t="s">
        <v>868</v>
      </c>
      <c r="J203" t="s">
        <v>876</v>
      </c>
      <c r="K203" t="s">
        <v>889</v>
      </c>
      <c r="L203" s="18">
        <v>18389.43</v>
      </c>
      <c r="M203" s="18">
        <v>0</v>
      </c>
      <c r="N203" s="18">
        <v>18389.43</v>
      </c>
      <c r="O203" s="18">
        <v>0</v>
      </c>
      <c r="P203" s="18">
        <v>0</v>
      </c>
      <c r="Q203" s="20">
        <v>0</v>
      </c>
      <c r="R203" s="18"/>
    </row>
    <row r="204" spans="2:18" x14ac:dyDescent="0.3">
      <c r="B204">
        <v>10363</v>
      </c>
      <c r="C204" t="s">
        <v>72</v>
      </c>
      <c r="D204" t="s">
        <v>316</v>
      </c>
      <c r="E204" s="17">
        <v>44350</v>
      </c>
      <c r="F204" t="s">
        <v>632</v>
      </c>
      <c r="G204" t="s">
        <v>619</v>
      </c>
      <c r="H204" t="s">
        <v>619</v>
      </c>
      <c r="I204" t="s">
        <v>867</v>
      </c>
      <c r="J204" t="s">
        <v>877</v>
      </c>
      <c r="K204" t="s">
        <v>889</v>
      </c>
      <c r="L204" s="18">
        <v>3180</v>
      </c>
      <c r="M204" s="18">
        <v>0</v>
      </c>
      <c r="N204" s="18">
        <v>3180</v>
      </c>
      <c r="O204" s="18">
        <v>0</v>
      </c>
      <c r="P204" s="18">
        <v>0</v>
      </c>
      <c r="Q204" s="20">
        <v>0</v>
      </c>
      <c r="R204" s="18"/>
    </row>
    <row r="205" spans="2:18" x14ac:dyDescent="0.3">
      <c r="B205">
        <v>10417</v>
      </c>
      <c r="C205" t="s">
        <v>73</v>
      </c>
      <c r="D205" t="s">
        <v>317</v>
      </c>
      <c r="E205" s="17">
        <v>44160</v>
      </c>
      <c r="F205" t="s">
        <v>633</v>
      </c>
      <c r="G205" t="s">
        <v>619</v>
      </c>
      <c r="H205" t="s">
        <v>619</v>
      </c>
      <c r="I205" t="s">
        <v>763</v>
      </c>
      <c r="J205" t="s">
        <v>877</v>
      </c>
      <c r="K205" t="s">
        <v>889</v>
      </c>
      <c r="L205" s="18">
        <v>47562</v>
      </c>
      <c r="M205" s="18">
        <v>0</v>
      </c>
      <c r="N205" s="18">
        <v>0</v>
      </c>
      <c r="O205" s="18">
        <v>0</v>
      </c>
      <c r="P205" s="18">
        <v>0</v>
      </c>
      <c r="Q205" s="20">
        <v>47562</v>
      </c>
      <c r="R205" s="18"/>
    </row>
    <row r="206" spans="2:18" x14ac:dyDescent="0.3">
      <c r="D206" t="s">
        <v>318</v>
      </c>
      <c r="E206" s="17">
        <v>44347</v>
      </c>
      <c r="F206" t="s">
        <v>633</v>
      </c>
      <c r="G206" t="s">
        <v>619</v>
      </c>
      <c r="H206" t="s">
        <v>619</v>
      </c>
      <c r="I206" t="s">
        <v>785</v>
      </c>
      <c r="J206" t="s">
        <v>876</v>
      </c>
      <c r="K206" t="s">
        <v>889</v>
      </c>
      <c r="L206" s="18">
        <v>8500</v>
      </c>
      <c r="M206" s="18">
        <v>0</v>
      </c>
      <c r="N206" s="18">
        <v>8500</v>
      </c>
      <c r="O206" s="18">
        <v>0</v>
      </c>
      <c r="P206" s="18">
        <v>0</v>
      </c>
      <c r="Q206" s="20">
        <v>0</v>
      </c>
      <c r="R206" s="18"/>
    </row>
    <row r="207" spans="2:18" x14ac:dyDescent="0.3">
      <c r="D207" t="s">
        <v>892</v>
      </c>
      <c r="E207" s="17">
        <v>44377</v>
      </c>
      <c r="F207" t="s">
        <v>633</v>
      </c>
      <c r="G207" t="s">
        <v>619</v>
      </c>
      <c r="H207" t="s">
        <v>619</v>
      </c>
      <c r="I207" t="s">
        <v>869</v>
      </c>
      <c r="J207" t="s">
        <v>877</v>
      </c>
      <c r="K207" t="s">
        <v>889</v>
      </c>
      <c r="L207" s="18">
        <v>1800</v>
      </c>
      <c r="M207" s="18">
        <v>0</v>
      </c>
      <c r="N207" s="18">
        <v>1800</v>
      </c>
      <c r="O207" s="18">
        <v>0</v>
      </c>
      <c r="P207" s="18">
        <v>0</v>
      </c>
      <c r="Q207" s="20">
        <v>0</v>
      </c>
      <c r="R207" s="18"/>
    </row>
    <row r="208" spans="2:18" x14ac:dyDescent="0.3">
      <c r="B208">
        <v>10499</v>
      </c>
      <c r="C208" t="s">
        <v>74</v>
      </c>
      <c r="D208" t="s">
        <v>319</v>
      </c>
      <c r="E208" s="17">
        <v>44327</v>
      </c>
      <c r="F208" t="s">
        <v>634</v>
      </c>
      <c r="G208" t="s">
        <v>619</v>
      </c>
      <c r="H208" t="s">
        <v>619</v>
      </c>
      <c r="I208" t="s">
        <v>787</v>
      </c>
      <c r="J208" t="s">
        <v>875</v>
      </c>
      <c r="K208" t="s">
        <v>884</v>
      </c>
      <c r="L208" s="18">
        <v>94886.19</v>
      </c>
      <c r="M208" s="18">
        <v>0</v>
      </c>
      <c r="N208" s="18">
        <v>0</v>
      </c>
      <c r="O208" s="18">
        <v>94886.19</v>
      </c>
      <c r="P208" s="18">
        <v>0</v>
      </c>
      <c r="Q208" s="20">
        <v>0</v>
      </c>
      <c r="R208" s="18">
        <v>10542.91</v>
      </c>
    </row>
    <row r="209" spans="2:18" x14ac:dyDescent="0.3">
      <c r="D209" t="s">
        <v>320</v>
      </c>
      <c r="E209" s="17">
        <v>44347</v>
      </c>
      <c r="F209" t="s">
        <v>634</v>
      </c>
      <c r="G209" t="s">
        <v>619</v>
      </c>
      <c r="H209" t="s">
        <v>619</v>
      </c>
      <c r="I209" t="s">
        <v>787</v>
      </c>
      <c r="J209" t="s">
        <v>875</v>
      </c>
      <c r="K209" t="s">
        <v>884</v>
      </c>
      <c r="L209" s="18">
        <v>196290.81</v>
      </c>
      <c r="M209" s="18">
        <v>0</v>
      </c>
      <c r="N209" s="18">
        <v>196290.81</v>
      </c>
      <c r="O209" s="18">
        <v>0</v>
      </c>
      <c r="P209" s="18">
        <v>0</v>
      </c>
      <c r="Q209" s="20">
        <v>0</v>
      </c>
      <c r="R209" s="18">
        <v>21810.09</v>
      </c>
    </row>
    <row r="210" spans="2:18" x14ac:dyDescent="0.3">
      <c r="B210">
        <v>10526</v>
      </c>
      <c r="C210" t="s">
        <v>75</v>
      </c>
      <c r="D210" t="s">
        <v>321</v>
      </c>
      <c r="E210" s="17">
        <v>43982</v>
      </c>
      <c r="F210" t="s">
        <v>635</v>
      </c>
      <c r="G210" t="s">
        <v>619</v>
      </c>
      <c r="H210" t="s">
        <v>619</v>
      </c>
      <c r="I210" t="s">
        <v>748</v>
      </c>
      <c r="J210" t="s">
        <v>875</v>
      </c>
      <c r="K210" t="s">
        <v>884</v>
      </c>
      <c r="L210" s="18">
        <v>0</v>
      </c>
      <c r="M210" s="18">
        <v>0</v>
      </c>
      <c r="N210" s="18">
        <v>0</v>
      </c>
      <c r="O210" s="18">
        <v>0</v>
      </c>
      <c r="P210" s="18">
        <v>0</v>
      </c>
      <c r="Q210" s="20">
        <v>0</v>
      </c>
      <c r="R210" s="18">
        <v>6039</v>
      </c>
    </row>
    <row r="211" spans="2:18" x14ac:dyDescent="0.3">
      <c r="D211" t="s">
        <v>322</v>
      </c>
      <c r="E211" s="17">
        <v>44152</v>
      </c>
      <c r="F211" t="s">
        <v>635</v>
      </c>
      <c r="G211" t="s">
        <v>619</v>
      </c>
      <c r="H211" t="s">
        <v>619</v>
      </c>
      <c r="I211" t="s">
        <v>748</v>
      </c>
      <c r="J211" t="s">
        <v>875</v>
      </c>
      <c r="K211" t="s">
        <v>884</v>
      </c>
      <c r="L211" s="18">
        <v>-0.02</v>
      </c>
      <c r="M211" s="18">
        <v>0</v>
      </c>
      <c r="N211" s="18">
        <v>0</v>
      </c>
      <c r="O211" s="18">
        <v>0</v>
      </c>
      <c r="P211" s="18">
        <v>0</v>
      </c>
      <c r="Q211" s="20">
        <v>-0.02</v>
      </c>
      <c r="R211" s="18">
        <v>784.97</v>
      </c>
    </row>
    <row r="212" spans="2:18" x14ac:dyDescent="0.3">
      <c r="D212" t="s">
        <v>323</v>
      </c>
      <c r="E212" s="17">
        <v>44347</v>
      </c>
      <c r="F212" t="s">
        <v>635</v>
      </c>
      <c r="G212" t="s">
        <v>619</v>
      </c>
      <c r="H212" t="s">
        <v>619</v>
      </c>
      <c r="I212" t="s">
        <v>855</v>
      </c>
      <c r="J212" t="s">
        <v>875</v>
      </c>
      <c r="K212" t="s">
        <v>885</v>
      </c>
      <c r="L212" s="18">
        <v>12050</v>
      </c>
      <c r="M212" s="18">
        <v>0</v>
      </c>
      <c r="N212" s="18">
        <v>12050</v>
      </c>
      <c r="O212" s="18">
        <v>0</v>
      </c>
      <c r="P212" s="18">
        <v>0</v>
      </c>
      <c r="Q212" s="20">
        <v>0</v>
      </c>
      <c r="R212" s="18"/>
    </row>
    <row r="213" spans="2:18" x14ac:dyDescent="0.3">
      <c r="B213">
        <v>10597</v>
      </c>
      <c r="C213" t="s">
        <v>76</v>
      </c>
      <c r="D213" t="s">
        <v>324</v>
      </c>
      <c r="E213" s="17">
        <v>43675</v>
      </c>
      <c r="F213" t="s">
        <v>636</v>
      </c>
      <c r="G213" t="s">
        <v>619</v>
      </c>
      <c r="H213" t="s">
        <v>619</v>
      </c>
      <c r="I213" t="s">
        <v>707</v>
      </c>
      <c r="J213" t="s">
        <v>875</v>
      </c>
      <c r="K213" t="s">
        <v>884</v>
      </c>
      <c r="L213" s="18">
        <v>0</v>
      </c>
      <c r="M213" s="18">
        <v>0</v>
      </c>
      <c r="N213" s="18">
        <v>0</v>
      </c>
      <c r="O213" s="18">
        <v>0</v>
      </c>
      <c r="P213" s="18">
        <v>0</v>
      </c>
      <c r="Q213" s="20">
        <v>0</v>
      </c>
      <c r="R213" s="18">
        <v>245</v>
      </c>
    </row>
    <row r="214" spans="2:18" x14ac:dyDescent="0.3">
      <c r="D214" t="s">
        <v>325</v>
      </c>
      <c r="E214" s="17">
        <v>43733</v>
      </c>
      <c r="F214" t="s">
        <v>636</v>
      </c>
      <c r="G214" t="s">
        <v>619</v>
      </c>
      <c r="H214" t="s">
        <v>619</v>
      </c>
      <c r="I214" t="s">
        <v>707</v>
      </c>
      <c r="J214" t="s">
        <v>875</v>
      </c>
      <c r="K214" t="s">
        <v>884</v>
      </c>
      <c r="L214" s="18">
        <v>0</v>
      </c>
      <c r="M214" s="18">
        <v>0</v>
      </c>
      <c r="N214" s="18">
        <v>0</v>
      </c>
      <c r="O214" s="18">
        <v>0</v>
      </c>
      <c r="P214" s="18">
        <v>0</v>
      </c>
      <c r="Q214" s="20">
        <v>0</v>
      </c>
      <c r="R214" s="18">
        <v>4797</v>
      </c>
    </row>
    <row r="215" spans="2:18" x14ac:dyDescent="0.3">
      <c r="D215" t="s">
        <v>326</v>
      </c>
      <c r="E215" s="17">
        <v>43789</v>
      </c>
      <c r="F215" t="s">
        <v>636</v>
      </c>
      <c r="G215" t="s">
        <v>619</v>
      </c>
      <c r="H215" t="s">
        <v>619</v>
      </c>
      <c r="I215" t="s">
        <v>707</v>
      </c>
      <c r="J215" t="s">
        <v>875</v>
      </c>
      <c r="K215" t="s">
        <v>884</v>
      </c>
      <c r="L215" s="18">
        <v>0</v>
      </c>
      <c r="M215" s="18">
        <v>0</v>
      </c>
      <c r="N215" s="18">
        <v>0</v>
      </c>
      <c r="O215" s="18">
        <v>0</v>
      </c>
      <c r="P215" s="18">
        <v>0</v>
      </c>
      <c r="Q215" s="20">
        <v>0</v>
      </c>
      <c r="R215" s="18">
        <v>14529.6</v>
      </c>
    </row>
    <row r="216" spans="2:18" x14ac:dyDescent="0.3">
      <c r="D216" t="s">
        <v>327</v>
      </c>
      <c r="E216" s="17">
        <v>43804</v>
      </c>
      <c r="F216" t="s">
        <v>636</v>
      </c>
      <c r="G216" t="s">
        <v>619</v>
      </c>
      <c r="H216" t="s">
        <v>619</v>
      </c>
      <c r="I216" t="s">
        <v>703</v>
      </c>
      <c r="J216" t="s">
        <v>877</v>
      </c>
      <c r="K216" t="s">
        <v>884</v>
      </c>
      <c r="L216" s="18">
        <v>0</v>
      </c>
      <c r="M216" s="18">
        <v>0</v>
      </c>
      <c r="N216" s="18">
        <v>0</v>
      </c>
      <c r="O216" s="18">
        <v>0</v>
      </c>
      <c r="P216" s="18">
        <v>0</v>
      </c>
      <c r="Q216" s="20">
        <v>0</v>
      </c>
      <c r="R216" s="18">
        <v>2669.47</v>
      </c>
    </row>
    <row r="217" spans="2:18" x14ac:dyDescent="0.3">
      <c r="D217" t="s">
        <v>328</v>
      </c>
      <c r="E217" s="17">
        <v>43809</v>
      </c>
      <c r="F217" t="s">
        <v>636</v>
      </c>
      <c r="G217" t="s">
        <v>619</v>
      </c>
      <c r="H217" t="s">
        <v>619</v>
      </c>
      <c r="I217" t="s">
        <v>707</v>
      </c>
      <c r="J217" t="s">
        <v>875</v>
      </c>
      <c r="K217" t="s">
        <v>884</v>
      </c>
      <c r="L217" s="18">
        <v>0</v>
      </c>
      <c r="M217" s="18">
        <v>0</v>
      </c>
      <c r="N217" s="18">
        <v>0</v>
      </c>
      <c r="O217" s="18">
        <v>0</v>
      </c>
      <c r="P217" s="18">
        <v>0</v>
      </c>
      <c r="Q217" s="20">
        <v>0</v>
      </c>
      <c r="R217" s="18">
        <v>11579.26</v>
      </c>
    </row>
    <row r="218" spans="2:18" x14ac:dyDescent="0.3">
      <c r="D218" t="s">
        <v>329</v>
      </c>
      <c r="E218" s="17">
        <v>43851</v>
      </c>
      <c r="F218" t="s">
        <v>636</v>
      </c>
      <c r="G218" t="s">
        <v>619</v>
      </c>
      <c r="H218" t="s">
        <v>619</v>
      </c>
      <c r="I218" t="s">
        <v>707</v>
      </c>
      <c r="J218" t="s">
        <v>875</v>
      </c>
      <c r="K218" t="s">
        <v>884</v>
      </c>
      <c r="L218" s="18">
        <v>0</v>
      </c>
      <c r="M218" s="18">
        <v>0</v>
      </c>
      <c r="N218" s="18">
        <v>0</v>
      </c>
      <c r="O218" s="18">
        <v>0</v>
      </c>
      <c r="P218" s="18">
        <v>0</v>
      </c>
      <c r="Q218" s="20">
        <v>0</v>
      </c>
      <c r="R218" s="18">
        <v>18056.150000000001</v>
      </c>
    </row>
    <row r="219" spans="2:18" x14ac:dyDescent="0.3">
      <c r="D219" t="s">
        <v>330</v>
      </c>
      <c r="E219" s="17">
        <v>43885</v>
      </c>
      <c r="F219" t="s">
        <v>636</v>
      </c>
      <c r="G219" t="s">
        <v>619</v>
      </c>
      <c r="H219" t="s">
        <v>619</v>
      </c>
      <c r="I219" t="s">
        <v>707</v>
      </c>
      <c r="J219" t="s">
        <v>875</v>
      </c>
      <c r="K219" t="s">
        <v>884</v>
      </c>
      <c r="L219" s="18">
        <v>0</v>
      </c>
      <c r="M219" s="18">
        <v>0</v>
      </c>
      <c r="N219" s="18">
        <v>0</v>
      </c>
      <c r="O219" s="18">
        <v>0</v>
      </c>
      <c r="P219" s="18">
        <v>0</v>
      </c>
      <c r="Q219" s="20">
        <v>0</v>
      </c>
      <c r="R219" s="18">
        <v>15150.77</v>
      </c>
    </row>
    <row r="220" spans="2:18" x14ac:dyDescent="0.3">
      <c r="D220" t="s">
        <v>331</v>
      </c>
      <c r="E220" s="17">
        <v>43913</v>
      </c>
      <c r="F220" t="s">
        <v>636</v>
      </c>
      <c r="G220" t="s">
        <v>619</v>
      </c>
      <c r="H220" t="s">
        <v>619</v>
      </c>
      <c r="I220" t="s">
        <v>707</v>
      </c>
      <c r="J220" t="s">
        <v>875</v>
      </c>
      <c r="K220" t="s">
        <v>884</v>
      </c>
      <c r="L220" s="18">
        <v>0</v>
      </c>
      <c r="M220" s="18">
        <v>0</v>
      </c>
      <c r="N220" s="18">
        <v>0</v>
      </c>
      <c r="O220" s="18">
        <v>0</v>
      </c>
      <c r="P220" s="18">
        <v>0</v>
      </c>
      <c r="Q220" s="20">
        <v>0</v>
      </c>
      <c r="R220" s="18">
        <v>8857.9599999999991</v>
      </c>
    </row>
    <row r="221" spans="2:18" x14ac:dyDescent="0.3">
      <c r="D221" t="s">
        <v>332</v>
      </c>
      <c r="E221" s="17">
        <v>43950</v>
      </c>
      <c r="F221" t="s">
        <v>636</v>
      </c>
      <c r="G221" t="s">
        <v>619</v>
      </c>
      <c r="H221" t="s">
        <v>619</v>
      </c>
      <c r="I221" t="s">
        <v>707</v>
      </c>
      <c r="J221" t="s">
        <v>875</v>
      </c>
      <c r="K221" t="s">
        <v>884</v>
      </c>
      <c r="L221" s="18">
        <v>0</v>
      </c>
      <c r="M221" s="18">
        <v>0</v>
      </c>
      <c r="N221" s="18">
        <v>0</v>
      </c>
      <c r="O221" s="18">
        <v>0</v>
      </c>
      <c r="P221" s="18">
        <v>0</v>
      </c>
      <c r="Q221" s="20">
        <v>0</v>
      </c>
      <c r="R221" s="18">
        <v>2950</v>
      </c>
    </row>
    <row r="222" spans="2:18" x14ac:dyDescent="0.3">
      <c r="D222" t="s">
        <v>333</v>
      </c>
      <c r="E222" s="17">
        <v>43972</v>
      </c>
      <c r="F222" t="s">
        <v>636</v>
      </c>
      <c r="G222" t="s">
        <v>619</v>
      </c>
      <c r="H222" t="s">
        <v>619</v>
      </c>
      <c r="I222" t="s">
        <v>707</v>
      </c>
      <c r="J222" t="s">
        <v>875</v>
      </c>
      <c r="K222" t="s">
        <v>884</v>
      </c>
      <c r="L222" s="18">
        <v>0</v>
      </c>
      <c r="M222" s="18">
        <v>0</v>
      </c>
      <c r="N222" s="18">
        <v>0</v>
      </c>
      <c r="O222" s="18">
        <v>0</v>
      </c>
      <c r="P222" s="18">
        <v>0</v>
      </c>
      <c r="Q222" s="20">
        <v>0</v>
      </c>
      <c r="R222" s="18">
        <v>2520</v>
      </c>
    </row>
    <row r="223" spans="2:18" x14ac:dyDescent="0.3">
      <c r="D223" t="s">
        <v>334</v>
      </c>
      <c r="E223" s="17">
        <v>43998</v>
      </c>
      <c r="F223" t="s">
        <v>636</v>
      </c>
      <c r="G223" t="s">
        <v>619</v>
      </c>
      <c r="H223" t="s">
        <v>619</v>
      </c>
      <c r="I223" t="s">
        <v>703</v>
      </c>
      <c r="J223" t="s">
        <v>877</v>
      </c>
      <c r="K223" t="s">
        <v>884</v>
      </c>
      <c r="L223" s="18">
        <v>0</v>
      </c>
      <c r="M223" s="18">
        <v>0</v>
      </c>
      <c r="N223" s="18">
        <v>0</v>
      </c>
      <c r="O223" s="18">
        <v>0</v>
      </c>
      <c r="P223" s="18">
        <v>0</v>
      </c>
      <c r="Q223" s="20">
        <v>0</v>
      </c>
      <c r="R223" s="18">
        <v>-2420</v>
      </c>
    </row>
    <row r="224" spans="2:18" x14ac:dyDescent="0.3">
      <c r="D224" t="s">
        <v>335</v>
      </c>
      <c r="E224" s="17">
        <v>43998</v>
      </c>
      <c r="F224" t="s">
        <v>636</v>
      </c>
      <c r="G224" t="s">
        <v>619</v>
      </c>
      <c r="H224" t="s">
        <v>619</v>
      </c>
      <c r="I224" t="s">
        <v>703</v>
      </c>
      <c r="J224" t="s">
        <v>877</v>
      </c>
      <c r="K224" t="s">
        <v>884</v>
      </c>
      <c r="L224" s="18">
        <v>0</v>
      </c>
      <c r="M224" s="18">
        <v>0</v>
      </c>
      <c r="N224" s="18">
        <v>0</v>
      </c>
      <c r="O224" s="18">
        <v>0</v>
      </c>
      <c r="P224" s="18">
        <v>0</v>
      </c>
      <c r="Q224" s="20">
        <v>0</v>
      </c>
      <c r="R224" s="18">
        <v>-3342.55</v>
      </c>
    </row>
    <row r="225" spans="4:18" x14ac:dyDescent="0.3">
      <c r="D225" t="s">
        <v>336</v>
      </c>
      <c r="E225" s="17">
        <v>44004</v>
      </c>
      <c r="F225" t="s">
        <v>636</v>
      </c>
      <c r="G225" t="s">
        <v>619</v>
      </c>
      <c r="H225" t="s">
        <v>619</v>
      </c>
      <c r="I225" t="s">
        <v>712</v>
      </c>
      <c r="J225" t="s">
        <v>877</v>
      </c>
      <c r="K225" t="s">
        <v>886</v>
      </c>
      <c r="L225" s="18">
        <v>0</v>
      </c>
      <c r="M225" s="18">
        <v>0</v>
      </c>
      <c r="N225" s="18">
        <v>0</v>
      </c>
      <c r="O225" s="18">
        <v>0</v>
      </c>
      <c r="P225" s="18">
        <v>0</v>
      </c>
      <c r="Q225" s="20">
        <v>0</v>
      </c>
      <c r="R225" s="18">
        <v>48778.9</v>
      </c>
    </row>
    <row r="226" spans="4:18" x14ac:dyDescent="0.3">
      <c r="D226" t="s">
        <v>337</v>
      </c>
      <c r="E226" s="17">
        <v>44035</v>
      </c>
      <c r="F226" t="s">
        <v>636</v>
      </c>
      <c r="G226" t="s">
        <v>619</v>
      </c>
      <c r="H226" t="s">
        <v>619</v>
      </c>
      <c r="I226" t="s">
        <v>707</v>
      </c>
      <c r="J226" t="s">
        <v>875</v>
      </c>
      <c r="K226" t="s">
        <v>884</v>
      </c>
      <c r="L226" s="18">
        <v>0</v>
      </c>
      <c r="M226" s="18">
        <v>0</v>
      </c>
      <c r="N226" s="18">
        <v>0</v>
      </c>
      <c r="O226" s="18">
        <v>0</v>
      </c>
      <c r="P226" s="18">
        <v>0</v>
      </c>
      <c r="Q226" s="20">
        <v>0</v>
      </c>
      <c r="R226" s="18">
        <v>466.36</v>
      </c>
    </row>
    <row r="227" spans="4:18" x14ac:dyDescent="0.3">
      <c r="D227" t="s">
        <v>338</v>
      </c>
      <c r="E227" s="17">
        <v>44035</v>
      </c>
      <c r="F227" t="s">
        <v>636</v>
      </c>
      <c r="G227" t="s">
        <v>619</v>
      </c>
      <c r="H227" t="s">
        <v>619</v>
      </c>
      <c r="I227" t="s">
        <v>707</v>
      </c>
      <c r="J227" t="s">
        <v>875</v>
      </c>
      <c r="K227" t="s">
        <v>884</v>
      </c>
      <c r="L227" s="18">
        <v>0</v>
      </c>
      <c r="M227" s="18">
        <v>0</v>
      </c>
      <c r="N227" s="18">
        <v>0</v>
      </c>
      <c r="O227" s="18">
        <v>0</v>
      </c>
      <c r="P227" s="18">
        <v>0</v>
      </c>
      <c r="Q227" s="20">
        <v>0</v>
      </c>
      <c r="R227" s="18">
        <v>4589.5600000000004</v>
      </c>
    </row>
    <row r="228" spans="4:18" x14ac:dyDescent="0.3">
      <c r="D228" t="s">
        <v>339</v>
      </c>
      <c r="E228" s="17">
        <v>44043</v>
      </c>
      <c r="F228" t="s">
        <v>636</v>
      </c>
      <c r="G228" t="s">
        <v>619</v>
      </c>
      <c r="H228" t="s">
        <v>619</v>
      </c>
      <c r="I228" t="s">
        <v>712</v>
      </c>
      <c r="J228" t="s">
        <v>877</v>
      </c>
      <c r="K228" t="s">
        <v>886</v>
      </c>
      <c r="L228" s="18">
        <v>0</v>
      </c>
      <c r="M228" s="18">
        <v>0</v>
      </c>
      <c r="N228" s="18">
        <v>0</v>
      </c>
      <c r="O228" s="18">
        <v>0</v>
      </c>
      <c r="P228" s="18">
        <v>0</v>
      </c>
      <c r="Q228" s="20">
        <v>0</v>
      </c>
      <c r="R228" s="18">
        <v>51804.12</v>
      </c>
    </row>
    <row r="229" spans="4:18" x14ac:dyDescent="0.3">
      <c r="D229" t="s">
        <v>340</v>
      </c>
      <c r="E229" s="17">
        <v>44012</v>
      </c>
      <c r="F229" t="s">
        <v>636</v>
      </c>
      <c r="G229" t="s">
        <v>619</v>
      </c>
      <c r="H229" t="s">
        <v>619</v>
      </c>
      <c r="I229" t="s">
        <v>703</v>
      </c>
      <c r="J229" t="s">
        <v>877</v>
      </c>
      <c r="K229" t="s">
        <v>884</v>
      </c>
      <c r="L229" s="18">
        <v>0</v>
      </c>
      <c r="M229" s="18">
        <v>0</v>
      </c>
      <c r="N229" s="18">
        <v>0</v>
      </c>
      <c r="O229" s="18">
        <v>0</v>
      </c>
      <c r="P229" s="18">
        <v>0</v>
      </c>
      <c r="Q229" s="20">
        <v>0</v>
      </c>
      <c r="R229" s="18">
        <v>3320.43</v>
      </c>
    </row>
    <row r="230" spans="4:18" x14ac:dyDescent="0.3">
      <c r="D230" t="s">
        <v>341</v>
      </c>
      <c r="E230" s="17">
        <v>44043</v>
      </c>
      <c r="F230" t="s">
        <v>636</v>
      </c>
      <c r="G230" t="s">
        <v>619</v>
      </c>
      <c r="H230" t="s">
        <v>619</v>
      </c>
      <c r="I230" t="s">
        <v>742</v>
      </c>
      <c r="J230" t="s">
        <v>875</v>
      </c>
      <c r="K230" t="s">
        <v>886</v>
      </c>
      <c r="L230" s="18">
        <v>0</v>
      </c>
      <c r="M230" s="18">
        <v>0</v>
      </c>
      <c r="N230" s="18">
        <v>0</v>
      </c>
      <c r="O230" s="18">
        <v>0</v>
      </c>
      <c r="P230" s="18">
        <v>0</v>
      </c>
      <c r="Q230" s="20">
        <v>0</v>
      </c>
      <c r="R230" s="18">
        <v>6506.45</v>
      </c>
    </row>
    <row r="231" spans="4:18" x14ac:dyDescent="0.3">
      <c r="D231" t="s">
        <v>342</v>
      </c>
      <c r="E231" s="17">
        <v>44043</v>
      </c>
      <c r="F231" t="s">
        <v>636</v>
      </c>
      <c r="G231" t="s">
        <v>619</v>
      </c>
      <c r="H231" t="s">
        <v>619</v>
      </c>
      <c r="I231" t="s">
        <v>729</v>
      </c>
      <c r="J231" t="s">
        <v>875</v>
      </c>
      <c r="K231" t="s">
        <v>887</v>
      </c>
      <c r="L231" s="18">
        <v>-0.91</v>
      </c>
      <c r="M231" s="18">
        <v>0</v>
      </c>
      <c r="N231" s="18">
        <v>0</v>
      </c>
      <c r="O231" s="18">
        <v>0</v>
      </c>
      <c r="P231" s="18">
        <v>0</v>
      </c>
      <c r="Q231" s="20">
        <v>-0.91</v>
      </c>
      <c r="R231" s="18">
        <v>169724.6</v>
      </c>
    </row>
    <row r="232" spans="4:18" x14ac:dyDescent="0.3">
      <c r="D232" t="s">
        <v>343</v>
      </c>
      <c r="E232" s="17">
        <v>44070</v>
      </c>
      <c r="F232" t="s">
        <v>636</v>
      </c>
      <c r="G232" t="s">
        <v>619</v>
      </c>
      <c r="H232" t="s">
        <v>619</v>
      </c>
      <c r="I232" t="s">
        <v>696</v>
      </c>
      <c r="J232" t="s">
        <v>876</v>
      </c>
      <c r="K232" t="s">
        <v>884</v>
      </c>
      <c r="L232" s="18">
        <v>0</v>
      </c>
      <c r="M232" s="18">
        <v>0</v>
      </c>
      <c r="N232" s="18">
        <v>0</v>
      </c>
      <c r="O232" s="18">
        <v>0</v>
      </c>
      <c r="P232" s="18">
        <v>0</v>
      </c>
      <c r="Q232" s="20">
        <v>0</v>
      </c>
      <c r="R232" s="18">
        <v>1293.24</v>
      </c>
    </row>
    <row r="233" spans="4:18" x14ac:dyDescent="0.3">
      <c r="D233" t="s">
        <v>344</v>
      </c>
      <c r="E233" s="17">
        <v>44070</v>
      </c>
      <c r="F233" t="s">
        <v>636</v>
      </c>
      <c r="G233" t="s">
        <v>619</v>
      </c>
      <c r="H233" t="s">
        <v>619</v>
      </c>
      <c r="I233" t="s">
        <v>707</v>
      </c>
      <c r="J233" t="s">
        <v>875</v>
      </c>
      <c r="K233" t="s">
        <v>884</v>
      </c>
      <c r="L233" s="18">
        <v>0</v>
      </c>
      <c r="M233" s="18">
        <v>0</v>
      </c>
      <c r="N233" s="18">
        <v>0</v>
      </c>
      <c r="O233" s="18">
        <v>0</v>
      </c>
      <c r="P233" s="18">
        <v>0</v>
      </c>
      <c r="Q233" s="20">
        <v>0</v>
      </c>
      <c r="R233" s="18">
        <v>3293.5</v>
      </c>
    </row>
    <row r="234" spans="4:18" x14ac:dyDescent="0.3">
      <c r="D234" t="s">
        <v>345</v>
      </c>
      <c r="E234" s="17">
        <v>44074</v>
      </c>
      <c r="F234" t="s">
        <v>636</v>
      </c>
      <c r="G234" t="s">
        <v>619</v>
      </c>
      <c r="H234" t="s">
        <v>619</v>
      </c>
      <c r="I234" t="s">
        <v>712</v>
      </c>
      <c r="J234" t="s">
        <v>877</v>
      </c>
      <c r="K234" t="s">
        <v>886</v>
      </c>
      <c r="L234" s="18">
        <v>0</v>
      </c>
      <c r="M234" s="18">
        <v>0</v>
      </c>
      <c r="N234" s="18">
        <v>0</v>
      </c>
      <c r="O234" s="18">
        <v>0</v>
      </c>
      <c r="P234" s="18">
        <v>0</v>
      </c>
      <c r="Q234" s="20">
        <v>0</v>
      </c>
      <c r="R234" s="18">
        <v>63166.61</v>
      </c>
    </row>
    <row r="235" spans="4:18" x14ac:dyDescent="0.3">
      <c r="D235" t="s">
        <v>346</v>
      </c>
      <c r="E235" s="17">
        <v>44074</v>
      </c>
      <c r="F235" t="s">
        <v>636</v>
      </c>
      <c r="G235" t="s">
        <v>619</v>
      </c>
      <c r="H235" t="s">
        <v>619</v>
      </c>
      <c r="I235" t="s">
        <v>742</v>
      </c>
      <c r="J235" t="s">
        <v>875</v>
      </c>
      <c r="K235" t="s">
        <v>886</v>
      </c>
      <c r="L235" s="18">
        <v>0</v>
      </c>
      <c r="M235" s="18">
        <v>0</v>
      </c>
      <c r="N235" s="18">
        <v>0</v>
      </c>
      <c r="O235" s="18">
        <v>0</v>
      </c>
      <c r="P235" s="18">
        <v>0</v>
      </c>
      <c r="Q235" s="20">
        <v>0</v>
      </c>
      <c r="R235" s="18">
        <v>4936.1000000000004</v>
      </c>
    </row>
    <row r="236" spans="4:18" x14ac:dyDescent="0.3">
      <c r="D236" t="s">
        <v>347</v>
      </c>
      <c r="E236" s="17">
        <v>44074</v>
      </c>
      <c r="F236" t="s">
        <v>636</v>
      </c>
      <c r="G236" t="s">
        <v>619</v>
      </c>
      <c r="H236" t="s">
        <v>619</v>
      </c>
      <c r="I236" t="s">
        <v>729</v>
      </c>
      <c r="J236" t="s">
        <v>875</v>
      </c>
      <c r="K236" t="s">
        <v>887</v>
      </c>
      <c r="L236" s="18">
        <v>0</v>
      </c>
      <c r="M236" s="18">
        <v>0</v>
      </c>
      <c r="N236" s="18">
        <v>0</v>
      </c>
      <c r="O236" s="18">
        <v>0</v>
      </c>
      <c r="P236" s="18">
        <v>0</v>
      </c>
      <c r="Q236" s="20">
        <v>0</v>
      </c>
      <c r="R236" s="18">
        <v>226438.54</v>
      </c>
    </row>
    <row r="237" spans="4:18" x14ac:dyDescent="0.3">
      <c r="D237" t="s">
        <v>348</v>
      </c>
      <c r="E237" s="17">
        <v>44097</v>
      </c>
      <c r="F237" t="s">
        <v>636</v>
      </c>
      <c r="G237" t="s">
        <v>619</v>
      </c>
      <c r="H237" t="s">
        <v>619</v>
      </c>
      <c r="I237" t="s">
        <v>729</v>
      </c>
      <c r="J237" t="s">
        <v>875</v>
      </c>
      <c r="K237" t="s">
        <v>887</v>
      </c>
      <c r="L237" s="18">
        <v>0</v>
      </c>
      <c r="M237" s="18">
        <v>0</v>
      </c>
      <c r="N237" s="18">
        <v>0</v>
      </c>
      <c r="O237" s="18">
        <v>0</v>
      </c>
      <c r="P237" s="18">
        <v>0</v>
      </c>
      <c r="Q237" s="20">
        <v>0</v>
      </c>
      <c r="R237" s="18">
        <v>180416.61</v>
      </c>
    </row>
    <row r="238" spans="4:18" x14ac:dyDescent="0.3">
      <c r="D238" t="s">
        <v>349</v>
      </c>
      <c r="E238" s="17">
        <v>44098</v>
      </c>
      <c r="F238" t="s">
        <v>636</v>
      </c>
      <c r="G238" t="s">
        <v>619</v>
      </c>
      <c r="H238" t="s">
        <v>619</v>
      </c>
      <c r="I238" t="s">
        <v>703</v>
      </c>
      <c r="J238" t="s">
        <v>877</v>
      </c>
      <c r="K238" t="s">
        <v>884</v>
      </c>
      <c r="L238" s="18">
        <v>0</v>
      </c>
      <c r="M238" s="18">
        <v>0</v>
      </c>
      <c r="N238" s="18">
        <v>0</v>
      </c>
      <c r="O238" s="18">
        <v>0</v>
      </c>
      <c r="P238" s="18">
        <v>0</v>
      </c>
      <c r="Q238" s="20">
        <v>0</v>
      </c>
      <c r="R238" s="18">
        <v>1.38</v>
      </c>
    </row>
    <row r="239" spans="4:18" x14ac:dyDescent="0.3">
      <c r="D239" t="s">
        <v>350</v>
      </c>
      <c r="E239" s="17">
        <v>44102</v>
      </c>
      <c r="F239" t="s">
        <v>636</v>
      </c>
      <c r="G239" t="s">
        <v>619</v>
      </c>
      <c r="H239" t="s">
        <v>619</v>
      </c>
      <c r="I239" t="s">
        <v>696</v>
      </c>
      <c r="J239" t="s">
        <v>876</v>
      </c>
      <c r="K239" t="s">
        <v>884</v>
      </c>
      <c r="L239" s="18">
        <v>0</v>
      </c>
      <c r="M239" s="18">
        <v>0</v>
      </c>
      <c r="N239" s="18">
        <v>0</v>
      </c>
      <c r="O239" s="18">
        <v>0</v>
      </c>
      <c r="P239" s="18">
        <v>0</v>
      </c>
      <c r="Q239" s="20">
        <v>0</v>
      </c>
      <c r="R239" s="18">
        <v>2253.9299999999998</v>
      </c>
    </row>
    <row r="240" spans="4:18" x14ac:dyDescent="0.3">
      <c r="D240" t="s">
        <v>351</v>
      </c>
      <c r="E240" s="17">
        <v>44104</v>
      </c>
      <c r="F240" t="s">
        <v>636</v>
      </c>
      <c r="G240" t="s">
        <v>619</v>
      </c>
      <c r="H240" t="s">
        <v>619</v>
      </c>
      <c r="I240" t="s">
        <v>712</v>
      </c>
      <c r="J240" t="s">
        <v>877</v>
      </c>
      <c r="K240" t="s">
        <v>886</v>
      </c>
      <c r="L240" s="18">
        <v>0</v>
      </c>
      <c r="M240" s="18">
        <v>0</v>
      </c>
      <c r="N240" s="18">
        <v>0</v>
      </c>
      <c r="O240" s="18">
        <v>0</v>
      </c>
      <c r="P240" s="18">
        <v>0</v>
      </c>
      <c r="Q240" s="20">
        <v>0</v>
      </c>
      <c r="R240" s="18">
        <v>36535.93</v>
      </c>
    </row>
    <row r="241" spans="4:18" x14ac:dyDescent="0.3">
      <c r="D241" t="s">
        <v>352</v>
      </c>
      <c r="E241" s="17">
        <v>44104</v>
      </c>
      <c r="F241" t="s">
        <v>636</v>
      </c>
      <c r="G241" t="s">
        <v>619</v>
      </c>
      <c r="H241" t="s">
        <v>619</v>
      </c>
      <c r="I241" t="s">
        <v>770</v>
      </c>
      <c r="J241" t="s">
        <v>877</v>
      </c>
      <c r="K241" t="s">
        <v>886</v>
      </c>
      <c r="L241" s="18">
        <v>0</v>
      </c>
      <c r="M241" s="18">
        <v>0</v>
      </c>
      <c r="N241" s="18">
        <v>0</v>
      </c>
      <c r="O241" s="18">
        <v>0</v>
      </c>
      <c r="P241" s="18">
        <v>0</v>
      </c>
      <c r="Q241" s="20">
        <v>0</v>
      </c>
      <c r="R241" s="18">
        <v>30475</v>
      </c>
    </row>
    <row r="242" spans="4:18" x14ac:dyDescent="0.3">
      <c r="D242" t="s">
        <v>353</v>
      </c>
      <c r="E242" s="17">
        <v>44134</v>
      </c>
      <c r="F242" t="s">
        <v>636</v>
      </c>
      <c r="G242" t="s">
        <v>619</v>
      </c>
      <c r="H242" t="s">
        <v>619</v>
      </c>
      <c r="I242" t="s">
        <v>729</v>
      </c>
      <c r="J242" t="s">
        <v>875</v>
      </c>
      <c r="K242" t="s">
        <v>887</v>
      </c>
      <c r="L242" s="18">
        <v>0</v>
      </c>
      <c r="M242" s="18">
        <v>0</v>
      </c>
      <c r="N242" s="18">
        <v>0</v>
      </c>
      <c r="O242" s="18">
        <v>0</v>
      </c>
      <c r="P242" s="18">
        <v>0</v>
      </c>
      <c r="Q242" s="20">
        <v>0</v>
      </c>
      <c r="R242" s="18">
        <v>334242.88</v>
      </c>
    </row>
    <row r="243" spans="4:18" x14ac:dyDescent="0.3">
      <c r="D243" t="s">
        <v>354</v>
      </c>
      <c r="E243" s="17">
        <v>44135</v>
      </c>
      <c r="F243" t="s">
        <v>636</v>
      </c>
      <c r="G243" t="s">
        <v>619</v>
      </c>
      <c r="H243" t="s">
        <v>619</v>
      </c>
      <c r="I243" t="s">
        <v>694</v>
      </c>
      <c r="J243" t="s">
        <v>876</v>
      </c>
      <c r="K243" t="s">
        <v>884</v>
      </c>
      <c r="L243" s="18">
        <v>0</v>
      </c>
      <c r="M243" s="18">
        <v>0</v>
      </c>
      <c r="N243" s="18">
        <v>0</v>
      </c>
      <c r="O243" s="18">
        <v>0</v>
      </c>
      <c r="P243" s="18">
        <v>0</v>
      </c>
      <c r="Q243" s="20">
        <v>0</v>
      </c>
      <c r="R243" s="18">
        <v>1337.83</v>
      </c>
    </row>
    <row r="244" spans="4:18" x14ac:dyDescent="0.3">
      <c r="D244" t="s">
        <v>355</v>
      </c>
      <c r="E244" s="17">
        <v>44135</v>
      </c>
      <c r="F244" t="s">
        <v>636</v>
      </c>
      <c r="G244" t="s">
        <v>619</v>
      </c>
      <c r="H244" t="s">
        <v>619</v>
      </c>
      <c r="I244" t="s">
        <v>696</v>
      </c>
      <c r="J244" t="s">
        <v>876</v>
      </c>
      <c r="K244" t="s">
        <v>884</v>
      </c>
      <c r="L244" s="18">
        <v>0</v>
      </c>
      <c r="M244" s="18">
        <v>0</v>
      </c>
      <c r="N244" s="18">
        <v>0</v>
      </c>
      <c r="O244" s="18">
        <v>0</v>
      </c>
      <c r="P244" s="18">
        <v>0</v>
      </c>
      <c r="Q244" s="20">
        <v>0</v>
      </c>
      <c r="R244" s="18">
        <v>1492.33</v>
      </c>
    </row>
    <row r="245" spans="4:18" x14ac:dyDescent="0.3">
      <c r="D245" t="s">
        <v>356</v>
      </c>
      <c r="E245" s="17">
        <v>44139</v>
      </c>
      <c r="F245" t="s">
        <v>636</v>
      </c>
      <c r="G245" t="s">
        <v>619</v>
      </c>
      <c r="H245" t="s">
        <v>619</v>
      </c>
      <c r="I245" t="s">
        <v>770</v>
      </c>
      <c r="J245" t="s">
        <v>877</v>
      </c>
      <c r="K245" t="s">
        <v>886</v>
      </c>
      <c r="L245" s="18">
        <v>0</v>
      </c>
      <c r="M245" s="18">
        <v>0</v>
      </c>
      <c r="N245" s="18">
        <v>0</v>
      </c>
      <c r="O245" s="18">
        <v>0</v>
      </c>
      <c r="P245" s="18">
        <v>0</v>
      </c>
      <c r="Q245" s="20">
        <v>0</v>
      </c>
      <c r="R245" s="18">
        <v>47907</v>
      </c>
    </row>
    <row r="246" spans="4:18" x14ac:dyDescent="0.3">
      <c r="D246" t="s">
        <v>357</v>
      </c>
      <c r="E246" s="17">
        <v>44135</v>
      </c>
      <c r="F246" t="s">
        <v>636</v>
      </c>
      <c r="G246" t="s">
        <v>619</v>
      </c>
      <c r="H246" t="s">
        <v>619</v>
      </c>
      <c r="I246" t="s">
        <v>712</v>
      </c>
      <c r="J246" t="s">
        <v>877</v>
      </c>
      <c r="K246" t="s">
        <v>886</v>
      </c>
      <c r="L246" s="18">
        <v>0</v>
      </c>
      <c r="M246" s="18">
        <v>0</v>
      </c>
      <c r="N246" s="18">
        <v>0</v>
      </c>
      <c r="O246" s="18">
        <v>0</v>
      </c>
      <c r="P246" s="18">
        <v>0</v>
      </c>
      <c r="Q246" s="20">
        <v>0</v>
      </c>
      <c r="R246" s="18">
        <v>13127.12</v>
      </c>
    </row>
    <row r="247" spans="4:18" x14ac:dyDescent="0.3">
      <c r="D247" t="s">
        <v>358</v>
      </c>
      <c r="E247" s="17">
        <v>44152</v>
      </c>
      <c r="F247" t="s">
        <v>636</v>
      </c>
      <c r="G247" t="s">
        <v>619</v>
      </c>
      <c r="H247" t="s">
        <v>619</v>
      </c>
      <c r="I247" t="s">
        <v>770</v>
      </c>
      <c r="J247" t="s">
        <v>877</v>
      </c>
      <c r="K247" t="s">
        <v>886</v>
      </c>
      <c r="L247" s="18">
        <v>0</v>
      </c>
      <c r="M247" s="18">
        <v>0</v>
      </c>
      <c r="N247" s="18">
        <v>0</v>
      </c>
      <c r="O247" s="18">
        <v>0</v>
      </c>
      <c r="P247" s="18">
        <v>0</v>
      </c>
      <c r="Q247" s="20">
        <v>0</v>
      </c>
      <c r="R247" s="18">
        <v>91537.8</v>
      </c>
    </row>
    <row r="248" spans="4:18" x14ac:dyDescent="0.3">
      <c r="D248" t="s">
        <v>359</v>
      </c>
      <c r="E248" s="17">
        <v>44154</v>
      </c>
      <c r="F248" t="s">
        <v>636</v>
      </c>
      <c r="G248" t="s">
        <v>619</v>
      </c>
      <c r="H248" t="s">
        <v>619</v>
      </c>
      <c r="I248" t="s">
        <v>712</v>
      </c>
      <c r="J248" t="s">
        <v>877</v>
      </c>
      <c r="K248" t="s">
        <v>886</v>
      </c>
      <c r="L248" s="18">
        <v>0</v>
      </c>
      <c r="M248" s="18">
        <v>0</v>
      </c>
      <c r="N248" s="18">
        <v>0</v>
      </c>
      <c r="O248" s="18">
        <v>0</v>
      </c>
      <c r="P248" s="18">
        <v>0</v>
      </c>
      <c r="Q248" s="20">
        <v>0</v>
      </c>
      <c r="R248" s="18">
        <v>29669.21</v>
      </c>
    </row>
    <row r="249" spans="4:18" x14ac:dyDescent="0.3">
      <c r="D249" t="s">
        <v>360</v>
      </c>
      <c r="E249" s="17">
        <v>44165</v>
      </c>
      <c r="F249" t="s">
        <v>636</v>
      </c>
      <c r="G249" t="s">
        <v>619</v>
      </c>
      <c r="H249" t="s">
        <v>619</v>
      </c>
      <c r="I249" t="s">
        <v>694</v>
      </c>
      <c r="J249" t="s">
        <v>876</v>
      </c>
      <c r="K249" t="s">
        <v>884</v>
      </c>
      <c r="L249" s="18">
        <v>0</v>
      </c>
      <c r="M249" s="18">
        <v>0</v>
      </c>
      <c r="N249" s="18">
        <v>0</v>
      </c>
      <c r="O249" s="18">
        <v>0</v>
      </c>
      <c r="P249" s="18">
        <v>0</v>
      </c>
      <c r="Q249" s="20">
        <v>0</v>
      </c>
      <c r="R249" s="18">
        <v>87.5</v>
      </c>
    </row>
    <row r="250" spans="4:18" x14ac:dyDescent="0.3">
      <c r="D250" t="s">
        <v>361</v>
      </c>
      <c r="E250" s="17">
        <v>44165</v>
      </c>
      <c r="F250" t="s">
        <v>636</v>
      </c>
      <c r="G250" t="s">
        <v>619</v>
      </c>
      <c r="H250" t="s">
        <v>619</v>
      </c>
      <c r="I250" t="s">
        <v>742</v>
      </c>
      <c r="J250" t="s">
        <v>875</v>
      </c>
      <c r="K250" t="s">
        <v>886</v>
      </c>
      <c r="L250" s="18">
        <v>0</v>
      </c>
      <c r="M250" s="18">
        <v>0</v>
      </c>
      <c r="N250" s="18">
        <v>0</v>
      </c>
      <c r="O250" s="18">
        <v>0</v>
      </c>
      <c r="P250" s="18">
        <v>0</v>
      </c>
      <c r="Q250" s="20">
        <v>0</v>
      </c>
      <c r="R250" s="18">
        <v>2186</v>
      </c>
    </row>
    <row r="251" spans="4:18" x14ac:dyDescent="0.3">
      <c r="D251" t="s">
        <v>362</v>
      </c>
      <c r="E251" s="17">
        <v>44152</v>
      </c>
      <c r="F251" t="s">
        <v>636</v>
      </c>
      <c r="G251" t="s">
        <v>619</v>
      </c>
      <c r="H251" t="s">
        <v>619</v>
      </c>
      <c r="I251" t="s">
        <v>729</v>
      </c>
      <c r="J251" t="s">
        <v>875</v>
      </c>
      <c r="K251" t="s">
        <v>887</v>
      </c>
      <c r="L251" s="18">
        <v>0</v>
      </c>
      <c r="M251" s="18">
        <v>0</v>
      </c>
      <c r="N251" s="18">
        <v>0</v>
      </c>
      <c r="O251" s="18">
        <v>0</v>
      </c>
      <c r="P251" s="18">
        <v>0</v>
      </c>
      <c r="Q251" s="20">
        <v>0</v>
      </c>
      <c r="R251" s="18">
        <v>112672.15</v>
      </c>
    </row>
    <row r="252" spans="4:18" x14ac:dyDescent="0.3">
      <c r="D252" t="s">
        <v>363</v>
      </c>
      <c r="E252" s="17">
        <v>44158</v>
      </c>
      <c r="F252" t="s">
        <v>636</v>
      </c>
      <c r="G252" t="s">
        <v>619</v>
      </c>
      <c r="H252" t="s">
        <v>619</v>
      </c>
      <c r="I252" t="s">
        <v>707</v>
      </c>
      <c r="J252" t="s">
        <v>875</v>
      </c>
      <c r="K252" t="s">
        <v>884</v>
      </c>
      <c r="L252" s="18">
        <v>0</v>
      </c>
      <c r="M252" s="18">
        <v>0</v>
      </c>
      <c r="N252" s="18">
        <v>0</v>
      </c>
      <c r="O252" s="18">
        <v>0</v>
      </c>
      <c r="P252" s="18">
        <v>0</v>
      </c>
      <c r="Q252" s="20">
        <v>0</v>
      </c>
      <c r="R252" s="18">
        <v>2076.88</v>
      </c>
    </row>
    <row r="253" spans="4:18" x14ac:dyDescent="0.3">
      <c r="D253" t="s">
        <v>364</v>
      </c>
      <c r="E253" s="17">
        <v>44175</v>
      </c>
      <c r="F253" t="s">
        <v>636</v>
      </c>
      <c r="G253" t="s">
        <v>619</v>
      </c>
      <c r="H253" t="s">
        <v>619</v>
      </c>
      <c r="I253" t="s">
        <v>770</v>
      </c>
      <c r="J253" t="s">
        <v>877</v>
      </c>
      <c r="K253" t="s">
        <v>886</v>
      </c>
      <c r="L253" s="18">
        <v>0</v>
      </c>
      <c r="M253" s="18">
        <v>0</v>
      </c>
      <c r="N253" s="18">
        <v>0</v>
      </c>
      <c r="O253" s="18">
        <v>0</v>
      </c>
      <c r="P253" s="18">
        <v>0</v>
      </c>
      <c r="Q253" s="20">
        <v>0</v>
      </c>
      <c r="R253" s="18">
        <v>93976.35</v>
      </c>
    </row>
    <row r="254" spans="4:18" x14ac:dyDescent="0.3">
      <c r="D254" t="s">
        <v>365</v>
      </c>
      <c r="E254" s="17">
        <v>44183</v>
      </c>
      <c r="F254" t="s">
        <v>636</v>
      </c>
      <c r="G254" t="s">
        <v>619</v>
      </c>
      <c r="H254" t="s">
        <v>619</v>
      </c>
      <c r="I254" t="s">
        <v>712</v>
      </c>
      <c r="J254" t="s">
        <v>877</v>
      </c>
      <c r="K254" t="s">
        <v>886</v>
      </c>
      <c r="L254" s="18">
        <v>0</v>
      </c>
      <c r="M254" s="18">
        <v>0</v>
      </c>
      <c r="N254" s="18">
        <v>0</v>
      </c>
      <c r="O254" s="18">
        <v>0</v>
      </c>
      <c r="P254" s="18">
        <v>0</v>
      </c>
      <c r="Q254" s="20">
        <v>0</v>
      </c>
      <c r="R254" s="18">
        <v>9540</v>
      </c>
    </row>
    <row r="255" spans="4:18" x14ac:dyDescent="0.3">
      <c r="D255" t="s">
        <v>366</v>
      </c>
      <c r="E255" s="17">
        <v>44187</v>
      </c>
      <c r="F255" t="s">
        <v>636</v>
      </c>
      <c r="G255" t="s">
        <v>619</v>
      </c>
      <c r="H255" t="s">
        <v>619</v>
      </c>
      <c r="I255" t="s">
        <v>742</v>
      </c>
      <c r="J255" t="s">
        <v>875</v>
      </c>
      <c r="K255" t="s">
        <v>886</v>
      </c>
      <c r="L255" s="18">
        <v>0</v>
      </c>
      <c r="M255" s="18">
        <v>0</v>
      </c>
      <c r="N255" s="18">
        <v>0</v>
      </c>
      <c r="O255" s="18">
        <v>0</v>
      </c>
      <c r="P255" s="18">
        <v>0</v>
      </c>
      <c r="Q255" s="20">
        <v>0</v>
      </c>
      <c r="R255" s="18">
        <v>4675</v>
      </c>
    </row>
    <row r="256" spans="4:18" x14ac:dyDescent="0.3">
      <c r="D256" t="s">
        <v>367</v>
      </c>
      <c r="E256" s="17">
        <v>44165</v>
      </c>
      <c r="F256" t="s">
        <v>636</v>
      </c>
      <c r="G256" t="s">
        <v>619</v>
      </c>
      <c r="H256" t="s">
        <v>619</v>
      </c>
      <c r="I256" t="s">
        <v>703</v>
      </c>
      <c r="J256" t="s">
        <v>877</v>
      </c>
      <c r="K256" t="s">
        <v>884</v>
      </c>
      <c r="L256" s="18">
        <v>0</v>
      </c>
      <c r="M256" s="18">
        <v>0</v>
      </c>
      <c r="N256" s="18">
        <v>0</v>
      </c>
      <c r="O256" s="18">
        <v>0</v>
      </c>
      <c r="P256" s="18">
        <v>0</v>
      </c>
      <c r="Q256" s="20">
        <v>0</v>
      </c>
      <c r="R256" s="18">
        <v>144.22999999999999</v>
      </c>
    </row>
    <row r="257" spans="4:18" x14ac:dyDescent="0.3">
      <c r="D257" t="s">
        <v>368</v>
      </c>
      <c r="E257" s="17">
        <v>44165</v>
      </c>
      <c r="F257" t="s">
        <v>636</v>
      </c>
      <c r="G257" t="s">
        <v>619</v>
      </c>
      <c r="H257" t="s">
        <v>619</v>
      </c>
      <c r="I257" t="s">
        <v>703</v>
      </c>
      <c r="J257" t="s">
        <v>877</v>
      </c>
      <c r="K257" t="s">
        <v>884</v>
      </c>
      <c r="L257" s="18">
        <v>0</v>
      </c>
      <c r="M257" s="18">
        <v>0</v>
      </c>
      <c r="N257" s="18">
        <v>0</v>
      </c>
      <c r="O257" s="18">
        <v>0</v>
      </c>
      <c r="P257" s="18">
        <v>0</v>
      </c>
      <c r="Q257" s="20">
        <v>0</v>
      </c>
      <c r="R257" s="18">
        <v>855.73</v>
      </c>
    </row>
    <row r="258" spans="4:18" x14ac:dyDescent="0.3">
      <c r="D258" t="s">
        <v>369</v>
      </c>
      <c r="E258" s="17">
        <v>44176</v>
      </c>
      <c r="F258" t="s">
        <v>636</v>
      </c>
      <c r="G258" t="s">
        <v>619</v>
      </c>
      <c r="H258" t="s">
        <v>619</v>
      </c>
      <c r="I258" t="s">
        <v>729</v>
      </c>
      <c r="J258" t="s">
        <v>875</v>
      </c>
      <c r="K258" t="s">
        <v>887</v>
      </c>
      <c r="L258" s="18">
        <v>0.01</v>
      </c>
      <c r="M258" s="18">
        <v>0</v>
      </c>
      <c r="N258" s="18">
        <v>0</v>
      </c>
      <c r="O258" s="18">
        <v>0</v>
      </c>
      <c r="P258" s="18">
        <v>0</v>
      </c>
      <c r="Q258" s="20">
        <v>0.01</v>
      </c>
      <c r="R258" s="18">
        <v>80318.720000000001</v>
      </c>
    </row>
    <row r="259" spans="4:18" x14ac:dyDescent="0.3">
      <c r="D259" t="s">
        <v>370</v>
      </c>
      <c r="E259" s="17">
        <v>44211</v>
      </c>
      <c r="F259" t="s">
        <v>636</v>
      </c>
      <c r="G259" t="s">
        <v>619</v>
      </c>
      <c r="H259" t="s">
        <v>619</v>
      </c>
      <c r="I259" t="s">
        <v>770</v>
      </c>
      <c r="J259" t="s">
        <v>877</v>
      </c>
      <c r="K259" t="s">
        <v>886</v>
      </c>
      <c r="L259" s="18">
        <v>0</v>
      </c>
      <c r="M259" s="18">
        <v>0</v>
      </c>
      <c r="N259" s="18">
        <v>0</v>
      </c>
      <c r="O259" s="18">
        <v>0</v>
      </c>
      <c r="P259" s="18">
        <v>0</v>
      </c>
      <c r="Q259" s="20">
        <v>0</v>
      </c>
      <c r="R259" s="18">
        <v>28600.25</v>
      </c>
    </row>
    <row r="260" spans="4:18" x14ac:dyDescent="0.3">
      <c r="D260" t="s">
        <v>371</v>
      </c>
      <c r="E260" s="17">
        <v>44104</v>
      </c>
      <c r="F260" t="s">
        <v>636</v>
      </c>
      <c r="G260" t="s">
        <v>619</v>
      </c>
      <c r="H260" t="s">
        <v>619</v>
      </c>
      <c r="I260" t="s">
        <v>707</v>
      </c>
      <c r="J260" t="s">
        <v>875</v>
      </c>
      <c r="K260" t="s">
        <v>884</v>
      </c>
      <c r="L260" s="18">
        <v>0</v>
      </c>
      <c r="M260" s="18">
        <v>0</v>
      </c>
      <c r="N260" s="18">
        <v>0</v>
      </c>
      <c r="O260" s="18">
        <v>0</v>
      </c>
      <c r="P260" s="18">
        <v>0</v>
      </c>
      <c r="Q260" s="20">
        <v>0</v>
      </c>
      <c r="R260" s="18">
        <v>630</v>
      </c>
    </row>
    <row r="261" spans="4:18" x14ac:dyDescent="0.3">
      <c r="D261" t="s">
        <v>372</v>
      </c>
      <c r="E261" s="17">
        <v>44227</v>
      </c>
      <c r="F261" t="s">
        <v>636</v>
      </c>
      <c r="G261" t="s">
        <v>619</v>
      </c>
      <c r="H261" t="s">
        <v>619</v>
      </c>
      <c r="I261" t="s">
        <v>696</v>
      </c>
      <c r="J261" t="s">
        <v>876</v>
      </c>
      <c r="K261" t="s">
        <v>884</v>
      </c>
      <c r="L261" s="18">
        <v>0</v>
      </c>
      <c r="M261" s="18">
        <v>0</v>
      </c>
      <c r="N261" s="18">
        <v>0</v>
      </c>
      <c r="O261" s="18">
        <v>0</v>
      </c>
      <c r="P261" s="18">
        <v>0</v>
      </c>
      <c r="Q261" s="20">
        <v>0</v>
      </c>
      <c r="R261" s="18">
        <v>31.25</v>
      </c>
    </row>
    <row r="262" spans="4:18" x14ac:dyDescent="0.3">
      <c r="D262" t="s">
        <v>373</v>
      </c>
      <c r="E262" s="17">
        <v>44227</v>
      </c>
      <c r="F262" t="s">
        <v>636</v>
      </c>
      <c r="G262" t="s">
        <v>619</v>
      </c>
      <c r="H262" t="s">
        <v>619</v>
      </c>
      <c r="I262" t="s">
        <v>729</v>
      </c>
      <c r="J262" t="s">
        <v>875</v>
      </c>
      <c r="K262" t="s">
        <v>887</v>
      </c>
      <c r="L262" s="18">
        <v>0</v>
      </c>
      <c r="M262" s="18">
        <v>0</v>
      </c>
      <c r="N262" s="18">
        <v>0</v>
      </c>
      <c r="O262" s="18">
        <v>0</v>
      </c>
      <c r="P262" s="18">
        <v>0</v>
      </c>
      <c r="Q262" s="20">
        <v>0</v>
      </c>
      <c r="R262" s="18">
        <v>203820.56</v>
      </c>
    </row>
    <row r="263" spans="4:18" x14ac:dyDescent="0.3">
      <c r="D263" t="s">
        <v>374</v>
      </c>
      <c r="E263" s="17">
        <v>44227</v>
      </c>
      <c r="F263" t="s">
        <v>636</v>
      </c>
      <c r="G263" t="s">
        <v>619</v>
      </c>
      <c r="H263" t="s">
        <v>619</v>
      </c>
      <c r="I263" t="s">
        <v>742</v>
      </c>
      <c r="J263" t="s">
        <v>875</v>
      </c>
      <c r="K263" t="s">
        <v>886</v>
      </c>
      <c r="L263" s="18">
        <v>0</v>
      </c>
      <c r="M263" s="18">
        <v>0</v>
      </c>
      <c r="N263" s="18">
        <v>0</v>
      </c>
      <c r="O263" s="18">
        <v>0</v>
      </c>
      <c r="P263" s="18">
        <v>0</v>
      </c>
      <c r="Q263" s="20">
        <v>0</v>
      </c>
      <c r="R263" s="18">
        <v>3437.5</v>
      </c>
    </row>
    <row r="264" spans="4:18" x14ac:dyDescent="0.3">
      <c r="D264" t="s">
        <v>375</v>
      </c>
      <c r="E264" s="17">
        <v>44249</v>
      </c>
      <c r="F264" t="s">
        <v>636</v>
      </c>
      <c r="G264" t="s">
        <v>619</v>
      </c>
      <c r="H264" t="s">
        <v>619</v>
      </c>
      <c r="I264" t="s">
        <v>707</v>
      </c>
      <c r="J264" t="s">
        <v>875</v>
      </c>
      <c r="K264" t="s">
        <v>884</v>
      </c>
      <c r="L264" s="18">
        <v>0</v>
      </c>
      <c r="M264" s="18">
        <v>0</v>
      </c>
      <c r="N264" s="18">
        <v>0</v>
      </c>
      <c r="O264" s="18">
        <v>0</v>
      </c>
      <c r="P264" s="18">
        <v>0</v>
      </c>
      <c r="Q264" s="20">
        <v>0</v>
      </c>
      <c r="R264" s="18">
        <v>4251.5200000000004</v>
      </c>
    </row>
    <row r="265" spans="4:18" x14ac:dyDescent="0.3">
      <c r="D265" t="s">
        <v>376</v>
      </c>
      <c r="E265" s="17">
        <v>44255</v>
      </c>
      <c r="F265" t="s">
        <v>636</v>
      </c>
      <c r="G265" t="s">
        <v>619</v>
      </c>
      <c r="H265" t="s">
        <v>619</v>
      </c>
      <c r="I265" t="s">
        <v>694</v>
      </c>
      <c r="J265" t="s">
        <v>876</v>
      </c>
      <c r="K265" t="s">
        <v>884</v>
      </c>
      <c r="L265" s="18">
        <v>49840.83</v>
      </c>
      <c r="M265" s="18">
        <v>0</v>
      </c>
      <c r="N265" s="18">
        <v>0</v>
      </c>
      <c r="O265" s="18">
        <v>0</v>
      </c>
      <c r="P265" s="18">
        <v>0</v>
      </c>
      <c r="Q265" s="20">
        <v>49840.83</v>
      </c>
      <c r="R265" s="18">
        <v>-49840.83</v>
      </c>
    </row>
    <row r="266" spans="4:18" x14ac:dyDescent="0.3">
      <c r="D266" t="s">
        <v>377</v>
      </c>
      <c r="E266" s="17">
        <v>44255</v>
      </c>
      <c r="F266" t="s">
        <v>636</v>
      </c>
      <c r="G266" t="s">
        <v>619</v>
      </c>
      <c r="H266" t="s">
        <v>619</v>
      </c>
      <c r="I266" t="s">
        <v>696</v>
      </c>
      <c r="J266" t="s">
        <v>876</v>
      </c>
      <c r="K266" t="s">
        <v>884</v>
      </c>
      <c r="L266" s="18">
        <v>58271.16</v>
      </c>
      <c r="M266" s="18">
        <v>0</v>
      </c>
      <c r="N266" s="18">
        <v>0</v>
      </c>
      <c r="O266" s="18">
        <v>0</v>
      </c>
      <c r="P266" s="18">
        <v>0</v>
      </c>
      <c r="Q266" s="20">
        <v>58271.16</v>
      </c>
      <c r="R266" s="18">
        <v>-58271.16</v>
      </c>
    </row>
    <row r="267" spans="4:18" x14ac:dyDescent="0.3">
      <c r="D267" t="s">
        <v>378</v>
      </c>
      <c r="E267" s="17">
        <v>44229</v>
      </c>
      <c r="F267" t="s">
        <v>636</v>
      </c>
      <c r="G267" t="s">
        <v>619</v>
      </c>
      <c r="H267" t="s">
        <v>619</v>
      </c>
      <c r="I267" t="s">
        <v>729</v>
      </c>
      <c r="J267" t="s">
        <v>875</v>
      </c>
      <c r="K267" t="s">
        <v>887</v>
      </c>
      <c r="L267" s="18">
        <v>0</v>
      </c>
      <c r="M267" s="18">
        <v>0</v>
      </c>
      <c r="N267" s="18">
        <v>0</v>
      </c>
      <c r="O267" s="18">
        <v>0</v>
      </c>
      <c r="P267" s="18">
        <v>0</v>
      </c>
      <c r="Q267" s="20">
        <v>0</v>
      </c>
      <c r="R267" s="18">
        <v>122371.95</v>
      </c>
    </row>
    <row r="268" spans="4:18" x14ac:dyDescent="0.3">
      <c r="D268" t="s">
        <v>379</v>
      </c>
      <c r="E268" s="17">
        <v>44265</v>
      </c>
      <c r="F268" t="s">
        <v>636</v>
      </c>
      <c r="G268" t="s">
        <v>619</v>
      </c>
      <c r="H268" t="s">
        <v>619</v>
      </c>
      <c r="I268" t="s">
        <v>770</v>
      </c>
      <c r="J268" t="s">
        <v>877</v>
      </c>
      <c r="K268" t="s">
        <v>886</v>
      </c>
      <c r="L268" s="18">
        <v>0</v>
      </c>
      <c r="M268" s="18">
        <v>0</v>
      </c>
      <c r="N268" s="18">
        <v>0</v>
      </c>
      <c r="O268" s="18">
        <v>0</v>
      </c>
      <c r="P268" s="18">
        <v>0</v>
      </c>
      <c r="Q268" s="20">
        <v>0</v>
      </c>
      <c r="R268" s="18">
        <v>207601.5</v>
      </c>
    </row>
    <row r="269" spans="4:18" x14ac:dyDescent="0.3">
      <c r="D269" t="s">
        <v>380</v>
      </c>
      <c r="E269" s="17">
        <v>44270</v>
      </c>
      <c r="F269" t="s">
        <v>636</v>
      </c>
      <c r="G269" t="s">
        <v>619</v>
      </c>
      <c r="H269" t="s">
        <v>619</v>
      </c>
      <c r="I269" t="s">
        <v>694</v>
      </c>
      <c r="J269" t="s">
        <v>876</v>
      </c>
      <c r="K269" t="s">
        <v>884</v>
      </c>
      <c r="L269" s="18">
        <v>1000.05</v>
      </c>
      <c r="M269" s="18">
        <v>0</v>
      </c>
      <c r="N269" s="18">
        <v>0</v>
      </c>
      <c r="O269" s="18">
        <v>0</v>
      </c>
      <c r="P269" s="18">
        <v>0</v>
      </c>
      <c r="Q269" s="20">
        <v>1000.05</v>
      </c>
      <c r="R269" s="18">
        <v>-1000.05</v>
      </c>
    </row>
    <row r="270" spans="4:18" x14ac:dyDescent="0.3">
      <c r="D270" t="s">
        <v>381</v>
      </c>
      <c r="E270" s="17">
        <v>44270</v>
      </c>
      <c r="F270" t="s">
        <v>636</v>
      </c>
      <c r="G270" t="s">
        <v>619</v>
      </c>
      <c r="H270" t="s">
        <v>619</v>
      </c>
      <c r="I270" t="s">
        <v>696</v>
      </c>
      <c r="J270" t="s">
        <v>876</v>
      </c>
      <c r="K270" t="s">
        <v>884</v>
      </c>
      <c r="L270" s="18">
        <v>16919.03</v>
      </c>
      <c r="M270" s="18">
        <v>0</v>
      </c>
      <c r="N270" s="18">
        <v>0</v>
      </c>
      <c r="O270" s="18">
        <v>0</v>
      </c>
      <c r="P270" s="18">
        <v>0</v>
      </c>
      <c r="Q270" s="20">
        <v>16919.03</v>
      </c>
      <c r="R270" s="18">
        <v>-1000.03</v>
      </c>
    </row>
    <row r="271" spans="4:18" x14ac:dyDescent="0.3">
      <c r="D271" t="s">
        <v>382</v>
      </c>
      <c r="E271" s="17">
        <v>44280</v>
      </c>
      <c r="F271" t="s">
        <v>636</v>
      </c>
      <c r="G271" t="s">
        <v>619</v>
      </c>
      <c r="H271" t="s">
        <v>619</v>
      </c>
      <c r="I271" t="s">
        <v>777</v>
      </c>
      <c r="J271" t="s">
        <v>877</v>
      </c>
      <c r="K271" t="s">
        <v>886</v>
      </c>
      <c r="L271" s="18">
        <v>12510</v>
      </c>
      <c r="M271" s="18">
        <v>0</v>
      </c>
      <c r="N271" s="18">
        <v>0</v>
      </c>
      <c r="O271" s="18">
        <v>0</v>
      </c>
      <c r="P271" s="18">
        <v>0</v>
      </c>
      <c r="Q271" s="20">
        <v>12510</v>
      </c>
      <c r="R271" s="18">
        <v>0</v>
      </c>
    </row>
    <row r="272" spans="4:18" x14ac:dyDescent="0.3">
      <c r="D272" t="s">
        <v>383</v>
      </c>
      <c r="E272" s="17">
        <v>44280</v>
      </c>
      <c r="F272" t="s">
        <v>636</v>
      </c>
      <c r="G272" t="s">
        <v>619</v>
      </c>
      <c r="H272" t="s">
        <v>619</v>
      </c>
      <c r="I272" t="s">
        <v>777</v>
      </c>
      <c r="J272" t="s">
        <v>877</v>
      </c>
      <c r="K272" t="s">
        <v>886</v>
      </c>
      <c r="L272" s="18">
        <v>23469</v>
      </c>
      <c r="M272" s="18">
        <v>0</v>
      </c>
      <c r="N272" s="18">
        <v>0</v>
      </c>
      <c r="O272" s="18">
        <v>0</v>
      </c>
      <c r="P272" s="18">
        <v>0</v>
      </c>
      <c r="Q272" s="20">
        <v>23469</v>
      </c>
      <c r="R272" s="18"/>
    </row>
    <row r="273" spans="4:18" x14ac:dyDescent="0.3">
      <c r="D273" t="s">
        <v>384</v>
      </c>
      <c r="E273" s="17">
        <v>44284</v>
      </c>
      <c r="F273" t="s">
        <v>636</v>
      </c>
      <c r="G273" t="s">
        <v>619</v>
      </c>
      <c r="H273" t="s">
        <v>619</v>
      </c>
      <c r="I273" t="s">
        <v>707</v>
      </c>
      <c r="J273" t="s">
        <v>875</v>
      </c>
      <c r="K273" t="s">
        <v>884</v>
      </c>
      <c r="L273" s="18">
        <v>0</v>
      </c>
      <c r="M273" s="18">
        <v>0</v>
      </c>
      <c r="N273" s="18">
        <v>0</v>
      </c>
      <c r="O273" s="18">
        <v>0</v>
      </c>
      <c r="P273" s="18">
        <v>0</v>
      </c>
      <c r="Q273" s="20">
        <v>0</v>
      </c>
      <c r="R273" s="18">
        <v>2686.13</v>
      </c>
    </row>
    <row r="274" spans="4:18" x14ac:dyDescent="0.3">
      <c r="D274" t="s">
        <v>385</v>
      </c>
      <c r="E274" s="17">
        <v>44284</v>
      </c>
      <c r="F274" t="s">
        <v>636</v>
      </c>
      <c r="G274" t="s">
        <v>619</v>
      </c>
      <c r="H274" t="s">
        <v>619</v>
      </c>
      <c r="I274" t="s">
        <v>707</v>
      </c>
      <c r="J274" t="s">
        <v>875</v>
      </c>
      <c r="K274" t="s">
        <v>884</v>
      </c>
      <c r="L274" s="18">
        <v>0</v>
      </c>
      <c r="M274" s="18">
        <v>0</v>
      </c>
      <c r="N274" s="18">
        <v>0</v>
      </c>
      <c r="O274" s="18">
        <v>0</v>
      </c>
      <c r="P274" s="18">
        <v>0</v>
      </c>
      <c r="Q274" s="20">
        <v>0</v>
      </c>
      <c r="R274" s="18">
        <v>1431.36</v>
      </c>
    </row>
    <row r="275" spans="4:18" x14ac:dyDescent="0.3">
      <c r="D275" t="s">
        <v>386</v>
      </c>
      <c r="E275" s="17">
        <v>44278</v>
      </c>
      <c r="F275" t="s">
        <v>636</v>
      </c>
      <c r="G275" t="s">
        <v>619</v>
      </c>
      <c r="H275" t="s">
        <v>619</v>
      </c>
      <c r="I275" t="s">
        <v>707</v>
      </c>
      <c r="J275" t="s">
        <v>875</v>
      </c>
      <c r="K275" t="s">
        <v>884</v>
      </c>
      <c r="L275" s="18">
        <v>0</v>
      </c>
      <c r="M275" s="18">
        <v>0</v>
      </c>
      <c r="N275" s="18">
        <v>0</v>
      </c>
      <c r="O275" s="18">
        <v>0</v>
      </c>
      <c r="P275" s="18">
        <v>0</v>
      </c>
      <c r="Q275" s="20">
        <v>0</v>
      </c>
      <c r="R275" s="18">
        <v>4227.8599999999997</v>
      </c>
    </row>
    <row r="276" spans="4:18" x14ac:dyDescent="0.3">
      <c r="D276" t="s">
        <v>387</v>
      </c>
      <c r="E276" s="17">
        <v>44278</v>
      </c>
      <c r="F276" t="s">
        <v>636</v>
      </c>
      <c r="G276" t="s">
        <v>619</v>
      </c>
      <c r="H276" t="s">
        <v>619</v>
      </c>
      <c r="I276" t="s">
        <v>729</v>
      </c>
      <c r="J276" t="s">
        <v>875</v>
      </c>
      <c r="K276" t="s">
        <v>887</v>
      </c>
      <c r="L276" s="18">
        <v>0</v>
      </c>
      <c r="M276" s="18">
        <v>0</v>
      </c>
      <c r="N276" s="18">
        <v>0</v>
      </c>
      <c r="O276" s="18">
        <v>0</v>
      </c>
      <c r="P276" s="18">
        <v>0</v>
      </c>
      <c r="Q276" s="20">
        <v>0</v>
      </c>
      <c r="R276" s="18">
        <v>551578.29</v>
      </c>
    </row>
    <row r="277" spans="4:18" x14ac:dyDescent="0.3">
      <c r="D277" t="s">
        <v>388</v>
      </c>
      <c r="E277" s="17">
        <v>44298</v>
      </c>
      <c r="F277" t="s">
        <v>636</v>
      </c>
      <c r="G277" t="s">
        <v>619</v>
      </c>
      <c r="H277" t="s">
        <v>619</v>
      </c>
      <c r="I277" t="s">
        <v>770</v>
      </c>
      <c r="J277" t="s">
        <v>877</v>
      </c>
      <c r="K277" t="s">
        <v>886</v>
      </c>
      <c r="L277" s="18">
        <v>0</v>
      </c>
      <c r="M277" s="18">
        <v>0</v>
      </c>
      <c r="N277" s="18">
        <v>0</v>
      </c>
      <c r="O277" s="18">
        <v>0</v>
      </c>
      <c r="P277" s="18">
        <v>0</v>
      </c>
      <c r="Q277" s="20">
        <v>0</v>
      </c>
      <c r="R277" s="18">
        <v>183774.6</v>
      </c>
    </row>
    <row r="278" spans="4:18" x14ac:dyDescent="0.3">
      <c r="D278" t="s">
        <v>389</v>
      </c>
      <c r="E278" s="17">
        <v>44307</v>
      </c>
      <c r="F278" t="s">
        <v>636</v>
      </c>
      <c r="G278" t="s">
        <v>619</v>
      </c>
      <c r="H278" t="s">
        <v>619</v>
      </c>
      <c r="I278" t="s">
        <v>696</v>
      </c>
      <c r="J278" t="s">
        <v>876</v>
      </c>
      <c r="K278" t="s">
        <v>884</v>
      </c>
      <c r="L278" s="18">
        <v>37959</v>
      </c>
      <c r="M278" s="18">
        <v>0</v>
      </c>
      <c r="N278" s="18">
        <v>0</v>
      </c>
      <c r="O278" s="18">
        <v>0</v>
      </c>
      <c r="P278" s="18">
        <v>37959</v>
      </c>
      <c r="Q278" s="20">
        <v>0</v>
      </c>
      <c r="R278" s="18"/>
    </row>
    <row r="279" spans="4:18" x14ac:dyDescent="0.3">
      <c r="D279" t="s">
        <v>390</v>
      </c>
      <c r="E279" s="17">
        <v>44308</v>
      </c>
      <c r="F279" t="s">
        <v>636</v>
      </c>
      <c r="G279" t="s">
        <v>619</v>
      </c>
      <c r="H279" t="s">
        <v>619</v>
      </c>
      <c r="I279" t="s">
        <v>694</v>
      </c>
      <c r="J279" t="s">
        <v>876</v>
      </c>
      <c r="K279" t="s">
        <v>884</v>
      </c>
      <c r="L279" s="18">
        <v>2420</v>
      </c>
      <c r="M279" s="18">
        <v>0</v>
      </c>
      <c r="N279" s="18">
        <v>0</v>
      </c>
      <c r="O279" s="18">
        <v>0</v>
      </c>
      <c r="P279" s="18">
        <v>2420</v>
      </c>
      <c r="Q279" s="20">
        <v>0</v>
      </c>
      <c r="R279" s="18"/>
    </row>
    <row r="280" spans="4:18" x14ac:dyDescent="0.3">
      <c r="D280" t="s">
        <v>391</v>
      </c>
      <c r="E280" s="17">
        <v>44308</v>
      </c>
      <c r="F280" t="s">
        <v>636</v>
      </c>
      <c r="G280" t="s">
        <v>619</v>
      </c>
      <c r="H280" t="s">
        <v>619</v>
      </c>
      <c r="I280" t="s">
        <v>707</v>
      </c>
      <c r="J280" t="s">
        <v>875</v>
      </c>
      <c r="K280" t="s">
        <v>884</v>
      </c>
      <c r="L280" s="18">
        <v>55739.41</v>
      </c>
      <c r="M280" s="18">
        <v>0</v>
      </c>
      <c r="N280" s="18">
        <v>0</v>
      </c>
      <c r="O280" s="18">
        <v>0</v>
      </c>
      <c r="P280" s="18">
        <v>55739.41</v>
      </c>
      <c r="Q280" s="20">
        <v>0</v>
      </c>
      <c r="R280" s="18">
        <v>6193.27</v>
      </c>
    </row>
    <row r="281" spans="4:18" x14ac:dyDescent="0.3">
      <c r="D281" t="s">
        <v>392</v>
      </c>
      <c r="E281" s="17">
        <v>44308</v>
      </c>
      <c r="F281" t="s">
        <v>636</v>
      </c>
      <c r="G281" t="s">
        <v>619</v>
      </c>
      <c r="H281" t="s">
        <v>619</v>
      </c>
      <c r="I281" t="s">
        <v>729</v>
      </c>
      <c r="J281" t="s">
        <v>875</v>
      </c>
      <c r="K281" t="s">
        <v>887</v>
      </c>
      <c r="L281" s="18">
        <v>0.02</v>
      </c>
      <c r="M281" s="18">
        <v>0</v>
      </c>
      <c r="N281" s="18">
        <v>0</v>
      </c>
      <c r="O281" s="18">
        <v>0</v>
      </c>
      <c r="P281" s="18">
        <v>2.0000000018626451E-2</v>
      </c>
      <c r="Q281" s="20">
        <v>0</v>
      </c>
      <c r="R281" s="18">
        <v>171772.75</v>
      </c>
    </row>
    <row r="282" spans="4:18" x14ac:dyDescent="0.3">
      <c r="D282" t="s">
        <v>393</v>
      </c>
      <c r="E282" s="17">
        <v>44309</v>
      </c>
      <c r="F282" t="s">
        <v>636</v>
      </c>
      <c r="G282" t="s">
        <v>619</v>
      </c>
      <c r="H282" t="s">
        <v>619</v>
      </c>
      <c r="I282" t="s">
        <v>703</v>
      </c>
      <c r="J282" t="s">
        <v>877</v>
      </c>
      <c r="K282" t="s">
        <v>884</v>
      </c>
      <c r="L282" s="18"/>
      <c r="M282" s="18">
        <v>0</v>
      </c>
      <c r="N282" s="18">
        <v>0</v>
      </c>
      <c r="O282" s="18">
        <v>0</v>
      </c>
      <c r="P282" s="18">
        <v>0</v>
      </c>
      <c r="Q282" s="20">
        <v>0</v>
      </c>
      <c r="R282" s="18">
        <v>-1228.69</v>
      </c>
    </row>
    <row r="283" spans="4:18" x14ac:dyDescent="0.3">
      <c r="D283" t="s">
        <v>394</v>
      </c>
      <c r="E283" s="17">
        <v>44336</v>
      </c>
      <c r="F283" t="s">
        <v>636</v>
      </c>
      <c r="G283" t="s">
        <v>619</v>
      </c>
      <c r="H283" t="s">
        <v>619</v>
      </c>
      <c r="I283" t="s">
        <v>707</v>
      </c>
      <c r="J283" t="s">
        <v>875</v>
      </c>
      <c r="K283" t="s">
        <v>884</v>
      </c>
      <c r="L283" s="18">
        <v>49453.39</v>
      </c>
      <c r="M283" s="18">
        <v>0</v>
      </c>
      <c r="N283" s="18">
        <v>0</v>
      </c>
      <c r="O283" s="18">
        <v>49453.39</v>
      </c>
      <c r="P283" s="18">
        <v>0</v>
      </c>
      <c r="Q283" s="20">
        <v>0</v>
      </c>
      <c r="R283" s="18">
        <v>4594.03</v>
      </c>
    </row>
    <row r="284" spans="4:18" x14ac:dyDescent="0.3">
      <c r="D284" t="s">
        <v>395</v>
      </c>
      <c r="E284" s="17">
        <v>44340</v>
      </c>
      <c r="F284" t="s">
        <v>636</v>
      </c>
      <c r="G284" t="s">
        <v>619</v>
      </c>
      <c r="H284" t="s">
        <v>619</v>
      </c>
      <c r="I284" t="s">
        <v>770</v>
      </c>
      <c r="J284" t="s">
        <v>877</v>
      </c>
      <c r="K284" t="s">
        <v>886</v>
      </c>
      <c r="L284" s="18">
        <v>879052.1</v>
      </c>
      <c r="M284" s="18">
        <v>0</v>
      </c>
      <c r="N284" s="18">
        <v>0</v>
      </c>
      <c r="O284" s="18">
        <v>879052.1</v>
      </c>
      <c r="P284" s="18">
        <v>0</v>
      </c>
      <c r="Q284" s="20">
        <v>0</v>
      </c>
      <c r="R284" s="18">
        <v>46265.9</v>
      </c>
    </row>
    <row r="285" spans="4:18" x14ac:dyDescent="0.3">
      <c r="D285" t="s">
        <v>396</v>
      </c>
      <c r="E285" s="17">
        <v>44337</v>
      </c>
      <c r="F285" t="s">
        <v>636</v>
      </c>
      <c r="G285" t="s">
        <v>619</v>
      </c>
      <c r="H285" t="s">
        <v>619</v>
      </c>
      <c r="I285" t="s">
        <v>729</v>
      </c>
      <c r="J285" t="s">
        <v>875</v>
      </c>
      <c r="K285" t="s">
        <v>887</v>
      </c>
      <c r="L285" s="18">
        <v>1250161.69</v>
      </c>
      <c r="M285" s="18">
        <v>0</v>
      </c>
      <c r="N285" s="18">
        <v>0</v>
      </c>
      <c r="O285" s="18">
        <v>1250161.69</v>
      </c>
      <c r="P285" s="18">
        <v>0</v>
      </c>
      <c r="Q285" s="20">
        <v>0</v>
      </c>
      <c r="R285" s="18">
        <v>138906.85999999999</v>
      </c>
    </row>
    <row r="286" spans="4:18" x14ac:dyDescent="0.3">
      <c r="D286" t="s">
        <v>397</v>
      </c>
      <c r="E286" s="17">
        <v>44361</v>
      </c>
      <c r="F286" t="s">
        <v>636</v>
      </c>
      <c r="G286" t="s">
        <v>619</v>
      </c>
      <c r="H286" t="s">
        <v>619</v>
      </c>
      <c r="I286" t="s">
        <v>770</v>
      </c>
      <c r="J286" t="s">
        <v>877</v>
      </c>
      <c r="K286" t="s">
        <v>886</v>
      </c>
      <c r="L286" s="18">
        <v>237500.47</v>
      </c>
      <c r="M286" s="18">
        <v>0</v>
      </c>
      <c r="N286" s="18">
        <v>237500.47</v>
      </c>
      <c r="O286" s="18">
        <v>0</v>
      </c>
      <c r="P286" s="18">
        <v>0</v>
      </c>
      <c r="Q286" s="20">
        <v>0</v>
      </c>
      <c r="R286" s="18">
        <v>12500.03</v>
      </c>
    </row>
    <row r="287" spans="4:18" x14ac:dyDescent="0.3">
      <c r="D287" t="s">
        <v>398</v>
      </c>
      <c r="E287" s="17">
        <v>44368</v>
      </c>
      <c r="F287" t="s">
        <v>636</v>
      </c>
      <c r="G287" t="s">
        <v>619</v>
      </c>
      <c r="H287" t="s">
        <v>619</v>
      </c>
      <c r="I287" t="s">
        <v>835</v>
      </c>
      <c r="J287" t="s">
        <v>877</v>
      </c>
      <c r="K287" t="s">
        <v>884</v>
      </c>
      <c r="L287" s="18">
        <v>10408.5</v>
      </c>
      <c r="M287" s="18">
        <v>0</v>
      </c>
      <c r="N287" s="18">
        <v>10408.5</v>
      </c>
      <c r="O287" s="18">
        <v>0</v>
      </c>
      <c r="P287" s="18">
        <v>0</v>
      </c>
      <c r="Q287" s="20">
        <v>0</v>
      </c>
      <c r="R287" s="18">
        <v>1156.5</v>
      </c>
    </row>
    <row r="288" spans="4:18" x14ac:dyDescent="0.3">
      <c r="D288" t="s">
        <v>399</v>
      </c>
      <c r="E288" s="17">
        <v>44044</v>
      </c>
      <c r="F288" t="s">
        <v>636</v>
      </c>
      <c r="G288" t="s">
        <v>619</v>
      </c>
      <c r="H288" t="s">
        <v>619</v>
      </c>
      <c r="I288" t="s">
        <v>694</v>
      </c>
      <c r="J288" t="s">
        <v>876</v>
      </c>
      <c r="K288" t="s">
        <v>884</v>
      </c>
      <c r="L288" s="18"/>
      <c r="M288" s="18">
        <v>0</v>
      </c>
      <c r="N288" s="18">
        <v>0</v>
      </c>
      <c r="O288" s="18">
        <v>0</v>
      </c>
      <c r="P288" s="18">
        <v>0</v>
      </c>
      <c r="Q288" s="20">
        <v>0</v>
      </c>
      <c r="R288" s="18">
        <v>49415.55</v>
      </c>
    </row>
    <row r="289" spans="2:18" x14ac:dyDescent="0.3">
      <c r="D289" t="s">
        <v>400</v>
      </c>
      <c r="E289" s="17">
        <v>44044</v>
      </c>
      <c r="F289" t="s">
        <v>636</v>
      </c>
      <c r="G289" t="s">
        <v>619</v>
      </c>
      <c r="H289" t="s">
        <v>619</v>
      </c>
      <c r="I289" t="s">
        <v>696</v>
      </c>
      <c r="J289" t="s">
        <v>876</v>
      </c>
      <c r="K289" t="s">
        <v>884</v>
      </c>
      <c r="L289" s="18"/>
      <c r="M289" s="18">
        <v>0</v>
      </c>
      <c r="N289" s="18">
        <v>0</v>
      </c>
      <c r="O289" s="18">
        <v>0</v>
      </c>
      <c r="P289" s="18">
        <v>0</v>
      </c>
      <c r="Q289" s="20">
        <v>0</v>
      </c>
      <c r="R289" s="18">
        <v>54200.44</v>
      </c>
    </row>
    <row r="290" spans="2:18" x14ac:dyDescent="0.3">
      <c r="D290" t="s">
        <v>401</v>
      </c>
      <c r="E290" s="17">
        <v>43277</v>
      </c>
      <c r="F290" t="s">
        <v>636</v>
      </c>
      <c r="G290" t="s">
        <v>619</v>
      </c>
      <c r="H290" t="s">
        <v>619</v>
      </c>
      <c r="I290" t="s">
        <v>619</v>
      </c>
      <c r="J290" t="s">
        <v>619</v>
      </c>
      <c r="K290" t="s">
        <v>884</v>
      </c>
      <c r="L290" s="18">
        <v>0</v>
      </c>
      <c r="M290" s="18">
        <v>0</v>
      </c>
      <c r="N290" s="18">
        <v>0</v>
      </c>
      <c r="O290" s="18">
        <v>0</v>
      </c>
      <c r="P290" s="18">
        <v>0</v>
      </c>
      <c r="Q290" s="20">
        <v>0</v>
      </c>
      <c r="R290" s="18">
        <v>0.1</v>
      </c>
    </row>
    <row r="291" spans="2:18" x14ac:dyDescent="0.3">
      <c r="B291">
        <v>10714</v>
      </c>
      <c r="C291" t="s">
        <v>77</v>
      </c>
      <c r="D291" t="s">
        <v>402</v>
      </c>
      <c r="E291" s="17">
        <v>43886</v>
      </c>
      <c r="F291" t="s">
        <v>637</v>
      </c>
      <c r="G291" t="s">
        <v>619</v>
      </c>
      <c r="H291" t="s">
        <v>619</v>
      </c>
      <c r="I291" t="s">
        <v>718</v>
      </c>
      <c r="J291" t="s">
        <v>877</v>
      </c>
      <c r="K291" t="s">
        <v>886</v>
      </c>
      <c r="L291" s="18">
        <v>0</v>
      </c>
      <c r="M291" s="18">
        <v>0</v>
      </c>
      <c r="N291" s="18">
        <v>0</v>
      </c>
      <c r="O291" s="18">
        <v>0</v>
      </c>
      <c r="P291" s="18">
        <v>0</v>
      </c>
      <c r="Q291" s="20">
        <v>0</v>
      </c>
      <c r="R291" s="18">
        <v>59540.78</v>
      </c>
    </row>
    <row r="292" spans="2:18" x14ac:dyDescent="0.3">
      <c r="D292" t="s">
        <v>403</v>
      </c>
      <c r="E292" s="17">
        <v>43917</v>
      </c>
      <c r="F292" t="s">
        <v>637</v>
      </c>
      <c r="G292" t="s">
        <v>619</v>
      </c>
      <c r="H292" t="s">
        <v>619</v>
      </c>
      <c r="I292" t="s">
        <v>718</v>
      </c>
      <c r="J292" t="s">
        <v>877</v>
      </c>
      <c r="K292" t="s">
        <v>886</v>
      </c>
      <c r="L292" s="18">
        <v>0</v>
      </c>
      <c r="M292" s="18">
        <v>0</v>
      </c>
      <c r="N292" s="18">
        <v>0</v>
      </c>
      <c r="O292" s="18">
        <v>0</v>
      </c>
      <c r="P292" s="18">
        <v>0</v>
      </c>
      <c r="Q292" s="20">
        <v>0</v>
      </c>
      <c r="R292" s="18">
        <v>21466.6</v>
      </c>
    </row>
    <row r="293" spans="2:18" x14ac:dyDescent="0.3">
      <c r="D293" t="s">
        <v>404</v>
      </c>
      <c r="E293" s="17">
        <v>43992</v>
      </c>
      <c r="F293" t="s">
        <v>637</v>
      </c>
      <c r="G293" t="s">
        <v>619</v>
      </c>
      <c r="H293" t="s">
        <v>619</v>
      </c>
      <c r="I293" t="s">
        <v>718</v>
      </c>
      <c r="J293" t="s">
        <v>877</v>
      </c>
      <c r="K293" t="s">
        <v>886</v>
      </c>
      <c r="L293" s="18">
        <v>0</v>
      </c>
      <c r="M293" s="18">
        <v>0</v>
      </c>
      <c r="N293" s="18">
        <v>0</v>
      </c>
      <c r="O293" s="18">
        <v>0</v>
      </c>
      <c r="P293" s="18">
        <v>0</v>
      </c>
      <c r="Q293" s="20">
        <v>0</v>
      </c>
      <c r="R293" s="18">
        <v>40845.1</v>
      </c>
    </row>
    <row r="294" spans="2:18" x14ac:dyDescent="0.3">
      <c r="D294" t="s">
        <v>405</v>
      </c>
      <c r="E294" s="17">
        <v>44069</v>
      </c>
      <c r="F294" t="s">
        <v>637</v>
      </c>
      <c r="G294" t="s">
        <v>619</v>
      </c>
      <c r="H294" t="s">
        <v>619</v>
      </c>
      <c r="I294" t="s">
        <v>718</v>
      </c>
      <c r="J294" t="s">
        <v>877</v>
      </c>
      <c r="K294" t="s">
        <v>886</v>
      </c>
      <c r="L294" s="18">
        <v>0</v>
      </c>
      <c r="M294" s="18">
        <v>0</v>
      </c>
      <c r="N294" s="18">
        <v>0</v>
      </c>
      <c r="O294" s="18">
        <v>0</v>
      </c>
      <c r="P294" s="18">
        <v>0</v>
      </c>
      <c r="Q294" s="20">
        <v>0</v>
      </c>
      <c r="R294" s="18">
        <v>1936.5</v>
      </c>
    </row>
    <row r="295" spans="2:18" x14ac:dyDescent="0.3">
      <c r="D295" t="s">
        <v>406</v>
      </c>
      <c r="E295" s="17">
        <v>44165</v>
      </c>
      <c r="F295" t="s">
        <v>637</v>
      </c>
      <c r="G295" t="s">
        <v>619</v>
      </c>
      <c r="H295" t="s">
        <v>619</v>
      </c>
      <c r="I295" t="s">
        <v>718</v>
      </c>
      <c r="J295" t="s">
        <v>877</v>
      </c>
      <c r="K295" t="s">
        <v>886</v>
      </c>
      <c r="L295" s="18">
        <v>0</v>
      </c>
      <c r="M295" s="18">
        <v>0</v>
      </c>
      <c r="N295" s="18">
        <v>0</v>
      </c>
      <c r="O295" s="18">
        <v>0</v>
      </c>
      <c r="P295" s="18">
        <v>0</v>
      </c>
      <c r="Q295" s="20">
        <v>0</v>
      </c>
      <c r="R295" s="18">
        <v>12845.31</v>
      </c>
    </row>
    <row r="296" spans="2:18" x14ac:dyDescent="0.3">
      <c r="D296" t="s">
        <v>407</v>
      </c>
      <c r="E296" s="17">
        <v>44165</v>
      </c>
      <c r="F296" t="s">
        <v>637</v>
      </c>
      <c r="G296" t="s">
        <v>619</v>
      </c>
      <c r="H296" t="s">
        <v>619</v>
      </c>
      <c r="I296" t="s">
        <v>718</v>
      </c>
      <c r="J296" t="s">
        <v>877</v>
      </c>
      <c r="K296" t="s">
        <v>886</v>
      </c>
      <c r="L296" s="18">
        <v>0</v>
      </c>
      <c r="M296" s="18">
        <v>0</v>
      </c>
      <c r="N296" s="18">
        <v>0</v>
      </c>
      <c r="O296" s="18">
        <v>0</v>
      </c>
      <c r="P296" s="18">
        <v>0</v>
      </c>
      <c r="Q296" s="20">
        <v>0</v>
      </c>
      <c r="R296" s="18">
        <v>-23652.1</v>
      </c>
    </row>
    <row r="297" spans="2:18" x14ac:dyDescent="0.3">
      <c r="D297" t="s">
        <v>408</v>
      </c>
      <c r="E297" s="17">
        <v>44176</v>
      </c>
      <c r="F297" t="s">
        <v>637</v>
      </c>
      <c r="G297" t="s">
        <v>619</v>
      </c>
      <c r="H297" t="s">
        <v>619</v>
      </c>
      <c r="I297" t="s">
        <v>718</v>
      </c>
      <c r="J297" t="s">
        <v>877</v>
      </c>
      <c r="K297" t="s">
        <v>886</v>
      </c>
      <c r="L297" s="18">
        <v>0</v>
      </c>
      <c r="M297" s="18">
        <v>0</v>
      </c>
      <c r="N297" s="18">
        <v>0</v>
      </c>
      <c r="O297" s="18">
        <v>0</v>
      </c>
      <c r="P297" s="18">
        <v>0</v>
      </c>
      <c r="Q297" s="20">
        <v>0</v>
      </c>
      <c r="R297" s="18">
        <v>23408.13</v>
      </c>
    </row>
    <row r="298" spans="2:18" x14ac:dyDescent="0.3">
      <c r="D298" t="s">
        <v>409</v>
      </c>
      <c r="E298" s="17">
        <v>44286</v>
      </c>
      <c r="F298" t="s">
        <v>637</v>
      </c>
      <c r="G298" t="s">
        <v>619</v>
      </c>
      <c r="H298" t="s">
        <v>619</v>
      </c>
      <c r="I298" t="s">
        <v>718</v>
      </c>
      <c r="J298" t="s">
        <v>877</v>
      </c>
      <c r="K298" t="s">
        <v>886</v>
      </c>
      <c r="L298" s="18">
        <v>0.46</v>
      </c>
      <c r="M298" s="18">
        <v>0</v>
      </c>
      <c r="N298" s="18">
        <v>0</v>
      </c>
      <c r="O298" s="18">
        <v>0</v>
      </c>
      <c r="P298" s="18">
        <v>0</v>
      </c>
      <c r="Q298" s="20">
        <v>0.46</v>
      </c>
      <c r="R298" s="18"/>
    </row>
    <row r="299" spans="2:18" x14ac:dyDescent="0.3">
      <c r="D299" t="s">
        <v>410</v>
      </c>
      <c r="E299" s="17">
        <v>44347</v>
      </c>
      <c r="F299" t="s">
        <v>637</v>
      </c>
      <c r="G299" t="s">
        <v>619</v>
      </c>
      <c r="H299" t="s">
        <v>619</v>
      </c>
      <c r="I299" t="s">
        <v>718</v>
      </c>
      <c r="J299" t="s">
        <v>877</v>
      </c>
      <c r="K299" t="s">
        <v>886</v>
      </c>
      <c r="L299" s="18">
        <v>70896.460000000006</v>
      </c>
      <c r="M299" s="18">
        <v>0</v>
      </c>
      <c r="N299" s="18">
        <v>70896.460000000006</v>
      </c>
      <c r="O299" s="18">
        <v>0</v>
      </c>
      <c r="P299" s="18">
        <v>0</v>
      </c>
      <c r="Q299" s="20">
        <v>0</v>
      </c>
      <c r="R299" s="18">
        <v>1345.5</v>
      </c>
    </row>
    <row r="300" spans="2:18" x14ac:dyDescent="0.3">
      <c r="B300">
        <v>10870</v>
      </c>
      <c r="C300" t="s">
        <v>78</v>
      </c>
      <c r="D300" t="s">
        <v>411</v>
      </c>
      <c r="E300" s="17">
        <v>44228</v>
      </c>
      <c r="F300" t="s">
        <v>638</v>
      </c>
      <c r="G300" t="s">
        <v>619</v>
      </c>
      <c r="H300" t="s">
        <v>619</v>
      </c>
      <c r="I300" t="s">
        <v>823</v>
      </c>
      <c r="J300" t="s">
        <v>877</v>
      </c>
      <c r="K300" t="s">
        <v>884</v>
      </c>
      <c r="L300" s="18">
        <v>0</v>
      </c>
      <c r="M300" s="18">
        <v>0</v>
      </c>
      <c r="N300" s="18">
        <v>0</v>
      </c>
      <c r="O300" s="18">
        <v>0</v>
      </c>
      <c r="P300" s="18">
        <v>0</v>
      </c>
      <c r="Q300" s="20">
        <v>0</v>
      </c>
      <c r="R300" s="18">
        <v>475</v>
      </c>
    </row>
    <row r="301" spans="2:18" x14ac:dyDescent="0.3">
      <c r="D301" t="s">
        <v>412</v>
      </c>
      <c r="E301" s="17">
        <v>44255</v>
      </c>
      <c r="F301" t="s">
        <v>638</v>
      </c>
      <c r="G301" t="s">
        <v>619</v>
      </c>
      <c r="H301" t="s">
        <v>619</v>
      </c>
      <c r="I301" t="s">
        <v>823</v>
      </c>
      <c r="J301" t="s">
        <v>877</v>
      </c>
      <c r="K301" t="s">
        <v>884</v>
      </c>
      <c r="L301" s="18">
        <v>0</v>
      </c>
      <c r="M301" s="18">
        <v>0</v>
      </c>
      <c r="N301" s="18">
        <v>0</v>
      </c>
      <c r="O301" s="18">
        <v>0</v>
      </c>
      <c r="P301" s="18">
        <v>0</v>
      </c>
      <c r="Q301" s="20">
        <v>0</v>
      </c>
      <c r="R301" s="18">
        <v>3902.11</v>
      </c>
    </row>
    <row r="302" spans="2:18" x14ac:dyDescent="0.3">
      <c r="D302" t="s">
        <v>413</v>
      </c>
      <c r="E302" s="17">
        <v>44267</v>
      </c>
      <c r="F302" t="s">
        <v>638</v>
      </c>
      <c r="G302" t="s">
        <v>619</v>
      </c>
      <c r="H302" t="s">
        <v>619</v>
      </c>
      <c r="I302" t="s">
        <v>823</v>
      </c>
      <c r="J302" t="s">
        <v>877</v>
      </c>
      <c r="K302" t="s">
        <v>884</v>
      </c>
      <c r="L302" s="18">
        <v>0</v>
      </c>
      <c r="M302" s="18">
        <v>0</v>
      </c>
      <c r="N302" s="18">
        <v>0</v>
      </c>
      <c r="O302" s="18">
        <v>0</v>
      </c>
      <c r="P302" s="18">
        <v>0</v>
      </c>
      <c r="Q302" s="20">
        <v>0</v>
      </c>
      <c r="R302" s="18">
        <v>9285.74</v>
      </c>
    </row>
    <row r="303" spans="2:18" x14ac:dyDescent="0.3">
      <c r="D303" t="s">
        <v>414</v>
      </c>
      <c r="E303" s="17">
        <v>44286</v>
      </c>
      <c r="F303" t="s">
        <v>638</v>
      </c>
      <c r="G303" t="s">
        <v>619</v>
      </c>
      <c r="H303" t="s">
        <v>619</v>
      </c>
      <c r="I303" t="s">
        <v>809</v>
      </c>
      <c r="J303" t="s">
        <v>875</v>
      </c>
      <c r="K303" t="s">
        <v>886</v>
      </c>
      <c r="L303" s="18">
        <v>-0.26</v>
      </c>
      <c r="M303" s="18">
        <v>0</v>
      </c>
      <c r="N303" s="18">
        <v>0</v>
      </c>
      <c r="O303" s="18">
        <v>0</v>
      </c>
      <c r="P303" s="18">
        <v>0</v>
      </c>
      <c r="Q303" s="20">
        <v>-0.26</v>
      </c>
      <c r="R303" s="18">
        <v>2514.21</v>
      </c>
    </row>
    <row r="304" spans="2:18" x14ac:dyDescent="0.3">
      <c r="D304" t="s">
        <v>415</v>
      </c>
      <c r="E304" s="17">
        <v>44298</v>
      </c>
      <c r="F304" t="s">
        <v>638</v>
      </c>
      <c r="G304" t="s">
        <v>619</v>
      </c>
      <c r="H304" t="s">
        <v>619</v>
      </c>
      <c r="I304" t="s">
        <v>823</v>
      </c>
      <c r="J304" t="s">
        <v>877</v>
      </c>
      <c r="K304" t="s">
        <v>884</v>
      </c>
      <c r="L304" s="18">
        <v>0</v>
      </c>
      <c r="M304" s="18">
        <v>0</v>
      </c>
      <c r="N304" s="18">
        <v>0</v>
      </c>
      <c r="O304" s="18">
        <v>0</v>
      </c>
      <c r="P304" s="18">
        <v>0</v>
      </c>
      <c r="Q304" s="20">
        <v>0</v>
      </c>
      <c r="R304" s="18">
        <v>17549.25</v>
      </c>
    </row>
    <row r="305" spans="2:18" x14ac:dyDescent="0.3">
      <c r="D305" t="s">
        <v>416</v>
      </c>
      <c r="E305" s="17">
        <v>44307</v>
      </c>
      <c r="F305" t="s">
        <v>638</v>
      </c>
      <c r="G305" t="s">
        <v>619</v>
      </c>
      <c r="H305" t="s">
        <v>619</v>
      </c>
      <c r="I305" t="s">
        <v>848</v>
      </c>
      <c r="J305" t="s">
        <v>877</v>
      </c>
      <c r="K305" t="s">
        <v>884</v>
      </c>
      <c r="L305" s="18">
        <v>0</v>
      </c>
      <c r="M305" s="18">
        <v>0</v>
      </c>
      <c r="N305" s="18">
        <v>0</v>
      </c>
      <c r="O305" s="18">
        <v>0</v>
      </c>
      <c r="P305" s="18">
        <v>0</v>
      </c>
      <c r="Q305" s="20">
        <v>0</v>
      </c>
      <c r="R305" s="18">
        <v>5547.1</v>
      </c>
    </row>
    <row r="306" spans="2:18" x14ac:dyDescent="0.3">
      <c r="D306" t="s">
        <v>417</v>
      </c>
      <c r="E306" s="17">
        <v>44340</v>
      </c>
      <c r="F306" t="s">
        <v>638</v>
      </c>
      <c r="G306" t="s">
        <v>619</v>
      </c>
      <c r="H306" t="s">
        <v>619</v>
      </c>
      <c r="I306" t="s">
        <v>829</v>
      </c>
      <c r="J306" t="s">
        <v>877</v>
      </c>
      <c r="K306" t="s">
        <v>886</v>
      </c>
      <c r="L306" s="18">
        <v>9404.64</v>
      </c>
      <c r="M306" s="18">
        <v>0</v>
      </c>
      <c r="N306" s="18">
        <v>0</v>
      </c>
      <c r="O306" s="18">
        <v>9404.64</v>
      </c>
      <c r="P306" s="18">
        <v>0</v>
      </c>
      <c r="Q306" s="20">
        <v>0</v>
      </c>
      <c r="R306" s="18">
        <v>1044.96</v>
      </c>
    </row>
    <row r="307" spans="2:18" x14ac:dyDescent="0.3">
      <c r="D307" t="s">
        <v>418</v>
      </c>
      <c r="E307" s="17">
        <v>44340</v>
      </c>
      <c r="F307" t="s">
        <v>638</v>
      </c>
      <c r="G307" t="s">
        <v>619</v>
      </c>
      <c r="H307" t="s">
        <v>619</v>
      </c>
      <c r="I307" t="s">
        <v>848</v>
      </c>
      <c r="J307" t="s">
        <v>877</v>
      </c>
      <c r="K307" t="s">
        <v>884</v>
      </c>
      <c r="L307" s="18">
        <v>0</v>
      </c>
      <c r="M307" s="18">
        <v>0</v>
      </c>
      <c r="N307" s="18">
        <v>0</v>
      </c>
      <c r="O307" s="18">
        <v>0</v>
      </c>
      <c r="P307" s="18">
        <v>0</v>
      </c>
      <c r="Q307" s="20">
        <v>0</v>
      </c>
      <c r="R307" s="18">
        <v>194.7</v>
      </c>
    </row>
    <row r="308" spans="2:18" x14ac:dyDescent="0.3">
      <c r="D308" t="s">
        <v>419</v>
      </c>
      <c r="E308" s="17">
        <v>44340</v>
      </c>
      <c r="F308" t="s">
        <v>638</v>
      </c>
      <c r="G308" t="s">
        <v>619</v>
      </c>
      <c r="H308" t="s">
        <v>619</v>
      </c>
      <c r="I308" t="s">
        <v>823</v>
      </c>
      <c r="J308" t="s">
        <v>877</v>
      </c>
      <c r="K308" t="s">
        <v>884</v>
      </c>
      <c r="L308" s="18">
        <v>118519.2</v>
      </c>
      <c r="M308" s="18">
        <v>0</v>
      </c>
      <c r="N308" s="18">
        <v>0</v>
      </c>
      <c r="O308" s="18">
        <v>118519.2</v>
      </c>
      <c r="P308" s="18">
        <v>0</v>
      </c>
      <c r="Q308" s="20">
        <v>0</v>
      </c>
      <c r="R308" s="18">
        <v>13168.8</v>
      </c>
    </row>
    <row r="309" spans="2:18" x14ac:dyDescent="0.3">
      <c r="D309" t="s">
        <v>420</v>
      </c>
      <c r="E309" s="17">
        <v>44336</v>
      </c>
      <c r="F309" t="s">
        <v>638</v>
      </c>
      <c r="G309" t="s">
        <v>619</v>
      </c>
      <c r="H309" t="s">
        <v>619</v>
      </c>
      <c r="I309" t="s">
        <v>809</v>
      </c>
      <c r="J309" t="s">
        <v>875</v>
      </c>
      <c r="K309" t="s">
        <v>886</v>
      </c>
      <c r="L309" s="18">
        <v>57807.97</v>
      </c>
      <c r="M309" s="18">
        <v>0</v>
      </c>
      <c r="N309" s="18">
        <v>0</v>
      </c>
      <c r="O309" s="18">
        <v>57807.97</v>
      </c>
      <c r="P309" s="18">
        <v>0</v>
      </c>
      <c r="Q309" s="20">
        <v>0</v>
      </c>
      <c r="R309" s="18">
        <v>6423.11</v>
      </c>
    </row>
    <row r="310" spans="2:18" x14ac:dyDescent="0.3">
      <c r="D310" t="s">
        <v>421</v>
      </c>
      <c r="E310" s="17">
        <v>44357</v>
      </c>
      <c r="F310" t="s">
        <v>638</v>
      </c>
      <c r="G310" t="s">
        <v>619</v>
      </c>
      <c r="H310" t="s">
        <v>619</v>
      </c>
      <c r="I310" t="s">
        <v>823</v>
      </c>
      <c r="J310" t="s">
        <v>877</v>
      </c>
      <c r="K310" t="s">
        <v>884</v>
      </c>
      <c r="L310" s="18">
        <v>44035.199999999997</v>
      </c>
      <c r="M310" s="18">
        <v>0</v>
      </c>
      <c r="N310" s="18">
        <v>44035.199999999997</v>
      </c>
      <c r="O310" s="18">
        <v>0</v>
      </c>
      <c r="P310" s="18">
        <v>0</v>
      </c>
      <c r="Q310" s="20">
        <v>0</v>
      </c>
      <c r="R310" s="18">
        <v>4892.8</v>
      </c>
    </row>
    <row r="311" spans="2:18" x14ac:dyDescent="0.3">
      <c r="B311">
        <v>10885</v>
      </c>
      <c r="C311" t="s">
        <v>79</v>
      </c>
      <c r="D311" t="s">
        <v>422</v>
      </c>
      <c r="E311" s="17">
        <v>43951</v>
      </c>
      <c r="F311" t="s">
        <v>639</v>
      </c>
      <c r="G311" t="s">
        <v>619</v>
      </c>
      <c r="H311" t="s">
        <v>619</v>
      </c>
      <c r="I311" t="s">
        <v>730</v>
      </c>
      <c r="J311" t="s">
        <v>875</v>
      </c>
      <c r="K311" t="s">
        <v>884</v>
      </c>
      <c r="L311" s="18">
        <v>0</v>
      </c>
      <c r="M311" s="18">
        <v>0</v>
      </c>
      <c r="N311" s="18">
        <v>0</v>
      </c>
      <c r="O311" s="18">
        <v>0</v>
      </c>
      <c r="P311" s="18">
        <v>0</v>
      </c>
      <c r="Q311" s="20">
        <v>0</v>
      </c>
      <c r="R311" s="18">
        <v>8000</v>
      </c>
    </row>
    <row r="312" spans="2:18" x14ac:dyDescent="0.3">
      <c r="D312" t="s">
        <v>423</v>
      </c>
      <c r="E312" s="17">
        <v>44012</v>
      </c>
      <c r="F312" t="s">
        <v>639</v>
      </c>
      <c r="G312" t="s">
        <v>619</v>
      </c>
      <c r="H312" t="s">
        <v>619</v>
      </c>
      <c r="I312" t="s">
        <v>730</v>
      </c>
      <c r="J312" t="s">
        <v>875</v>
      </c>
      <c r="K312" t="s">
        <v>884</v>
      </c>
      <c r="L312" s="18">
        <v>0</v>
      </c>
      <c r="M312" s="18">
        <v>0</v>
      </c>
      <c r="N312" s="18">
        <v>0</v>
      </c>
      <c r="O312" s="18">
        <v>0</v>
      </c>
      <c r="P312" s="18">
        <v>0</v>
      </c>
      <c r="Q312" s="20">
        <v>0</v>
      </c>
      <c r="R312" s="18">
        <v>7626.2</v>
      </c>
    </row>
    <row r="313" spans="2:18" x14ac:dyDescent="0.3">
      <c r="D313" t="s">
        <v>424</v>
      </c>
      <c r="E313" s="17">
        <v>44286</v>
      </c>
      <c r="F313" t="s">
        <v>639</v>
      </c>
      <c r="G313" t="s">
        <v>619</v>
      </c>
      <c r="H313" t="s">
        <v>619</v>
      </c>
      <c r="I313" t="s">
        <v>730</v>
      </c>
      <c r="J313" t="s">
        <v>875</v>
      </c>
      <c r="K313" t="s">
        <v>884</v>
      </c>
      <c r="L313" s="18">
        <v>892.8</v>
      </c>
      <c r="M313" s="18">
        <v>0</v>
      </c>
      <c r="N313" s="18">
        <v>0</v>
      </c>
      <c r="O313" s="18">
        <v>0</v>
      </c>
      <c r="P313" s="18">
        <v>0</v>
      </c>
      <c r="Q313" s="20">
        <v>892.8</v>
      </c>
      <c r="R313" s="18">
        <v>8481</v>
      </c>
    </row>
    <row r="314" spans="2:18" x14ac:dyDescent="0.3">
      <c r="D314" t="s">
        <v>425</v>
      </c>
      <c r="E314" s="17">
        <v>44316</v>
      </c>
      <c r="F314" t="s">
        <v>639</v>
      </c>
      <c r="G314" t="s">
        <v>619</v>
      </c>
      <c r="H314" t="s">
        <v>619</v>
      </c>
      <c r="I314" t="s">
        <v>730</v>
      </c>
      <c r="J314" t="s">
        <v>875</v>
      </c>
      <c r="K314" t="s">
        <v>884</v>
      </c>
      <c r="L314" s="18">
        <v>24107.200000000001</v>
      </c>
      <c r="M314" s="18">
        <v>0</v>
      </c>
      <c r="N314" s="18">
        <v>0</v>
      </c>
      <c r="O314" s="18">
        <v>0</v>
      </c>
      <c r="P314" s="18">
        <v>24107.200000000001</v>
      </c>
      <c r="Q314" s="20">
        <v>0</v>
      </c>
      <c r="R314" s="18">
        <v>-24107.200000000001</v>
      </c>
    </row>
    <row r="315" spans="2:18" x14ac:dyDescent="0.3">
      <c r="B315">
        <v>11012</v>
      </c>
      <c r="C315" t="s">
        <v>80</v>
      </c>
      <c r="D315" t="s">
        <v>426</v>
      </c>
      <c r="E315" s="17">
        <v>43909</v>
      </c>
      <c r="F315" t="s">
        <v>640</v>
      </c>
      <c r="G315" t="s">
        <v>619</v>
      </c>
      <c r="H315" t="s">
        <v>619</v>
      </c>
      <c r="I315" t="s">
        <v>726</v>
      </c>
      <c r="J315" t="s">
        <v>875</v>
      </c>
      <c r="K315" t="s">
        <v>889</v>
      </c>
      <c r="L315" s="18">
        <v>0.2</v>
      </c>
      <c r="M315" s="18">
        <v>0</v>
      </c>
      <c r="N315" s="18">
        <v>0</v>
      </c>
      <c r="O315" s="18">
        <v>0</v>
      </c>
      <c r="P315" s="18">
        <v>0</v>
      </c>
      <c r="Q315" s="20">
        <v>0.2</v>
      </c>
      <c r="R315" s="18"/>
    </row>
    <row r="316" spans="2:18" x14ac:dyDescent="0.3">
      <c r="D316" t="s">
        <v>427</v>
      </c>
      <c r="E316" s="17">
        <v>44253</v>
      </c>
      <c r="F316" t="s">
        <v>640</v>
      </c>
      <c r="G316" t="s">
        <v>619</v>
      </c>
      <c r="H316" t="s">
        <v>619</v>
      </c>
      <c r="I316" t="s">
        <v>805</v>
      </c>
      <c r="J316" t="s">
        <v>875</v>
      </c>
      <c r="K316" t="s">
        <v>889</v>
      </c>
      <c r="L316" s="18">
        <v>0</v>
      </c>
      <c r="M316" s="18">
        <v>0</v>
      </c>
      <c r="N316" s="18">
        <v>0</v>
      </c>
      <c r="O316" s="18">
        <v>0</v>
      </c>
      <c r="P316" s="18">
        <v>0</v>
      </c>
      <c r="Q316" s="20">
        <v>0</v>
      </c>
      <c r="R316" s="18">
        <v>6729.98</v>
      </c>
    </row>
    <row r="317" spans="2:18" x14ac:dyDescent="0.3">
      <c r="D317" t="s">
        <v>428</v>
      </c>
      <c r="E317" s="17">
        <v>44286</v>
      </c>
      <c r="F317" t="s">
        <v>640</v>
      </c>
      <c r="G317" t="s">
        <v>619</v>
      </c>
      <c r="H317" t="s">
        <v>619</v>
      </c>
      <c r="I317" t="s">
        <v>831</v>
      </c>
      <c r="J317" t="s">
        <v>875</v>
      </c>
      <c r="K317" t="s">
        <v>889</v>
      </c>
      <c r="L317" s="18">
        <v>7081</v>
      </c>
      <c r="M317" s="18">
        <v>0</v>
      </c>
      <c r="N317" s="18">
        <v>0</v>
      </c>
      <c r="O317" s="18">
        <v>0</v>
      </c>
      <c r="P317" s="18">
        <v>0</v>
      </c>
      <c r="Q317" s="20">
        <v>7081</v>
      </c>
      <c r="R317" s="18"/>
    </row>
    <row r="318" spans="2:18" x14ac:dyDescent="0.3">
      <c r="D318" t="s">
        <v>429</v>
      </c>
      <c r="E318" s="17">
        <v>44301</v>
      </c>
      <c r="F318" t="s">
        <v>640</v>
      </c>
      <c r="G318" t="s">
        <v>619</v>
      </c>
      <c r="H318" t="s">
        <v>619</v>
      </c>
      <c r="I318" t="s">
        <v>826</v>
      </c>
      <c r="J318" t="s">
        <v>875</v>
      </c>
      <c r="K318" t="s">
        <v>889</v>
      </c>
      <c r="L318" s="18">
        <v>84.98</v>
      </c>
      <c r="M318" s="18">
        <v>0</v>
      </c>
      <c r="N318" s="18">
        <v>0</v>
      </c>
      <c r="O318" s="18">
        <v>0</v>
      </c>
      <c r="P318" s="18">
        <v>84.980000000003201</v>
      </c>
      <c r="Q318" s="20">
        <v>0</v>
      </c>
      <c r="R318" s="18"/>
    </row>
    <row r="319" spans="2:18" x14ac:dyDescent="0.3">
      <c r="D319" t="s">
        <v>430</v>
      </c>
      <c r="E319" s="17">
        <v>44301</v>
      </c>
      <c r="F319" t="s">
        <v>640</v>
      </c>
      <c r="G319" t="s">
        <v>619</v>
      </c>
      <c r="H319" t="s">
        <v>619</v>
      </c>
      <c r="I319" t="s">
        <v>826</v>
      </c>
      <c r="J319" t="s">
        <v>875</v>
      </c>
      <c r="K319" t="s">
        <v>889</v>
      </c>
      <c r="L319" s="18">
        <v>4094</v>
      </c>
      <c r="M319" s="18">
        <v>0</v>
      </c>
      <c r="N319" s="18">
        <v>0</v>
      </c>
      <c r="O319" s="18">
        <v>0</v>
      </c>
      <c r="P319" s="18">
        <v>4094</v>
      </c>
      <c r="Q319" s="20">
        <v>0</v>
      </c>
      <c r="R319" s="18"/>
    </row>
    <row r="320" spans="2:18" x14ac:dyDescent="0.3">
      <c r="D320" t="s">
        <v>431</v>
      </c>
      <c r="E320" s="17">
        <v>44316</v>
      </c>
      <c r="F320" t="s">
        <v>640</v>
      </c>
      <c r="G320" t="s">
        <v>619</v>
      </c>
      <c r="H320" t="s">
        <v>619</v>
      </c>
      <c r="I320" t="s">
        <v>831</v>
      </c>
      <c r="J320" t="s">
        <v>875</v>
      </c>
      <c r="K320" t="s">
        <v>889</v>
      </c>
      <c r="L320" s="18">
        <v>3685</v>
      </c>
      <c r="M320" s="18">
        <v>0</v>
      </c>
      <c r="N320" s="18">
        <v>0</v>
      </c>
      <c r="O320" s="18">
        <v>0</v>
      </c>
      <c r="P320" s="18">
        <v>3685</v>
      </c>
      <c r="Q320" s="20">
        <v>0</v>
      </c>
      <c r="R320" s="18"/>
    </row>
    <row r="321" spans="2:18" x14ac:dyDescent="0.3">
      <c r="D321" t="s">
        <v>432</v>
      </c>
      <c r="E321" s="17">
        <v>44316</v>
      </c>
      <c r="F321" t="s">
        <v>640</v>
      </c>
      <c r="G321" t="s">
        <v>619</v>
      </c>
      <c r="H321" t="s">
        <v>619</v>
      </c>
      <c r="I321" t="s">
        <v>831</v>
      </c>
      <c r="J321" t="s">
        <v>875</v>
      </c>
      <c r="K321" t="s">
        <v>889</v>
      </c>
      <c r="L321" s="18">
        <v>2958</v>
      </c>
      <c r="M321" s="18">
        <v>0</v>
      </c>
      <c r="N321" s="18">
        <v>0</v>
      </c>
      <c r="O321" s="18">
        <v>0</v>
      </c>
      <c r="P321" s="18">
        <v>2958</v>
      </c>
      <c r="Q321" s="20">
        <v>0</v>
      </c>
      <c r="R321" s="18"/>
    </row>
    <row r="322" spans="2:18" x14ac:dyDescent="0.3">
      <c r="D322" t="s">
        <v>433</v>
      </c>
      <c r="E322" s="17">
        <v>44347</v>
      </c>
      <c r="F322" t="s">
        <v>640</v>
      </c>
      <c r="G322" t="s">
        <v>619</v>
      </c>
      <c r="H322" t="s">
        <v>619</v>
      </c>
      <c r="I322" t="s">
        <v>826</v>
      </c>
      <c r="J322" t="s">
        <v>875</v>
      </c>
      <c r="K322" t="s">
        <v>889</v>
      </c>
      <c r="L322" s="18">
        <v>1797.97</v>
      </c>
      <c r="M322" s="18">
        <v>0</v>
      </c>
      <c r="N322" s="18">
        <v>1797.97</v>
      </c>
      <c r="O322" s="18">
        <v>0</v>
      </c>
      <c r="P322" s="18">
        <v>0</v>
      </c>
      <c r="Q322" s="20">
        <v>0</v>
      </c>
      <c r="R322" s="18"/>
    </row>
    <row r="323" spans="2:18" x14ac:dyDescent="0.3">
      <c r="D323" t="s">
        <v>434</v>
      </c>
      <c r="E323" s="17">
        <v>44347</v>
      </c>
      <c r="F323" t="s">
        <v>640</v>
      </c>
      <c r="G323" t="s">
        <v>619</v>
      </c>
      <c r="H323" t="s">
        <v>619</v>
      </c>
      <c r="I323" t="s">
        <v>826</v>
      </c>
      <c r="J323" t="s">
        <v>875</v>
      </c>
      <c r="K323" t="s">
        <v>889</v>
      </c>
      <c r="L323" s="18">
        <v>1039.48</v>
      </c>
      <c r="M323" s="18">
        <v>0</v>
      </c>
      <c r="N323" s="18">
        <v>1039.48</v>
      </c>
      <c r="O323" s="18">
        <v>0</v>
      </c>
      <c r="P323" s="18">
        <v>0</v>
      </c>
      <c r="Q323" s="20">
        <v>0</v>
      </c>
      <c r="R323" s="18"/>
    </row>
    <row r="324" spans="2:18" x14ac:dyDescent="0.3">
      <c r="D324" t="s">
        <v>435</v>
      </c>
      <c r="E324" s="17">
        <v>44347</v>
      </c>
      <c r="F324" t="s">
        <v>640</v>
      </c>
      <c r="G324" t="s">
        <v>619</v>
      </c>
      <c r="H324" t="s">
        <v>619</v>
      </c>
      <c r="I324" t="s">
        <v>826</v>
      </c>
      <c r="J324" t="s">
        <v>875</v>
      </c>
      <c r="K324" t="s">
        <v>889</v>
      </c>
      <c r="L324" s="18">
        <v>2482.2600000000002</v>
      </c>
      <c r="M324" s="18">
        <v>0</v>
      </c>
      <c r="N324" s="18">
        <v>2482.2600000000002</v>
      </c>
      <c r="O324" s="18">
        <v>0</v>
      </c>
      <c r="P324" s="18">
        <v>0</v>
      </c>
      <c r="Q324" s="20">
        <v>0</v>
      </c>
      <c r="R324" s="18"/>
    </row>
    <row r="325" spans="2:18" x14ac:dyDescent="0.3">
      <c r="D325" t="s">
        <v>436</v>
      </c>
      <c r="E325" s="17">
        <v>44347</v>
      </c>
      <c r="F325" t="s">
        <v>640</v>
      </c>
      <c r="G325" t="s">
        <v>619</v>
      </c>
      <c r="H325" t="s">
        <v>619</v>
      </c>
      <c r="I325" t="s">
        <v>826</v>
      </c>
      <c r="J325" t="s">
        <v>875</v>
      </c>
      <c r="K325" t="s">
        <v>889</v>
      </c>
      <c r="L325" s="18">
        <v>1249.76</v>
      </c>
      <c r="M325" s="18">
        <v>0</v>
      </c>
      <c r="N325" s="18">
        <v>1249.76</v>
      </c>
      <c r="O325" s="18">
        <v>0</v>
      </c>
      <c r="P325" s="18">
        <v>0</v>
      </c>
      <c r="Q325" s="20">
        <v>0</v>
      </c>
      <c r="R325" s="18"/>
    </row>
    <row r="326" spans="2:18" x14ac:dyDescent="0.3">
      <c r="B326">
        <v>11069</v>
      </c>
      <c r="C326" t="s">
        <v>81</v>
      </c>
      <c r="D326" t="s">
        <v>437</v>
      </c>
      <c r="E326" s="17">
        <v>44193</v>
      </c>
      <c r="F326" t="s">
        <v>641</v>
      </c>
      <c r="G326" t="s">
        <v>619</v>
      </c>
      <c r="H326" t="s">
        <v>619</v>
      </c>
      <c r="I326" t="s">
        <v>781</v>
      </c>
      <c r="J326" t="s">
        <v>877</v>
      </c>
      <c r="K326" t="s">
        <v>884</v>
      </c>
      <c r="L326" s="18">
        <v>11131</v>
      </c>
      <c r="M326" s="18">
        <v>0</v>
      </c>
      <c r="N326" s="18">
        <v>0</v>
      </c>
      <c r="O326" s="18">
        <v>0</v>
      </c>
      <c r="P326" s="18">
        <v>0</v>
      </c>
      <c r="Q326" s="20">
        <v>11131</v>
      </c>
      <c r="R326" s="18"/>
    </row>
    <row r="327" spans="2:18" x14ac:dyDescent="0.3">
      <c r="B327">
        <v>11081</v>
      </c>
      <c r="C327" t="s">
        <v>82</v>
      </c>
      <c r="D327" t="s">
        <v>438</v>
      </c>
      <c r="E327" s="17">
        <v>44193</v>
      </c>
      <c r="F327" t="s">
        <v>619</v>
      </c>
      <c r="G327" t="s">
        <v>619</v>
      </c>
      <c r="H327" t="s">
        <v>619</v>
      </c>
      <c r="I327" t="s">
        <v>710</v>
      </c>
      <c r="J327" t="s">
        <v>880</v>
      </c>
      <c r="K327" t="s">
        <v>889</v>
      </c>
      <c r="L327" s="18">
        <v>29150</v>
      </c>
      <c r="M327" s="18">
        <v>0</v>
      </c>
      <c r="N327" s="18">
        <v>0</v>
      </c>
      <c r="O327" s="18">
        <v>0</v>
      </c>
      <c r="P327" s="18">
        <v>0</v>
      </c>
      <c r="Q327" s="20">
        <v>29150</v>
      </c>
      <c r="R327" s="18"/>
    </row>
    <row r="328" spans="2:18" x14ac:dyDescent="0.3">
      <c r="D328" t="s">
        <v>439</v>
      </c>
      <c r="E328" s="17">
        <v>44193</v>
      </c>
      <c r="F328" t="s">
        <v>619</v>
      </c>
      <c r="G328" t="s">
        <v>619</v>
      </c>
      <c r="H328" t="s">
        <v>619</v>
      </c>
      <c r="I328" t="s">
        <v>710</v>
      </c>
      <c r="J328" t="s">
        <v>880</v>
      </c>
      <c r="K328" t="s">
        <v>889</v>
      </c>
      <c r="L328" s="18">
        <v>12000</v>
      </c>
      <c r="M328" s="18">
        <v>0</v>
      </c>
      <c r="N328" s="18">
        <v>0</v>
      </c>
      <c r="O328" s="18">
        <v>0</v>
      </c>
      <c r="P328" s="18">
        <v>0</v>
      </c>
      <c r="Q328" s="20">
        <v>12000</v>
      </c>
      <c r="R328" s="18"/>
    </row>
    <row r="329" spans="2:18" x14ac:dyDescent="0.3">
      <c r="B329">
        <v>11224</v>
      </c>
      <c r="C329" t="s">
        <v>83</v>
      </c>
      <c r="D329" t="s">
        <v>440</v>
      </c>
      <c r="E329" s="17">
        <v>44274</v>
      </c>
      <c r="F329" t="s">
        <v>619</v>
      </c>
      <c r="G329" t="s">
        <v>619</v>
      </c>
      <c r="H329" t="s">
        <v>619</v>
      </c>
      <c r="I329" t="s">
        <v>780</v>
      </c>
      <c r="J329" t="s">
        <v>876</v>
      </c>
      <c r="K329" t="s">
        <v>886</v>
      </c>
      <c r="L329" s="18">
        <v>0</v>
      </c>
      <c r="M329" s="18">
        <v>0</v>
      </c>
      <c r="N329" s="18">
        <v>0</v>
      </c>
      <c r="O329" s="18">
        <v>0</v>
      </c>
      <c r="P329" s="18">
        <v>0</v>
      </c>
      <c r="Q329" s="20">
        <v>0</v>
      </c>
      <c r="R329" s="18">
        <v>5368.45</v>
      </c>
    </row>
    <row r="330" spans="2:18" x14ac:dyDescent="0.3">
      <c r="D330" t="s">
        <v>441</v>
      </c>
      <c r="E330" s="17">
        <v>44279</v>
      </c>
      <c r="F330" t="s">
        <v>619</v>
      </c>
      <c r="G330" t="s">
        <v>619</v>
      </c>
      <c r="H330" t="s">
        <v>619</v>
      </c>
      <c r="I330" t="s">
        <v>815</v>
      </c>
      <c r="J330" t="s">
        <v>876</v>
      </c>
      <c r="K330" t="s">
        <v>884</v>
      </c>
      <c r="L330" s="18">
        <v>0</v>
      </c>
      <c r="M330" s="18">
        <v>0</v>
      </c>
      <c r="N330" s="18">
        <v>0</v>
      </c>
      <c r="O330" s="18">
        <v>0</v>
      </c>
      <c r="P330" s="18">
        <v>0</v>
      </c>
      <c r="Q330" s="20">
        <v>0</v>
      </c>
      <c r="R330" s="18">
        <v>5740</v>
      </c>
    </row>
    <row r="331" spans="2:18" x14ac:dyDescent="0.3">
      <c r="D331" t="s">
        <v>442</v>
      </c>
      <c r="E331" s="17">
        <v>44312</v>
      </c>
      <c r="F331" t="s">
        <v>619</v>
      </c>
      <c r="G331" t="s">
        <v>619</v>
      </c>
      <c r="H331" t="s">
        <v>619</v>
      </c>
      <c r="I331" t="s">
        <v>780</v>
      </c>
      <c r="J331" t="s">
        <v>876</v>
      </c>
      <c r="K331" t="s">
        <v>886</v>
      </c>
      <c r="L331" s="18">
        <v>9225</v>
      </c>
      <c r="M331" s="18">
        <v>0</v>
      </c>
      <c r="N331" s="18">
        <v>0</v>
      </c>
      <c r="O331" s="18">
        <v>0</v>
      </c>
      <c r="P331" s="18">
        <v>9225</v>
      </c>
      <c r="Q331" s="20">
        <v>0</v>
      </c>
      <c r="R331" s="18">
        <v>1025</v>
      </c>
    </row>
    <row r="332" spans="2:18" x14ac:dyDescent="0.3">
      <c r="D332" t="s">
        <v>443</v>
      </c>
      <c r="E332" s="17">
        <v>44371</v>
      </c>
      <c r="F332" t="s">
        <v>619</v>
      </c>
      <c r="G332" t="s">
        <v>619</v>
      </c>
      <c r="H332" t="s">
        <v>619</v>
      </c>
      <c r="I332" t="s">
        <v>780</v>
      </c>
      <c r="J332" t="s">
        <v>876</v>
      </c>
      <c r="K332" t="s">
        <v>886</v>
      </c>
      <c r="L332" s="18">
        <v>32709.45</v>
      </c>
      <c r="M332" s="18">
        <v>0</v>
      </c>
      <c r="N332" s="18">
        <v>32709.449999999997</v>
      </c>
      <c r="O332" s="18">
        <v>0</v>
      </c>
      <c r="P332" s="18">
        <v>0</v>
      </c>
      <c r="Q332" s="20">
        <v>0</v>
      </c>
      <c r="R332" s="18">
        <v>2631.6</v>
      </c>
    </row>
    <row r="333" spans="2:18" x14ac:dyDescent="0.3">
      <c r="B333">
        <v>11228</v>
      </c>
      <c r="C333" t="s">
        <v>84</v>
      </c>
      <c r="D333" t="s">
        <v>444</v>
      </c>
      <c r="E333" s="17">
        <v>44335</v>
      </c>
      <c r="F333" t="s">
        <v>619</v>
      </c>
      <c r="G333" t="s">
        <v>619</v>
      </c>
      <c r="H333" t="s">
        <v>619</v>
      </c>
      <c r="I333" t="s">
        <v>833</v>
      </c>
      <c r="J333" t="s">
        <v>882</v>
      </c>
      <c r="K333" t="s">
        <v>886</v>
      </c>
      <c r="L333" s="18">
        <v>0</v>
      </c>
      <c r="M333" s="18">
        <v>0</v>
      </c>
      <c r="N333" s="18">
        <v>0</v>
      </c>
      <c r="O333" s="18">
        <v>0</v>
      </c>
      <c r="P333" s="18">
        <v>0</v>
      </c>
      <c r="Q333" s="20">
        <v>0</v>
      </c>
      <c r="R333" s="18">
        <v>2099.9</v>
      </c>
    </row>
    <row r="334" spans="2:18" x14ac:dyDescent="0.3">
      <c r="B334">
        <v>11300</v>
      </c>
      <c r="C334" t="s">
        <v>85</v>
      </c>
      <c r="D334" t="s">
        <v>445</v>
      </c>
      <c r="E334" s="17">
        <v>44193</v>
      </c>
      <c r="F334" t="s">
        <v>642</v>
      </c>
      <c r="G334" t="s">
        <v>619</v>
      </c>
      <c r="H334" t="s">
        <v>619</v>
      </c>
      <c r="I334" t="s">
        <v>821</v>
      </c>
      <c r="J334" t="s">
        <v>877</v>
      </c>
      <c r="K334" t="s">
        <v>884</v>
      </c>
      <c r="L334" s="18">
        <v>0</v>
      </c>
      <c r="M334" s="18">
        <v>0</v>
      </c>
      <c r="N334" s="18">
        <v>0</v>
      </c>
      <c r="O334" s="18">
        <v>0</v>
      </c>
      <c r="P334" s="18">
        <v>0</v>
      </c>
      <c r="Q334" s="20">
        <v>0</v>
      </c>
      <c r="R334" s="18">
        <v>41938.050000000003</v>
      </c>
    </row>
    <row r="335" spans="2:18" x14ac:dyDescent="0.3">
      <c r="D335" t="s">
        <v>446</v>
      </c>
      <c r="E335" s="17">
        <v>44227</v>
      </c>
      <c r="F335" t="s">
        <v>642</v>
      </c>
      <c r="G335" t="s">
        <v>619</v>
      </c>
      <c r="H335" t="s">
        <v>619</v>
      </c>
      <c r="I335" t="s">
        <v>821</v>
      </c>
      <c r="J335" t="s">
        <v>877</v>
      </c>
      <c r="K335" t="s">
        <v>884</v>
      </c>
      <c r="L335" s="18">
        <v>0</v>
      </c>
      <c r="M335" s="18">
        <v>0</v>
      </c>
      <c r="N335" s="18">
        <v>0</v>
      </c>
      <c r="O335" s="18">
        <v>0</v>
      </c>
      <c r="P335" s="18">
        <v>0</v>
      </c>
      <c r="Q335" s="20">
        <v>0</v>
      </c>
      <c r="R335" s="18">
        <v>79714.8</v>
      </c>
    </row>
    <row r="336" spans="2:18" x14ac:dyDescent="0.3">
      <c r="D336" t="s">
        <v>447</v>
      </c>
      <c r="E336" s="17">
        <v>44255</v>
      </c>
      <c r="F336" t="s">
        <v>642</v>
      </c>
      <c r="G336" t="s">
        <v>619</v>
      </c>
      <c r="H336" t="s">
        <v>619</v>
      </c>
      <c r="I336" t="s">
        <v>821</v>
      </c>
      <c r="J336" t="s">
        <v>877</v>
      </c>
      <c r="K336" t="s">
        <v>884</v>
      </c>
      <c r="L336" s="18">
        <v>0</v>
      </c>
      <c r="M336" s="18">
        <v>0</v>
      </c>
      <c r="N336" s="18">
        <v>0</v>
      </c>
      <c r="O336" s="18">
        <v>0</v>
      </c>
      <c r="P336" s="18">
        <v>0</v>
      </c>
      <c r="Q336" s="20">
        <v>0</v>
      </c>
      <c r="R336" s="18">
        <v>93879.53</v>
      </c>
    </row>
    <row r="337" spans="2:18" x14ac:dyDescent="0.3">
      <c r="D337" t="s">
        <v>448</v>
      </c>
      <c r="E337" s="17">
        <v>44265</v>
      </c>
      <c r="F337" t="s">
        <v>642</v>
      </c>
      <c r="G337" t="s">
        <v>619</v>
      </c>
      <c r="H337" t="s">
        <v>619</v>
      </c>
      <c r="I337" t="s">
        <v>821</v>
      </c>
      <c r="J337" t="s">
        <v>877</v>
      </c>
      <c r="K337" t="s">
        <v>884</v>
      </c>
      <c r="L337" s="18">
        <v>0</v>
      </c>
      <c r="M337" s="18">
        <v>0</v>
      </c>
      <c r="N337" s="18">
        <v>0</v>
      </c>
      <c r="O337" s="18">
        <v>0</v>
      </c>
      <c r="P337" s="18">
        <v>0</v>
      </c>
      <c r="Q337" s="20">
        <v>0</v>
      </c>
      <c r="R337" s="18">
        <v>2425</v>
      </c>
    </row>
    <row r="338" spans="2:18" x14ac:dyDescent="0.3">
      <c r="D338" t="s">
        <v>449</v>
      </c>
      <c r="E338" s="17">
        <v>44286</v>
      </c>
      <c r="F338" t="s">
        <v>642</v>
      </c>
      <c r="G338" t="s">
        <v>619</v>
      </c>
      <c r="H338" t="s">
        <v>619</v>
      </c>
      <c r="I338" t="s">
        <v>821</v>
      </c>
      <c r="J338" t="s">
        <v>877</v>
      </c>
      <c r="K338" t="s">
        <v>884</v>
      </c>
      <c r="L338" s="18">
        <v>0</v>
      </c>
      <c r="M338" s="18">
        <v>0</v>
      </c>
      <c r="N338" s="18">
        <v>0</v>
      </c>
      <c r="O338" s="18">
        <v>0</v>
      </c>
      <c r="P338" s="18">
        <v>0</v>
      </c>
      <c r="Q338" s="20">
        <v>0</v>
      </c>
      <c r="R338" s="18">
        <v>29683</v>
      </c>
    </row>
    <row r="339" spans="2:18" x14ac:dyDescent="0.3">
      <c r="D339" t="s">
        <v>450</v>
      </c>
      <c r="E339" s="17">
        <v>44286</v>
      </c>
      <c r="F339" t="s">
        <v>642</v>
      </c>
      <c r="G339" t="s">
        <v>619</v>
      </c>
      <c r="H339" t="s">
        <v>619</v>
      </c>
      <c r="I339" t="s">
        <v>821</v>
      </c>
      <c r="J339" t="s">
        <v>877</v>
      </c>
      <c r="K339" t="s">
        <v>884</v>
      </c>
      <c r="L339" s="18">
        <v>0</v>
      </c>
      <c r="M339" s="18">
        <v>0</v>
      </c>
      <c r="N339" s="18">
        <v>0</v>
      </c>
      <c r="O339" s="18">
        <v>0</v>
      </c>
      <c r="P339" s="18">
        <v>0</v>
      </c>
      <c r="Q339" s="20">
        <v>0</v>
      </c>
      <c r="R339" s="18">
        <v>9244.9</v>
      </c>
    </row>
    <row r="340" spans="2:18" x14ac:dyDescent="0.3">
      <c r="D340" t="s">
        <v>451</v>
      </c>
      <c r="E340" s="17">
        <v>44342</v>
      </c>
      <c r="F340" t="s">
        <v>642</v>
      </c>
      <c r="G340" t="s">
        <v>619</v>
      </c>
      <c r="H340" t="s">
        <v>619</v>
      </c>
      <c r="I340" t="s">
        <v>821</v>
      </c>
      <c r="J340" t="s">
        <v>877</v>
      </c>
      <c r="K340" t="s">
        <v>884</v>
      </c>
      <c r="L340" s="18">
        <v>0</v>
      </c>
      <c r="M340" s="18">
        <v>0</v>
      </c>
      <c r="N340" s="18">
        <v>0</v>
      </c>
      <c r="O340" s="18">
        <v>0</v>
      </c>
      <c r="P340" s="18">
        <v>0</v>
      </c>
      <c r="Q340" s="20">
        <v>0</v>
      </c>
      <c r="R340" s="18">
        <v>61000</v>
      </c>
    </row>
    <row r="341" spans="2:18" x14ac:dyDescent="0.3">
      <c r="D341" t="s">
        <v>452</v>
      </c>
      <c r="E341" s="17">
        <v>44342</v>
      </c>
      <c r="F341" t="s">
        <v>642</v>
      </c>
      <c r="G341" t="s">
        <v>619</v>
      </c>
      <c r="H341" t="s">
        <v>619</v>
      </c>
      <c r="I341" t="s">
        <v>821</v>
      </c>
      <c r="J341" t="s">
        <v>877</v>
      </c>
      <c r="K341" t="s">
        <v>884</v>
      </c>
      <c r="L341" s="18">
        <v>0</v>
      </c>
      <c r="M341" s="18">
        <v>0</v>
      </c>
      <c r="N341" s="18">
        <v>0</v>
      </c>
      <c r="O341" s="18">
        <v>0</v>
      </c>
      <c r="P341" s="18">
        <v>0</v>
      </c>
      <c r="Q341" s="20">
        <v>0</v>
      </c>
      <c r="R341" s="18">
        <v>38880.199999999997</v>
      </c>
    </row>
    <row r="342" spans="2:18" x14ac:dyDescent="0.3">
      <c r="D342" t="s">
        <v>453</v>
      </c>
      <c r="E342" s="17">
        <v>44342</v>
      </c>
      <c r="F342" t="s">
        <v>642</v>
      </c>
      <c r="G342" t="s">
        <v>619</v>
      </c>
      <c r="H342" t="s">
        <v>619</v>
      </c>
      <c r="I342" t="s">
        <v>821</v>
      </c>
      <c r="J342" t="s">
        <v>877</v>
      </c>
      <c r="K342" t="s">
        <v>884</v>
      </c>
      <c r="L342" s="18">
        <v>0</v>
      </c>
      <c r="M342" s="18">
        <v>0</v>
      </c>
      <c r="N342" s="18">
        <v>0</v>
      </c>
      <c r="O342" s="18">
        <v>0</v>
      </c>
      <c r="P342" s="18">
        <v>0</v>
      </c>
      <c r="Q342" s="20">
        <v>0</v>
      </c>
      <c r="R342" s="18">
        <v>112623.2</v>
      </c>
    </row>
    <row r="343" spans="2:18" x14ac:dyDescent="0.3">
      <c r="D343" t="s">
        <v>454</v>
      </c>
      <c r="E343" s="17">
        <v>44342</v>
      </c>
      <c r="F343" t="s">
        <v>642</v>
      </c>
      <c r="G343" t="s">
        <v>619</v>
      </c>
      <c r="H343" t="s">
        <v>619</v>
      </c>
      <c r="I343" t="s">
        <v>821</v>
      </c>
      <c r="J343" t="s">
        <v>877</v>
      </c>
      <c r="K343" t="s">
        <v>884</v>
      </c>
      <c r="L343" s="18">
        <v>0</v>
      </c>
      <c r="M343" s="18">
        <v>0</v>
      </c>
      <c r="N343" s="18">
        <v>0</v>
      </c>
      <c r="O343" s="18">
        <v>0</v>
      </c>
      <c r="P343" s="18">
        <v>0</v>
      </c>
      <c r="Q343" s="20">
        <v>0</v>
      </c>
      <c r="R343" s="18">
        <v>39500</v>
      </c>
    </row>
    <row r="344" spans="2:18" x14ac:dyDescent="0.3">
      <c r="B344">
        <v>11510</v>
      </c>
      <c r="C344" t="s">
        <v>86</v>
      </c>
      <c r="D344" t="s">
        <v>455</v>
      </c>
      <c r="E344" s="17">
        <v>43735</v>
      </c>
      <c r="F344" t="s">
        <v>643</v>
      </c>
      <c r="G344" t="s">
        <v>619</v>
      </c>
      <c r="H344" t="s">
        <v>619</v>
      </c>
      <c r="I344" t="s">
        <v>709</v>
      </c>
      <c r="J344" t="s">
        <v>877</v>
      </c>
      <c r="K344" t="s">
        <v>886</v>
      </c>
      <c r="L344" s="18">
        <v>0</v>
      </c>
      <c r="M344" s="18">
        <v>0</v>
      </c>
      <c r="N344" s="18">
        <v>0</v>
      </c>
      <c r="O344" s="18">
        <v>0</v>
      </c>
      <c r="P344" s="18">
        <v>0</v>
      </c>
      <c r="Q344" s="20">
        <v>0</v>
      </c>
      <c r="R344" s="18">
        <v>771.93</v>
      </c>
    </row>
    <row r="345" spans="2:18" x14ac:dyDescent="0.3">
      <c r="D345" t="s">
        <v>456</v>
      </c>
      <c r="E345" s="17">
        <v>43817</v>
      </c>
      <c r="F345" t="s">
        <v>643</v>
      </c>
      <c r="G345" t="s">
        <v>619</v>
      </c>
      <c r="H345" t="s">
        <v>619</v>
      </c>
      <c r="I345" t="s">
        <v>709</v>
      </c>
      <c r="J345" t="s">
        <v>877</v>
      </c>
      <c r="K345" t="s">
        <v>886</v>
      </c>
      <c r="L345" s="18">
        <v>0</v>
      </c>
      <c r="M345" s="18">
        <v>0</v>
      </c>
      <c r="N345" s="18">
        <v>0</v>
      </c>
      <c r="O345" s="18">
        <v>0</v>
      </c>
      <c r="P345" s="18">
        <v>0</v>
      </c>
      <c r="Q345" s="20">
        <v>0</v>
      </c>
      <c r="R345" s="18">
        <v>805.48</v>
      </c>
    </row>
    <row r="346" spans="2:18" x14ac:dyDescent="0.3">
      <c r="D346" t="s">
        <v>457</v>
      </c>
      <c r="E346" s="17">
        <v>43857</v>
      </c>
      <c r="F346" t="s">
        <v>643</v>
      </c>
      <c r="G346" t="s">
        <v>619</v>
      </c>
      <c r="H346" t="s">
        <v>619</v>
      </c>
      <c r="I346" t="s">
        <v>709</v>
      </c>
      <c r="J346" t="s">
        <v>877</v>
      </c>
      <c r="K346" t="s">
        <v>886</v>
      </c>
      <c r="L346" s="18">
        <v>0</v>
      </c>
      <c r="M346" s="18">
        <v>0</v>
      </c>
      <c r="N346" s="18">
        <v>0</v>
      </c>
      <c r="O346" s="18">
        <v>0</v>
      </c>
      <c r="P346" s="18">
        <v>0</v>
      </c>
      <c r="Q346" s="20">
        <v>0</v>
      </c>
      <c r="R346" s="18">
        <v>5797.03</v>
      </c>
    </row>
    <row r="347" spans="2:18" x14ac:dyDescent="0.3">
      <c r="D347" t="s">
        <v>458</v>
      </c>
      <c r="E347" s="17">
        <v>43889</v>
      </c>
      <c r="F347" t="s">
        <v>643</v>
      </c>
      <c r="G347" t="s">
        <v>619</v>
      </c>
      <c r="H347" t="s">
        <v>619</v>
      </c>
      <c r="I347" t="s">
        <v>709</v>
      </c>
      <c r="J347" t="s">
        <v>877</v>
      </c>
      <c r="K347" t="s">
        <v>886</v>
      </c>
      <c r="L347" s="18">
        <v>0</v>
      </c>
      <c r="M347" s="18">
        <v>0</v>
      </c>
      <c r="N347" s="18">
        <v>0</v>
      </c>
      <c r="O347" s="18">
        <v>0</v>
      </c>
      <c r="P347" s="18">
        <v>0</v>
      </c>
      <c r="Q347" s="20">
        <v>0</v>
      </c>
      <c r="R347" s="18">
        <v>12851.95</v>
      </c>
    </row>
    <row r="348" spans="2:18" x14ac:dyDescent="0.3">
      <c r="D348" t="s">
        <v>459</v>
      </c>
      <c r="E348" s="17">
        <v>43900</v>
      </c>
      <c r="F348" t="s">
        <v>643</v>
      </c>
      <c r="G348" t="s">
        <v>619</v>
      </c>
      <c r="H348" t="s">
        <v>619</v>
      </c>
      <c r="I348" t="s">
        <v>713</v>
      </c>
      <c r="J348" t="s">
        <v>877</v>
      </c>
      <c r="K348" t="s">
        <v>886</v>
      </c>
      <c r="L348" s="18">
        <v>0</v>
      </c>
      <c r="M348" s="18">
        <v>0</v>
      </c>
      <c r="N348" s="18">
        <v>0</v>
      </c>
      <c r="O348" s="18">
        <v>0</v>
      </c>
      <c r="P348" s="18">
        <v>0</v>
      </c>
      <c r="Q348" s="20">
        <v>0</v>
      </c>
      <c r="R348" s="18">
        <v>3677.4</v>
      </c>
    </row>
    <row r="349" spans="2:18" x14ac:dyDescent="0.3">
      <c r="D349" t="s">
        <v>460</v>
      </c>
      <c r="E349" s="17">
        <v>43916</v>
      </c>
      <c r="F349" t="s">
        <v>643</v>
      </c>
      <c r="G349" t="s">
        <v>619</v>
      </c>
      <c r="H349" t="s">
        <v>619</v>
      </c>
      <c r="I349" t="s">
        <v>713</v>
      </c>
      <c r="J349" t="s">
        <v>877</v>
      </c>
      <c r="K349" t="s">
        <v>886</v>
      </c>
      <c r="L349" s="18">
        <v>0</v>
      </c>
      <c r="M349" s="18">
        <v>0</v>
      </c>
      <c r="N349" s="18">
        <v>0</v>
      </c>
      <c r="O349" s="18">
        <v>0</v>
      </c>
      <c r="P349" s="18">
        <v>0</v>
      </c>
      <c r="Q349" s="20">
        <v>0</v>
      </c>
      <c r="R349" s="18">
        <v>12384.05</v>
      </c>
    </row>
    <row r="350" spans="2:18" x14ac:dyDescent="0.3">
      <c r="D350" t="s">
        <v>461</v>
      </c>
      <c r="E350" s="17">
        <v>43945</v>
      </c>
      <c r="F350" t="s">
        <v>643</v>
      </c>
      <c r="G350" t="s">
        <v>619</v>
      </c>
      <c r="H350" t="s">
        <v>619</v>
      </c>
      <c r="I350" t="s">
        <v>709</v>
      </c>
      <c r="J350" t="s">
        <v>877</v>
      </c>
      <c r="K350" t="s">
        <v>886</v>
      </c>
      <c r="L350" s="18">
        <v>0</v>
      </c>
      <c r="M350" s="18">
        <v>0</v>
      </c>
      <c r="N350" s="18">
        <v>0</v>
      </c>
      <c r="O350" s="18">
        <v>0</v>
      </c>
      <c r="P350" s="18">
        <v>0</v>
      </c>
      <c r="Q350" s="20">
        <v>0</v>
      </c>
      <c r="R350" s="18">
        <v>385.96</v>
      </c>
    </row>
    <row r="351" spans="2:18" x14ac:dyDescent="0.3">
      <c r="D351" t="s">
        <v>462</v>
      </c>
      <c r="E351" s="17">
        <v>44012</v>
      </c>
      <c r="F351" t="s">
        <v>643</v>
      </c>
      <c r="G351" t="s">
        <v>619</v>
      </c>
      <c r="H351" t="s">
        <v>619</v>
      </c>
      <c r="I351" t="s">
        <v>709</v>
      </c>
      <c r="J351" t="s">
        <v>877</v>
      </c>
      <c r="K351" t="s">
        <v>886</v>
      </c>
      <c r="L351" s="18">
        <v>0</v>
      </c>
      <c r="M351" s="18">
        <v>0</v>
      </c>
      <c r="N351" s="18">
        <v>0</v>
      </c>
      <c r="O351" s="18">
        <v>0</v>
      </c>
      <c r="P351" s="18">
        <v>0</v>
      </c>
      <c r="Q351" s="20">
        <v>0</v>
      </c>
      <c r="R351" s="18">
        <v>1809.12</v>
      </c>
    </row>
    <row r="352" spans="2:18" x14ac:dyDescent="0.3">
      <c r="D352" t="s">
        <v>463</v>
      </c>
      <c r="E352" s="17">
        <v>44043</v>
      </c>
      <c r="F352" t="s">
        <v>643</v>
      </c>
      <c r="G352" t="s">
        <v>619</v>
      </c>
      <c r="H352" t="s">
        <v>619</v>
      </c>
      <c r="I352" t="s">
        <v>709</v>
      </c>
      <c r="J352" t="s">
        <v>877</v>
      </c>
      <c r="K352" t="s">
        <v>886</v>
      </c>
      <c r="L352" s="18">
        <v>0</v>
      </c>
      <c r="M352" s="18">
        <v>0</v>
      </c>
      <c r="N352" s="18">
        <v>0</v>
      </c>
      <c r="O352" s="18">
        <v>0</v>
      </c>
      <c r="P352" s="18">
        <v>0</v>
      </c>
      <c r="Q352" s="20">
        <v>0</v>
      </c>
      <c r="R352" s="18">
        <v>4010.52</v>
      </c>
    </row>
    <row r="353" spans="2:18" x14ac:dyDescent="0.3">
      <c r="D353" t="s">
        <v>464</v>
      </c>
      <c r="E353" s="17">
        <v>44099</v>
      </c>
      <c r="F353" t="s">
        <v>643</v>
      </c>
      <c r="G353" t="s">
        <v>619</v>
      </c>
      <c r="H353" t="s">
        <v>619</v>
      </c>
      <c r="I353" t="s">
        <v>713</v>
      </c>
      <c r="J353" t="s">
        <v>877</v>
      </c>
      <c r="K353" t="s">
        <v>886</v>
      </c>
      <c r="L353" s="18">
        <v>0</v>
      </c>
      <c r="M353" s="18">
        <v>0</v>
      </c>
      <c r="N353" s="18">
        <v>0</v>
      </c>
      <c r="O353" s="18">
        <v>0</v>
      </c>
      <c r="P353" s="18">
        <v>0</v>
      </c>
      <c r="Q353" s="20">
        <v>0</v>
      </c>
      <c r="R353" s="18">
        <v>2422.37</v>
      </c>
    </row>
    <row r="354" spans="2:18" x14ac:dyDescent="0.3">
      <c r="D354" t="s">
        <v>465</v>
      </c>
      <c r="E354" s="17">
        <v>44123</v>
      </c>
      <c r="F354" t="s">
        <v>643</v>
      </c>
      <c r="G354" t="s">
        <v>619</v>
      </c>
      <c r="H354" t="s">
        <v>619</v>
      </c>
      <c r="I354" t="s">
        <v>709</v>
      </c>
      <c r="J354" t="s">
        <v>877</v>
      </c>
      <c r="K354" t="s">
        <v>886</v>
      </c>
      <c r="L354" s="18">
        <v>0</v>
      </c>
      <c r="M354" s="18">
        <v>0</v>
      </c>
      <c r="N354" s="18">
        <v>0</v>
      </c>
      <c r="O354" s="18">
        <v>0</v>
      </c>
      <c r="P354" s="18">
        <v>0</v>
      </c>
      <c r="Q354" s="20">
        <v>0</v>
      </c>
      <c r="R354" s="18">
        <v>1918.5</v>
      </c>
    </row>
    <row r="355" spans="2:18" x14ac:dyDescent="0.3">
      <c r="D355" t="s">
        <v>466</v>
      </c>
      <c r="E355" s="17">
        <v>44123</v>
      </c>
      <c r="F355" t="s">
        <v>643</v>
      </c>
      <c r="G355" t="s">
        <v>619</v>
      </c>
      <c r="H355" t="s">
        <v>619</v>
      </c>
      <c r="I355" t="s">
        <v>709</v>
      </c>
      <c r="J355" t="s">
        <v>877</v>
      </c>
      <c r="K355" t="s">
        <v>886</v>
      </c>
      <c r="L355" s="18">
        <v>0</v>
      </c>
      <c r="M355" s="18">
        <v>0</v>
      </c>
      <c r="N355" s="18">
        <v>0</v>
      </c>
      <c r="O355" s="18">
        <v>0</v>
      </c>
      <c r="P355" s="18">
        <v>0</v>
      </c>
      <c r="Q355" s="20">
        <v>0</v>
      </c>
      <c r="R355" s="18">
        <v>753.59</v>
      </c>
    </row>
    <row r="356" spans="2:18" x14ac:dyDescent="0.3">
      <c r="D356" t="s">
        <v>467</v>
      </c>
      <c r="E356" s="17">
        <v>44182</v>
      </c>
      <c r="F356" t="s">
        <v>643</v>
      </c>
      <c r="G356" t="s">
        <v>619</v>
      </c>
      <c r="H356" t="s">
        <v>619</v>
      </c>
      <c r="I356" t="s">
        <v>713</v>
      </c>
      <c r="J356" t="s">
        <v>877</v>
      </c>
      <c r="K356" t="s">
        <v>886</v>
      </c>
      <c r="L356" s="18">
        <v>0</v>
      </c>
      <c r="M356" s="18">
        <v>0</v>
      </c>
      <c r="N356" s="18">
        <v>0</v>
      </c>
      <c r="O356" s="18">
        <v>0</v>
      </c>
      <c r="P356" s="18">
        <v>0</v>
      </c>
      <c r="Q356" s="20">
        <v>0</v>
      </c>
      <c r="R356" s="18">
        <v>3805.89</v>
      </c>
    </row>
    <row r="357" spans="2:18" x14ac:dyDescent="0.3">
      <c r="D357" t="s">
        <v>468</v>
      </c>
      <c r="E357" s="17">
        <v>44222</v>
      </c>
      <c r="F357" t="s">
        <v>643</v>
      </c>
      <c r="G357" t="s">
        <v>619</v>
      </c>
      <c r="H357" t="s">
        <v>619</v>
      </c>
      <c r="I357" t="s">
        <v>713</v>
      </c>
      <c r="J357" t="s">
        <v>877</v>
      </c>
      <c r="K357" t="s">
        <v>886</v>
      </c>
      <c r="L357" s="18">
        <v>0</v>
      </c>
      <c r="M357" s="18">
        <v>0</v>
      </c>
      <c r="N357" s="18">
        <v>0</v>
      </c>
      <c r="O357" s="18">
        <v>0</v>
      </c>
      <c r="P357" s="18">
        <v>0</v>
      </c>
      <c r="Q357" s="20">
        <v>0</v>
      </c>
      <c r="R357" s="18">
        <v>5931.85</v>
      </c>
    </row>
    <row r="358" spans="2:18" x14ac:dyDescent="0.3">
      <c r="D358" t="s">
        <v>469</v>
      </c>
      <c r="E358" s="17">
        <v>44182</v>
      </c>
      <c r="F358" t="s">
        <v>643</v>
      </c>
      <c r="G358" t="s">
        <v>619</v>
      </c>
      <c r="H358" t="s">
        <v>619</v>
      </c>
      <c r="I358" t="s">
        <v>713</v>
      </c>
      <c r="J358" t="s">
        <v>877</v>
      </c>
      <c r="K358" t="s">
        <v>886</v>
      </c>
      <c r="L358" s="18">
        <v>0</v>
      </c>
      <c r="M358" s="18">
        <v>0</v>
      </c>
      <c r="N358" s="18">
        <v>0</v>
      </c>
      <c r="O358" s="18">
        <v>0</v>
      </c>
      <c r="P358" s="18">
        <v>0</v>
      </c>
      <c r="Q358" s="20">
        <v>0</v>
      </c>
      <c r="R358" s="18">
        <v>-10500</v>
      </c>
    </row>
    <row r="359" spans="2:18" x14ac:dyDescent="0.3">
      <c r="D359" t="s">
        <v>470</v>
      </c>
      <c r="E359" s="17">
        <v>44316</v>
      </c>
      <c r="F359" t="s">
        <v>643</v>
      </c>
      <c r="G359" t="s">
        <v>619</v>
      </c>
      <c r="H359" t="s">
        <v>619</v>
      </c>
      <c r="I359" t="s">
        <v>709</v>
      </c>
      <c r="J359" t="s">
        <v>877</v>
      </c>
      <c r="K359" t="s">
        <v>886</v>
      </c>
      <c r="L359" s="18">
        <v>20541.16</v>
      </c>
      <c r="M359" s="18">
        <v>0</v>
      </c>
      <c r="N359" s="18">
        <v>0</v>
      </c>
      <c r="O359" s="18">
        <v>0</v>
      </c>
      <c r="P359" s="18">
        <v>20541.160000000003</v>
      </c>
      <c r="Q359" s="20">
        <v>0</v>
      </c>
      <c r="R359" s="18">
        <v>1858.84</v>
      </c>
    </row>
    <row r="360" spans="2:18" x14ac:dyDescent="0.3">
      <c r="D360" t="s">
        <v>1103</v>
      </c>
      <c r="E360" s="17">
        <v>44377</v>
      </c>
      <c r="F360" t="s">
        <v>643</v>
      </c>
      <c r="G360" t="s">
        <v>619</v>
      </c>
      <c r="H360" t="s">
        <v>619</v>
      </c>
      <c r="I360" t="s">
        <v>713</v>
      </c>
      <c r="J360" t="s">
        <v>877</v>
      </c>
      <c r="K360" t="s">
        <v>886</v>
      </c>
      <c r="L360" s="18">
        <v>13216.39</v>
      </c>
      <c r="M360" s="18">
        <v>0</v>
      </c>
      <c r="N360" s="18">
        <v>13216.39</v>
      </c>
      <c r="O360" s="18">
        <v>0</v>
      </c>
      <c r="P360" s="18">
        <v>0</v>
      </c>
      <c r="Q360" s="20">
        <v>0</v>
      </c>
      <c r="R360" s="18"/>
    </row>
    <row r="361" spans="2:18" x14ac:dyDescent="0.3">
      <c r="D361" t="s">
        <v>1102</v>
      </c>
      <c r="E361" s="17">
        <v>44377</v>
      </c>
      <c r="F361" t="s">
        <v>643</v>
      </c>
      <c r="G361" t="s">
        <v>619</v>
      </c>
      <c r="H361" t="s">
        <v>619</v>
      </c>
      <c r="I361" t="s">
        <v>709</v>
      </c>
      <c r="J361" t="s">
        <v>877</v>
      </c>
      <c r="K361" t="s">
        <v>886</v>
      </c>
      <c r="L361" s="18">
        <v>8343.1200000000008</v>
      </c>
      <c r="M361" s="18">
        <v>0</v>
      </c>
      <c r="N361" s="18">
        <v>8343.1200000000008</v>
      </c>
      <c r="O361" s="18">
        <v>0</v>
      </c>
      <c r="P361" s="18">
        <v>0</v>
      </c>
      <c r="Q361" s="20">
        <v>0</v>
      </c>
      <c r="R361" s="18"/>
    </row>
    <row r="362" spans="2:18" x14ac:dyDescent="0.3">
      <c r="B362">
        <v>11547</v>
      </c>
      <c r="C362" t="s">
        <v>87</v>
      </c>
      <c r="D362" t="s">
        <v>471</v>
      </c>
      <c r="E362" s="17">
        <v>44195</v>
      </c>
      <c r="F362" t="s">
        <v>619</v>
      </c>
      <c r="G362" t="s">
        <v>619</v>
      </c>
      <c r="H362" t="s">
        <v>619</v>
      </c>
      <c r="I362" t="s">
        <v>744</v>
      </c>
      <c r="J362" t="s">
        <v>876</v>
      </c>
      <c r="K362" t="s">
        <v>886</v>
      </c>
      <c r="L362" s="18">
        <v>0</v>
      </c>
      <c r="M362" s="18">
        <v>0</v>
      </c>
      <c r="N362" s="18">
        <v>0</v>
      </c>
      <c r="O362" s="18">
        <v>0</v>
      </c>
      <c r="P362" s="18">
        <v>0</v>
      </c>
      <c r="Q362" s="20">
        <v>0</v>
      </c>
      <c r="R362" s="18">
        <v>13450</v>
      </c>
    </row>
    <row r="363" spans="2:18" x14ac:dyDescent="0.3">
      <c r="D363" t="s">
        <v>472</v>
      </c>
      <c r="E363" s="17">
        <v>44195</v>
      </c>
      <c r="F363" t="s">
        <v>619</v>
      </c>
      <c r="G363" t="s">
        <v>619</v>
      </c>
      <c r="H363" t="s">
        <v>619</v>
      </c>
      <c r="I363" t="s">
        <v>744</v>
      </c>
      <c r="J363" t="s">
        <v>876</v>
      </c>
      <c r="K363" t="s">
        <v>886</v>
      </c>
      <c r="L363" s="18">
        <v>0</v>
      </c>
      <c r="M363" s="18">
        <v>0</v>
      </c>
      <c r="N363" s="18">
        <v>0</v>
      </c>
      <c r="O363" s="18">
        <v>0</v>
      </c>
      <c r="P363" s="18">
        <v>0</v>
      </c>
      <c r="Q363" s="20">
        <v>0</v>
      </c>
      <c r="R363" s="18">
        <v>33500</v>
      </c>
    </row>
    <row r="364" spans="2:18" x14ac:dyDescent="0.3">
      <c r="D364" t="s">
        <v>473</v>
      </c>
      <c r="E364" s="17">
        <v>44340</v>
      </c>
      <c r="F364" t="s">
        <v>619</v>
      </c>
      <c r="G364" t="s">
        <v>619</v>
      </c>
      <c r="H364" t="s">
        <v>619</v>
      </c>
      <c r="I364" t="s">
        <v>753</v>
      </c>
      <c r="J364" t="s">
        <v>876</v>
      </c>
      <c r="K364" t="s">
        <v>886</v>
      </c>
      <c r="L364" s="18">
        <v>170910</v>
      </c>
      <c r="M364" s="18">
        <v>0</v>
      </c>
      <c r="N364" s="18">
        <v>0</v>
      </c>
      <c r="O364" s="18">
        <v>170910</v>
      </c>
      <c r="P364" s="18">
        <v>0</v>
      </c>
      <c r="Q364" s="20">
        <v>0</v>
      </c>
      <c r="R364" s="18">
        <v>18990</v>
      </c>
    </row>
    <row r="365" spans="2:18" x14ac:dyDescent="0.3">
      <c r="B365">
        <v>11865</v>
      </c>
      <c r="C365" t="s">
        <v>88</v>
      </c>
      <c r="D365" t="s">
        <v>474</v>
      </c>
      <c r="E365" s="17">
        <v>43783</v>
      </c>
      <c r="F365" t="s">
        <v>619</v>
      </c>
      <c r="G365" t="s">
        <v>619</v>
      </c>
      <c r="H365" t="s">
        <v>619</v>
      </c>
      <c r="I365" t="s">
        <v>717</v>
      </c>
      <c r="J365" t="s">
        <v>879</v>
      </c>
      <c r="K365" t="s">
        <v>884</v>
      </c>
      <c r="L365" s="18">
        <v>17849.5</v>
      </c>
      <c r="M365" s="18">
        <v>0</v>
      </c>
      <c r="N365" s="18">
        <v>0</v>
      </c>
      <c r="O365" s="18">
        <v>0</v>
      </c>
      <c r="P365" s="18">
        <v>0</v>
      </c>
      <c r="Q365" s="20">
        <v>17849.5</v>
      </c>
      <c r="R365" s="18"/>
    </row>
    <row r="366" spans="2:18" x14ac:dyDescent="0.3">
      <c r="B366">
        <v>11936</v>
      </c>
      <c r="C366" t="s">
        <v>89</v>
      </c>
      <c r="D366" t="s">
        <v>475</v>
      </c>
      <c r="E366" s="17">
        <v>44280</v>
      </c>
      <c r="F366" t="s">
        <v>644</v>
      </c>
      <c r="G366" t="s">
        <v>619</v>
      </c>
      <c r="H366" t="s">
        <v>619</v>
      </c>
      <c r="I366" t="s">
        <v>795</v>
      </c>
      <c r="J366" t="s">
        <v>877</v>
      </c>
      <c r="K366" t="s">
        <v>886</v>
      </c>
      <c r="L366" s="18">
        <v>56594.559999999998</v>
      </c>
      <c r="M366" s="18">
        <v>0</v>
      </c>
      <c r="N366" s="18">
        <v>0</v>
      </c>
      <c r="O366" s="18">
        <v>0</v>
      </c>
      <c r="P366" s="18">
        <v>0</v>
      </c>
      <c r="Q366" s="20">
        <v>56594.559999999998</v>
      </c>
      <c r="R366" s="18">
        <v>6288.28</v>
      </c>
    </row>
    <row r="367" spans="2:18" x14ac:dyDescent="0.3">
      <c r="B367">
        <v>11975</v>
      </c>
      <c r="C367" t="s">
        <v>90</v>
      </c>
      <c r="D367" t="s">
        <v>476</v>
      </c>
      <c r="E367" s="17">
        <v>44012</v>
      </c>
      <c r="F367" t="s">
        <v>645</v>
      </c>
      <c r="G367" t="s">
        <v>671</v>
      </c>
      <c r="H367" t="s">
        <v>619</v>
      </c>
      <c r="I367" t="s">
        <v>723</v>
      </c>
      <c r="J367" t="s">
        <v>875</v>
      </c>
      <c r="K367" t="s">
        <v>886</v>
      </c>
      <c r="L367" s="18">
        <v>-0.01</v>
      </c>
      <c r="M367" s="18">
        <v>0</v>
      </c>
      <c r="N367" s="18">
        <v>0</v>
      </c>
      <c r="O367" s="18">
        <v>0</v>
      </c>
      <c r="P367" s="18">
        <v>0</v>
      </c>
      <c r="Q367" s="20">
        <v>-0.01</v>
      </c>
      <c r="R367" s="18">
        <v>0</v>
      </c>
    </row>
    <row r="368" spans="2:18" x14ac:dyDescent="0.3">
      <c r="D368" t="s">
        <v>477</v>
      </c>
      <c r="E368" s="17">
        <v>44071</v>
      </c>
      <c r="F368" t="s">
        <v>645</v>
      </c>
      <c r="G368" t="s">
        <v>671</v>
      </c>
      <c r="H368" t="s">
        <v>619</v>
      </c>
      <c r="I368" t="s">
        <v>723</v>
      </c>
      <c r="J368" t="s">
        <v>875</v>
      </c>
      <c r="K368" t="s">
        <v>886</v>
      </c>
      <c r="L368" s="18">
        <v>-0.27</v>
      </c>
      <c r="M368" s="18">
        <v>0</v>
      </c>
      <c r="N368" s="18">
        <v>0</v>
      </c>
      <c r="O368" s="18">
        <v>0</v>
      </c>
      <c r="P368" s="18">
        <v>0</v>
      </c>
      <c r="Q368" s="20">
        <v>-0.27</v>
      </c>
      <c r="R368" s="18">
        <v>0</v>
      </c>
    </row>
    <row r="369" spans="2:18" x14ac:dyDescent="0.3">
      <c r="D369" t="s">
        <v>478</v>
      </c>
      <c r="E369" s="17">
        <v>44316</v>
      </c>
      <c r="F369" t="s">
        <v>645</v>
      </c>
      <c r="G369" t="s">
        <v>671</v>
      </c>
      <c r="H369" t="s">
        <v>619</v>
      </c>
      <c r="I369" t="s">
        <v>723</v>
      </c>
      <c r="J369" t="s">
        <v>875</v>
      </c>
      <c r="K369" t="s">
        <v>886</v>
      </c>
      <c r="L369" s="18">
        <v>-0.02</v>
      </c>
      <c r="M369" s="18">
        <v>0</v>
      </c>
      <c r="N369" s="18">
        <v>0</v>
      </c>
      <c r="O369" s="18">
        <v>0</v>
      </c>
      <c r="P369" s="18">
        <v>-2.0000000000052864E-2</v>
      </c>
      <c r="Q369" s="20">
        <v>0</v>
      </c>
      <c r="R369" s="18"/>
    </row>
    <row r="370" spans="2:18" x14ac:dyDescent="0.3">
      <c r="D370" t="s">
        <v>479</v>
      </c>
      <c r="E370" s="17">
        <v>44336</v>
      </c>
      <c r="F370" t="s">
        <v>645</v>
      </c>
      <c r="G370" t="s">
        <v>671</v>
      </c>
      <c r="H370" t="s">
        <v>619</v>
      </c>
      <c r="I370" t="s">
        <v>830</v>
      </c>
      <c r="J370" t="s">
        <v>875</v>
      </c>
      <c r="K370" t="s">
        <v>886</v>
      </c>
      <c r="L370" s="18">
        <v>0</v>
      </c>
      <c r="M370" s="18">
        <v>0</v>
      </c>
      <c r="N370" s="18">
        <v>0</v>
      </c>
      <c r="O370" s="18">
        <v>0</v>
      </c>
      <c r="P370" s="18">
        <v>0</v>
      </c>
      <c r="Q370" s="20">
        <v>0</v>
      </c>
      <c r="R370" s="18">
        <v>12799.4</v>
      </c>
    </row>
    <row r="371" spans="2:18" x14ac:dyDescent="0.3">
      <c r="D371" t="s">
        <v>480</v>
      </c>
      <c r="E371" s="17">
        <v>44376</v>
      </c>
      <c r="F371" t="s">
        <v>645</v>
      </c>
      <c r="G371" t="s">
        <v>671</v>
      </c>
      <c r="H371" t="s">
        <v>619</v>
      </c>
      <c r="I371" t="s">
        <v>698</v>
      </c>
      <c r="J371" t="s">
        <v>876</v>
      </c>
      <c r="K371" t="s">
        <v>886</v>
      </c>
      <c r="L371" s="18">
        <v>95879.5</v>
      </c>
      <c r="M371" s="18">
        <v>0</v>
      </c>
      <c r="N371" s="18">
        <v>95879.5</v>
      </c>
      <c r="O371" s="18">
        <v>0</v>
      </c>
      <c r="P371" s="18">
        <v>0</v>
      </c>
      <c r="Q371" s="20">
        <v>0</v>
      </c>
      <c r="R371" s="18"/>
    </row>
    <row r="372" spans="2:18" x14ac:dyDescent="0.3">
      <c r="B372">
        <v>11999</v>
      </c>
      <c r="C372" t="s">
        <v>91</v>
      </c>
      <c r="D372" t="s">
        <v>481</v>
      </c>
      <c r="E372" s="17">
        <v>44222</v>
      </c>
      <c r="F372" t="s">
        <v>646</v>
      </c>
      <c r="G372" t="s">
        <v>619</v>
      </c>
      <c r="H372" t="s">
        <v>619</v>
      </c>
      <c r="I372" t="s">
        <v>741</v>
      </c>
      <c r="J372" t="s">
        <v>876</v>
      </c>
      <c r="K372" t="s">
        <v>886</v>
      </c>
      <c r="L372" s="18">
        <v>0.01</v>
      </c>
      <c r="M372" s="18">
        <v>0</v>
      </c>
      <c r="N372" s="18">
        <v>0</v>
      </c>
      <c r="O372" s="18">
        <v>0</v>
      </c>
      <c r="P372" s="18">
        <v>0</v>
      </c>
      <c r="Q372" s="20">
        <v>0.01</v>
      </c>
      <c r="R372" s="18"/>
    </row>
    <row r="373" spans="2:18" x14ac:dyDescent="0.3">
      <c r="B373">
        <v>12011</v>
      </c>
      <c r="C373" t="s">
        <v>92</v>
      </c>
      <c r="D373" t="s">
        <v>482</v>
      </c>
      <c r="E373" s="17">
        <v>44315</v>
      </c>
      <c r="F373" t="s">
        <v>647</v>
      </c>
      <c r="G373" t="s">
        <v>619</v>
      </c>
      <c r="H373" t="s">
        <v>619</v>
      </c>
      <c r="I373" t="s">
        <v>724</v>
      </c>
      <c r="J373" t="s">
        <v>875</v>
      </c>
      <c r="K373" t="s">
        <v>886</v>
      </c>
      <c r="L373" s="18">
        <v>972630</v>
      </c>
      <c r="M373" s="18">
        <v>0</v>
      </c>
      <c r="N373" s="18">
        <v>0</v>
      </c>
      <c r="O373" s="18">
        <v>0</v>
      </c>
      <c r="P373" s="18">
        <v>972630</v>
      </c>
      <c r="Q373" s="20">
        <v>0</v>
      </c>
      <c r="R373" s="18"/>
    </row>
    <row r="374" spans="2:18" x14ac:dyDescent="0.3">
      <c r="B374">
        <v>12089</v>
      </c>
      <c r="C374" t="s">
        <v>93</v>
      </c>
      <c r="D374" t="s">
        <v>483</v>
      </c>
      <c r="E374" s="17">
        <v>44124</v>
      </c>
      <c r="F374" t="s">
        <v>648</v>
      </c>
      <c r="G374" t="s">
        <v>619</v>
      </c>
      <c r="H374" t="s">
        <v>619</v>
      </c>
      <c r="I374" t="s">
        <v>706</v>
      </c>
      <c r="J374" t="s">
        <v>879</v>
      </c>
      <c r="K374" t="s">
        <v>886</v>
      </c>
      <c r="L374" s="18">
        <v>35952.31</v>
      </c>
      <c r="M374" s="18">
        <v>0</v>
      </c>
      <c r="N374" s="18">
        <v>0</v>
      </c>
      <c r="O374" s="18">
        <v>0</v>
      </c>
      <c r="P374" s="18">
        <v>0</v>
      </c>
      <c r="Q374" s="20">
        <v>35952.31</v>
      </c>
      <c r="R374" s="18"/>
    </row>
    <row r="375" spans="2:18" x14ac:dyDescent="0.3">
      <c r="B375">
        <v>12101</v>
      </c>
      <c r="C375" t="s">
        <v>94</v>
      </c>
      <c r="D375" t="s">
        <v>484</v>
      </c>
      <c r="E375" s="17">
        <v>44270</v>
      </c>
      <c r="F375" t="s">
        <v>649</v>
      </c>
      <c r="G375" t="s">
        <v>672</v>
      </c>
      <c r="H375" t="s">
        <v>619</v>
      </c>
      <c r="I375" t="s">
        <v>755</v>
      </c>
      <c r="J375" t="s">
        <v>877</v>
      </c>
      <c r="K375" t="s">
        <v>889</v>
      </c>
      <c r="L375" s="18">
        <v>26856.68</v>
      </c>
      <c r="M375" s="18">
        <v>0</v>
      </c>
      <c r="N375" s="18">
        <v>0</v>
      </c>
      <c r="O375" s="18">
        <v>0</v>
      </c>
      <c r="P375" s="18">
        <v>0</v>
      </c>
      <c r="Q375" s="20">
        <v>26856.68</v>
      </c>
      <c r="R375" s="18"/>
    </row>
    <row r="376" spans="2:18" x14ac:dyDescent="0.3">
      <c r="B376">
        <v>12102</v>
      </c>
      <c r="C376" t="s">
        <v>95</v>
      </c>
      <c r="D376" t="s">
        <v>485</v>
      </c>
      <c r="E376" s="17">
        <v>44347</v>
      </c>
      <c r="F376" t="s">
        <v>650</v>
      </c>
      <c r="G376" t="s">
        <v>673</v>
      </c>
      <c r="H376" t="s">
        <v>619</v>
      </c>
      <c r="I376" t="s">
        <v>762</v>
      </c>
      <c r="J376" t="s">
        <v>875</v>
      </c>
      <c r="K376" t="s">
        <v>889</v>
      </c>
      <c r="L376" s="18">
        <v>25040</v>
      </c>
      <c r="M376" s="18">
        <v>0</v>
      </c>
      <c r="N376" s="18">
        <v>25040</v>
      </c>
      <c r="O376" s="18">
        <v>0</v>
      </c>
      <c r="P376" s="18">
        <v>0</v>
      </c>
      <c r="Q376" s="20">
        <v>0</v>
      </c>
      <c r="R376" s="18"/>
    </row>
    <row r="377" spans="2:18" x14ac:dyDescent="0.3">
      <c r="D377" t="s">
        <v>486</v>
      </c>
      <c r="E377" s="17">
        <v>44369</v>
      </c>
      <c r="F377" t="s">
        <v>650</v>
      </c>
      <c r="G377" t="s">
        <v>673</v>
      </c>
      <c r="H377" t="s">
        <v>619</v>
      </c>
      <c r="I377" t="s">
        <v>771</v>
      </c>
      <c r="J377" t="s">
        <v>877</v>
      </c>
      <c r="K377" t="s">
        <v>884</v>
      </c>
      <c r="L377" s="18">
        <v>91452</v>
      </c>
      <c r="M377" s="18">
        <v>0</v>
      </c>
      <c r="N377" s="18">
        <v>91452</v>
      </c>
      <c r="O377" s="18">
        <v>0</v>
      </c>
      <c r="P377" s="18">
        <v>0</v>
      </c>
      <c r="Q377" s="20">
        <v>0</v>
      </c>
      <c r="R377" s="18"/>
    </row>
    <row r="378" spans="2:18" x14ac:dyDescent="0.3">
      <c r="B378">
        <v>12104</v>
      </c>
      <c r="C378" t="s">
        <v>96</v>
      </c>
      <c r="D378" t="s">
        <v>487</v>
      </c>
      <c r="E378" s="17">
        <v>43738</v>
      </c>
      <c r="F378" t="s">
        <v>651</v>
      </c>
      <c r="G378" t="s">
        <v>674</v>
      </c>
      <c r="H378" t="s">
        <v>619</v>
      </c>
      <c r="I378" t="s">
        <v>708</v>
      </c>
      <c r="J378" t="s">
        <v>877</v>
      </c>
      <c r="K378" t="s">
        <v>886</v>
      </c>
      <c r="L378" s="18">
        <v>0</v>
      </c>
      <c r="M378" s="18">
        <v>0</v>
      </c>
      <c r="N378" s="18">
        <v>0</v>
      </c>
      <c r="O378" s="18">
        <v>0</v>
      </c>
      <c r="P378" s="18">
        <v>0</v>
      </c>
      <c r="Q378" s="20">
        <v>0</v>
      </c>
      <c r="R378" s="18">
        <v>4663.2700000000004</v>
      </c>
    </row>
    <row r="379" spans="2:18" x14ac:dyDescent="0.3">
      <c r="D379" t="s">
        <v>488</v>
      </c>
      <c r="E379" s="17">
        <v>43763</v>
      </c>
      <c r="F379" t="s">
        <v>651</v>
      </c>
      <c r="G379" t="s">
        <v>674</v>
      </c>
      <c r="H379" t="s">
        <v>619</v>
      </c>
      <c r="I379" t="s">
        <v>708</v>
      </c>
      <c r="J379" t="s">
        <v>877</v>
      </c>
      <c r="K379" t="s">
        <v>886</v>
      </c>
      <c r="L379" s="18">
        <v>0</v>
      </c>
      <c r="M379" s="18">
        <v>0</v>
      </c>
      <c r="N379" s="18">
        <v>0</v>
      </c>
      <c r="O379" s="18">
        <v>0</v>
      </c>
      <c r="P379" s="18">
        <v>0</v>
      </c>
      <c r="Q379" s="20">
        <v>0</v>
      </c>
      <c r="R379" s="18">
        <v>62195</v>
      </c>
    </row>
    <row r="380" spans="2:18" x14ac:dyDescent="0.3">
      <c r="D380" t="s">
        <v>489</v>
      </c>
      <c r="E380" s="17">
        <v>43790</v>
      </c>
      <c r="F380" t="s">
        <v>651</v>
      </c>
      <c r="G380" t="s">
        <v>674</v>
      </c>
      <c r="H380" t="s">
        <v>619</v>
      </c>
      <c r="I380" t="s">
        <v>708</v>
      </c>
      <c r="J380" t="s">
        <v>877</v>
      </c>
      <c r="K380" t="s">
        <v>886</v>
      </c>
      <c r="L380" s="18">
        <v>0</v>
      </c>
      <c r="M380" s="18">
        <v>0</v>
      </c>
      <c r="N380" s="18">
        <v>0</v>
      </c>
      <c r="O380" s="18">
        <v>0</v>
      </c>
      <c r="P380" s="18">
        <v>0</v>
      </c>
      <c r="Q380" s="20">
        <v>0</v>
      </c>
      <c r="R380" s="18">
        <v>67688.94</v>
      </c>
    </row>
    <row r="381" spans="2:18" x14ac:dyDescent="0.3">
      <c r="D381" t="s">
        <v>490</v>
      </c>
      <c r="E381" s="17">
        <v>43839</v>
      </c>
      <c r="F381" t="s">
        <v>651</v>
      </c>
      <c r="G381" t="s">
        <v>674</v>
      </c>
      <c r="H381" t="s">
        <v>619</v>
      </c>
      <c r="I381" t="s">
        <v>708</v>
      </c>
      <c r="J381" t="s">
        <v>877</v>
      </c>
      <c r="K381" t="s">
        <v>886</v>
      </c>
      <c r="L381" s="18">
        <v>0</v>
      </c>
      <c r="M381" s="18">
        <v>0</v>
      </c>
      <c r="N381" s="18">
        <v>0</v>
      </c>
      <c r="O381" s="18">
        <v>0</v>
      </c>
      <c r="P381" s="18">
        <v>0</v>
      </c>
      <c r="Q381" s="20">
        <v>0</v>
      </c>
      <c r="R381" s="18">
        <v>54611.69</v>
      </c>
    </row>
    <row r="382" spans="2:18" x14ac:dyDescent="0.3">
      <c r="D382" t="s">
        <v>491</v>
      </c>
      <c r="E382" s="17">
        <v>43851</v>
      </c>
      <c r="F382" t="s">
        <v>651</v>
      </c>
      <c r="G382" t="s">
        <v>674</v>
      </c>
      <c r="H382" t="s">
        <v>619</v>
      </c>
      <c r="I382" t="s">
        <v>708</v>
      </c>
      <c r="J382" t="s">
        <v>877</v>
      </c>
      <c r="K382" t="s">
        <v>886</v>
      </c>
      <c r="L382" s="18">
        <v>0</v>
      </c>
      <c r="M382" s="18">
        <v>0</v>
      </c>
      <c r="N382" s="18">
        <v>0</v>
      </c>
      <c r="O382" s="18">
        <v>0</v>
      </c>
      <c r="P382" s="18">
        <v>0</v>
      </c>
      <c r="Q382" s="20">
        <v>0</v>
      </c>
      <c r="R382" s="18">
        <v>-10584</v>
      </c>
    </row>
    <row r="383" spans="2:18" x14ac:dyDescent="0.3">
      <c r="D383" t="s">
        <v>492</v>
      </c>
      <c r="E383" s="17">
        <v>43867</v>
      </c>
      <c r="F383" t="s">
        <v>651</v>
      </c>
      <c r="G383" t="s">
        <v>674</v>
      </c>
      <c r="H383" t="s">
        <v>619</v>
      </c>
      <c r="I383" t="s">
        <v>708</v>
      </c>
      <c r="J383" t="s">
        <v>877</v>
      </c>
      <c r="K383" t="s">
        <v>886</v>
      </c>
      <c r="L383" s="18">
        <v>0</v>
      </c>
      <c r="M383" s="18">
        <v>0</v>
      </c>
      <c r="N383" s="18">
        <v>0</v>
      </c>
      <c r="O383" s="18">
        <v>0</v>
      </c>
      <c r="P383" s="18">
        <v>0</v>
      </c>
      <c r="Q383" s="20">
        <v>0</v>
      </c>
      <c r="R383" s="18">
        <v>6094.58</v>
      </c>
    </row>
    <row r="384" spans="2:18" x14ac:dyDescent="0.3">
      <c r="D384" t="s">
        <v>493</v>
      </c>
      <c r="E384" s="17">
        <v>43896</v>
      </c>
      <c r="F384" t="s">
        <v>651</v>
      </c>
      <c r="G384" t="s">
        <v>674</v>
      </c>
      <c r="H384" t="s">
        <v>619</v>
      </c>
      <c r="I384" t="s">
        <v>708</v>
      </c>
      <c r="J384" t="s">
        <v>877</v>
      </c>
      <c r="K384" t="s">
        <v>886</v>
      </c>
      <c r="L384" s="18">
        <v>0</v>
      </c>
      <c r="M384" s="18">
        <v>0</v>
      </c>
      <c r="N384" s="18">
        <v>0</v>
      </c>
      <c r="O384" s="18">
        <v>0</v>
      </c>
      <c r="P384" s="18">
        <v>0</v>
      </c>
      <c r="Q384" s="20">
        <v>0</v>
      </c>
      <c r="R384" s="18">
        <v>17664.990000000002</v>
      </c>
    </row>
    <row r="385" spans="4:18" x14ac:dyDescent="0.3">
      <c r="D385" t="s">
        <v>494</v>
      </c>
      <c r="E385" s="17">
        <v>43920</v>
      </c>
      <c r="F385" t="s">
        <v>651</v>
      </c>
      <c r="G385" t="s">
        <v>674</v>
      </c>
      <c r="H385" t="s">
        <v>619</v>
      </c>
      <c r="I385" t="s">
        <v>708</v>
      </c>
      <c r="J385" t="s">
        <v>877</v>
      </c>
      <c r="K385" t="s">
        <v>886</v>
      </c>
      <c r="L385" s="18">
        <v>0</v>
      </c>
      <c r="M385" s="18">
        <v>0</v>
      </c>
      <c r="N385" s="18">
        <v>0</v>
      </c>
      <c r="O385" s="18">
        <v>0</v>
      </c>
      <c r="P385" s="18">
        <v>0</v>
      </c>
      <c r="Q385" s="20">
        <v>0</v>
      </c>
      <c r="R385" s="18">
        <v>1028.5</v>
      </c>
    </row>
    <row r="386" spans="4:18" x14ac:dyDescent="0.3">
      <c r="D386" t="s">
        <v>495</v>
      </c>
      <c r="E386" s="17">
        <v>43978</v>
      </c>
      <c r="F386" t="s">
        <v>651</v>
      </c>
      <c r="G386" t="s">
        <v>674</v>
      </c>
      <c r="H386" t="s">
        <v>619</v>
      </c>
      <c r="I386" t="s">
        <v>728</v>
      </c>
      <c r="J386" t="s">
        <v>877</v>
      </c>
      <c r="K386" t="s">
        <v>884</v>
      </c>
      <c r="L386" s="18">
        <v>0</v>
      </c>
      <c r="M386" s="18">
        <v>0</v>
      </c>
      <c r="N386" s="18">
        <v>0</v>
      </c>
      <c r="O386" s="18">
        <v>0</v>
      </c>
      <c r="P386" s="18">
        <v>0</v>
      </c>
      <c r="Q386" s="20">
        <v>0</v>
      </c>
      <c r="R386" s="18">
        <v>62.05</v>
      </c>
    </row>
    <row r="387" spans="4:18" x14ac:dyDescent="0.3">
      <c r="D387" t="s">
        <v>496</v>
      </c>
      <c r="E387" s="17">
        <v>43983</v>
      </c>
      <c r="F387" t="s">
        <v>651</v>
      </c>
      <c r="G387" t="s">
        <v>674</v>
      </c>
      <c r="H387" t="s">
        <v>619</v>
      </c>
      <c r="I387" t="s">
        <v>708</v>
      </c>
      <c r="J387" t="s">
        <v>877</v>
      </c>
      <c r="K387" t="s">
        <v>886</v>
      </c>
      <c r="L387" s="18">
        <v>0</v>
      </c>
      <c r="M387" s="18">
        <v>0</v>
      </c>
      <c r="N387" s="18">
        <v>0</v>
      </c>
      <c r="O387" s="18">
        <v>0</v>
      </c>
      <c r="P387" s="18">
        <v>0</v>
      </c>
      <c r="Q387" s="20">
        <v>0</v>
      </c>
      <c r="R387" s="18">
        <v>3232.9</v>
      </c>
    </row>
    <row r="388" spans="4:18" x14ac:dyDescent="0.3">
      <c r="D388" t="s">
        <v>497</v>
      </c>
      <c r="E388" s="17">
        <v>44011</v>
      </c>
      <c r="F388" t="s">
        <v>651</v>
      </c>
      <c r="G388" t="s">
        <v>674</v>
      </c>
      <c r="H388" t="s">
        <v>619</v>
      </c>
      <c r="I388" t="s">
        <v>708</v>
      </c>
      <c r="J388" t="s">
        <v>877</v>
      </c>
      <c r="K388" t="s">
        <v>886</v>
      </c>
      <c r="L388" s="18">
        <v>0</v>
      </c>
      <c r="M388" s="18">
        <v>0</v>
      </c>
      <c r="N388" s="18">
        <v>0</v>
      </c>
      <c r="O388" s="18">
        <v>0</v>
      </c>
      <c r="P388" s="18">
        <v>0</v>
      </c>
      <c r="Q388" s="20">
        <v>0</v>
      </c>
      <c r="R388" s="18">
        <v>31449.89</v>
      </c>
    </row>
    <row r="389" spans="4:18" x14ac:dyDescent="0.3">
      <c r="D389" t="s">
        <v>498</v>
      </c>
      <c r="E389" s="17">
        <v>44082</v>
      </c>
      <c r="F389" t="s">
        <v>651</v>
      </c>
      <c r="G389" t="s">
        <v>674</v>
      </c>
      <c r="H389" t="s">
        <v>619</v>
      </c>
      <c r="I389" t="s">
        <v>708</v>
      </c>
      <c r="J389" t="s">
        <v>877</v>
      </c>
      <c r="K389" t="s">
        <v>886</v>
      </c>
      <c r="L389" s="18">
        <v>0</v>
      </c>
      <c r="M389" s="18">
        <v>0</v>
      </c>
      <c r="N389" s="18">
        <v>0</v>
      </c>
      <c r="O389" s="18">
        <v>0</v>
      </c>
      <c r="P389" s="18">
        <v>0</v>
      </c>
      <c r="Q389" s="20">
        <v>0</v>
      </c>
      <c r="R389" s="18">
        <v>26177.599999999999</v>
      </c>
    </row>
    <row r="390" spans="4:18" x14ac:dyDescent="0.3">
      <c r="D390" t="s">
        <v>499</v>
      </c>
      <c r="E390" s="17">
        <v>44098</v>
      </c>
      <c r="F390" t="s">
        <v>651</v>
      </c>
      <c r="G390" t="s">
        <v>674</v>
      </c>
      <c r="H390" t="s">
        <v>619</v>
      </c>
      <c r="I390" t="s">
        <v>746</v>
      </c>
      <c r="J390" t="s">
        <v>876</v>
      </c>
      <c r="K390" t="s">
        <v>886</v>
      </c>
      <c r="L390" s="18">
        <v>0</v>
      </c>
      <c r="M390" s="18">
        <v>0</v>
      </c>
      <c r="N390" s="18">
        <v>0</v>
      </c>
      <c r="O390" s="18">
        <v>0</v>
      </c>
      <c r="P390" s="18">
        <v>0</v>
      </c>
      <c r="Q390" s="20">
        <v>0</v>
      </c>
      <c r="R390" s="18">
        <v>21001.84</v>
      </c>
    </row>
    <row r="391" spans="4:18" x14ac:dyDescent="0.3">
      <c r="D391" t="s">
        <v>500</v>
      </c>
      <c r="E391" s="17">
        <v>44120</v>
      </c>
      <c r="F391" t="s">
        <v>651</v>
      </c>
      <c r="G391" t="s">
        <v>674</v>
      </c>
      <c r="H391" t="s">
        <v>619</v>
      </c>
      <c r="I391" t="s">
        <v>731</v>
      </c>
      <c r="J391" t="s">
        <v>876</v>
      </c>
      <c r="K391" t="s">
        <v>886</v>
      </c>
      <c r="L391" s="18">
        <v>0</v>
      </c>
      <c r="M391" s="18">
        <v>0</v>
      </c>
      <c r="N391" s="18">
        <v>0</v>
      </c>
      <c r="O391" s="18">
        <v>0</v>
      </c>
      <c r="P391" s="18">
        <v>0</v>
      </c>
      <c r="Q391" s="20">
        <v>0</v>
      </c>
      <c r="R391" s="18">
        <v>100069.63</v>
      </c>
    </row>
    <row r="392" spans="4:18" x14ac:dyDescent="0.3">
      <c r="D392" t="s">
        <v>501</v>
      </c>
      <c r="E392" s="17">
        <v>44128</v>
      </c>
      <c r="F392" t="s">
        <v>651</v>
      </c>
      <c r="G392" t="s">
        <v>674</v>
      </c>
      <c r="H392" t="s">
        <v>619</v>
      </c>
      <c r="I392" t="s">
        <v>746</v>
      </c>
      <c r="J392" t="s">
        <v>876</v>
      </c>
      <c r="K392" t="s">
        <v>886</v>
      </c>
      <c r="L392" s="18">
        <v>0</v>
      </c>
      <c r="M392" s="18">
        <v>0</v>
      </c>
      <c r="N392" s="18">
        <v>0</v>
      </c>
      <c r="O392" s="18">
        <v>0</v>
      </c>
      <c r="P392" s="18">
        <v>0</v>
      </c>
      <c r="Q392" s="20">
        <v>0</v>
      </c>
      <c r="R392" s="18">
        <v>12302.02</v>
      </c>
    </row>
    <row r="393" spans="4:18" x14ac:dyDescent="0.3">
      <c r="D393" t="s">
        <v>502</v>
      </c>
      <c r="E393" s="17">
        <v>44148</v>
      </c>
      <c r="F393" t="s">
        <v>651</v>
      </c>
      <c r="G393" t="s">
        <v>674</v>
      </c>
      <c r="H393" t="s">
        <v>619</v>
      </c>
      <c r="I393" t="s">
        <v>708</v>
      </c>
      <c r="J393" t="s">
        <v>877</v>
      </c>
      <c r="K393" t="s">
        <v>886</v>
      </c>
      <c r="L393" s="18">
        <v>0</v>
      </c>
      <c r="M393" s="18">
        <v>0</v>
      </c>
      <c r="N393" s="18">
        <v>0</v>
      </c>
      <c r="O393" s="18">
        <v>0</v>
      </c>
      <c r="P393" s="18">
        <v>0</v>
      </c>
      <c r="Q393" s="20">
        <v>0</v>
      </c>
      <c r="R393" s="18">
        <v>-31449.89</v>
      </c>
    </row>
    <row r="394" spans="4:18" x14ac:dyDescent="0.3">
      <c r="D394" t="s">
        <v>503</v>
      </c>
      <c r="E394" s="17">
        <v>44012</v>
      </c>
      <c r="F394" t="s">
        <v>651</v>
      </c>
      <c r="G394" t="s">
        <v>674</v>
      </c>
      <c r="H394" t="s">
        <v>619</v>
      </c>
      <c r="I394" t="s">
        <v>708</v>
      </c>
      <c r="J394" t="s">
        <v>877</v>
      </c>
      <c r="K394" t="s">
        <v>886</v>
      </c>
      <c r="L394" s="18">
        <v>0</v>
      </c>
      <c r="M394" s="18">
        <v>0</v>
      </c>
      <c r="N394" s="18">
        <v>0</v>
      </c>
      <c r="O394" s="18">
        <v>0</v>
      </c>
      <c r="P394" s="18">
        <v>0</v>
      </c>
      <c r="Q394" s="20">
        <v>0</v>
      </c>
      <c r="R394" s="18">
        <v>67206.8</v>
      </c>
    </row>
    <row r="395" spans="4:18" x14ac:dyDescent="0.3">
      <c r="D395" t="s">
        <v>504</v>
      </c>
      <c r="E395" s="17">
        <v>44159</v>
      </c>
      <c r="F395" t="s">
        <v>651</v>
      </c>
      <c r="G395" t="s">
        <v>674</v>
      </c>
      <c r="H395" t="s">
        <v>619</v>
      </c>
      <c r="I395" t="s">
        <v>746</v>
      </c>
      <c r="J395" t="s">
        <v>876</v>
      </c>
      <c r="K395" t="s">
        <v>886</v>
      </c>
      <c r="L395" s="18">
        <v>0</v>
      </c>
      <c r="M395" s="18">
        <v>0</v>
      </c>
      <c r="N395" s="18">
        <v>0</v>
      </c>
      <c r="O395" s="18">
        <v>0</v>
      </c>
      <c r="P395" s="18">
        <v>0</v>
      </c>
      <c r="Q395" s="20">
        <v>0</v>
      </c>
      <c r="R395" s="18">
        <v>11718.32</v>
      </c>
    </row>
    <row r="396" spans="4:18" x14ac:dyDescent="0.3">
      <c r="D396" t="s">
        <v>505</v>
      </c>
      <c r="E396" s="17">
        <v>44159</v>
      </c>
      <c r="F396" t="s">
        <v>651</v>
      </c>
      <c r="G396" t="s">
        <v>674</v>
      </c>
      <c r="H396" t="s">
        <v>619</v>
      </c>
      <c r="I396" t="s">
        <v>731</v>
      </c>
      <c r="J396" t="s">
        <v>876</v>
      </c>
      <c r="K396" t="s">
        <v>886</v>
      </c>
      <c r="L396" s="18">
        <v>0</v>
      </c>
      <c r="M396" s="18">
        <v>0</v>
      </c>
      <c r="N396" s="18">
        <v>0</v>
      </c>
      <c r="O396" s="18">
        <v>0</v>
      </c>
      <c r="P396" s="18">
        <v>0</v>
      </c>
      <c r="Q396" s="20">
        <v>0</v>
      </c>
      <c r="R396" s="18">
        <v>35578.53</v>
      </c>
    </row>
    <row r="397" spans="4:18" x14ac:dyDescent="0.3">
      <c r="D397" t="s">
        <v>506</v>
      </c>
      <c r="E397" s="17">
        <v>44160</v>
      </c>
      <c r="F397" t="s">
        <v>651</v>
      </c>
      <c r="G397" t="s">
        <v>674</v>
      </c>
      <c r="H397" t="s">
        <v>619</v>
      </c>
      <c r="I397" t="s">
        <v>728</v>
      </c>
      <c r="J397" t="s">
        <v>877</v>
      </c>
      <c r="K397" t="s">
        <v>884</v>
      </c>
      <c r="L397" s="18">
        <v>-0.01</v>
      </c>
      <c r="M397" s="18">
        <v>0</v>
      </c>
      <c r="N397" s="18">
        <v>0</v>
      </c>
      <c r="O397" s="18">
        <v>0</v>
      </c>
      <c r="P397" s="18">
        <v>0</v>
      </c>
      <c r="Q397" s="20">
        <v>-0.01</v>
      </c>
      <c r="R397" s="18">
        <v>67.010000000000005</v>
      </c>
    </row>
    <row r="398" spans="4:18" x14ac:dyDescent="0.3">
      <c r="D398" t="s">
        <v>507</v>
      </c>
      <c r="E398" s="17">
        <v>44165</v>
      </c>
      <c r="F398" t="s">
        <v>651</v>
      </c>
      <c r="G398" t="s">
        <v>674</v>
      </c>
      <c r="H398" t="s">
        <v>619</v>
      </c>
      <c r="I398" t="s">
        <v>789</v>
      </c>
      <c r="J398" t="s">
        <v>876</v>
      </c>
      <c r="K398" t="s">
        <v>886</v>
      </c>
      <c r="L398" s="18">
        <v>0</v>
      </c>
      <c r="M398" s="18">
        <v>0</v>
      </c>
      <c r="N398" s="18">
        <v>0</v>
      </c>
      <c r="O398" s="18">
        <v>0</v>
      </c>
      <c r="P398" s="18">
        <v>0</v>
      </c>
      <c r="Q398" s="20">
        <v>0</v>
      </c>
      <c r="R398" s="18">
        <v>9899.7000000000007</v>
      </c>
    </row>
    <row r="399" spans="4:18" x14ac:dyDescent="0.3">
      <c r="D399" t="s">
        <v>508</v>
      </c>
      <c r="E399" s="17">
        <v>44165</v>
      </c>
      <c r="F399" t="s">
        <v>651</v>
      </c>
      <c r="G399" t="s">
        <v>674</v>
      </c>
      <c r="H399" t="s">
        <v>619</v>
      </c>
      <c r="I399" t="s">
        <v>708</v>
      </c>
      <c r="J399" t="s">
        <v>877</v>
      </c>
      <c r="K399" t="s">
        <v>886</v>
      </c>
      <c r="L399" s="18">
        <v>0</v>
      </c>
      <c r="M399" s="18">
        <v>0</v>
      </c>
      <c r="N399" s="18">
        <v>0</v>
      </c>
      <c r="O399" s="18">
        <v>0</v>
      </c>
      <c r="P399" s="18">
        <v>0</v>
      </c>
      <c r="Q399" s="20">
        <v>0</v>
      </c>
      <c r="R399" s="18">
        <v>15997.7</v>
      </c>
    </row>
    <row r="400" spans="4:18" x14ac:dyDescent="0.3">
      <c r="D400" t="s">
        <v>509</v>
      </c>
      <c r="E400" s="17">
        <v>44188</v>
      </c>
      <c r="F400" t="s">
        <v>651</v>
      </c>
      <c r="G400" t="s">
        <v>674</v>
      </c>
      <c r="H400" t="s">
        <v>619</v>
      </c>
      <c r="I400" t="s">
        <v>746</v>
      </c>
      <c r="J400" t="s">
        <v>876</v>
      </c>
      <c r="K400" t="s">
        <v>886</v>
      </c>
      <c r="L400" s="18">
        <v>0</v>
      </c>
      <c r="M400" s="18">
        <v>0</v>
      </c>
      <c r="N400" s="18">
        <v>0</v>
      </c>
      <c r="O400" s="18">
        <v>0</v>
      </c>
      <c r="P400" s="18">
        <v>0</v>
      </c>
      <c r="Q400" s="20">
        <v>0</v>
      </c>
      <c r="R400" s="18">
        <v>2333.5300000000002</v>
      </c>
    </row>
    <row r="401" spans="4:18" x14ac:dyDescent="0.3">
      <c r="D401" t="s">
        <v>510</v>
      </c>
      <c r="E401" s="17">
        <v>44188</v>
      </c>
      <c r="F401" t="s">
        <v>651</v>
      </c>
      <c r="G401" t="s">
        <v>674</v>
      </c>
      <c r="H401" t="s">
        <v>619</v>
      </c>
      <c r="I401" t="s">
        <v>731</v>
      </c>
      <c r="J401" t="s">
        <v>876</v>
      </c>
      <c r="K401" t="s">
        <v>886</v>
      </c>
      <c r="L401" s="18">
        <v>0</v>
      </c>
      <c r="M401" s="18">
        <v>0</v>
      </c>
      <c r="N401" s="18">
        <v>0</v>
      </c>
      <c r="O401" s="18">
        <v>0</v>
      </c>
      <c r="P401" s="18">
        <v>0</v>
      </c>
      <c r="Q401" s="20">
        <v>0</v>
      </c>
      <c r="R401" s="18">
        <v>29584.880000000001</v>
      </c>
    </row>
    <row r="402" spans="4:18" x14ac:dyDescent="0.3">
      <c r="D402" t="s">
        <v>511</v>
      </c>
      <c r="E402" s="17">
        <v>44193</v>
      </c>
      <c r="F402" t="s">
        <v>651</v>
      </c>
      <c r="G402" t="s">
        <v>674</v>
      </c>
      <c r="H402" t="s">
        <v>619</v>
      </c>
      <c r="I402" t="s">
        <v>789</v>
      </c>
      <c r="J402" t="s">
        <v>876</v>
      </c>
      <c r="K402" t="s">
        <v>886</v>
      </c>
      <c r="L402" s="18">
        <v>0</v>
      </c>
      <c r="M402" s="18">
        <v>0</v>
      </c>
      <c r="N402" s="18">
        <v>0</v>
      </c>
      <c r="O402" s="18">
        <v>0</v>
      </c>
      <c r="P402" s="18">
        <v>0</v>
      </c>
      <c r="Q402" s="20">
        <v>0</v>
      </c>
      <c r="R402" s="18">
        <v>12420.2</v>
      </c>
    </row>
    <row r="403" spans="4:18" x14ac:dyDescent="0.3">
      <c r="D403" t="s">
        <v>512</v>
      </c>
      <c r="E403" s="17">
        <v>44221</v>
      </c>
      <c r="F403" t="s">
        <v>651</v>
      </c>
      <c r="G403" t="s">
        <v>674</v>
      </c>
      <c r="H403" t="s">
        <v>619</v>
      </c>
      <c r="I403" t="s">
        <v>731</v>
      </c>
      <c r="J403" t="s">
        <v>876</v>
      </c>
      <c r="K403" t="s">
        <v>886</v>
      </c>
      <c r="L403" s="18">
        <v>0</v>
      </c>
      <c r="M403" s="18">
        <v>0</v>
      </c>
      <c r="N403" s="18">
        <v>0</v>
      </c>
      <c r="O403" s="18">
        <v>0</v>
      </c>
      <c r="P403" s="18">
        <v>0</v>
      </c>
      <c r="Q403" s="20">
        <v>0</v>
      </c>
      <c r="R403" s="18">
        <v>19617.099999999999</v>
      </c>
    </row>
    <row r="404" spans="4:18" x14ac:dyDescent="0.3">
      <c r="D404" t="s">
        <v>513</v>
      </c>
      <c r="E404" s="17">
        <v>44221</v>
      </c>
      <c r="F404" t="s">
        <v>651</v>
      </c>
      <c r="G404" t="s">
        <v>674</v>
      </c>
      <c r="H404" t="s">
        <v>619</v>
      </c>
      <c r="I404" t="s">
        <v>746</v>
      </c>
      <c r="J404" t="s">
        <v>876</v>
      </c>
      <c r="K404" t="s">
        <v>886</v>
      </c>
      <c r="L404" s="18">
        <v>0</v>
      </c>
      <c r="M404" s="18">
        <v>0</v>
      </c>
      <c r="N404" s="18">
        <v>0</v>
      </c>
      <c r="O404" s="18">
        <v>0</v>
      </c>
      <c r="P404" s="18">
        <v>0</v>
      </c>
      <c r="Q404" s="20">
        <v>0</v>
      </c>
      <c r="R404" s="18">
        <v>2027.15</v>
      </c>
    </row>
    <row r="405" spans="4:18" x14ac:dyDescent="0.3">
      <c r="D405" t="s">
        <v>514</v>
      </c>
      <c r="E405" s="17">
        <v>44221</v>
      </c>
      <c r="F405" t="s">
        <v>651</v>
      </c>
      <c r="G405" t="s">
        <v>674</v>
      </c>
      <c r="H405" t="s">
        <v>619</v>
      </c>
      <c r="I405" t="s">
        <v>789</v>
      </c>
      <c r="J405" t="s">
        <v>876</v>
      </c>
      <c r="K405" t="s">
        <v>886</v>
      </c>
      <c r="L405" s="18">
        <v>0</v>
      </c>
      <c r="M405" s="18">
        <v>0</v>
      </c>
      <c r="N405" s="18">
        <v>0</v>
      </c>
      <c r="O405" s="18">
        <v>0</v>
      </c>
      <c r="P405" s="18">
        <v>0</v>
      </c>
      <c r="Q405" s="20">
        <v>0</v>
      </c>
      <c r="R405" s="18">
        <v>10200.5</v>
      </c>
    </row>
    <row r="406" spans="4:18" x14ac:dyDescent="0.3">
      <c r="D406" t="s">
        <v>515</v>
      </c>
      <c r="E406" s="17">
        <v>44252</v>
      </c>
      <c r="F406" t="s">
        <v>651</v>
      </c>
      <c r="G406" t="s">
        <v>674</v>
      </c>
      <c r="H406" t="s">
        <v>619</v>
      </c>
      <c r="I406" t="s">
        <v>789</v>
      </c>
      <c r="J406" t="s">
        <v>876</v>
      </c>
      <c r="K406" t="s">
        <v>886</v>
      </c>
      <c r="L406" s="18">
        <v>0</v>
      </c>
      <c r="M406" s="18">
        <v>0</v>
      </c>
      <c r="N406" s="18">
        <v>0</v>
      </c>
      <c r="O406" s="18">
        <v>0</v>
      </c>
      <c r="P406" s="18">
        <v>0</v>
      </c>
      <c r="Q406" s="20">
        <v>0</v>
      </c>
      <c r="R406" s="18">
        <v>39004.800000000003</v>
      </c>
    </row>
    <row r="407" spans="4:18" x14ac:dyDescent="0.3">
      <c r="D407" t="s">
        <v>516</v>
      </c>
      <c r="E407" s="17">
        <v>44253</v>
      </c>
      <c r="F407" t="s">
        <v>651</v>
      </c>
      <c r="G407" t="s">
        <v>674</v>
      </c>
      <c r="H407" t="s">
        <v>619</v>
      </c>
      <c r="I407" t="s">
        <v>731</v>
      </c>
      <c r="J407" t="s">
        <v>876</v>
      </c>
      <c r="K407" t="s">
        <v>886</v>
      </c>
      <c r="L407" s="18">
        <v>0</v>
      </c>
      <c r="M407" s="18">
        <v>0</v>
      </c>
      <c r="N407" s="18">
        <v>0</v>
      </c>
      <c r="O407" s="18">
        <v>0</v>
      </c>
      <c r="P407" s="18">
        <v>0</v>
      </c>
      <c r="Q407" s="20">
        <v>0</v>
      </c>
      <c r="R407" s="18">
        <v>20996.14</v>
      </c>
    </row>
    <row r="408" spans="4:18" x14ac:dyDescent="0.3">
      <c r="D408" t="s">
        <v>517</v>
      </c>
      <c r="E408" s="17">
        <v>44280</v>
      </c>
      <c r="F408" t="s">
        <v>651</v>
      </c>
      <c r="G408" t="s">
        <v>674</v>
      </c>
      <c r="H408" t="s">
        <v>619</v>
      </c>
      <c r="I408" t="s">
        <v>789</v>
      </c>
      <c r="J408" t="s">
        <v>876</v>
      </c>
      <c r="K408" t="s">
        <v>886</v>
      </c>
      <c r="L408" s="18">
        <v>0</v>
      </c>
      <c r="M408" s="18">
        <v>0</v>
      </c>
      <c r="N408" s="18">
        <v>0</v>
      </c>
      <c r="O408" s="18">
        <v>0</v>
      </c>
      <c r="P408" s="18">
        <v>0</v>
      </c>
      <c r="Q408" s="20">
        <v>0</v>
      </c>
      <c r="R408" s="18">
        <v>32475.200000000001</v>
      </c>
    </row>
    <row r="409" spans="4:18" x14ac:dyDescent="0.3">
      <c r="D409" t="s">
        <v>518</v>
      </c>
      <c r="E409" s="17">
        <v>44286</v>
      </c>
      <c r="F409" t="s">
        <v>651</v>
      </c>
      <c r="G409" t="s">
        <v>674</v>
      </c>
      <c r="H409" t="s">
        <v>619</v>
      </c>
      <c r="I409" t="s">
        <v>731</v>
      </c>
      <c r="J409" t="s">
        <v>876</v>
      </c>
      <c r="K409" t="s">
        <v>886</v>
      </c>
      <c r="L409" s="18">
        <v>0</v>
      </c>
      <c r="M409" s="18">
        <v>0</v>
      </c>
      <c r="N409" s="18">
        <v>0</v>
      </c>
      <c r="O409" s="18">
        <v>0</v>
      </c>
      <c r="P409" s="18">
        <v>0</v>
      </c>
      <c r="Q409" s="20">
        <v>0</v>
      </c>
      <c r="R409" s="18">
        <v>1165.45</v>
      </c>
    </row>
    <row r="410" spans="4:18" x14ac:dyDescent="0.3">
      <c r="D410" t="s">
        <v>519</v>
      </c>
      <c r="E410" s="17">
        <v>44312</v>
      </c>
      <c r="F410" t="s">
        <v>651</v>
      </c>
      <c r="G410" t="s">
        <v>674</v>
      </c>
      <c r="H410" t="s">
        <v>619</v>
      </c>
      <c r="I410" t="s">
        <v>731</v>
      </c>
      <c r="J410" t="s">
        <v>876</v>
      </c>
      <c r="K410" t="s">
        <v>886</v>
      </c>
      <c r="L410" s="18">
        <v>101157.21</v>
      </c>
      <c r="M410" s="18">
        <v>0</v>
      </c>
      <c r="N410" s="18">
        <v>0</v>
      </c>
      <c r="O410" s="18">
        <v>0</v>
      </c>
      <c r="P410" s="18">
        <v>101157.21</v>
      </c>
      <c r="Q410" s="20">
        <v>0</v>
      </c>
      <c r="R410" s="18">
        <v>5324.06</v>
      </c>
    </row>
    <row r="411" spans="4:18" x14ac:dyDescent="0.3">
      <c r="D411" t="s">
        <v>520</v>
      </c>
      <c r="E411" s="17">
        <v>44312</v>
      </c>
      <c r="F411" t="s">
        <v>651</v>
      </c>
      <c r="G411" t="s">
        <v>674</v>
      </c>
      <c r="H411" t="s">
        <v>619</v>
      </c>
      <c r="I411" t="s">
        <v>789</v>
      </c>
      <c r="J411" t="s">
        <v>876</v>
      </c>
      <c r="K411" t="s">
        <v>886</v>
      </c>
      <c r="L411" s="18">
        <v>371178</v>
      </c>
      <c r="M411" s="18">
        <v>0</v>
      </c>
      <c r="N411" s="18">
        <v>0</v>
      </c>
      <c r="O411" s="18">
        <v>0</v>
      </c>
      <c r="P411" s="18">
        <v>371178</v>
      </c>
      <c r="Q411" s="20">
        <v>0</v>
      </c>
      <c r="R411" s="18">
        <v>41242</v>
      </c>
    </row>
    <row r="412" spans="4:18" x14ac:dyDescent="0.3">
      <c r="D412" t="s">
        <v>521</v>
      </c>
      <c r="E412" s="17">
        <v>44312</v>
      </c>
      <c r="F412" t="s">
        <v>651</v>
      </c>
      <c r="G412" t="s">
        <v>674</v>
      </c>
      <c r="H412" t="s">
        <v>619</v>
      </c>
      <c r="I412" t="s">
        <v>746</v>
      </c>
      <c r="J412" t="s">
        <v>876</v>
      </c>
      <c r="K412" t="s">
        <v>886</v>
      </c>
      <c r="L412" s="18">
        <v>22585.13</v>
      </c>
      <c r="M412" s="18">
        <v>0</v>
      </c>
      <c r="N412" s="18">
        <v>0</v>
      </c>
      <c r="O412" s="18">
        <v>0</v>
      </c>
      <c r="P412" s="18">
        <v>22585.13</v>
      </c>
      <c r="Q412" s="20">
        <v>0</v>
      </c>
      <c r="R412" s="18">
        <v>2509.46</v>
      </c>
    </row>
    <row r="413" spans="4:18" x14ac:dyDescent="0.3">
      <c r="D413" t="s">
        <v>522</v>
      </c>
      <c r="E413" s="17">
        <v>44315</v>
      </c>
      <c r="F413" t="s">
        <v>651</v>
      </c>
      <c r="G413" t="s">
        <v>674</v>
      </c>
      <c r="H413" t="s">
        <v>619</v>
      </c>
      <c r="I413" t="s">
        <v>728</v>
      </c>
      <c r="J413" t="s">
        <v>877</v>
      </c>
      <c r="K413" t="s">
        <v>884</v>
      </c>
      <c r="L413" s="18">
        <v>7868.75</v>
      </c>
      <c r="M413" s="18">
        <v>0</v>
      </c>
      <c r="N413" s="18">
        <v>0</v>
      </c>
      <c r="O413" s="18">
        <v>0</v>
      </c>
      <c r="P413" s="18">
        <v>7868.75</v>
      </c>
      <c r="Q413" s="20">
        <v>0</v>
      </c>
      <c r="R413" s="18"/>
    </row>
    <row r="414" spans="4:18" x14ac:dyDescent="0.3">
      <c r="D414" t="s">
        <v>523</v>
      </c>
      <c r="E414" s="17">
        <v>44341</v>
      </c>
      <c r="F414" t="s">
        <v>651</v>
      </c>
      <c r="G414" t="s">
        <v>674</v>
      </c>
      <c r="H414" t="s">
        <v>619</v>
      </c>
      <c r="I414" t="s">
        <v>789</v>
      </c>
      <c r="J414" t="s">
        <v>876</v>
      </c>
      <c r="K414" t="s">
        <v>886</v>
      </c>
      <c r="L414" s="18">
        <v>363252.6</v>
      </c>
      <c r="M414" s="18">
        <v>0</v>
      </c>
      <c r="N414" s="18">
        <v>0</v>
      </c>
      <c r="O414" s="18">
        <v>363252.6</v>
      </c>
      <c r="P414" s="18">
        <v>0</v>
      </c>
      <c r="Q414" s="20">
        <v>0</v>
      </c>
      <c r="R414" s="18">
        <v>40361.4</v>
      </c>
    </row>
    <row r="415" spans="4:18" x14ac:dyDescent="0.3">
      <c r="D415" t="s">
        <v>524</v>
      </c>
      <c r="E415" s="17">
        <v>44341</v>
      </c>
      <c r="F415" t="s">
        <v>651</v>
      </c>
      <c r="G415" t="s">
        <v>674</v>
      </c>
      <c r="H415" t="s">
        <v>619</v>
      </c>
      <c r="I415" t="s">
        <v>731</v>
      </c>
      <c r="J415" t="s">
        <v>876</v>
      </c>
      <c r="K415" t="s">
        <v>886</v>
      </c>
      <c r="L415" s="18">
        <v>-220051.82</v>
      </c>
      <c r="M415" s="18">
        <v>0</v>
      </c>
      <c r="N415" s="18">
        <v>0</v>
      </c>
      <c r="O415" s="18">
        <v>-220051.82</v>
      </c>
      <c r="P415" s="18">
        <v>0</v>
      </c>
      <c r="Q415" s="20">
        <v>0</v>
      </c>
      <c r="R415" s="18">
        <v>-11581.68</v>
      </c>
    </row>
    <row r="416" spans="4:18" x14ac:dyDescent="0.3">
      <c r="D416" t="s">
        <v>525</v>
      </c>
      <c r="E416" s="17">
        <v>44341</v>
      </c>
      <c r="F416" t="s">
        <v>651</v>
      </c>
      <c r="G416" t="s">
        <v>674</v>
      </c>
      <c r="H416" t="s">
        <v>619</v>
      </c>
      <c r="I416" t="s">
        <v>746</v>
      </c>
      <c r="J416" t="s">
        <v>876</v>
      </c>
      <c r="K416" t="s">
        <v>886</v>
      </c>
      <c r="L416" s="18">
        <v>135243</v>
      </c>
      <c r="M416" s="18">
        <v>0</v>
      </c>
      <c r="N416" s="18">
        <v>0</v>
      </c>
      <c r="O416" s="18">
        <v>135243</v>
      </c>
      <c r="P416" s="18">
        <v>0</v>
      </c>
      <c r="Q416" s="20">
        <v>0</v>
      </c>
      <c r="R416" s="18">
        <v>15027</v>
      </c>
    </row>
    <row r="417" spans="2:18" x14ac:dyDescent="0.3">
      <c r="D417" t="s">
        <v>526</v>
      </c>
      <c r="E417" s="17">
        <v>44372</v>
      </c>
      <c r="F417" t="s">
        <v>651</v>
      </c>
      <c r="G417" t="s">
        <v>674</v>
      </c>
      <c r="H417" t="s">
        <v>619</v>
      </c>
      <c r="I417" t="s">
        <v>789</v>
      </c>
      <c r="J417" t="s">
        <v>876</v>
      </c>
      <c r="K417" t="s">
        <v>886</v>
      </c>
      <c r="L417" s="18">
        <v>299439</v>
      </c>
      <c r="M417" s="18">
        <v>0</v>
      </c>
      <c r="N417" s="18">
        <v>299439</v>
      </c>
      <c r="O417" s="18">
        <v>0</v>
      </c>
      <c r="P417" s="18">
        <v>0</v>
      </c>
      <c r="Q417" s="20">
        <v>0</v>
      </c>
      <c r="R417" s="18">
        <v>33271</v>
      </c>
    </row>
    <row r="418" spans="2:18" x14ac:dyDescent="0.3">
      <c r="D418" t="s">
        <v>527</v>
      </c>
      <c r="E418" s="17">
        <v>44372</v>
      </c>
      <c r="F418" t="s">
        <v>651</v>
      </c>
      <c r="G418" t="s">
        <v>674</v>
      </c>
      <c r="H418" t="s">
        <v>619</v>
      </c>
      <c r="I418" t="s">
        <v>746</v>
      </c>
      <c r="J418" t="s">
        <v>876</v>
      </c>
      <c r="K418" t="s">
        <v>886</v>
      </c>
      <c r="L418" s="18">
        <v>124498.44</v>
      </c>
      <c r="M418" s="18">
        <v>0</v>
      </c>
      <c r="N418" s="18">
        <v>124498.44</v>
      </c>
      <c r="O418" s="18">
        <v>0</v>
      </c>
      <c r="P418" s="18">
        <v>0</v>
      </c>
      <c r="Q418" s="20">
        <v>0</v>
      </c>
      <c r="R418" s="18">
        <v>13833.16</v>
      </c>
    </row>
    <row r="419" spans="2:18" x14ac:dyDescent="0.3">
      <c r="B419">
        <v>12105</v>
      </c>
      <c r="C419" t="s">
        <v>97</v>
      </c>
      <c r="D419" t="s">
        <v>528</v>
      </c>
      <c r="E419" s="17">
        <v>43705</v>
      </c>
      <c r="F419" t="s">
        <v>652</v>
      </c>
      <c r="G419" t="s">
        <v>675</v>
      </c>
      <c r="H419" t="s">
        <v>619</v>
      </c>
      <c r="I419" t="s">
        <v>711</v>
      </c>
      <c r="J419" t="s">
        <v>877</v>
      </c>
      <c r="K419" t="s">
        <v>886</v>
      </c>
      <c r="L419" s="18">
        <v>0</v>
      </c>
      <c r="M419" s="18">
        <v>0</v>
      </c>
      <c r="N419" s="18">
        <v>0</v>
      </c>
      <c r="O419" s="18">
        <v>0</v>
      </c>
      <c r="P419" s="18">
        <v>0</v>
      </c>
      <c r="Q419" s="20">
        <v>0</v>
      </c>
      <c r="R419" s="18">
        <v>13969.29</v>
      </c>
    </row>
    <row r="420" spans="2:18" x14ac:dyDescent="0.3">
      <c r="D420" t="s">
        <v>529</v>
      </c>
      <c r="E420" s="17">
        <v>43738</v>
      </c>
      <c r="F420" t="s">
        <v>652</v>
      </c>
      <c r="G420" t="s">
        <v>675</v>
      </c>
      <c r="H420" t="s">
        <v>619</v>
      </c>
      <c r="I420" t="s">
        <v>711</v>
      </c>
      <c r="J420" t="s">
        <v>877</v>
      </c>
      <c r="K420" t="s">
        <v>886</v>
      </c>
      <c r="L420" s="18">
        <v>0</v>
      </c>
      <c r="M420" s="18">
        <v>0</v>
      </c>
      <c r="N420" s="18">
        <v>0</v>
      </c>
      <c r="O420" s="18">
        <v>0</v>
      </c>
      <c r="P420" s="18">
        <v>0</v>
      </c>
      <c r="Q420" s="20">
        <v>0</v>
      </c>
      <c r="R420" s="18">
        <v>33734.21</v>
      </c>
    </row>
    <row r="421" spans="2:18" x14ac:dyDescent="0.3">
      <c r="D421" t="s">
        <v>530</v>
      </c>
      <c r="E421" s="17">
        <v>44007</v>
      </c>
      <c r="F421" t="s">
        <v>652</v>
      </c>
      <c r="G421" t="s">
        <v>675</v>
      </c>
      <c r="H421" t="s">
        <v>619</v>
      </c>
      <c r="I421" t="s">
        <v>711</v>
      </c>
      <c r="J421" t="s">
        <v>877</v>
      </c>
      <c r="K421" t="s">
        <v>886</v>
      </c>
      <c r="L421" s="18">
        <v>0</v>
      </c>
      <c r="M421" s="18">
        <v>0</v>
      </c>
      <c r="N421" s="18">
        <v>0</v>
      </c>
      <c r="O421" s="18">
        <v>0</v>
      </c>
      <c r="P421" s="18">
        <v>0</v>
      </c>
      <c r="Q421" s="20">
        <v>0</v>
      </c>
      <c r="R421" s="18">
        <v>-127246.94</v>
      </c>
    </row>
    <row r="422" spans="2:18" x14ac:dyDescent="0.3">
      <c r="D422" t="s">
        <v>531</v>
      </c>
      <c r="E422" s="17">
        <v>44047</v>
      </c>
      <c r="F422" t="s">
        <v>652</v>
      </c>
      <c r="G422" t="s">
        <v>675</v>
      </c>
      <c r="H422" t="s">
        <v>619</v>
      </c>
      <c r="I422" t="s">
        <v>711</v>
      </c>
      <c r="J422" t="s">
        <v>877</v>
      </c>
      <c r="K422" t="s">
        <v>886</v>
      </c>
      <c r="L422" s="18">
        <v>0.01</v>
      </c>
      <c r="M422" s="18">
        <v>0</v>
      </c>
      <c r="N422" s="18">
        <v>0</v>
      </c>
      <c r="O422" s="18">
        <v>0</v>
      </c>
      <c r="P422" s="18">
        <v>0</v>
      </c>
      <c r="Q422" s="20">
        <v>0.01</v>
      </c>
      <c r="R422" s="18">
        <v>25360.880000000001</v>
      </c>
    </row>
    <row r="423" spans="2:18" x14ac:dyDescent="0.3">
      <c r="D423" t="s">
        <v>532</v>
      </c>
      <c r="E423" s="17">
        <v>44074</v>
      </c>
      <c r="F423" t="s">
        <v>652</v>
      </c>
      <c r="G423" t="s">
        <v>675</v>
      </c>
      <c r="H423" t="s">
        <v>619</v>
      </c>
      <c r="I423" t="s">
        <v>733</v>
      </c>
      <c r="J423" t="s">
        <v>876</v>
      </c>
      <c r="K423" t="s">
        <v>886</v>
      </c>
      <c r="L423" s="18">
        <v>0</v>
      </c>
      <c r="M423" s="18">
        <v>0</v>
      </c>
      <c r="N423" s="18">
        <v>0</v>
      </c>
      <c r="O423" s="18">
        <v>0</v>
      </c>
      <c r="P423" s="18">
        <v>0</v>
      </c>
      <c r="Q423" s="20">
        <v>0</v>
      </c>
      <c r="R423" s="18">
        <v>10979.89</v>
      </c>
    </row>
    <row r="424" spans="2:18" x14ac:dyDescent="0.3">
      <c r="D424" t="s">
        <v>533</v>
      </c>
      <c r="E424" s="17">
        <v>44102</v>
      </c>
      <c r="F424" t="s">
        <v>652</v>
      </c>
      <c r="G424" t="s">
        <v>675</v>
      </c>
      <c r="H424" t="s">
        <v>619</v>
      </c>
      <c r="I424" t="s">
        <v>733</v>
      </c>
      <c r="J424" t="s">
        <v>876</v>
      </c>
      <c r="K424" t="s">
        <v>886</v>
      </c>
      <c r="L424" s="18">
        <v>0</v>
      </c>
      <c r="M424" s="18">
        <v>0</v>
      </c>
      <c r="N424" s="18">
        <v>0</v>
      </c>
      <c r="O424" s="18">
        <v>0</v>
      </c>
      <c r="P424" s="18">
        <v>0</v>
      </c>
      <c r="Q424" s="20">
        <v>0</v>
      </c>
      <c r="R424" s="18">
        <v>2196.3000000000002</v>
      </c>
    </row>
    <row r="425" spans="2:18" x14ac:dyDescent="0.3">
      <c r="D425" t="s">
        <v>534</v>
      </c>
      <c r="E425" s="17">
        <v>44102</v>
      </c>
      <c r="F425" t="s">
        <v>652</v>
      </c>
      <c r="G425" t="s">
        <v>675</v>
      </c>
      <c r="H425" t="s">
        <v>619</v>
      </c>
      <c r="I425" t="s">
        <v>711</v>
      </c>
      <c r="J425" t="s">
        <v>877</v>
      </c>
      <c r="K425" t="s">
        <v>886</v>
      </c>
      <c r="L425" s="18">
        <v>0</v>
      </c>
      <c r="M425" s="18">
        <v>0</v>
      </c>
      <c r="N425" s="18">
        <v>0</v>
      </c>
      <c r="O425" s="18">
        <v>0</v>
      </c>
      <c r="P425" s="18">
        <v>0</v>
      </c>
      <c r="Q425" s="20">
        <v>0</v>
      </c>
      <c r="R425" s="18">
        <v>1910</v>
      </c>
    </row>
    <row r="426" spans="2:18" x14ac:dyDescent="0.3">
      <c r="D426" t="s">
        <v>535</v>
      </c>
      <c r="E426" s="17">
        <v>44120</v>
      </c>
      <c r="F426" t="s">
        <v>652</v>
      </c>
      <c r="G426" t="s">
        <v>675</v>
      </c>
      <c r="H426" t="s">
        <v>619</v>
      </c>
      <c r="I426" t="s">
        <v>711</v>
      </c>
      <c r="J426" t="s">
        <v>877</v>
      </c>
      <c r="K426" t="s">
        <v>886</v>
      </c>
      <c r="L426" s="18">
        <v>0</v>
      </c>
      <c r="M426" s="18">
        <v>0</v>
      </c>
      <c r="N426" s="18">
        <v>0</v>
      </c>
      <c r="O426" s="18">
        <v>0</v>
      </c>
      <c r="P426" s="18">
        <v>0</v>
      </c>
      <c r="Q426" s="20">
        <v>0</v>
      </c>
      <c r="R426" s="18">
        <v>127246.94</v>
      </c>
    </row>
    <row r="427" spans="2:18" x14ac:dyDescent="0.3">
      <c r="D427" t="s">
        <v>536</v>
      </c>
      <c r="E427" s="17">
        <v>44006</v>
      </c>
      <c r="F427" t="s">
        <v>652</v>
      </c>
      <c r="G427" t="s">
        <v>675</v>
      </c>
      <c r="H427" t="s">
        <v>619</v>
      </c>
      <c r="I427" t="s">
        <v>711</v>
      </c>
      <c r="J427" t="s">
        <v>877</v>
      </c>
      <c r="K427" t="s">
        <v>886</v>
      </c>
      <c r="L427" s="18">
        <v>0</v>
      </c>
      <c r="M427" s="18">
        <v>0</v>
      </c>
      <c r="N427" s="18">
        <v>0</v>
      </c>
      <c r="O427" s="18">
        <v>0</v>
      </c>
      <c r="P427" s="18">
        <v>0</v>
      </c>
      <c r="Q427" s="20">
        <v>0</v>
      </c>
      <c r="R427" s="18">
        <v>11074.58</v>
      </c>
    </row>
    <row r="428" spans="2:18" x14ac:dyDescent="0.3">
      <c r="D428" t="s">
        <v>537</v>
      </c>
      <c r="E428" s="17">
        <v>44074</v>
      </c>
      <c r="F428" t="s">
        <v>652</v>
      </c>
      <c r="G428" t="s">
        <v>675</v>
      </c>
      <c r="H428" t="s">
        <v>619</v>
      </c>
      <c r="I428" t="s">
        <v>711</v>
      </c>
      <c r="J428" t="s">
        <v>877</v>
      </c>
      <c r="K428" t="s">
        <v>886</v>
      </c>
      <c r="L428" s="18">
        <v>0</v>
      </c>
      <c r="M428" s="18">
        <v>0</v>
      </c>
      <c r="N428" s="18">
        <v>0</v>
      </c>
      <c r="O428" s="18">
        <v>0</v>
      </c>
      <c r="P428" s="18">
        <v>0</v>
      </c>
      <c r="Q428" s="20">
        <v>0</v>
      </c>
      <c r="R428" s="18">
        <v>9120.6</v>
      </c>
    </row>
    <row r="429" spans="2:18" x14ac:dyDescent="0.3">
      <c r="D429" t="s">
        <v>538</v>
      </c>
      <c r="E429" s="17">
        <v>44134</v>
      </c>
      <c r="F429" t="s">
        <v>652</v>
      </c>
      <c r="G429" t="s">
        <v>675</v>
      </c>
      <c r="H429" t="s">
        <v>619</v>
      </c>
      <c r="I429" t="s">
        <v>711</v>
      </c>
      <c r="J429" t="s">
        <v>877</v>
      </c>
      <c r="K429" t="s">
        <v>886</v>
      </c>
      <c r="L429" s="18">
        <v>0</v>
      </c>
      <c r="M429" s="18">
        <v>0</v>
      </c>
      <c r="N429" s="18">
        <v>0</v>
      </c>
      <c r="O429" s="18">
        <v>0</v>
      </c>
      <c r="P429" s="18">
        <v>0</v>
      </c>
      <c r="Q429" s="20">
        <v>0</v>
      </c>
      <c r="R429" s="18">
        <v>8879.6</v>
      </c>
    </row>
    <row r="430" spans="2:18" x14ac:dyDescent="0.3">
      <c r="D430" t="s">
        <v>539</v>
      </c>
      <c r="E430" s="17">
        <v>44160</v>
      </c>
      <c r="F430" t="s">
        <v>652</v>
      </c>
      <c r="G430" t="s">
        <v>675</v>
      </c>
      <c r="H430" t="s">
        <v>619</v>
      </c>
      <c r="I430" t="s">
        <v>711</v>
      </c>
      <c r="J430" t="s">
        <v>877</v>
      </c>
      <c r="K430" t="s">
        <v>886</v>
      </c>
      <c r="L430" s="18">
        <v>0</v>
      </c>
      <c r="M430" s="18">
        <v>0</v>
      </c>
      <c r="N430" s="18">
        <v>0</v>
      </c>
      <c r="O430" s="18">
        <v>0</v>
      </c>
      <c r="P430" s="18">
        <v>0</v>
      </c>
      <c r="Q430" s="20">
        <v>0</v>
      </c>
      <c r="R430" s="18">
        <v>1263.5</v>
      </c>
    </row>
    <row r="431" spans="2:18" x14ac:dyDescent="0.3">
      <c r="D431" t="s">
        <v>540</v>
      </c>
      <c r="E431" s="17">
        <v>44165</v>
      </c>
      <c r="F431" t="s">
        <v>652</v>
      </c>
      <c r="G431" t="s">
        <v>675</v>
      </c>
      <c r="H431" t="s">
        <v>619</v>
      </c>
      <c r="I431" t="s">
        <v>733</v>
      </c>
      <c r="J431" t="s">
        <v>876</v>
      </c>
      <c r="K431" t="s">
        <v>886</v>
      </c>
      <c r="L431" s="18">
        <v>0</v>
      </c>
      <c r="M431" s="18">
        <v>0</v>
      </c>
      <c r="N431" s="18">
        <v>0</v>
      </c>
      <c r="O431" s="18">
        <v>0</v>
      </c>
      <c r="P431" s="18">
        <v>0</v>
      </c>
      <c r="Q431" s="20">
        <v>0</v>
      </c>
      <c r="R431" s="18">
        <v>3857.85</v>
      </c>
    </row>
    <row r="432" spans="2:18" x14ac:dyDescent="0.3">
      <c r="D432" t="s">
        <v>541</v>
      </c>
      <c r="E432" s="17">
        <v>44188</v>
      </c>
      <c r="F432" t="s">
        <v>652</v>
      </c>
      <c r="G432" t="s">
        <v>675</v>
      </c>
      <c r="H432" t="s">
        <v>619</v>
      </c>
      <c r="I432" t="s">
        <v>711</v>
      </c>
      <c r="J432" t="s">
        <v>877</v>
      </c>
      <c r="K432" t="s">
        <v>886</v>
      </c>
      <c r="L432" s="18">
        <v>0</v>
      </c>
      <c r="M432" s="18">
        <v>0</v>
      </c>
      <c r="N432" s="18">
        <v>0</v>
      </c>
      <c r="O432" s="18">
        <v>0</v>
      </c>
      <c r="P432" s="18">
        <v>0</v>
      </c>
      <c r="Q432" s="20">
        <v>0</v>
      </c>
      <c r="R432" s="18">
        <v>5840.09</v>
      </c>
    </row>
    <row r="433" spans="2:18" x14ac:dyDescent="0.3">
      <c r="D433" t="s">
        <v>542</v>
      </c>
      <c r="E433" s="17">
        <v>44218</v>
      </c>
      <c r="F433" t="s">
        <v>652</v>
      </c>
      <c r="G433" t="s">
        <v>675</v>
      </c>
      <c r="H433" t="s">
        <v>619</v>
      </c>
      <c r="I433" t="s">
        <v>711</v>
      </c>
      <c r="J433" t="s">
        <v>877</v>
      </c>
      <c r="K433" t="s">
        <v>886</v>
      </c>
      <c r="L433" s="18">
        <v>0.01</v>
      </c>
      <c r="M433" s="18">
        <v>0</v>
      </c>
      <c r="N433" s="18">
        <v>0</v>
      </c>
      <c r="O433" s="18">
        <v>0</v>
      </c>
      <c r="P433" s="18">
        <v>0</v>
      </c>
      <c r="Q433" s="20">
        <v>0.01</v>
      </c>
      <c r="R433" s="18">
        <v>9579</v>
      </c>
    </row>
    <row r="434" spans="2:18" x14ac:dyDescent="0.3">
      <c r="D434" t="s">
        <v>543</v>
      </c>
      <c r="E434" s="17">
        <v>44249</v>
      </c>
      <c r="F434" t="s">
        <v>652</v>
      </c>
      <c r="G434" t="s">
        <v>675</v>
      </c>
      <c r="H434" t="s">
        <v>619</v>
      </c>
      <c r="I434" t="s">
        <v>733</v>
      </c>
      <c r="J434" t="s">
        <v>876</v>
      </c>
      <c r="K434" t="s">
        <v>886</v>
      </c>
      <c r="L434" s="18">
        <v>0</v>
      </c>
      <c r="M434" s="18">
        <v>0</v>
      </c>
      <c r="N434" s="18">
        <v>0</v>
      </c>
      <c r="O434" s="18">
        <v>0</v>
      </c>
      <c r="P434" s="18">
        <v>0</v>
      </c>
      <c r="Q434" s="20">
        <v>0</v>
      </c>
      <c r="R434" s="18">
        <v>1191</v>
      </c>
    </row>
    <row r="435" spans="2:18" x14ac:dyDescent="0.3">
      <c r="D435" t="s">
        <v>544</v>
      </c>
      <c r="E435" s="17">
        <v>44249</v>
      </c>
      <c r="F435" t="s">
        <v>652</v>
      </c>
      <c r="G435" t="s">
        <v>675</v>
      </c>
      <c r="H435" t="s">
        <v>619</v>
      </c>
      <c r="I435" t="s">
        <v>733</v>
      </c>
      <c r="J435" t="s">
        <v>876</v>
      </c>
      <c r="K435" t="s">
        <v>886</v>
      </c>
      <c r="L435" s="18">
        <v>0</v>
      </c>
      <c r="M435" s="18">
        <v>0</v>
      </c>
      <c r="N435" s="18">
        <v>0</v>
      </c>
      <c r="O435" s="18">
        <v>0</v>
      </c>
      <c r="P435" s="18">
        <v>0</v>
      </c>
      <c r="Q435" s="20">
        <v>0</v>
      </c>
      <c r="R435" s="18">
        <v>1623</v>
      </c>
    </row>
    <row r="436" spans="2:18" x14ac:dyDescent="0.3">
      <c r="D436" t="s">
        <v>545</v>
      </c>
      <c r="E436" s="17">
        <v>44251</v>
      </c>
      <c r="F436" t="s">
        <v>652</v>
      </c>
      <c r="G436" t="s">
        <v>675</v>
      </c>
      <c r="H436" t="s">
        <v>619</v>
      </c>
      <c r="I436" t="s">
        <v>711</v>
      </c>
      <c r="J436" t="s">
        <v>877</v>
      </c>
      <c r="K436" t="s">
        <v>886</v>
      </c>
      <c r="L436" s="18">
        <v>0.01</v>
      </c>
      <c r="M436" s="18">
        <v>0</v>
      </c>
      <c r="N436" s="18">
        <v>0</v>
      </c>
      <c r="O436" s="18">
        <v>0</v>
      </c>
      <c r="P436" s="18">
        <v>0</v>
      </c>
      <c r="Q436" s="20">
        <v>0.01</v>
      </c>
      <c r="R436" s="18">
        <v>5617.38</v>
      </c>
    </row>
    <row r="437" spans="2:18" x14ac:dyDescent="0.3">
      <c r="D437" t="s">
        <v>546</v>
      </c>
      <c r="E437" s="17">
        <v>44312</v>
      </c>
      <c r="F437" t="s">
        <v>652</v>
      </c>
      <c r="G437" t="s">
        <v>675</v>
      </c>
      <c r="H437" t="s">
        <v>619</v>
      </c>
      <c r="I437" t="s">
        <v>733</v>
      </c>
      <c r="J437" t="s">
        <v>876</v>
      </c>
      <c r="K437" t="s">
        <v>886</v>
      </c>
      <c r="L437" s="18">
        <v>13951.59</v>
      </c>
      <c r="M437" s="18">
        <v>0</v>
      </c>
      <c r="N437" s="18">
        <v>0</v>
      </c>
      <c r="O437" s="18">
        <v>0</v>
      </c>
      <c r="P437" s="18">
        <v>13951.59</v>
      </c>
      <c r="Q437" s="20">
        <v>0</v>
      </c>
      <c r="R437" s="18">
        <v>1550.18</v>
      </c>
    </row>
    <row r="438" spans="2:18" x14ac:dyDescent="0.3">
      <c r="D438" t="s">
        <v>547</v>
      </c>
      <c r="E438" s="17">
        <v>44314</v>
      </c>
      <c r="F438" t="s">
        <v>652</v>
      </c>
      <c r="G438" t="s">
        <v>675</v>
      </c>
      <c r="H438" t="s">
        <v>619</v>
      </c>
      <c r="I438" t="s">
        <v>711</v>
      </c>
      <c r="J438" t="s">
        <v>877</v>
      </c>
      <c r="K438" t="s">
        <v>886</v>
      </c>
      <c r="L438" s="18">
        <v>150955.68</v>
      </c>
      <c r="M438" s="18">
        <v>0</v>
      </c>
      <c r="N438" s="18">
        <v>0</v>
      </c>
      <c r="O438" s="18">
        <v>0</v>
      </c>
      <c r="P438" s="18">
        <v>150955.68</v>
      </c>
      <c r="Q438" s="20">
        <v>0</v>
      </c>
      <c r="R438" s="18">
        <v>16772.849999999999</v>
      </c>
    </row>
    <row r="439" spans="2:18" x14ac:dyDescent="0.3">
      <c r="D439" t="s">
        <v>548</v>
      </c>
      <c r="E439" s="17">
        <v>44342</v>
      </c>
      <c r="F439" t="s">
        <v>652</v>
      </c>
      <c r="G439" t="s">
        <v>675</v>
      </c>
      <c r="H439" t="s">
        <v>619</v>
      </c>
      <c r="I439" t="s">
        <v>733</v>
      </c>
      <c r="J439" t="s">
        <v>876</v>
      </c>
      <c r="K439" t="s">
        <v>886</v>
      </c>
      <c r="L439" s="18">
        <v>54766.8</v>
      </c>
      <c r="M439" s="18">
        <v>0</v>
      </c>
      <c r="N439" s="18">
        <v>0</v>
      </c>
      <c r="O439" s="18">
        <v>54766.8</v>
      </c>
      <c r="P439" s="18">
        <v>0</v>
      </c>
      <c r="Q439" s="20">
        <v>0</v>
      </c>
      <c r="R439" s="18">
        <v>6085.2</v>
      </c>
    </row>
    <row r="440" spans="2:18" x14ac:dyDescent="0.3">
      <c r="D440" t="s">
        <v>549</v>
      </c>
      <c r="E440" s="17">
        <v>44371</v>
      </c>
      <c r="F440" t="s">
        <v>652</v>
      </c>
      <c r="G440" t="s">
        <v>675</v>
      </c>
      <c r="H440" t="s">
        <v>619</v>
      </c>
      <c r="I440" t="s">
        <v>711</v>
      </c>
      <c r="J440" t="s">
        <v>877</v>
      </c>
      <c r="K440" t="s">
        <v>886</v>
      </c>
      <c r="L440" s="18">
        <v>69950.92</v>
      </c>
      <c r="M440" s="18">
        <v>0</v>
      </c>
      <c r="N440" s="18">
        <v>69950.92</v>
      </c>
      <c r="O440" s="18">
        <v>0</v>
      </c>
      <c r="P440" s="18">
        <v>0</v>
      </c>
      <c r="Q440" s="20">
        <v>0</v>
      </c>
      <c r="R440" s="18">
        <v>7772.33</v>
      </c>
    </row>
    <row r="441" spans="2:18" x14ac:dyDescent="0.3">
      <c r="D441" t="s">
        <v>550</v>
      </c>
      <c r="E441" s="17">
        <v>44371</v>
      </c>
      <c r="F441" t="s">
        <v>652</v>
      </c>
      <c r="G441" t="s">
        <v>675</v>
      </c>
      <c r="H441" t="s">
        <v>619</v>
      </c>
      <c r="I441" t="s">
        <v>711</v>
      </c>
      <c r="J441" t="s">
        <v>877</v>
      </c>
      <c r="K441" t="s">
        <v>886</v>
      </c>
      <c r="L441" s="18">
        <v>38760.300000000003</v>
      </c>
      <c r="M441" s="18">
        <v>0</v>
      </c>
      <c r="N441" s="18">
        <v>38760.300000000003</v>
      </c>
      <c r="O441" s="18">
        <v>0</v>
      </c>
      <c r="P441" s="18">
        <v>0</v>
      </c>
      <c r="Q441" s="20">
        <v>0</v>
      </c>
      <c r="R441" s="18">
        <v>4306.7</v>
      </c>
    </row>
    <row r="442" spans="2:18" x14ac:dyDescent="0.3">
      <c r="D442" t="s">
        <v>551</v>
      </c>
      <c r="E442" s="17">
        <v>44371</v>
      </c>
      <c r="F442" t="s">
        <v>652</v>
      </c>
      <c r="G442" t="s">
        <v>675</v>
      </c>
      <c r="H442" t="s">
        <v>619</v>
      </c>
      <c r="I442" t="s">
        <v>733</v>
      </c>
      <c r="J442" t="s">
        <v>876</v>
      </c>
      <c r="K442" t="s">
        <v>886</v>
      </c>
      <c r="L442" s="18">
        <v>9675</v>
      </c>
      <c r="M442" s="18">
        <v>0</v>
      </c>
      <c r="N442" s="18">
        <v>9675</v>
      </c>
      <c r="O442" s="18">
        <v>0</v>
      </c>
      <c r="P442" s="18">
        <v>0</v>
      </c>
      <c r="Q442" s="20">
        <v>0</v>
      </c>
      <c r="R442" s="18">
        <v>1075</v>
      </c>
    </row>
    <row r="443" spans="2:18" x14ac:dyDescent="0.3">
      <c r="B443">
        <v>12110</v>
      </c>
      <c r="C443" t="s">
        <v>98</v>
      </c>
      <c r="D443" t="s">
        <v>552</v>
      </c>
      <c r="E443" s="17">
        <v>43913</v>
      </c>
      <c r="F443" t="s">
        <v>653</v>
      </c>
      <c r="G443" t="s">
        <v>676</v>
      </c>
      <c r="H443" t="s">
        <v>619</v>
      </c>
      <c r="I443" t="s">
        <v>704</v>
      </c>
      <c r="J443" t="s">
        <v>877</v>
      </c>
      <c r="K443" t="s">
        <v>884</v>
      </c>
      <c r="L443" s="18">
        <v>0.01</v>
      </c>
      <c r="M443" s="18">
        <v>0</v>
      </c>
      <c r="N443" s="18">
        <v>0</v>
      </c>
      <c r="O443" s="18">
        <v>0</v>
      </c>
      <c r="P443" s="18">
        <v>0</v>
      </c>
      <c r="Q443" s="20">
        <v>0.01</v>
      </c>
      <c r="R443" s="18">
        <v>0</v>
      </c>
    </row>
    <row r="444" spans="2:18" x14ac:dyDescent="0.3">
      <c r="D444" t="s">
        <v>553</v>
      </c>
      <c r="E444" s="17">
        <v>44168</v>
      </c>
      <c r="F444" t="s">
        <v>653</v>
      </c>
      <c r="G444" t="s">
        <v>676</v>
      </c>
      <c r="H444" t="s">
        <v>619</v>
      </c>
      <c r="I444" t="s">
        <v>704</v>
      </c>
      <c r="J444" t="s">
        <v>877</v>
      </c>
      <c r="K444" t="s">
        <v>884</v>
      </c>
      <c r="L444" s="18">
        <v>-0.01</v>
      </c>
      <c r="M444" s="18">
        <v>0</v>
      </c>
      <c r="N444" s="18">
        <v>0</v>
      </c>
      <c r="O444" s="18">
        <v>0</v>
      </c>
      <c r="P444" s="18">
        <v>0</v>
      </c>
      <c r="Q444" s="20">
        <v>-0.01</v>
      </c>
      <c r="R444" s="18"/>
    </row>
    <row r="445" spans="2:18" x14ac:dyDescent="0.3">
      <c r="B445">
        <v>12115</v>
      </c>
      <c r="C445" t="s">
        <v>99</v>
      </c>
      <c r="D445" t="s">
        <v>554</v>
      </c>
      <c r="E445" s="17">
        <v>43847</v>
      </c>
      <c r="F445" t="s">
        <v>654</v>
      </c>
      <c r="G445" t="s">
        <v>677</v>
      </c>
      <c r="H445" t="s">
        <v>619</v>
      </c>
      <c r="I445" t="s">
        <v>705</v>
      </c>
      <c r="J445" t="s">
        <v>875</v>
      </c>
      <c r="K445" t="s">
        <v>884</v>
      </c>
      <c r="L445" s="18">
        <v>0</v>
      </c>
      <c r="M445" s="18">
        <v>0</v>
      </c>
      <c r="N445" s="18">
        <v>0</v>
      </c>
      <c r="O445" s="18">
        <v>0</v>
      </c>
      <c r="P445" s="18">
        <v>0</v>
      </c>
      <c r="Q445" s="20">
        <v>0</v>
      </c>
      <c r="R445" s="18">
        <v>2719.3</v>
      </c>
    </row>
    <row r="446" spans="2:18" x14ac:dyDescent="0.3">
      <c r="D446" t="s">
        <v>555</v>
      </c>
      <c r="E446" s="17">
        <v>43890</v>
      </c>
      <c r="F446" t="s">
        <v>654</v>
      </c>
      <c r="G446" t="s">
        <v>677</v>
      </c>
      <c r="H446" t="s">
        <v>619</v>
      </c>
      <c r="I446" t="s">
        <v>705</v>
      </c>
      <c r="J446" t="s">
        <v>875</v>
      </c>
      <c r="K446" t="s">
        <v>884</v>
      </c>
      <c r="L446" s="18">
        <v>0</v>
      </c>
      <c r="M446" s="18">
        <v>0</v>
      </c>
      <c r="N446" s="18">
        <v>0</v>
      </c>
      <c r="O446" s="18">
        <v>0</v>
      </c>
      <c r="P446" s="18">
        <v>0</v>
      </c>
      <c r="Q446" s="20">
        <v>0</v>
      </c>
      <c r="R446" s="18">
        <v>3200.01</v>
      </c>
    </row>
    <row r="447" spans="2:18" x14ac:dyDescent="0.3">
      <c r="D447" t="s">
        <v>556</v>
      </c>
      <c r="E447" s="17">
        <v>44012</v>
      </c>
      <c r="F447" t="s">
        <v>654</v>
      </c>
      <c r="G447" t="s">
        <v>677</v>
      </c>
      <c r="H447" t="s">
        <v>619</v>
      </c>
      <c r="I447" t="s">
        <v>705</v>
      </c>
      <c r="J447" t="s">
        <v>875</v>
      </c>
      <c r="K447" t="s">
        <v>884</v>
      </c>
      <c r="L447" s="18">
        <v>0</v>
      </c>
      <c r="M447" s="18">
        <v>0</v>
      </c>
      <c r="N447" s="18">
        <v>0</v>
      </c>
      <c r="O447" s="18">
        <v>0</v>
      </c>
      <c r="P447" s="18">
        <v>0</v>
      </c>
      <c r="Q447" s="20">
        <v>0</v>
      </c>
      <c r="R447" s="18">
        <v>9693.16</v>
      </c>
    </row>
    <row r="448" spans="2:18" x14ac:dyDescent="0.3">
      <c r="D448" t="s">
        <v>557</v>
      </c>
      <c r="E448" s="17">
        <v>44147</v>
      </c>
      <c r="F448" t="s">
        <v>654</v>
      </c>
      <c r="G448" t="s">
        <v>677</v>
      </c>
      <c r="H448" t="s">
        <v>619</v>
      </c>
      <c r="I448" t="s">
        <v>705</v>
      </c>
      <c r="J448" t="s">
        <v>875</v>
      </c>
      <c r="K448" t="s">
        <v>884</v>
      </c>
      <c r="L448" s="18">
        <v>0</v>
      </c>
      <c r="M448" s="18">
        <v>0</v>
      </c>
      <c r="N448" s="18">
        <v>0</v>
      </c>
      <c r="O448" s="18">
        <v>0</v>
      </c>
      <c r="P448" s="18">
        <v>0</v>
      </c>
      <c r="Q448" s="20">
        <v>0</v>
      </c>
      <c r="R448" s="18">
        <v>5378.89</v>
      </c>
    </row>
    <row r="449" spans="2:18" x14ac:dyDescent="0.3">
      <c r="D449" t="s">
        <v>558</v>
      </c>
      <c r="E449" s="17">
        <v>44342</v>
      </c>
      <c r="F449" t="s">
        <v>654</v>
      </c>
      <c r="G449" t="s">
        <v>677</v>
      </c>
      <c r="H449" t="s">
        <v>619</v>
      </c>
      <c r="I449" t="s">
        <v>840</v>
      </c>
      <c r="J449" t="s">
        <v>876</v>
      </c>
      <c r="K449" t="s">
        <v>884</v>
      </c>
      <c r="L449" s="18">
        <v>183420</v>
      </c>
      <c r="M449" s="18">
        <v>0</v>
      </c>
      <c r="N449" s="18">
        <v>0</v>
      </c>
      <c r="O449" s="18">
        <v>183420</v>
      </c>
      <c r="P449" s="18">
        <v>0</v>
      </c>
      <c r="Q449" s="20">
        <v>0</v>
      </c>
      <c r="R449" s="18">
        <v>20380</v>
      </c>
    </row>
    <row r="450" spans="2:18" x14ac:dyDescent="0.3">
      <c r="D450" t="s">
        <v>559</v>
      </c>
      <c r="E450" s="17">
        <v>44372</v>
      </c>
      <c r="F450" t="s">
        <v>654</v>
      </c>
      <c r="G450" t="s">
        <v>677</v>
      </c>
      <c r="H450" t="s">
        <v>619</v>
      </c>
      <c r="I450" t="s">
        <v>840</v>
      </c>
      <c r="J450" t="s">
        <v>876</v>
      </c>
      <c r="K450" t="s">
        <v>884</v>
      </c>
      <c r="L450" s="18">
        <v>9217.7999999999993</v>
      </c>
      <c r="M450" s="18">
        <v>0</v>
      </c>
      <c r="N450" s="18">
        <v>9217.7999999999993</v>
      </c>
      <c r="O450" s="18">
        <v>0</v>
      </c>
      <c r="P450" s="18">
        <v>0</v>
      </c>
      <c r="Q450" s="20">
        <v>0</v>
      </c>
      <c r="R450" s="18">
        <v>1024.2</v>
      </c>
    </row>
    <row r="451" spans="2:18" x14ac:dyDescent="0.3">
      <c r="B451">
        <v>12119</v>
      </c>
      <c r="C451" t="s">
        <v>100</v>
      </c>
      <c r="D451" t="s">
        <v>560</v>
      </c>
      <c r="E451" s="17">
        <v>44004</v>
      </c>
      <c r="F451" t="s">
        <v>655</v>
      </c>
      <c r="G451" t="s">
        <v>678</v>
      </c>
      <c r="H451" t="s">
        <v>619</v>
      </c>
      <c r="I451" t="s">
        <v>727</v>
      </c>
      <c r="J451" t="s">
        <v>877</v>
      </c>
      <c r="K451" t="s">
        <v>886</v>
      </c>
      <c r="L451" s="18">
        <v>0</v>
      </c>
      <c r="M451" s="18">
        <v>0</v>
      </c>
      <c r="N451" s="18">
        <v>0</v>
      </c>
      <c r="O451" s="18">
        <v>0</v>
      </c>
      <c r="P451" s="18">
        <v>0</v>
      </c>
      <c r="Q451" s="20">
        <v>0</v>
      </c>
      <c r="R451" s="18">
        <v>2725.44</v>
      </c>
    </row>
    <row r="452" spans="2:18" x14ac:dyDescent="0.3">
      <c r="D452" t="s">
        <v>561</v>
      </c>
      <c r="E452" s="17">
        <v>44039</v>
      </c>
      <c r="F452" t="s">
        <v>655</v>
      </c>
      <c r="G452" t="s">
        <v>678</v>
      </c>
      <c r="H452" t="s">
        <v>619</v>
      </c>
      <c r="I452" t="s">
        <v>727</v>
      </c>
      <c r="J452" t="s">
        <v>877</v>
      </c>
      <c r="K452" t="s">
        <v>886</v>
      </c>
      <c r="L452" s="18">
        <v>0</v>
      </c>
      <c r="M452" s="18">
        <v>0</v>
      </c>
      <c r="N452" s="18">
        <v>0</v>
      </c>
      <c r="O452" s="18">
        <v>0</v>
      </c>
      <c r="P452" s="18">
        <v>0</v>
      </c>
      <c r="Q452" s="20">
        <v>0</v>
      </c>
      <c r="R452" s="18">
        <v>527732.06999999995</v>
      </c>
    </row>
    <row r="453" spans="2:18" x14ac:dyDescent="0.3">
      <c r="D453" t="s">
        <v>562</v>
      </c>
      <c r="E453" s="17">
        <v>44069</v>
      </c>
      <c r="F453" t="s">
        <v>655</v>
      </c>
      <c r="G453" t="s">
        <v>678</v>
      </c>
      <c r="H453" t="s">
        <v>619</v>
      </c>
      <c r="I453" t="s">
        <v>727</v>
      </c>
      <c r="J453" t="s">
        <v>877</v>
      </c>
      <c r="K453" t="s">
        <v>886</v>
      </c>
      <c r="L453" s="18">
        <v>0</v>
      </c>
      <c r="M453" s="18">
        <v>0</v>
      </c>
      <c r="N453" s="18">
        <v>0</v>
      </c>
      <c r="O453" s="18">
        <v>0</v>
      </c>
      <c r="P453" s="18">
        <v>0</v>
      </c>
      <c r="Q453" s="20">
        <v>0</v>
      </c>
      <c r="R453" s="18">
        <v>94750.43</v>
      </c>
    </row>
    <row r="454" spans="2:18" x14ac:dyDescent="0.3">
      <c r="D454" t="s">
        <v>563</v>
      </c>
      <c r="E454" s="17">
        <v>44104</v>
      </c>
      <c r="F454" t="s">
        <v>655</v>
      </c>
      <c r="G454" t="s">
        <v>678</v>
      </c>
      <c r="H454" t="s">
        <v>619</v>
      </c>
      <c r="I454" t="s">
        <v>727</v>
      </c>
      <c r="J454" t="s">
        <v>877</v>
      </c>
      <c r="K454" t="s">
        <v>886</v>
      </c>
      <c r="L454" s="18">
        <v>0</v>
      </c>
      <c r="M454" s="18">
        <v>0</v>
      </c>
      <c r="N454" s="18">
        <v>0</v>
      </c>
      <c r="O454" s="18">
        <v>0</v>
      </c>
      <c r="P454" s="18">
        <v>0</v>
      </c>
      <c r="Q454" s="20">
        <v>0</v>
      </c>
      <c r="R454" s="18">
        <v>430131.48</v>
      </c>
    </row>
    <row r="455" spans="2:18" x14ac:dyDescent="0.3">
      <c r="D455" t="s">
        <v>564</v>
      </c>
      <c r="E455" s="17">
        <v>44137</v>
      </c>
      <c r="F455" t="s">
        <v>655</v>
      </c>
      <c r="G455" t="s">
        <v>678</v>
      </c>
      <c r="H455" t="s">
        <v>619</v>
      </c>
      <c r="I455" t="s">
        <v>727</v>
      </c>
      <c r="J455" t="s">
        <v>877</v>
      </c>
      <c r="K455" t="s">
        <v>886</v>
      </c>
      <c r="L455" s="18">
        <v>0</v>
      </c>
      <c r="M455" s="18">
        <v>0</v>
      </c>
      <c r="N455" s="18">
        <v>0</v>
      </c>
      <c r="O455" s="18">
        <v>0</v>
      </c>
      <c r="P455" s="18">
        <v>0</v>
      </c>
      <c r="Q455" s="20">
        <v>0</v>
      </c>
      <c r="R455" s="18">
        <v>110261.37</v>
      </c>
    </row>
    <row r="456" spans="2:18" x14ac:dyDescent="0.3">
      <c r="D456" t="s">
        <v>565</v>
      </c>
      <c r="E456" s="17">
        <v>44165</v>
      </c>
      <c r="F456" t="s">
        <v>655</v>
      </c>
      <c r="G456" t="s">
        <v>678</v>
      </c>
      <c r="H456" t="s">
        <v>619</v>
      </c>
      <c r="I456" t="s">
        <v>727</v>
      </c>
      <c r="J456" t="s">
        <v>877</v>
      </c>
      <c r="K456" t="s">
        <v>886</v>
      </c>
      <c r="L456" s="18">
        <v>0</v>
      </c>
      <c r="M456" s="18">
        <v>0</v>
      </c>
      <c r="N456" s="18">
        <v>0</v>
      </c>
      <c r="O456" s="18">
        <v>0</v>
      </c>
      <c r="P456" s="18">
        <v>0</v>
      </c>
      <c r="Q456" s="20">
        <v>0</v>
      </c>
      <c r="R456" s="18">
        <v>111660.93</v>
      </c>
    </row>
    <row r="457" spans="2:18" x14ac:dyDescent="0.3">
      <c r="D457" t="s">
        <v>566</v>
      </c>
      <c r="E457" s="17">
        <v>44137</v>
      </c>
      <c r="F457" t="s">
        <v>655</v>
      </c>
      <c r="G457" t="s">
        <v>678</v>
      </c>
      <c r="H457" t="s">
        <v>619</v>
      </c>
      <c r="I457" t="s">
        <v>727</v>
      </c>
      <c r="J457" t="s">
        <v>877</v>
      </c>
      <c r="K457" t="s">
        <v>886</v>
      </c>
      <c r="L457" s="18">
        <v>0</v>
      </c>
      <c r="M457" s="18">
        <v>0</v>
      </c>
      <c r="N457" s="18">
        <v>0</v>
      </c>
      <c r="O457" s="18">
        <v>0</v>
      </c>
      <c r="P457" s="18">
        <v>0</v>
      </c>
      <c r="Q457" s="20">
        <v>0</v>
      </c>
      <c r="R457" s="18">
        <v>-243107.6</v>
      </c>
    </row>
    <row r="458" spans="2:18" x14ac:dyDescent="0.3">
      <c r="D458" t="s">
        <v>567</v>
      </c>
      <c r="E458" s="17">
        <v>44134</v>
      </c>
      <c r="F458" t="s">
        <v>655</v>
      </c>
      <c r="G458" t="s">
        <v>678</v>
      </c>
      <c r="H458" t="s">
        <v>619</v>
      </c>
      <c r="I458" t="s">
        <v>727</v>
      </c>
      <c r="J458" t="s">
        <v>877</v>
      </c>
      <c r="K458" t="s">
        <v>886</v>
      </c>
      <c r="L458" s="18">
        <v>0</v>
      </c>
      <c r="M458" s="18">
        <v>0</v>
      </c>
      <c r="N458" s="18">
        <v>0</v>
      </c>
      <c r="O458" s="18">
        <v>0</v>
      </c>
      <c r="P458" s="18">
        <v>0</v>
      </c>
      <c r="Q458" s="20">
        <v>0</v>
      </c>
      <c r="R458" s="18">
        <v>239737.60000000001</v>
      </c>
    </row>
    <row r="459" spans="2:18" x14ac:dyDescent="0.3">
      <c r="D459" t="s">
        <v>568</v>
      </c>
      <c r="E459" s="17">
        <v>44196</v>
      </c>
      <c r="F459" t="s">
        <v>655</v>
      </c>
      <c r="G459" t="s">
        <v>678</v>
      </c>
      <c r="H459" t="s">
        <v>619</v>
      </c>
      <c r="I459" t="s">
        <v>727</v>
      </c>
      <c r="J459" t="s">
        <v>877</v>
      </c>
      <c r="K459" t="s">
        <v>886</v>
      </c>
      <c r="L459" s="18">
        <v>0</v>
      </c>
      <c r="M459" s="18">
        <v>0</v>
      </c>
      <c r="N459" s="18">
        <v>0</v>
      </c>
      <c r="O459" s="18">
        <v>0</v>
      </c>
      <c r="P459" s="18">
        <v>0</v>
      </c>
      <c r="Q459" s="20">
        <v>0</v>
      </c>
      <c r="R459" s="18">
        <v>40858.699999999997</v>
      </c>
    </row>
    <row r="460" spans="2:18" x14ac:dyDescent="0.3">
      <c r="D460" t="s">
        <v>569</v>
      </c>
      <c r="E460" s="17">
        <v>44227</v>
      </c>
      <c r="F460" t="s">
        <v>655</v>
      </c>
      <c r="G460" t="s">
        <v>678</v>
      </c>
      <c r="H460" t="s">
        <v>619</v>
      </c>
      <c r="I460" t="s">
        <v>727</v>
      </c>
      <c r="J460" t="s">
        <v>877</v>
      </c>
      <c r="K460" t="s">
        <v>886</v>
      </c>
      <c r="L460" s="18">
        <v>-0.01</v>
      </c>
      <c r="M460" s="18">
        <v>0</v>
      </c>
      <c r="N460" s="18">
        <v>0</v>
      </c>
      <c r="O460" s="18">
        <v>0</v>
      </c>
      <c r="P460" s="18">
        <v>0</v>
      </c>
      <c r="Q460" s="20">
        <v>-0.01</v>
      </c>
      <c r="R460" s="18">
        <v>44657.14</v>
      </c>
    </row>
    <row r="461" spans="2:18" x14ac:dyDescent="0.3">
      <c r="D461" t="s">
        <v>570</v>
      </c>
      <c r="E461" s="17">
        <v>44255</v>
      </c>
      <c r="F461" t="s">
        <v>655</v>
      </c>
      <c r="G461" t="s">
        <v>678</v>
      </c>
      <c r="H461" t="s">
        <v>619</v>
      </c>
      <c r="I461" t="s">
        <v>727</v>
      </c>
      <c r="J461" t="s">
        <v>877</v>
      </c>
      <c r="K461" t="s">
        <v>886</v>
      </c>
      <c r="L461" s="18">
        <v>-0.02</v>
      </c>
      <c r="M461" s="18">
        <v>0</v>
      </c>
      <c r="N461" s="18">
        <v>0</v>
      </c>
      <c r="O461" s="18">
        <v>0</v>
      </c>
      <c r="P461" s="18">
        <v>0</v>
      </c>
      <c r="Q461" s="20">
        <v>-0.02</v>
      </c>
      <c r="R461" s="18">
        <v>17515.43</v>
      </c>
    </row>
    <row r="462" spans="2:18" x14ac:dyDescent="0.3">
      <c r="D462" t="s">
        <v>571</v>
      </c>
      <c r="E462" s="17">
        <v>44308</v>
      </c>
      <c r="F462" t="s">
        <v>655</v>
      </c>
      <c r="G462" t="s">
        <v>678</v>
      </c>
      <c r="H462" t="s">
        <v>619</v>
      </c>
      <c r="I462" t="s">
        <v>727</v>
      </c>
      <c r="J462" t="s">
        <v>877</v>
      </c>
      <c r="K462" t="s">
        <v>886</v>
      </c>
      <c r="L462" s="18">
        <v>0</v>
      </c>
      <c r="M462" s="18">
        <v>0</v>
      </c>
      <c r="N462" s="18">
        <v>0</v>
      </c>
      <c r="O462" s="18">
        <v>0</v>
      </c>
      <c r="P462" s="18">
        <v>0</v>
      </c>
      <c r="Q462" s="20">
        <v>0</v>
      </c>
      <c r="R462" s="18">
        <v>113298.47</v>
      </c>
    </row>
    <row r="463" spans="2:18" x14ac:dyDescent="0.3">
      <c r="B463">
        <v>12122</v>
      </c>
      <c r="C463" t="s">
        <v>101</v>
      </c>
      <c r="D463" t="s">
        <v>572</v>
      </c>
      <c r="E463" s="17">
        <v>44104</v>
      </c>
      <c r="F463" t="s">
        <v>656</v>
      </c>
      <c r="G463" t="s">
        <v>679</v>
      </c>
      <c r="H463" t="s">
        <v>619</v>
      </c>
      <c r="I463" t="s">
        <v>752</v>
      </c>
      <c r="J463" t="s">
        <v>875</v>
      </c>
      <c r="K463" t="s">
        <v>886</v>
      </c>
      <c r="L463" s="18">
        <v>0</v>
      </c>
      <c r="M463" s="18">
        <v>0</v>
      </c>
      <c r="N463" s="18">
        <v>0</v>
      </c>
      <c r="O463" s="18">
        <v>0</v>
      </c>
      <c r="P463" s="18">
        <v>0</v>
      </c>
      <c r="Q463" s="20">
        <v>0</v>
      </c>
      <c r="R463" s="18">
        <v>3805</v>
      </c>
    </row>
    <row r="464" spans="2:18" x14ac:dyDescent="0.3">
      <c r="D464" t="s">
        <v>573</v>
      </c>
      <c r="E464" s="17">
        <v>44196</v>
      </c>
      <c r="F464" t="s">
        <v>656</v>
      </c>
      <c r="G464" t="s">
        <v>679</v>
      </c>
      <c r="H464" t="s">
        <v>619</v>
      </c>
      <c r="I464" t="s">
        <v>752</v>
      </c>
      <c r="J464" t="s">
        <v>875</v>
      </c>
      <c r="K464" t="s">
        <v>886</v>
      </c>
      <c r="L464" s="18">
        <v>0</v>
      </c>
      <c r="M464" s="18">
        <v>0</v>
      </c>
      <c r="N464" s="18">
        <v>0</v>
      </c>
      <c r="O464" s="18">
        <v>0</v>
      </c>
      <c r="P464" s="18">
        <v>0</v>
      </c>
      <c r="Q464" s="20">
        <v>0</v>
      </c>
      <c r="R464" s="18">
        <v>7663.72</v>
      </c>
    </row>
    <row r="465" spans="2:18" x14ac:dyDescent="0.3">
      <c r="D465" t="s">
        <v>574</v>
      </c>
      <c r="E465" s="17">
        <v>44196</v>
      </c>
      <c r="F465" t="s">
        <v>656</v>
      </c>
      <c r="G465" t="s">
        <v>679</v>
      </c>
      <c r="H465" t="s">
        <v>619</v>
      </c>
      <c r="I465" t="s">
        <v>752</v>
      </c>
      <c r="J465" t="s">
        <v>875</v>
      </c>
      <c r="K465" t="s">
        <v>886</v>
      </c>
      <c r="L465" s="18">
        <v>0</v>
      </c>
      <c r="M465" s="18">
        <v>0</v>
      </c>
      <c r="N465" s="18">
        <v>0</v>
      </c>
      <c r="O465" s="18">
        <v>0</v>
      </c>
      <c r="P465" s="18">
        <v>0</v>
      </c>
      <c r="Q465" s="20">
        <v>0</v>
      </c>
      <c r="R465" s="18">
        <v>4561.25</v>
      </c>
    </row>
    <row r="466" spans="2:18" x14ac:dyDescent="0.3">
      <c r="D466" t="s">
        <v>575</v>
      </c>
      <c r="E466" s="17">
        <v>44221</v>
      </c>
      <c r="F466" t="s">
        <v>656</v>
      </c>
      <c r="G466" t="s">
        <v>679</v>
      </c>
      <c r="H466" t="s">
        <v>619</v>
      </c>
      <c r="I466" t="s">
        <v>752</v>
      </c>
      <c r="J466" t="s">
        <v>875</v>
      </c>
      <c r="K466" t="s">
        <v>886</v>
      </c>
      <c r="L466" s="18">
        <v>-0.01</v>
      </c>
      <c r="M466" s="18">
        <v>0</v>
      </c>
      <c r="N466" s="18">
        <v>0</v>
      </c>
      <c r="O466" s="18">
        <v>0</v>
      </c>
      <c r="P466" s="18">
        <v>0</v>
      </c>
      <c r="Q466" s="20">
        <v>-0.01</v>
      </c>
      <c r="R466" s="18">
        <v>1365.97</v>
      </c>
    </row>
    <row r="467" spans="2:18" x14ac:dyDescent="0.3">
      <c r="D467" t="s">
        <v>576</v>
      </c>
      <c r="E467" s="17">
        <v>44266</v>
      </c>
      <c r="F467" t="s">
        <v>656</v>
      </c>
      <c r="G467" t="s">
        <v>679</v>
      </c>
      <c r="H467" t="s">
        <v>619</v>
      </c>
      <c r="I467" t="s">
        <v>752</v>
      </c>
      <c r="J467" t="s">
        <v>875</v>
      </c>
      <c r="K467" t="s">
        <v>886</v>
      </c>
      <c r="L467" s="18">
        <v>-0.01</v>
      </c>
      <c r="M467" s="18">
        <v>0</v>
      </c>
      <c r="N467" s="18">
        <v>0</v>
      </c>
      <c r="O467" s="18">
        <v>0</v>
      </c>
      <c r="P467" s="18">
        <v>0</v>
      </c>
      <c r="Q467" s="20">
        <v>-0.01</v>
      </c>
      <c r="R467" s="18">
        <v>3065.25</v>
      </c>
    </row>
    <row r="468" spans="2:18" x14ac:dyDescent="0.3">
      <c r="D468" t="s">
        <v>577</v>
      </c>
      <c r="E468" s="17">
        <v>44336</v>
      </c>
      <c r="F468" t="s">
        <v>656</v>
      </c>
      <c r="G468" t="s">
        <v>679</v>
      </c>
      <c r="H468" t="s">
        <v>619</v>
      </c>
      <c r="I468" t="s">
        <v>752</v>
      </c>
      <c r="J468" t="s">
        <v>875</v>
      </c>
      <c r="K468" t="s">
        <v>886</v>
      </c>
      <c r="L468" s="18">
        <v>11959.37</v>
      </c>
      <c r="M468" s="18">
        <v>0</v>
      </c>
      <c r="N468" s="18">
        <v>0</v>
      </c>
      <c r="O468" s="18">
        <v>11959.37</v>
      </c>
      <c r="P468" s="18">
        <v>0</v>
      </c>
      <c r="Q468" s="20">
        <v>0</v>
      </c>
      <c r="R468" s="18">
        <v>1328.82</v>
      </c>
    </row>
    <row r="469" spans="2:18" x14ac:dyDescent="0.3">
      <c r="B469">
        <v>12123</v>
      </c>
      <c r="C469" t="s">
        <v>102</v>
      </c>
      <c r="D469" t="s">
        <v>578</v>
      </c>
      <c r="E469" s="17">
        <v>44091</v>
      </c>
      <c r="F469" t="s">
        <v>657</v>
      </c>
      <c r="G469" t="s">
        <v>680</v>
      </c>
      <c r="H469" t="s">
        <v>619</v>
      </c>
      <c r="I469" t="s">
        <v>747</v>
      </c>
      <c r="J469" t="s">
        <v>876</v>
      </c>
      <c r="K469" t="s">
        <v>886</v>
      </c>
      <c r="L469" s="18">
        <v>0</v>
      </c>
      <c r="M469" s="18">
        <v>0</v>
      </c>
      <c r="N469" s="18">
        <v>0</v>
      </c>
      <c r="O469" s="18">
        <v>0</v>
      </c>
      <c r="P469" s="18">
        <v>0</v>
      </c>
      <c r="Q469" s="20">
        <v>0</v>
      </c>
      <c r="R469" s="18">
        <v>4000</v>
      </c>
    </row>
    <row r="470" spans="2:18" x14ac:dyDescent="0.3">
      <c r="D470" t="s">
        <v>579</v>
      </c>
      <c r="E470" s="17">
        <v>44131</v>
      </c>
      <c r="F470" t="s">
        <v>657</v>
      </c>
      <c r="G470" t="s">
        <v>680</v>
      </c>
      <c r="H470" t="s">
        <v>619</v>
      </c>
      <c r="I470" t="s">
        <v>747</v>
      </c>
      <c r="J470" t="s">
        <v>876</v>
      </c>
      <c r="K470" t="s">
        <v>886</v>
      </c>
      <c r="L470" s="18">
        <v>0</v>
      </c>
      <c r="M470" s="18">
        <v>0</v>
      </c>
      <c r="N470" s="18">
        <v>0</v>
      </c>
      <c r="O470" s="18">
        <v>0</v>
      </c>
      <c r="P470" s="18">
        <v>0</v>
      </c>
      <c r="Q470" s="20">
        <v>0</v>
      </c>
      <c r="R470" s="18">
        <v>2599.8000000000002</v>
      </c>
    </row>
    <row r="471" spans="2:18" x14ac:dyDescent="0.3">
      <c r="D471" t="s">
        <v>580</v>
      </c>
      <c r="E471" s="17">
        <v>44131</v>
      </c>
      <c r="F471" t="s">
        <v>657</v>
      </c>
      <c r="G471" t="s">
        <v>680</v>
      </c>
      <c r="H471" t="s">
        <v>619</v>
      </c>
      <c r="I471" t="s">
        <v>747</v>
      </c>
      <c r="J471" t="s">
        <v>876</v>
      </c>
      <c r="K471" t="s">
        <v>886</v>
      </c>
      <c r="L471" s="18">
        <v>0</v>
      </c>
      <c r="M471" s="18">
        <v>0</v>
      </c>
      <c r="N471" s="18">
        <v>0</v>
      </c>
      <c r="O471" s="18">
        <v>0</v>
      </c>
      <c r="P471" s="18">
        <v>0</v>
      </c>
      <c r="Q471" s="20">
        <v>0</v>
      </c>
      <c r="R471" s="18">
        <v>3000</v>
      </c>
    </row>
    <row r="472" spans="2:18" x14ac:dyDescent="0.3">
      <c r="D472" t="s">
        <v>581</v>
      </c>
      <c r="E472" s="17">
        <v>44222</v>
      </c>
      <c r="F472" t="s">
        <v>657</v>
      </c>
      <c r="G472" t="s">
        <v>680</v>
      </c>
      <c r="H472" t="s">
        <v>619</v>
      </c>
      <c r="I472" t="s">
        <v>747</v>
      </c>
      <c r="J472" t="s">
        <v>876</v>
      </c>
      <c r="K472" t="s">
        <v>886</v>
      </c>
      <c r="L472" s="18">
        <v>0</v>
      </c>
      <c r="M472" s="18">
        <v>0</v>
      </c>
      <c r="N472" s="18">
        <v>0</v>
      </c>
      <c r="O472" s="18">
        <v>0</v>
      </c>
      <c r="P472" s="18">
        <v>0</v>
      </c>
      <c r="Q472" s="20">
        <v>0</v>
      </c>
      <c r="R472" s="18">
        <v>5129.5</v>
      </c>
    </row>
    <row r="473" spans="2:18" x14ac:dyDescent="0.3">
      <c r="B473">
        <v>12124</v>
      </c>
      <c r="C473" t="s">
        <v>103</v>
      </c>
      <c r="D473" t="s">
        <v>582</v>
      </c>
      <c r="E473" s="17">
        <v>44308</v>
      </c>
      <c r="F473" t="s">
        <v>658</v>
      </c>
      <c r="G473" t="s">
        <v>681</v>
      </c>
      <c r="H473" t="s">
        <v>619</v>
      </c>
      <c r="I473" t="s">
        <v>750</v>
      </c>
      <c r="J473" t="s">
        <v>875</v>
      </c>
      <c r="K473" t="s">
        <v>884</v>
      </c>
      <c r="L473" s="18">
        <v>18754.8</v>
      </c>
      <c r="M473" s="18">
        <v>0</v>
      </c>
      <c r="N473" s="18">
        <v>0</v>
      </c>
      <c r="O473" s="18">
        <v>0</v>
      </c>
      <c r="P473" s="18">
        <v>18754.8</v>
      </c>
      <c r="Q473" s="20">
        <v>0</v>
      </c>
      <c r="R473" s="18"/>
    </row>
    <row r="474" spans="2:18" x14ac:dyDescent="0.3">
      <c r="B474">
        <v>12125</v>
      </c>
      <c r="C474" t="s">
        <v>104</v>
      </c>
      <c r="D474" t="s">
        <v>583</v>
      </c>
      <c r="E474" s="17">
        <v>44028</v>
      </c>
      <c r="F474" t="s">
        <v>659</v>
      </c>
      <c r="G474" t="s">
        <v>682</v>
      </c>
      <c r="H474" t="s">
        <v>619</v>
      </c>
      <c r="I474" t="s">
        <v>732</v>
      </c>
      <c r="J474" t="s">
        <v>875</v>
      </c>
      <c r="K474" t="s">
        <v>884</v>
      </c>
      <c r="L474" s="18">
        <v>1091</v>
      </c>
      <c r="M474" s="18">
        <v>0</v>
      </c>
      <c r="N474" s="18">
        <v>0</v>
      </c>
      <c r="O474" s="18">
        <v>0</v>
      </c>
      <c r="P474" s="18">
        <v>0</v>
      </c>
      <c r="Q474" s="20">
        <v>1091</v>
      </c>
      <c r="R474" s="18"/>
    </row>
    <row r="475" spans="2:18" x14ac:dyDescent="0.3">
      <c r="B475">
        <v>12126</v>
      </c>
      <c r="C475" t="s">
        <v>105</v>
      </c>
      <c r="D475" t="s">
        <v>584</v>
      </c>
      <c r="E475" s="17">
        <v>44196</v>
      </c>
      <c r="F475" t="s">
        <v>660</v>
      </c>
      <c r="G475" t="s">
        <v>619</v>
      </c>
      <c r="H475" t="s">
        <v>619</v>
      </c>
      <c r="I475" t="s">
        <v>816</v>
      </c>
      <c r="J475" t="s">
        <v>875</v>
      </c>
      <c r="K475" t="s">
        <v>886</v>
      </c>
      <c r="L475" s="18">
        <v>0</v>
      </c>
      <c r="M475" s="18">
        <v>0</v>
      </c>
      <c r="N475" s="18">
        <v>0</v>
      </c>
      <c r="O475" s="18">
        <v>0</v>
      </c>
      <c r="P475" s="18">
        <v>0</v>
      </c>
      <c r="Q475" s="20">
        <v>0</v>
      </c>
      <c r="R475" s="18">
        <v>6920</v>
      </c>
    </row>
    <row r="476" spans="2:18" x14ac:dyDescent="0.3">
      <c r="D476" t="s">
        <v>585</v>
      </c>
      <c r="E476" s="17">
        <v>44245</v>
      </c>
      <c r="F476" t="s">
        <v>660</v>
      </c>
      <c r="G476" t="s">
        <v>619</v>
      </c>
      <c r="H476" t="s">
        <v>619</v>
      </c>
      <c r="I476" t="s">
        <v>816</v>
      </c>
      <c r="J476" t="s">
        <v>875</v>
      </c>
      <c r="K476" t="s">
        <v>886</v>
      </c>
      <c r="L476" s="18">
        <v>0</v>
      </c>
      <c r="M476" s="18">
        <v>0</v>
      </c>
      <c r="N476" s="18">
        <v>0</v>
      </c>
      <c r="O476" s="18">
        <v>0</v>
      </c>
      <c r="P476" s="18">
        <v>0</v>
      </c>
      <c r="Q476" s="20">
        <v>0</v>
      </c>
      <c r="R476" s="18">
        <v>10860.62</v>
      </c>
    </row>
    <row r="477" spans="2:18" x14ac:dyDescent="0.3">
      <c r="D477" t="s">
        <v>586</v>
      </c>
      <c r="E477" s="17">
        <v>44316</v>
      </c>
      <c r="F477" t="s">
        <v>660</v>
      </c>
      <c r="G477" t="s">
        <v>619</v>
      </c>
      <c r="H477" t="s">
        <v>619</v>
      </c>
      <c r="I477" t="s">
        <v>816</v>
      </c>
      <c r="J477" t="s">
        <v>875</v>
      </c>
      <c r="K477" t="s">
        <v>886</v>
      </c>
      <c r="L477" s="18">
        <v>53529.85</v>
      </c>
      <c r="M477" s="18">
        <v>0</v>
      </c>
      <c r="N477" s="18">
        <v>0</v>
      </c>
      <c r="O477" s="18">
        <v>0</v>
      </c>
      <c r="P477" s="18">
        <v>53529.85</v>
      </c>
      <c r="Q477" s="20">
        <v>0</v>
      </c>
      <c r="R477" s="18">
        <v>5947.76</v>
      </c>
    </row>
    <row r="478" spans="2:18" x14ac:dyDescent="0.3">
      <c r="D478" t="s">
        <v>587</v>
      </c>
      <c r="E478" s="17">
        <v>44328</v>
      </c>
      <c r="F478" t="s">
        <v>660</v>
      </c>
      <c r="G478" t="s">
        <v>619</v>
      </c>
      <c r="H478" t="s">
        <v>619</v>
      </c>
      <c r="I478" t="s">
        <v>801</v>
      </c>
      <c r="J478" t="s">
        <v>876</v>
      </c>
      <c r="K478" t="s">
        <v>886</v>
      </c>
      <c r="L478" s="18">
        <v>10467</v>
      </c>
      <c r="M478" s="18">
        <v>0</v>
      </c>
      <c r="N478" s="18">
        <v>0</v>
      </c>
      <c r="O478" s="18">
        <v>10467</v>
      </c>
      <c r="P478" s="18">
        <v>0</v>
      </c>
      <c r="Q478" s="20">
        <v>0</v>
      </c>
      <c r="R478" s="18">
        <v>0</v>
      </c>
    </row>
    <row r="479" spans="2:18" x14ac:dyDescent="0.3">
      <c r="D479" t="s">
        <v>588</v>
      </c>
      <c r="E479" s="17">
        <v>44328</v>
      </c>
      <c r="F479" t="s">
        <v>660</v>
      </c>
      <c r="G479" t="s">
        <v>619</v>
      </c>
      <c r="H479" t="s">
        <v>619</v>
      </c>
      <c r="I479" t="s">
        <v>801</v>
      </c>
      <c r="J479" t="s">
        <v>876</v>
      </c>
      <c r="K479" t="s">
        <v>886</v>
      </c>
      <c r="L479" s="18">
        <v>21363</v>
      </c>
      <c r="M479" s="18">
        <v>0</v>
      </c>
      <c r="N479" s="18">
        <v>0</v>
      </c>
      <c r="O479" s="18">
        <v>21363</v>
      </c>
      <c r="P479" s="18">
        <v>0</v>
      </c>
      <c r="Q479" s="20">
        <v>0</v>
      </c>
      <c r="R479" s="18"/>
    </row>
    <row r="480" spans="2:18" x14ac:dyDescent="0.3">
      <c r="D480" t="s">
        <v>589</v>
      </c>
      <c r="E480" s="17">
        <v>44347</v>
      </c>
      <c r="F480" t="s">
        <v>660</v>
      </c>
      <c r="G480" t="s">
        <v>619</v>
      </c>
      <c r="H480" t="s">
        <v>619</v>
      </c>
      <c r="I480" t="s">
        <v>816</v>
      </c>
      <c r="J480" t="s">
        <v>875</v>
      </c>
      <c r="K480" t="s">
        <v>886</v>
      </c>
      <c r="L480" s="18">
        <v>22058.18</v>
      </c>
      <c r="M480" s="18">
        <v>0</v>
      </c>
      <c r="N480" s="18">
        <v>22058.18</v>
      </c>
      <c r="O480" s="18">
        <v>0</v>
      </c>
      <c r="P480" s="18">
        <v>0</v>
      </c>
      <c r="Q480" s="20">
        <v>0</v>
      </c>
      <c r="R480" s="18">
        <v>2450.91</v>
      </c>
    </row>
    <row r="481" spans="2:18" x14ac:dyDescent="0.3">
      <c r="B481">
        <v>12130</v>
      </c>
      <c r="C481" t="s">
        <v>106</v>
      </c>
      <c r="D481" t="s">
        <v>590</v>
      </c>
      <c r="E481" s="17">
        <v>44074</v>
      </c>
      <c r="F481" t="s">
        <v>661</v>
      </c>
      <c r="G481" t="s">
        <v>683</v>
      </c>
      <c r="H481" t="s">
        <v>619</v>
      </c>
      <c r="I481" t="s">
        <v>739</v>
      </c>
      <c r="J481" t="s">
        <v>876</v>
      </c>
      <c r="K481" t="s">
        <v>884</v>
      </c>
      <c r="L481" s="18">
        <v>0</v>
      </c>
      <c r="M481" s="18">
        <v>0</v>
      </c>
      <c r="N481" s="18">
        <v>0</v>
      </c>
      <c r="O481" s="18">
        <v>0</v>
      </c>
      <c r="P481" s="18">
        <v>0</v>
      </c>
      <c r="Q481" s="20">
        <v>0</v>
      </c>
      <c r="R481" s="18">
        <v>33066.1</v>
      </c>
    </row>
    <row r="482" spans="2:18" x14ac:dyDescent="0.3">
      <c r="D482" t="s">
        <v>591</v>
      </c>
      <c r="E482" s="17">
        <v>44103</v>
      </c>
      <c r="F482" t="s">
        <v>661</v>
      </c>
      <c r="G482" t="s">
        <v>683</v>
      </c>
      <c r="H482" t="s">
        <v>619</v>
      </c>
      <c r="I482" t="s">
        <v>739</v>
      </c>
      <c r="J482" t="s">
        <v>876</v>
      </c>
      <c r="K482" t="s">
        <v>884</v>
      </c>
      <c r="L482" s="18">
        <v>0</v>
      </c>
      <c r="M482" s="18">
        <v>0</v>
      </c>
      <c r="N482" s="18">
        <v>0</v>
      </c>
      <c r="O482" s="18">
        <v>0</v>
      </c>
      <c r="P482" s="18">
        <v>0</v>
      </c>
      <c r="Q482" s="20">
        <v>0</v>
      </c>
      <c r="R482" s="18">
        <v>147658.75</v>
      </c>
    </row>
    <row r="483" spans="2:18" x14ac:dyDescent="0.3">
      <c r="D483" t="s">
        <v>592</v>
      </c>
      <c r="E483" s="17">
        <v>44132</v>
      </c>
      <c r="F483" t="s">
        <v>661</v>
      </c>
      <c r="G483" t="s">
        <v>683</v>
      </c>
      <c r="H483" t="s">
        <v>619</v>
      </c>
      <c r="I483" t="s">
        <v>739</v>
      </c>
      <c r="J483" t="s">
        <v>876</v>
      </c>
      <c r="K483" t="s">
        <v>884</v>
      </c>
      <c r="L483" s="18">
        <v>0</v>
      </c>
      <c r="M483" s="18">
        <v>0</v>
      </c>
      <c r="N483" s="18">
        <v>0</v>
      </c>
      <c r="O483" s="18">
        <v>0</v>
      </c>
      <c r="P483" s="18">
        <v>0</v>
      </c>
      <c r="Q483" s="20">
        <v>0</v>
      </c>
      <c r="R483" s="18">
        <v>45462.5</v>
      </c>
    </row>
    <row r="484" spans="2:18" x14ac:dyDescent="0.3">
      <c r="D484" t="s">
        <v>593</v>
      </c>
      <c r="E484" s="17">
        <v>44165</v>
      </c>
      <c r="F484" t="s">
        <v>661</v>
      </c>
      <c r="G484" t="s">
        <v>683</v>
      </c>
      <c r="H484" t="s">
        <v>619</v>
      </c>
      <c r="I484" t="s">
        <v>739</v>
      </c>
      <c r="J484" t="s">
        <v>876</v>
      </c>
      <c r="K484" t="s">
        <v>884</v>
      </c>
      <c r="L484" s="18">
        <v>0</v>
      </c>
      <c r="M484" s="18">
        <v>0</v>
      </c>
      <c r="N484" s="18">
        <v>0</v>
      </c>
      <c r="O484" s="18">
        <v>0</v>
      </c>
      <c r="P484" s="18">
        <v>0</v>
      </c>
      <c r="Q484" s="20">
        <v>0</v>
      </c>
      <c r="R484" s="18">
        <v>34609.379999999997</v>
      </c>
    </row>
    <row r="485" spans="2:18" x14ac:dyDescent="0.3">
      <c r="D485" t="s">
        <v>594</v>
      </c>
      <c r="E485" s="17">
        <v>44183</v>
      </c>
      <c r="F485" t="s">
        <v>661</v>
      </c>
      <c r="G485" t="s">
        <v>683</v>
      </c>
      <c r="H485" t="s">
        <v>619</v>
      </c>
      <c r="I485" t="s">
        <v>739</v>
      </c>
      <c r="J485" t="s">
        <v>876</v>
      </c>
      <c r="K485" t="s">
        <v>884</v>
      </c>
      <c r="L485" s="18">
        <v>0</v>
      </c>
      <c r="M485" s="18">
        <v>0</v>
      </c>
      <c r="N485" s="18">
        <v>0</v>
      </c>
      <c r="O485" s="18">
        <v>0</v>
      </c>
      <c r="P485" s="18">
        <v>0</v>
      </c>
      <c r="Q485" s="20">
        <v>0</v>
      </c>
      <c r="R485" s="18">
        <v>44377.03</v>
      </c>
    </row>
    <row r="486" spans="2:18" x14ac:dyDescent="0.3">
      <c r="D486" t="s">
        <v>595</v>
      </c>
      <c r="E486" s="17">
        <v>44218</v>
      </c>
      <c r="F486" t="s">
        <v>661</v>
      </c>
      <c r="G486" t="s">
        <v>683</v>
      </c>
      <c r="H486" t="s">
        <v>619</v>
      </c>
      <c r="I486" t="s">
        <v>739</v>
      </c>
      <c r="J486" t="s">
        <v>876</v>
      </c>
      <c r="K486" t="s">
        <v>884</v>
      </c>
      <c r="L486" s="18">
        <v>0</v>
      </c>
      <c r="M486" s="18">
        <v>0</v>
      </c>
      <c r="N486" s="18">
        <v>0</v>
      </c>
      <c r="O486" s="18">
        <v>0</v>
      </c>
      <c r="P486" s="18">
        <v>0</v>
      </c>
      <c r="Q486" s="20">
        <v>0</v>
      </c>
      <c r="R486" s="18">
        <v>26266.66</v>
      </c>
    </row>
    <row r="487" spans="2:18" x14ac:dyDescent="0.3">
      <c r="D487" t="s">
        <v>596</v>
      </c>
      <c r="E487" s="17">
        <v>44243</v>
      </c>
      <c r="F487" t="s">
        <v>661</v>
      </c>
      <c r="G487" t="s">
        <v>683</v>
      </c>
      <c r="H487" t="s">
        <v>619</v>
      </c>
      <c r="I487" t="s">
        <v>739</v>
      </c>
      <c r="J487" t="s">
        <v>876</v>
      </c>
      <c r="K487" t="s">
        <v>884</v>
      </c>
      <c r="L487" s="18">
        <v>0</v>
      </c>
      <c r="M487" s="18">
        <v>0</v>
      </c>
      <c r="N487" s="18">
        <v>0</v>
      </c>
      <c r="O487" s="18">
        <v>0</v>
      </c>
      <c r="P487" s="18">
        <v>0</v>
      </c>
      <c r="Q487" s="20">
        <v>0</v>
      </c>
      <c r="R487" s="18">
        <v>60264.51</v>
      </c>
    </row>
    <row r="488" spans="2:18" x14ac:dyDescent="0.3">
      <c r="D488" t="s">
        <v>597</v>
      </c>
      <c r="E488" s="17">
        <v>44270</v>
      </c>
      <c r="F488" t="s">
        <v>661</v>
      </c>
      <c r="G488" t="s">
        <v>683</v>
      </c>
      <c r="H488" t="s">
        <v>619</v>
      </c>
      <c r="I488" t="s">
        <v>739</v>
      </c>
      <c r="J488" t="s">
        <v>876</v>
      </c>
      <c r="K488" t="s">
        <v>884</v>
      </c>
      <c r="L488" s="18">
        <v>0</v>
      </c>
      <c r="M488" s="18">
        <v>0</v>
      </c>
      <c r="N488" s="18">
        <v>0</v>
      </c>
      <c r="O488" s="18">
        <v>0</v>
      </c>
      <c r="P488" s="18">
        <v>0</v>
      </c>
      <c r="Q488" s="20">
        <v>0</v>
      </c>
      <c r="R488" s="18">
        <v>66983.929999999993</v>
      </c>
    </row>
    <row r="489" spans="2:18" x14ac:dyDescent="0.3">
      <c r="D489" t="s">
        <v>598</v>
      </c>
      <c r="E489" s="17">
        <v>44308</v>
      </c>
      <c r="F489" t="s">
        <v>661</v>
      </c>
      <c r="G489" t="s">
        <v>683</v>
      </c>
      <c r="H489" t="s">
        <v>619</v>
      </c>
      <c r="I489" t="s">
        <v>739</v>
      </c>
      <c r="J489" t="s">
        <v>876</v>
      </c>
      <c r="K489" t="s">
        <v>884</v>
      </c>
      <c r="L489" s="18">
        <v>171564.64</v>
      </c>
      <c r="M489" s="18">
        <v>0</v>
      </c>
      <c r="N489" s="18">
        <v>0</v>
      </c>
      <c r="O489" s="18">
        <v>0</v>
      </c>
      <c r="P489" s="18">
        <v>171564.64</v>
      </c>
      <c r="Q489" s="20">
        <v>0</v>
      </c>
      <c r="R489" s="18">
        <v>19062.740000000002</v>
      </c>
    </row>
    <row r="490" spans="2:18" x14ac:dyDescent="0.3">
      <c r="D490" t="s">
        <v>599</v>
      </c>
      <c r="E490" s="17">
        <v>44334</v>
      </c>
      <c r="F490" t="s">
        <v>661</v>
      </c>
      <c r="G490" t="s">
        <v>683</v>
      </c>
      <c r="H490" t="s">
        <v>619</v>
      </c>
      <c r="I490" t="s">
        <v>739</v>
      </c>
      <c r="J490" t="s">
        <v>876</v>
      </c>
      <c r="K490" t="s">
        <v>884</v>
      </c>
      <c r="L490" s="18">
        <v>37545.949999999997</v>
      </c>
      <c r="M490" s="18">
        <v>0</v>
      </c>
      <c r="N490" s="18">
        <v>0</v>
      </c>
      <c r="O490" s="18">
        <v>37545.949999999997</v>
      </c>
      <c r="P490" s="18">
        <v>0</v>
      </c>
      <c r="Q490" s="20">
        <v>0</v>
      </c>
      <c r="R490" s="18">
        <v>4171.7700000000004</v>
      </c>
    </row>
    <row r="491" spans="2:18" x14ac:dyDescent="0.3">
      <c r="D491" t="s">
        <v>600</v>
      </c>
      <c r="E491" s="17">
        <v>44372</v>
      </c>
      <c r="F491" t="s">
        <v>661</v>
      </c>
      <c r="G491" t="s">
        <v>683</v>
      </c>
      <c r="H491" t="s">
        <v>619</v>
      </c>
      <c r="I491" t="s">
        <v>739</v>
      </c>
      <c r="J491" t="s">
        <v>876</v>
      </c>
      <c r="K491" t="s">
        <v>884</v>
      </c>
      <c r="L491" s="18">
        <v>12432.79</v>
      </c>
      <c r="M491" s="18">
        <v>0</v>
      </c>
      <c r="N491" s="18">
        <v>12432.79</v>
      </c>
      <c r="O491" s="18">
        <v>0</v>
      </c>
      <c r="P491" s="18">
        <v>0</v>
      </c>
      <c r="Q491" s="20">
        <v>0</v>
      </c>
      <c r="R491" s="18">
        <v>1381.42</v>
      </c>
    </row>
    <row r="492" spans="2:18" x14ac:dyDescent="0.3">
      <c r="B492">
        <v>12133</v>
      </c>
      <c r="C492" t="s">
        <v>107</v>
      </c>
      <c r="D492" t="s">
        <v>601</v>
      </c>
      <c r="E492" s="17">
        <v>44165</v>
      </c>
      <c r="F492" t="s">
        <v>662</v>
      </c>
      <c r="G492" t="s">
        <v>684</v>
      </c>
      <c r="H492" t="s">
        <v>619</v>
      </c>
      <c r="I492" t="s">
        <v>788</v>
      </c>
      <c r="J492" t="s">
        <v>875</v>
      </c>
      <c r="K492" t="s">
        <v>886</v>
      </c>
      <c r="L492" s="18">
        <v>0</v>
      </c>
      <c r="M492" s="18">
        <v>0</v>
      </c>
      <c r="N492" s="18">
        <v>0</v>
      </c>
      <c r="O492" s="18">
        <v>0</v>
      </c>
      <c r="P492" s="18">
        <v>0</v>
      </c>
      <c r="Q492" s="20">
        <v>0</v>
      </c>
      <c r="R492" s="18">
        <v>13000</v>
      </c>
    </row>
    <row r="493" spans="2:18" x14ac:dyDescent="0.3">
      <c r="D493" t="s">
        <v>602</v>
      </c>
      <c r="E493" s="17">
        <v>44235</v>
      </c>
      <c r="F493" t="s">
        <v>662</v>
      </c>
      <c r="G493" t="s">
        <v>684</v>
      </c>
      <c r="H493" t="s">
        <v>619</v>
      </c>
      <c r="I493" t="s">
        <v>788</v>
      </c>
      <c r="J493" t="s">
        <v>875</v>
      </c>
      <c r="K493" t="s">
        <v>886</v>
      </c>
      <c r="L493" s="18">
        <v>0</v>
      </c>
      <c r="M493" s="18">
        <v>0</v>
      </c>
      <c r="N493" s="18">
        <v>0</v>
      </c>
      <c r="O493" s="18">
        <v>0</v>
      </c>
      <c r="P493" s="18">
        <v>0</v>
      </c>
      <c r="Q493" s="20">
        <v>0</v>
      </c>
      <c r="R493" s="18">
        <v>9739.25</v>
      </c>
    </row>
    <row r="494" spans="2:18" x14ac:dyDescent="0.3">
      <c r="D494" t="s">
        <v>603</v>
      </c>
      <c r="E494" s="17">
        <v>44249</v>
      </c>
      <c r="F494" t="s">
        <v>662</v>
      </c>
      <c r="G494" t="s">
        <v>684</v>
      </c>
      <c r="H494" t="s">
        <v>619</v>
      </c>
      <c r="I494" t="s">
        <v>788</v>
      </c>
      <c r="J494" t="s">
        <v>875</v>
      </c>
      <c r="K494" t="s">
        <v>886</v>
      </c>
      <c r="L494" s="18">
        <v>0</v>
      </c>
      <c r="M494" s="18">
        <v>0</v>
      </c>
      <c r="N494" s="18">
        <v>0</v>
      </c>
      <c r="O494" s="18">
        <v>0</v>
      </c>
      <c r="P494" s="18">
        <v>0</v>
      </c>
      <c r="Q494" s="20">
        <v>0</v>
      </c>
      <c r="R494" s="18">
        <v>4820.97</v>
      </c>
    </row>
    <row r="495" spans="2:18" x14ac:dyDescent="0.3">
      <c r="D495" t="s">
        <v>604</v>
      </c>
      <c r="E495" s="17">
        <v>44285</v>
      </c>
      <c r="F495" t="s">
        <v>662</v>
      </c>
      <c r="G495" t="s">
        <v>684</v>
      </c>
      <c r="H495" t="s">
        <v>619</v>
      </c>
      <c r="I495" t="s">
        <v>788</v>
      </c>
      <c r="J495" t="s">
        <v>875</v>
      </c>
      <c r="K495" t="s">
        <v>886</v>
      </c>
      <c r="L495" s="18">
        <v>0</v>
      </c>
      <c r="M495" s="18">
        <v>0</v>
      </c>
      <c r="N495" s="18">
        <v>0</v>
      </c>
      <c r="O495" s="18">
        <v>0</v>
      </c>
      <c r="P495" s="18">
        <v>0</v>
      </c>
      <c r="Q495" s="20">
        <v>0</v>
      </c>
      <c r="R495" s="18">
        <v>7116.67</v>
      </c>
    </row>
    <row r="496" spans="2:18" x14ac:dyDescent="0.3">
      <c r="D496" t="s">
        <v>605</v>
      </c>
      <c r="E496" s="17">
        <v>44316</v>
      </c>
      <c r="F496" t="s">
        <v>662</v>
      </c>
      <c r="G496" t="s">
        <v>684</v>
      </c>
      <c r="H496" t="s">
        <v>619</v>
      </c>
      <c r="I496" t="s">
        <v>788</v>
      </c>
      <c r="J496" t="s">
        <v>875</v>
      </c>
      <c r="K496" t="s">
        <v>886</v>
      </c>
      <c r="L496" s="18">
        <v>47520.9</v>
      </c>
      <c r="M496" s="18">
        <v>0</v>
      </c>
      <c r="N496" s="18">
        <v>0</v>
      </c>
      <c r="O496" s="18">
        <v>0</v>
      </c>
      <c r="P496" s="18">
        <v>47520.9</v>
      </c>
      <c r="Q496" s="20">
        <v>0</v>
      </c>
      <c r="R496" s="18">
        <v>5280.1</v>
      </c>
    </row>
    <row r="497" spans="2:18" x14ac:dyDescent="0.3">
      <c r="B497">
        <v>12136</v>
      </c>
      <c r="C497" t="s">
        <v>108</v>
      </c>
      <c r="D497" t="s">
        <v>606</v>
      </c>
      <c r="E497" s="17">
        <v>44218</v>
      </c>
      <c r="F497" t="s">
        <v>663</v>
      </c>
      <c r="G497" t="s">
        <v>685</v>
      </c>
      <c r="H497" t="s">
        <v>619</v>
      </c>
      <c r="I497" t="s">
        <v>803</v>
      </c>
      <c r="J497" t="s">
        <v>877</v>
      </c>
      <c r="K497" t="s">
        <v>886</v>
      </c>
      <c r="L497" s="18">
        <v>0</v>
      </c>
      <c r="M497" s="18">
        <v>0</v>
      </c>
      <c r="N497" s="18">
        <v>0</v>
      </c>
      <c r="O497" s="18">
        <v>0</v>
      </c>
      <c r="P497" s="18">
        <v>0</v>
      </c>
      <c r="Q497" s="20">
        <v>0</v>
      </c>
      <c r="R497" s="18">
        <v>13047.54</v>
      </c>
    </row>
    <row r="498" spans="2:18" x14ac:dyDescent="0.3">
      <c r="D498" t="s">
        <v>607</v>
      </c>
      <c r="E498" s="17">
        <v>44278</v>
      </c>
      <c r="F498" t="s">
        <v>663</v>
      </c>
      <c r="G498" t="s">
        <v>685</v>
      </c>
      <c r="H498" t="s">
        <v>619</v>
      </c>
      <c r="I498" t="s">
        <v>803</v>
      </c>
      <c r="J498" t="s">
        <v>877</v>
      </c>
      <c r="K498" t="s">
        <v>886</v>
      </c>
      <c r="L498" s="18">
        <v>0</v>
      </c>
      <c r="M498" s="18">
        <v>0</v>
      </c>
      <c r="N498" s="18">
        <v>0</v>
      </c>
      <c r="O498" s="18">
        <v>0</v>
      </c>
      <c r="P498" s="18">
        <v>0</v>
      </c>
      <c r="Q498" s="20">
        <v>0</v>
      </c>
      <c r="R498" s="18">
        <v>4415.68</v>
      </c>
    </row>
    <row r="499" spans="2:18" x14ac:dyDescent="0.3">
      <c r="D499" t="s">
        <v>608</v>
      </c>
      <c r="E499" s="17">
        <v>44337</v>
      </c>
      <c r="F499" t="s">
        <v>663</v>
      </c>
      <c r="G499" t="s">
        <v>685</v>
      </c>
      <c r="H499" t="s">
        <v>619</v>
      </c>
      <c r="I499" t="s">
        <v>803</v>
      </c>
      <c r="J499" t="s">
        <v>877</v>
      </c>
      <c r="K499" t="s">
        <v>886</v>
      </c>
      <c r="L499" s="18">
        <v>15259.5</v>
      </c>
      <c r="M499" s="18">
        <v>0</v>
      </c>
      <c r="N499" s="18">
        <v>0</v>
      </c>
      <c r="O499" s="18">
        <v>15259.5</v>
      </c>
      <c r="P499" s="18">
        <v>0</v>
      </c>
      <c r="Q499" s="20">
        <v>0</v>
      </c>
      <c r="R499" s="18">
        <v>1695.5</v>
      </c>
    </row>
    <row r="500" spans="2:18" x14ac:dyDescent="0.3">
      <c r="B500">
        <v>12143</v>
      </c>
      <c r="C500" t="s">
        <v>109</v>
      </c>
      <c r="D500" t="s">
        <v>609</v>
      </c>
      <c r="E500" s="17">
        <v>44372</v>
      </c>
      <c r="F500" t="s">
        <v>664</v>
      </c>
      <c r="G500" t="s">
        <v>619</v>
      </c>
      <c r="H500" t="s">
        <v>619</v>
      </c>
      <c r="I500" t="s">
        <v>810</v>
      </c>
      <c r="J500" t="s">
        <v>876</v>
      </c>
      <c r="K500" t="s">
        <v>886</v>
      </c>
      <c r="L500" s="18">
        <v>219621.6</v>
      </c>
      <c r="M500" s="18">
        <v>0</v>
      </c>
      <c r="N500" s="18">
        <v>219621.6</v>
      </c>
      <c r="O500" s="18">
        <v>0</v>
      </c>
      <c r="P500" s="18">
        <v>0</v>
      </c>
      <c r="Q500" s="20">
        <v>0</v>
      </c>
      <c r="R500" s="18">
        <v>24402.400000000001</v>
      </c>
    </row>
    <row r="501" spans="2:18" x14ac:dyDescent="0.3">
      <c r="B501">
        <v>12149</v>
      </c>
      <c r="C501" t="s">
        <v>110</v>
      </c>
      <c r="D501" t="s">
        <v>610</v>
      </c>
      <c r="E501" s="17">
        <v>44280</v>
      </c>
      <c r="F501" t="s">
        <v>665</v>
      </c>
      <c r="G501" t="s">
        <v>686</v>
      </c>
      <c r="H501" t="s">
        <v>619</v>
      </c>
      <c r="I501" t="s">
        <v>817</v>
      </c>
      <c r="J501" t="s">
        <v>877</v>
      </c>
      <c r="K501" t="s">
        <v>886</v>
      </c>
      <c r="L501" s="18">
        <v>48997</v>
      </c>
      <c r="M501" s="18">
        <v>0</v>
      </c>
      <c r="N501" s="18">
        <v>0</v>
      </c>
      <c r="O501" s="18">
        <v>0</v>
      </c>
      <c r="P501" s="18">
        <v>0</v>
      </c>
      <c r="Q501" s="20">
        <v>48997</v>
      </c>
      <c r="R501" s="18"/>
    </row>
    <row r="502" spans="2:18" x14ac:dyDescent="0.3">
      <c r="D502" t="s">
        <v>611</v>
      </c>
      <c r="E502" s="17">
        <v>44343</v>
      </c>
      <c r="F502" t="s">
        <v>665</v>
      </c>
      <c r="G502" t="s">
        <v>686</v>
      </c>
      <c r="H502" t="s">
        <v>619</v>
      </c>
      <c r="I502" t="s">
        <v>817</v>
      </c>
      <c r="J502" t="s">
        <v>877</v>
      </c>
      <c r="K502" t="s">
        <v>886</v>
      </c>
      <c r="L502" s="18">
        <v>21763.5</v>
      </c>
      <c r="M502" s="18">
        <v>0</v>
      </c>
      <c r="N502" s="18">
        <v>0</v>
      </c>
      <c r="O502" s="18">
        <v>21763.5</v>
      </c>
      <c r="P502" s="18">
        <v>0</v>
      </c>
      <c r="Q502" s="20">
        <v>0</v>
      </c>
      <c r="R502" s="18"/>
    </row>
    <row r="503" spans="2:18" x14ac:dyDescent="0.3">
      <c r="B503">
        <v>12172</v>
      </c>
      <c r="C503" t="s">
        <v>111</v>
      </c>
      <c r="D503" t="s">
        <v>612</v>
      </c>
      <c r="E503" s="17">
        <v>44335</v>
      </c>
      <c r="F503" t="s">
        <v>666</v>
      </c>
      <c r="G503" t="s">
        <v>687</v>
      </c>
      <c r="H503" t="s">
        <v>619</v>
      </c>
      <c r="I503" t="s">
        <v>859</v>
      </c>
      <c r="J503" t="s">
        <v>877</v>
      </c>
      <c r="K503" t="s">
        <v>886</v>
      </c>
      <c r="L503" s="18">
        <v>25000</v>
      </c>
      <c r="M503" s="18">
        <v>0</v>
      </c>
      <c r="N503" s="18">
        <v>0</v>
      </c>
      <c r="O503" s="18">
        <v>25000</v>
      </c>
      <c r="P503" s="18">
        <v>0</v>
      </c>
      <c r="Q503" s="20">
        <v>0</v>
      </c>
      <c r="R503" s="18"/>
    </row>
    <row r="504" spans="2:18" x14ac:dyDescent="0.3">
      <c r="B504">
        <v>12173</v>
      </c>
      <c r="C504" t="s">
        <v>112</v>
      </c>
      <c r="D504" t="s">
        <v>613</v>
      </c>
      <c r="E504" s="17">
        <v>44298</v>
      </c>
      <c r="F504" t="s">
        <v>667</v>
      </c>
      <c r="G504" t="s">
        <v>688</v>
      </c>
      <c r="H504" t="s">
        <v>619</v>
      </c>
      <c r="I504" t="s">
        <v>858</v>
      </c>
      <c r="J504" t="s">
        <v>875</v>
      </c>
      <c r="K504" t="s">
        <v>889</v>
      </c>
      <c r="L504" s="18">
        <v>70998.48</v>
      </c>
      <c r="M504" s="18">
        <v>0</v>
      </c>
      <c r="N504" s="18">
        <v>0</v>
      </c>
      <c r="O504" s="18">
        <v>0</v>
      </c>
      <c r="P504" s="18">
        <v>70998.48</v>
      </c>
      <c r="Q504" s="20">
        <v>0</v>
      </c>
      <c r="R504" s="18"/>
    </row>
    <row r="505" spans="2:18" x14ac:dyDescent="0.3">
      <c r="B505">
        <v>12179</v>
      </c>
      <c r="C505" t="s">
        <v>113</v>
      </c>
      <c r="D505" t="s">
        <v>614</v>
      </c>
      <c r="E505" s="17">
        <v>44340</v>
      </c>
      <c r="F505" t="s">
        <v>668</v>
      </c>
      <c r="G505" t="s">
        <v>689</v>
      </c>
      <c r="H505" t="s">
        <v>619</v>
      </c>
      <c r="I505" t="s">
        <v>844</v>
      </c>
      <c r="J505" t="s">
        <v>876</v>
      </c>
      <c r="K505" t="s">
        <v>886</v>
      </c>
      <c r="L505" s="18">
        <v>166240.29999999999</v>
      </c>
      <c r="M505" s="18">
        <v>0</v>
      </c>
      <c r="N505" s="18">
        <v>0</v>
      </c>
      <c r="O505" s="18">
        <v>166240.29999999999</v>
      </c>
      <c r="P505" s="18">
        <v>0</v>
      </c>
      <c r="Q505" s="20">
        <v>0</v>
      </c>
      <c r="R505" s="18">
        <v>18471.14</v>
      </c>
    </row>
    <row r="506" spans="2:18" x14ac:dyDescent="0.3">
      <c r="D506" t="s">
        <v>615</v>
      </c>
      <c r="E506" s="17">
        <v>44364</v>
      </c>
      <c r="F506" t="s">
        <v>668</v>
      </c>
      <c r="G506" t="s">
        <v>689</v>
      </c>
      <c r="H506" t="s">
        <v>619</v>
      </c>
      <c r="I506" t="s">
        <v>844</v>
      </c>
      <c r="J506" t="s">
        <v>876</v>
      </c>
      <c r="K506" t="s">
        <v>886</v>
      </c>
      <c r="L506" s="18">
        <v>236291.79</v>
      </c>
      <c r="M506" s="18">
        <v>0</v>
      </c>
      <c r="N506" s="18">
        <v>236291.79</v>
      </c>
      <c r="O506" s="18">
        <v>0</v>
      </c>
      <c r="P506" s="18">
        <v>0</v>
      </c>
      <c r="Q506" s="20">
        <v>0</v>
      </c>
      <c r="R506" s="18">
        <v>26254.639999999999</v>
      </c>
    </row>
    <row r="507" spans="2:18" x14ac:dyDescent="0.3">
      <c r="B507" t="s">
        <v>51</v>
      </c>
      <c r="L507" s="18">
        <v>14320024.73</v>
      </c>
      <c r="M507" s="18">
        <v>0</v>
      </c>
      <c r="N507" s="18">
        <v>6657708.8199999994</v>
      </c>
      <c r="O507" s="18">
        <v>4611523.8099999996</v>
      </c>
      <c r="P507" s="18">
        <v>2293379.5699999998</v>
      </c>
      <c r="Q507" s="20">
        <v>757412.53</v>
      </c>
      <c r="R507" s="18">
        <v>8914338.0700000003</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GotoTotal">
                <anchor>
                  <from>
                    <xdr:col>4</xdr:col>
                    <xdr:colOff>1287780</xdr:colOff>
                    <xdr:row>0</xdr:row>
                    <xdr:rowOff>815340</xdr:rowOff>
                  </from>
                  <to>
                    <xdr:col>6</xdr:col>
                    <xdr:colOff>175260</xdr:colOff>
                    <xdr:row>0</xdr:row>
                    <xdr:rowOff>1333500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43F97-BEEA-4DA0-A117-F8D70671FE0B}">
  <sheetPr codeName="Sheet3"/>
  <dimension ref="B1:P896"/>
  <sheetViews>
    <sheetView topLeftCell="B1" zoomScale="85" zoomScaleNormal="85" workbookViewId="0">
      <selection activeCell="S19" sqref="S19"/>
    </sheetView>
  </sheetViews>
  <sheetFormatPr defaultRowHeight="14.4" x14ac:dyDescent="0.3"/>
  <cols>
    <col min="2" max="2" width="11.44140625" bestFit="1" customWidth="1"/>
    <col min="3" max="3" width="30.77734375" bestFit="1" customWidth="1"/>
    <col min="4" max="4" width="12.5546875" bestFit="1" customWidth="1"/>
    <col min="5" max="5" width="30.77734375" bestFit="1" customWidth="1"/>
    <col min="6" max="6" width="19.109375" bestFit="1" customWidth="1"/>
    <col min="7" max="7" width="7.77734375" bestFit="1" customWidth="1"/>
    <col min="8" max="8" width="21.109375" bestFit="1" customWidth="1"/>
    <col min="9" max="10" width="14.33203125" bestFit="1" customWidth="1"/>
    <col min="11" max="11" width="6.77734375" bestFit="1" customWidth="1"/>
    <col min="12" max="12" width="12.88671875" bestFit="1" customWidth="1"/>
    <col min="13" max="14" width="14.33203125" bestFit="1" customWidth="1"/>
    <col min="15" max="15" width="11.6640625" bestFit="1" customWidth="1"/>
    <col min="16" max="19" width="12.88671875" bestFit="1" customWidth="1"/>
    <col min="20" max="41" width="26.33203125" bestFit="1" customWidth="1"/>
    <col min="42" max="42" width="10.77734375" bestFit="1" customWidth="1"/>
    <col min="43" max="199" width="26.33203125" bestFit="1" customWidth="1"/>
    <col min="200" max="200" width="10.77734375" bestFit="1" customWidth="1"/>
  </cols>
  <sheetData>
    <row r="1" spans="2:16" ht="170.4" customHeight="1" x14ac:dyDescent="0.3"/>
    <row r="3" spans="2:16" x14ac:dyDescent="0.3">
      <c r="B3" s="16" t="s">
        <v>899</v>
      </c>
      <c r="C3" s="16" t="s">
        <v>1</v>
      </c>
      <c r="D3" s="16" t="s">
        <v>116</v>
      </c>
      <c r="E3" s="16" t="s">
        <v>1081</v>
      </c>
      <c r="F3" s="16" t="s">
        <v>616</v>
      </c>
      <c r="G3" s="16" t="s">
        <v>691</v>
      </c>
      <c r="H3" s="16" t="s">
        <v>874</v>
      </c>
      <c r="I3" s="16" t="s">
        <v>883</v>
      </c>
      <c r="J3" t="s">
        <v>890</v>
      </c>
      <c r="K3" t="s">
        <v>894</v>
      </c>
      <c r="L3" t="s">
        <v>896</v>
      </c>
      <c r="M3" t="s">
        <v>895</v>
      </c>
      <c r="N3" t="s">
        <v>897</v>
      </c>
      <c r="O3" t="s">
        <v>898</v>
      </c>
      <c r="P3" t="s">
        <v>893</v>
      </c>
    </row>
    <row r="4" spans="2:16" x14ac:dyDescent="0.3">
      <c r="B4" t="s">
        <v>692</v>
      </c>
      <c r="C4" t="s">
        <v>619</v>
      </c>
      <c r="D4" t="s">
        <v>140</v>
      </c>
      <c r="E4" t="s">
        <v>908</v>
      </c>
      <c r="F4" s="17">
        <v>43829</v>
      </c>
      <c r="G4" t="s">
        <v>692</v>
      </c>
      <c r="H4" t="s">
        <v>875</v>
      </c>
      <c r="I4" t="s">
        <v>884</v>
      </c>
      <c r="J4" s="18">
        <v>-311746.64</v>
      </c>
      <c r="K4" s="18">
        <v>0</v>
      </c>
      <c r="L4" s="18">
        <v>0</v>
      </c>
      <c r="M4" s="18">
        <v>0</v>
      </c>
      <c r="N4" s="18">
        <v>0</v>
      </c>
      <c r="O4" s="20">
        <v>-311746.64</v>
      </c>
      <c r="P4" s="18"/>
    </row>
    <row r="5" spans="2:16" x14ac:dyDescent="0.3">
      <c r="D5" t="s">
        <v>165</v>
      </c>
      <c r="E5" t="s">
        <v>909</v>
      </c>
      <c r="F5" s="17">
        <v>44265</v>
      </c>
      <c r="G5" t="s">
        <v>692</v>
      </c>
      <c r="H5" t="s">
        <v>875</v>
      </c>
      <c r="I5" t="s">
        <v>884</v>
      </c>
      <c r="J5" s="18">
        <v>82800</v>
      </c>
      <c r="K5" s="18">
        <v>0</v>
      </c>
      <c r="L5" s="18">
        <v>0</v>
      </c>
      <c r="M5" s="18">
        <v>0</v>
      </c>
      <c r="N5" s="18">
        <v>0</v>
      </c>
      <c r="O5" s="20">
        <v>82800</v>
      </c>
      <c r="P5" s="18"/>
    </row>
    <row r="6" spans="2:16" x14ac:dyDescent="0.3">
      <c r="D6" t="s">
        <v>263</v>
      </c>
      <c r="E6" t="s">
        <v>619</v>
      </c>
      <c r="F6" s="17">
        <v>43153</v>
      </c>
      <c r="G6" t="s">
        <v>692</v>
      </c>
      <c r="H6" t="s">
        <v>875</v>
      </c>
      <c r="I6" t="s">
        <v>884</v>
      </c>
      <c r="J6" s="18">
        <v>723361.5</v>
      </c>
      <c r="K6" s="18">
        <v>0</v>
      </c>
      <c r="L6" s="18">
        <v>0</v>
      </c>
      <c r="M6" s="18">
        <v>0</v>
      </c>
      <c r="N6" s="18">
        <v>0</v>
      </c>
      <c r="O6" s="20">
        <v>723361.5</v>
      </c>
      <c r="P6" s="18">
        <v>80373.5</v>
      </c>
    </row>
    <row r="7" spans="2:16" x14ac:dyDescent="0.3">
      <c r="D7" t="s">
        <v>264</v>
      </c>
      <c r="E7" t="s">
        <v>619</v>
      </c>
      <c r="F7" s="17">
        <v>43159</v>
      </c>
      <c r="G7" t="s">
        <v>692</v>
      </c>
      <c r="H7" t="s">
        <v>875</v>
      </c>
      <c r="I7" t="s">
        <v>884</v>
      </c>
      <c r="J7" s="18">
        <v>450000</v>
      </c>
      <c r="K7" s="18">
        <v>0</v>
      </c>
      <c r="L7" s="18">
        <v>0</v>
      </c>
      <c r="M7" s="18">
        <v>0</v>
      </c>
      <c r="N7" s="18">
        <v>0</v>
      </c>
      <c r="O7" s="20">
        <v>450000</v>
      </c>
      <c r="P7" s="18">
        <v>50000</v>
      </c>
    </row>
    <row r="8" spans="2:16" x14ac:dyDescent="0.3">
      <c r="D8" t="s">
        <v>265</v>
      </c>
      <c r="E8" t="s">
        <v>619</v>
      </c>
      <c r="F8" s="17">
        <v>43189</v>
      </c>
      <c r="G8" t="s">
        <v>692</v>
      </c>
      <c r="H8" t="s">
        <v>875</v>
      </c>
      <c r="I8" t="s">
        <v>884</v>
      </c>
      <c r="J8" s="18">
        <v>486900</v>
      </c>
      <c r="K8" s="18">
        <v>0</v>
      </c>
      <c r="L8" s="18">
        <v>0</v>
      </c>
      <c r="M8" s="18">
        <v>0</v>
      </c>
      <c r="N8" s="18">
        <v>0</v>
      </c>
      <c r="O8" s="20">
        <v>486900</v>
      </c>
      <c r="P8" s="18">
        <v>54100</v>
      </c>
    </row>
    <row r="9" spans="2:16" x14ac:dyDescent="0.3">
      <c r="D9" t="s">
        <v>267</v>
      </c>
      <c r="E9" t="s">
        <v>619</v>
      </c>
      <c r="F9" s="17">
        <v>43221</v>
      </c>
      <c r="G9" t="s">
        <v>692</v>
      </c>
      <c r="H9" t="s">
        <v>875</v>
      </c>
      <c r="I9" t="s">
        <v>884</v>
      </c>
      <c r="J9" s="18">
        <v>577440</v>
      </c>
      <c r="K9" s="18">
        <v>0</v>
      </c>
      <c r="L9" s="18">
        <v>0</v>
      </c>
      <c r="M9" s="18">
        <v>0</v>
      </c>
      <c r="N9" s="18">
        <v>0</v>
      </c>
      <c r="O9" s="20">
        <v>577440</v>
      </c>
      <c r="P9" s="18">
        <v>64160</v>
      </c>
    </row>
    <row r="10" spans="2:16" x14ac:dyDescent="0.3">
      <c r="D10" t="s">
        <v>268</v>
      </c>
      <c r="E10" t="s">
        <v>619</v>
      </c>
      <c r="F10" s="17">
        <v>43263</v>
      </c>
      <c r="G10" t="s">
        <v>692</v>
      </c>
      <c r="H10" t="s">
        <v>875</v>
      </c>
      <c r="I10" t="s">
        <v>884</v>
      </c>
      <c r="J10" s="18">
        <v>306000</v>
      </c>
      <c r="K10" s="18">
        <v>0</v>
      </c>
      <c r="L10" s="18">
        <v>0</v>
      </c>
      <c r="M10" s="18">
        <v>0</v>
      </c>
      <c r="N10" s="18">
        <v>0</v>
      </c>
      <c r="O10" s="20">
        <v>306000</v>
      </c>
      <c r="P10" s="18">
        <v>34000</v>
      </c>
    </row>
    <row r="11" spans="2:16" x14ac:dyDescent="0.3">
      <c r="D11" t="s">
        <v>269</v>
      </c>
      <c r="E11" t="s">
        <v>619</v>
      </c>
      <c r="F11" s="17">
        <v>43308</v>
      </c>
      <c r="G11" t="s">
        <v>692</v>
      </c>
      <c r="H11" t="s">
        <v>875</v>
      </c>
      <c r="I11" t="s">
        <v>884</v>
      </c>
      <c r="J11" s="18">
        <v>567000</v>
      </c>
      <c r="K11" s="18">
        <v>0</v>
      </c>
      <c r="L11" s="18">
        <v>0</v>
      </c>
      <c r="M11" s="18">
        <v>0</v>
      </c>
      <c r="N11" s="18">
        <v>0</v>
      </c>
      <c r="O11" s="20">
        <v>567000</v>
      </c>
      <c r="P11" s="18">
        <v>63000</v>
      </c>
    </row>
    <row r="12" spans="2:16" x14ac:dyDescent="0.3">
      <c r="D12" t="s">
        <v>270</v>
      </c>
      <c r="E12" t="s">
        <v>619</v>
      </c>
      <c r="F12" s="17">
        <v>43312</v>
      </c>
      <c r="G12" t="s">
        <v>692</v>
      </c>
      <c r="H12" t="s">
        <v>875</v>
      </c>
      <c r="I12" t="s">
        <v>884</v>
      </c>
      <c r="J12" s="18">
        <v>544014</v>
      </c>
      <c r="K12" s="18">
        <v>0</v>
      </c>
      <c r="L12" s="18">
        <v>0</v>
      </c>
      <c r="M12" s="18">
        <v>0</v>
      </c>
      <c r="N12" s="18">
        <v>0</v>
      </c>
      <c r="O12" s="20">
        <v>544014</v>
      </c>
      <c r="P12" s="18">
        <v>60446</v>
      </c>
    </row>
    <row r="13" spans="2:16" x14ac:dyDescent="0.3">
      <c r="D13" t="s">
        <v>271</v>
      </c>
      <c r="E13" t="s">
        <v>619</v>
      </c>
      <c r="F13" s="17">
        <v>43373</v>
      </c>
      <c r="G13" t="s">
        <v>692</v>
      </c>
      <c r="H13" t="s">
        <v>875</v>
      </c>
      <c r="I13" t="s">
        <v>884</v>
      </c>
      <c r="J13" s="18">
        <v>318114</v>
      </c>
      <c r="K13" s="18">
        <v>0</v>
      </c>
      <c r="L13" s="18">
        <v>0</v>
      </c>
      <c r="M13" s="18">
        <v>0</v>
      </c>
      <c r="N13" s="18">
        <v>0</v>
      </c>
      <c r="O13" s="20">
        <v>318114</v>
      </c>
      <c r="P13" s="18">
        <v>35346</v>
      </c>
    </row>
    <row r="14" spans="2:16" x14ac:dyDescent="0.3">
      <c r="D14" t="s">
        <v>272</v>
      </c>
      <c r="E14" t="s">
        <v>619</v>
      </c>
      <c r="F14" s="17">
        <v>43390</v>
      </c>
      <c r="G14" t="s">
        <v>692</v>
      </c>
      <c r="H14" t="s">
        <v>875</v>
      </c>
      <c r="I14" t="s">
        <v>884</v>
      </c>
      <c r="J14" s="18">
        <v>710109.91</v>
      </c>
      <c r="K14" s="18">
        <v>0</v>
      </c>
      <c r="L14" s="18">
        <v>0</v>
      </c>
      <c r="M14" s="18">
        <v>0</v>
      </c>
      <c r="N14" s="18">
        <v>0</v>
      </c>
      <c r="O14" s="20">
        <v>710109.91</v>
      </c>
      <c r="P14" s="18">
        <v>78901.09</v>
      </c>
    </row>
    <row r="15" spans="2:16" x14ac:dyDescent="0.3">
      <c r="D15" t="s">
        <v>273</v>
      </c>
      <c r="E15" t="s">
        <v>619</v>
      </c>
      <c r="F15" s="17">
        <v>43404</v>
      </c>
      <c r="G15" t="s">
        <v>692</v>
      </c>
      <c r="H15" t="s">
        <v>875</v>
      </c>
      <c r="I15" t="s">
        <v>884</v>
      </c>
      <c r="J15" s="18">
        <v>693300.6</v>
      </c>
      <c r="K15" s="18">
        <v>0</v>
      </c>
      <c r="L15" s="18">
        <v>0</v>
      </c>
      <c r="M15" s="18">
        <v>0</v>
      </c>
      <c r="N15" s="18">
        <v>0</v>
      </c>
      <c r="O15" s="20">
        <v>693300.6</v>
      </c>
      <c r="P15" s="18">
        <v>77033.399999999994</v>
      </c>
    </row>
    <row r="16" spans="2:16" x14ac:dyDescent="0.3">
      <c r="D16" t="s">
        <v>274</v>
      </c>
      <c r="E16" t="s">
        <v>619</v>
      </c>
      <c r="F16" s="17">
        <v>43434</v>
      </c>
      <c r="G16" t="s">
        <v>692</v>
      </c>
      <c r="H16" t="s">
        <v>875</v>
      </c>
      <c r="I16" t="s">
        <v>884</v>
      </c>
      <c r="J16" s="18">
        <v>275826.59999999998</v>
      </c>
      <c r="K16" s="18">
        <v>0</v>
      </c>
      <c r="L16" s="18">
        <v>0</v>
      </c>
      <c r="M16" s="18">
        <v>0</v>
      </c>
      <c r="N16" s="18">
        <v>0</v>
      </c>
      <c r="O16" s="20">
        <v>275826.59999999998</v>
      </c>
      <c r="P16" s="18">
        <v>30647.4</v>
      </c>
    </row>
    <row r="17" spans="3:16" x14ac:dyDescent="0.3">
      <c r="D17" t="s">
        <v>275</v>
      </c>
      <c r="E17" t="s">
        <v>619</v>
      </c>
      <c r="F17" s="17">
        <v>43462</v>
      </c>
      <c r="G17" t="s">
        <v>692</v>
      </c>
      <c r="H17" t="s">
        <v>875</v>
      </c>
      <c r="I17" t="s">
        <v>884</v>
      </c>
      <c r="J17" s="18">
        <v>43347.15</v>
      </c>
      <c r="K17" s="18">
        <v>0</v>
      </c>
      <c r="L17" s="18">
        <v>0</v>
      </c>
      <c r="M17" s="18">
        <v>0</v>
      </c>
      <c r="N17" s="18">
        <v>0</v>
      </c>
      <c r="O17" s="20">
        <v>43347.15</v>
      </c>
      <c r="P17" s="18">
        <v>4816.3500000000004</v>
      </c>
    </row>
    <row r="18" spans="3:16" x14ac:dyDescent="0.3">
      <c r="D18" t="s">
        <v>276</v>
      </c>
      <c r="E18" t="s">
        <v>619</v>
      </c>
      <c r="F18" s="17">
        <v>43523</v>
      </c>
      <c r="G18" t="s">
        <v>692</v>
      </c>
      <c r="H18" t="s">
        <v>875</v>
      </c>
      <c r="I18" t="s">
        <v>884</v>
      </c>
      <c r="J18" s="18">
        <v>38526.75</v>
      </c>
      <c r="K18" s="18">
        <v>0</v>
      </c>
      <c r="L18" s="18">
        <v>0</v>
      </c>
      <c r="M18" s="18">
        <v>0</v>
      </c>
      <c r="N18" s="18">
        <v>0</v>
      </c>
      <c r="O18" s="20">
        <v>38526.75</v>
      </c>
      <c r="P18" s="18">
        <v>4280.75</v>
      </c>
    </row>
    <row r="19" spans="3:16" x14ac:dyDescent="0.3">
      <c r="D19" t="s">
        <v>263</v>
      </c>
      <c r="E19" t="s">
        <v>619</v>
      </c>
      <c r="F19" s="17">
        <v>43153</v>
      </c>
      <c r="G19" t="s">
        <v>692</v>
      </c>
      <c r="H19" t="s">
        <v>875</v>
      </c>
      <c r="I19" t="s">
        <v>884</v>
      </c>
      <c r="J19" s="18">
        <v>-723361.5</v>
      </c>
      <c r="K19" s="18">
        <v>0</v>
      </c>
      <c r="L19" s="18">
        <v>0</v>
      </c>
      <c r="M19" s="18">
        <v>0</v>
      </c>
      <c r="N19" s="18">
        <v>0</v>
      </c>
      <c r="O19" s="20">
        <v>-723361.5</v>
      </c>
      <c r="P19" s="18"/>
    </row>
    <row r="20" spans="3:16" x14ac:dyDescent="0.3">
      <c r="D20" t="s">
        <v>264</v>
      </c>
      <c r="E20" t="s">
        <v>619</v>
      </c>
      <c r="F20" s="17">
        <v>43159</v>
      </c>
      <c r="G20" t="s">
        <v>692</v>
      </c>
      <c r="H20" t="s">
        <v>875</v>
      </c>
      <c r="I20" t="s">
        <v>884</v>
      </c>
      <c r="J20" s="18">
        <v>-450000</v>
      </c>
      <c r="K20" s="18">
        <v>0</v>
      </c>
      <c r="L20" s="18">
        <v>0</v>
      </c>
      <c r="M20" s="18">
        <v>0</v>
      </c>
      <c r="N20" s="18">
        <v>0</v>
      </c>
      <c r="O20" s="20">
        <v>-450000</v>
      </c>
      <c r="P20" s="18"/>
    </row>
    <row r="21" spans="3:16" x14ac:dyDescent="0.3">
      <c r="D21" t="s">
        <v>265</v>
      </c>
      <c r="E21" t="s">
        <v>619</v>
      </c>
      <c r="F21" s="17">
        <v>43189</v>
      </c>
      <c r="G21" t="s">
        <v>692</v>
      </c>
      <c r="H21" t="s">
        <v>875</v>
      </c>
      <c r="I21" t="s">
        <v>884</v>
      </c>
      <c r="J21" s="18">
        <v>-486900</v>
      </c>
      <c r="K21" s="18">
        <v>0</v>
      </c>
      <c r="L21" s="18">
        <v>0</v>
      </c>
      <c r="M21" s="18">
        <v>0</v>
      </c>
      <c r="N21" s="18">
        <v>0</v>
      </c>
      <c r="O21" s="20">
        <v>-486900</v>
      </c>
      <c r="P21" s="18"/>
    </row>
    <row r="22" spans="3:16" x14ac:dyDescent="0.3">
      <c r="D22" t="s">
        <v>266</v>
      </c>
      <c r="E22" t="s">
        <v>912</v>
      </c>
      <c r="F22" s="17">
        <v>43220</v>
      </c>
      <c r="G22" t="s">
        <v>692</v>
      </c>
      <c r="H22" t="s">
        <v>875</v>
      </c>
      <c r="I22" t="s">
        <v>884</v>
      </c>
      <c r="J22" s="18">
        <v>-54200</v>
      </c>
      <c r="K22" s="18">
        <v>0</v>
      </c>
      <c r="L22" s="18">
        <v>0</v>
      </c>
      <c r="M22" s="18">
        <v>0</v>
      </c>
      <c r="N22" s="18">
        <v>0</v>
      </c>
      <c r="O22" s="20">
        <v>-54200</v>
      </c>
      <c r="P22" s="18"/>
    </row>
    <row r="23" spans="3:16" x14ac:dyDescent="0.3">
      <c r="D23" t="s">
        <v>267</v>
      </c>
      <c r="E23" t="s">
        <v>619</v>
      </c>
      <c r="F23" s="17">
        <v>43221</v>
      </c>
      <c r="G23" t="s">
        <v>692</v>
      </c>
      <c r="H23" t="s">
        <v>875</v>
      </c>
      <c r="I23" t="s">
        <v>884</v>
      </c>
      <c r="J23" s="18">
        <v>-577440</v>
      </c>
      <c r="K23" s="18">
        <v>0</v>
      </c>
      <c r="L23" s="18">
        <v>0</v>
      </c>
      <c r="M23" s="18">
        <v>0</v>
      </c>
      <c r="N23" s="18">
        <v>0</v>
      </c>
      <c r="O23" s="20">
        <v>-577440</v>
      </c>
      <c r="P23" s="18"/>
    </row>
    <row r="24" spans="3:16" x14ac:dyDescent="0.3">
      <c r="D24" t="s">
        <v>268</v>
      </c>
      <c r="E24" t="s">
        <v>619</v>
      </c>
      <c r="F24" s="17">
        <v>43263</v>
      </c>
      <c r="G24" t="s">
        <v>692</v>
      </c>
      <c r="H24" t="s">
        <v>875</v>
      </c>
      <c r="I24" t="s">
        <v>884</v>
      </c>
      <c r="J24" s="18">
        <v>-306000</v>
      </c>
      <c r="K24" s="18">
        <v>0</v>
      </c>
      <c r="L24" s="18">
        <v>0</v>
      </c>
      <c r="M24" s="18">
        <v>0</v>
      </c>
      <c r="N24" s="18">
        <v>0</v>
      </c>
      <c r="O24" s="20">
        <v>-306000</v>
      </c>
      <c r="P24" s="18"/>
    </row>
    <row r="25" spans="3:16" x14ac:dyDescent="0.3">
      <c r="D25" t="s">
        <v>269</v>
      </c>
      <c r="E25" t="s">
        <v>619</v>
      </c>
      <c r="F25" s="17">
        <v>43308</v>
      </c>
      <c r="G25" t="s">
        <v>692</v>
      </c>
      <c r="H25" t="s">
        <v>875</v>
      </c>
      <c r="I25" t="s">
        <v>884</v>
      </c>
      <c r="J25" s="18">
        <v>-567000</v>
      </c>
      <c r="K25" s="18">
        <v>0</v>
      </c>
      <c r="L25" s="18">
        <v>0</v>
      </c>
      <c r="M25" s="18">
        <v>0</v>
      </c>
      <c r="N25" s="18">
        <v>0</v>
      </c>
      <c r="O25" s="20">
        <v>-567000</v>
      </c>
      <c r="P25" s="18"/>
    </row>
    <row r="26" spans="3:16" x14ac:dyDescent="0.3">
      <c r="D26" t="s">
        <v>270</v>
      </c>
      <c r="E26" t="s">
        <v>619</v>
      </c>
      <c r="F26" s="17">
        <v>43312</v>
      </c>
      <c r="G26" t="s">
        <v>692</v>
      </c>
      <c r="H26" t="s">
        <v>875</v>
      </c>
      <c r="I26" t="s">
        <v>884</v>
      </c>
      <c r="J26" s="18">
        <v>-544014</v>
      </c>
      <c r="K26" s="18">
        <v>0</v>
      </c>
      <c r="L26" s="18">
        <v>0</v>
      </c>
      <c r="M26" s="18">
        <v>0</v>
      </c>
      <c r="N26" s="18">
        <v>0</v>
      </c>
      <c r="O26" s="20">
        <v>-544014</v>
      </c>
      <c r="P26" s="18"/>
    </row>
    <row r="27" spans="3:16" x14ac:dyDescent="0.3">
      <c r="C27" t="s">
        <v>902</v>
      </c>
      <c r="D27" t="s">
        <v>272</v>
      </c>
      <c r="E27" t="s">
        <v>619</v>
      </c>
      <c r="F27" s="17">
        <v>43390</v>
      </c>
      <c r="G27" t="s">
        <v>692</v>
      </c>
      <c r="H27" t="s">
        <v>875</v>
      </c>
      <c r="I27" t="s">
        <v>884</v>
      </c>
      <c r="J27" s="18">
        <v>-710109.91</v>
      </c>
      <c r="K27" s="18">
        <v>0</v>
      </c>
      <c r="L27" s="18">
        <v>0</v>
      </c>
      <c r="M27" s="18">
        <v>0</v>
      </c>
      <c r="N27" s="18">
        <v>0</v>
      </c>
      <c r="O27" s="20">
        <v>-710109.91</v>
      </c>
      <c r="P27" s="18"/>
    </row>
    <row r="28" spans="3:16" x14ac:dyDescent="0.3">
      <c r="D28" t="s">
        <v>273</v>
      </c>
      <c r="E28" t="s">
        <v>619</v>
      </c>
      <c r="F28" s="17">
        <v>43404</v>
      </c>
      <c r="G28" t="s">
        <v>692</v>
      </c>
      <c r="H28" t="s">
        <v>875</v>
      </c>
      <c r="I28" t="s">
        <v>884</v>
      </c>
      <c r="J28" s="18">
        <v>-693300.6</v>
      </c>
      <c r="K28" s="18">
        <v>0</v>
      </c>
      <c r="L28" s="18">
        <v>0</v>
      </c>
      <c r="M28" s="18">
        <v>0</v>
      </c>
      <c r="N28" s="18">
        <v>0</v>
      </c>
      <c r="O28" s="20">
        <v>-693300.6</v>
      </c>
      <c r="P28" s="18"/>
    </row>
    <row r="29" spans="3:16" x14ac:dyDescent="0.3">
      <c r="C29" t="s">
        <v>903</v>
      </c>
      <c r="D29" t="s">
        <v>274</v>
      </c>
      <c r="E29" t="s">
        <v>619</v>
      </c>
      <c r="F29" s="17">
        <v>43434</v>
      </c>
      <c r="G29" t="s">
        <v>692</v>
      </c>
      <c r="H29" t="s">
        <v>875</v>
      </c>
      <c r="I29" t="s">
        <v>884</v>
      </c>
      <c r="J29" s="18">
        <v>-275826.59999999998</v>
      </c>
      <c r="K29" s="18">
        <v>0</v>
      </c>
      <c r="L29" s="18">
        <v>0</v>
      </c>
      <c r="M29" s="18">
        <v>0</v>
      </c>
      <c r="N29" s="18">
        <v>0</v>
      </c>
      <c r="O29" s="20">
        <v>-275826.59999999998</v>
      </c>
      <c r="P29" s="18"/>
    </row>
    <row r="30" spans="3:16" x14ac:dyDescent="0.3">
      <c r="C30" t="s">
        <v>904</v>
      </c>
      <c r="D30" t="s">
        <v>275</v>
      </c>
      <c r="E30" t="s">
        <v>619</v>
      </c>
      <c r="F30" s="17">
        <v>43462</v>
      </c>
      <c r="G30" t="s">
        <v>692</v>
      </c>
      <c r="H30" t="s">
        <v>875</v>
      </c>
      <c r="I30" t="s">
        <v>884</v>
      </c>
      <c r="J30" s="18">
        <v>-43347.15</v>
      </c>
      <c r="K30" s="18">
        <v>0</v>
      </c>
      <c r="L30" s="18">
        <v>0</v>
      </c>
      <c r="M30" s="18">
        <v>0</v>
      </c>
      <c r="N30" s="18">
        <v>0</v>
      </c>
      <c r="O30" s="20">
        <v>-43347.15</v>
      </c>
      <c r="P30" s="18"/>
    </row>
    <row r="31" spans="3:16" x14ac:dyDescent="0.3">
      <c r="C31" t="s">
        <v>905</v>
      </c>
      <c r="D31" t="s">
        <v>276</v>
      </c>
      <c r="E31" t="s">
        <v>619</v>
      </c>
      <c r="F31" s="17">
        <v>43523</v>
      </c>
      <c r="G31" t="s">
        <v>692</v>
      </c>
      <c r="H31" t="s">
        <v>875</v>
      </c>
      <c r="I31" t="s">
        <v>884</v>
      </c>
      <c r="J31" s="18">
        <v>-38526.75</v>
      </c>
      <c r="K31" s="18">
        <v>0</v>
      </c>
      <c r="L31" s="18">
        <v>0</v>
      </c>
      <c r="M31" s="18">
        <v>0</v>
      </c>
      <c r="N31" s="18">
        <v>0</v>
      </c>
      <c r="O31" s="20">
        <v>-38526.75</v>
      </c>
      <c r="P31" s="18"/>
    </row>
    <row r="32" spans="3:16" x14ac:dyDescent="0.3">
      <c r="C32" t="s">
        <v>906</v>
      </c>
      <c r="D32" t="s">
        <v>277</v>
      </c>
      <c r="E32" t="s">
        <v>912</v>
      </c>
      <c r="F32" s="17">
        <v>43544</v>
      </c>
      <c r="G32" t="s">
        <v>692</v>
      </c>
      <c r="H32" t="s">
        <v>875</v>
      </c>
      <c r="I32" t="s">
        <v>884</v>
      </c>
      <c r="J32" s="18">
        <v>-331933.5</v>
      </c>
      <c r="K32" s="18">
        <v>0</v>
      </c>
      <c r="L32" s="18">
        <v>0</v>
      </c>
      <c r="M32" s="18">
        <v>0</v>
      </c>
      <c r="N32" s="18">
        <v>0</v>
      </c>
      <c r="O32" s="20">
        <v>-331933.5</v>
      </c>
      <c r="P32" s="18"/>
    </row>
    <row r="33" spans="2:16" x14ac:dyDescent="0.3">
      <c r="C33" t="s">
        <v>907</v>
      </c>
      <c r="D33" t="s">
        <v>271</v>
      </c>
      <c r="E33" t="s">
        <v>619</v>
      </c>
      <c r="F33" s="17">
        <v>43373</v>
      </c>
      <c r="G33" t="s">
        <v>692</v>
      </c>
      <c r="H33" t="s">
        <v>875</v>
      </c>
      <c r="I33" t="s">
        <v>884</v>
      </c>
      <c r="J33" s="18">
        <v>-318114</v>
      </c>
      <c r="K33" s="18">
        <v>0</v>
      </c>
      <c r="L33" s="18">
        <v>0</v>
      </c>
      <c r="M33" s="18">
        <v>0</v>
      </c>
      <c r="N33" s="18">
        <v>0</v>
      </c>
      <c r="O33" s="20">
        <v>-318114</v>
      </c>
      <c r="P33" s="18"/>
    </row>
    <row r="34" spans="2:16" x14ac:dyDescent="0.3">
      <c r="C34" t="s">
        <v>908</v>
      </c>
      <c r="D34" t="s">
        <v>140</v>
      </c>
      <c r="E34" t="s">
        <v>908</v>
      </c>
      <c r="F34" s="17">
        <v>43829</v>
      </c>
      <c r="G34" t="s">
        <v>692</v>
      </c>
      <c r="H34" t="s">
        <v>875</v>
      </c>
      <c r="I34" t="s">
        <v>884</v>
      </c>
      <c r="J34" s="18">
        <v>311746.64</v>
      </c>
      <c r="K34" s="18">
        <v>0</v>
      </c>
      <c r="L34" s="18">
        <v>0</v>
      </c>
      <c r="M34" s="18">
        <v>0</v>
      </c>
      <c r="N34" s="18">
        <v>0</v>
      </c>
      <c r="O34" s="20">
        <v>311746.64</v>
      </c>
      <c r="P34" s="18">
        <v>34638.519999999997</v>
      </c>
    </row>
    <row r="35" spans="2:16" x14ac:dyDescent="0.3">
      <c r="C35" t="s">
        <v>909</v>
      </c>
      <c r="D35" t="s">
        <v>165</v>
      </c>
      <c r="E35" t="s">
        <v>909</v>
      </c>
      <c r="F35" s="17">
        <v>44265</v>
      </c>
      <c r="G35" t="s">
        <v>692</v>
      </c>
      <c r="H35" t="s">
        <v>875</v>
      </c>
      <c r="I35" t="s">
        <v>884</v>
      </c>
      <c r="J35" s="18">
        <v>-82800</v>
      </c>
      <c r="K35" s="18">
        <v>0</v>
      </c>
      <c r="L35" s="18">
        <v>0</v>
      </c>
      <c r="M35" s="18">
        <v>0</v>
      </c>
      <c r="N35" s="18">
        <v>0</v>
      </c>
      <c r="O35" s="20">
        <v>-82800</v>
      </c>
      <c r="P35" s="18">
        <v>-9200</v>
      </c>
    </row>
    <row r="36" spans="2:16" x14ac:dyDescent="0.3">
      <c r="C36" t="s">
        <v>910</v>
      </c>
      <c r="D36" t="s">
        <v>135</v>
      </c>
      <c r="E36" t="s">
        <v>913</v>
      </c>
      <c r="F36" s="17">
        <v>43741</v>
      </c>
      <c r="G36" t="s">
        <v>692</v>
      </c>
      <c r="H36" t="s">
        <v>875</v>
      </c>
      <c r="I36" t="s">
        <v>884</v>
      </c>
      <c r="J36" s="18"/>
      <c r="K36" s="18">
        <v>0</v>
      </c>
      <c r="L36" s="18">
        <v>0</v>
      </c>
      <c r="M36" s="18">
        <v>0</v>
      </c>
      <c r="N36" s="18">
        <v>0</v>
      </c>
      <c r="O36" s="20">
        <v>0</v>
      </c>
      <c r="P36" s="18">
        <v>-35346</v>
      </c>
    </row>
    <row r="37" spans="2:16" x14ac:dyDescent="0.3">
      <c r="D37" t="s">
        <v>136</v>
      </c>
      <c r="E37" t="s">
        <v>911</v>
      </c>
      <c r="F37" s="17">
        <v>43799</v>
      </c>
      <c r="G37" t="s">
        <v>692</v>
      </c>
      <c r="H37" t="s">
        <v>875</v>
      </c>
      <c r="I37" t="s">
        <v>884</v>
      </c>
      <c r="J37" s="18"/>
      <c r="K37" s="18">
        <v>0</v>
      </c>
      <c r="L37" s="18">
        <v>0</v>
      </c>
      <c r="M37" s="18">
        <v>0</v>
      </c>
      <c r="N37" s="18">
        <v>0</v>
      </c>
      <c r="O37" s="20">
        <v>0</v>
      </c>
      <c r="P37" s="18">
        <v>-77033.399999999994</v>
      </c>
    </row>
    <row r="38" spans="2:16" x14ac:dyDescent="0.3">
      <c r="D38" t="s">
        <v>137</v>
      </c>
      <c r="E38" t="s">
        <v>911</v>
      </c>
      <c r="F38" s="17">
        <v>43799</v>
      </c>
      <c r="G38" t="s">
        <v>692</v>
      </c>
      <c r="H38" t="s">
        <v>875</v>
      </c>
      <c r="I38" t="s">
        <v>884</v>
      </c>
      <c r="J38" s="18"/>
      <c r="K38" s="18">
        <v>0</v>
      </c>
      <c r="L38" s="18">
        <v>0</v>
      </c>
      <c r="M38" s="18">
        <v>0</v>
      </c>
      <c r="N38" s="18">
        <v>0</v>
      </c>
      <c r="O38" s="20">
        <v>0</v>
      </c>
      <c r="P38" s="18">
        <v>-78901.100000000006</v>
      </c>
    </row>
    <row r="39" spans="2:16" x14ac:dyDescent="0.3">
      <c r="D39" t="s">
        <v>139</v>
      </c>
      <c r="E39" t="s">
        <v>1082</v>
      </c>
      <c r="F39" s="17">
        <v>43825</v>
      </c>
      <c r="G39" t="s">
        <v>692</v>
      </c>
      <c r="H39" t="s">
        <v>875</v>
      </c>
      <c r="I39" t="s">
        <v>884</v>
      </c>
      <c r="J39" s="18"/>
      <c r="K39" s="18">
        <v>0</v>
      </c>
      <c r="L39" s="18">
        <v>0</v>
      </c>
      <c r="M39" s="18">
        <v>0</v>
      </c>
      <c r="N39" s="18">
        <v>0</v>
      </c>
      <c r="O39" s="20">
        <v>0</v>
      </c>
      <c r="P39" s="18">
        <v>-30647.4</v>
      </c>
    </row>
    <row r="40" spans="2:16" x14ac:dyDescent="0.3">
      <c r="D40" t="s">
        <v>140</v>
      </c>
      <c r="E40" t="s">
        <v>908</v>
      </c>
      <c r="F40" s="17">
        <v>43829</v>
      </c>
      <c r="G40" t="s">
        <v>692</v>
      </c>
      <c r="H40" t="s">
        <v>875</v>
      </c>
      <c r="I40" t="s">
        <v>884</v>
      </c>
      <c r="J40" s="18"/>
      <c r="K40" s="18">
        <v>0</v>
      </c>
      <c r="L40" s="18">
        <v>0</v>
      </c>
      <c r="M40" s="18">
        <v>0</v>
      </c>
      <c r="N40" s="18">
        <v>0</v>
      </c>
      <c r="O40" s="20">
        <v>0</v>
      </c>
      <c r="P40" s="18">
        <v>-9097.1</v>
      </c>
    </row>
    <row r="41" spans="2:16" x14ac:dyDescent="0.3">
      <c r="D41" t="s">
        <v>161</v>
      </c>
      <c r="E41" t="s">
        <v>1083</v>
      </c>
      <c r="F41" s="17">
        <v>44255</v>
      </c>
      <c r="G41" t="s">
        <v>692</v>
      </c>
      <c r="H41" t="s">
        <v>875</v>
      </c>
      <c r="I41" t="s">
        <v>884</v>
      </c>
      <c r="J41" s="18"/>
      <c r="K41" s="18">
        <v>0</v>
      </c>
      <c r="L41" s="18">
        <v>0</v>
      </c>
      <c r="M41" s="18">
        <v>0</v>
      </c>
      <c r="N41" s="18">
        <v>0</v>
      </c>
      <c r="O41" s="20">
        <v>0</v>
      </c>
      <c r="P41" s="18">
        <v>-34638.519999999997</v>
      </c>
    </row>
    <row r="42" spans="2:16" x14ac:dyDescent="0.3">
      <c r="D42" t="s">
        <v>263</v>
      </c>
      <c r="E42" t="s">
        <v>619</v>
      </c>
      <c r="F42" s="17">
        <v>43153</v>
      </c>
      <c r="G42" t="s">
        <v>692</v>
      </c>
      <c r="H42" t="s">
        <v>875</v>
      </c>
      <c r="I42" t="s">
        <v>884</v>
      </c>
      <c r="J42" s="18"/>
      <c r="K42" s="18">
        <v>0</v>
      </c>
      <c r="L42" s="18">
        <v>0</v>
      </c>
      <c r="M42" s="18">
        <v>0</v>
      </c>
      <c r="N42" s="18">
        <v>0</v>
      </c>
      <c r="O42" s="20">
        <v>0</v>
      </c>
      <c r="P42" s="18">
        <v>-19946</v>
      </c>
    </row>
    <row r="43" spans="2:16" x14ac:dyDescent="0.3">
      <c r="C43" t="s">
        <v>911</v>
      </c>
      <c r="D43" t="s">
        <v>161</v>
      </c>
      <c r="E43" t="s">
        <v>911</v>
      </c>
      <c r="F43" s="17">
        <v>44255</v>
      </c>
      <c r="G43" t="s">
        <v>692</v>
      </c>
      <c r="H43" t="s">
        <v>875</v>
      </c>
      <c r="I43" t="s">
        <v>884</v>
      </c>
      <c r="J43" s="18">
        <v>47257.39</v>
      </c>
      <c r="K43" s="18">
        <v>0</v>
      </c>
      <c r="L43" s="18">
        <v>0</v>
      </c>
      <c r="M43" s="18">
        <v>0</v>
      </c>
      <c r="N43" s="18">
        <v>0</v>
      </c>
      <c r="O43" s="20">
        <v>47257.39</v>
      </c>
      <c r="P43" s="18"/>
    </row>
    <row r="44" spans="2:16" x14ac:dyDescent="0.3">
      <c r="C44" t="s">
        <v>912</v>
      </c>
      <c r="D44" t="s">
        <v>266</v>
      </c>
      <c r="E44" t="s">
        <v>912</v>
      </c>
      <c r="F44" s="17">
        <v>43220</v>
      </c>
      <c r="G44" t="s">
        <v>692</v>
      </c>
      <c r="H44" t="s">
        <v>875</v>
      </c>
      <c r="I44" t="s">
        <v>884</v>
      </c>
      <c r="J44" s="18">
        <v>54200</v>
      </c>
      <c r="K44" s="18">
        <v>0</v>
      </c>
      <c r="L44" s="18">
        <v>0</v>
      </c>
      <c r="M44" s="18">
        <v>0</v>
      </c>
      <c r="N44" s="18">
        <v>0</v>
      </c>
      <c r="O44" s="20">
        <v>54200</v>
      </c>
      <c r="P44" s="18">
        <v>-54200</v>
      </c>
    </row>
    <row r="45" spans="2:16" x14ac:dyDescent="0.3">
      <c r="D45" t="s">
        <v>277</v>
      </c>
      <c r="E45" t="s">
        <v>912</v>
      </c>
      <c r="F45" s="17">
        <v>43544</v>
      </c>
      <c r="G45" t="s">
        <v>692</v>
      </c>
      <c r="H45" t="s">
        <v>875</v>
      </c>
      <c r="I45" t="s">
        <v>884</v>
      </c>
      <c r="J45" s="18">
        <v>331933.5</v>
      </c>
      <c r="K45" s="18">
        <v>0</v>
      </c>
      <c r="L45" s="18">
        <v>0</v>
      </c>
      <c r="M45" s="18">
        <v>0</v>
      </c>
      <c r="N45" s="18">
        <v>0</v>
      </c>
      <c r="O45" s="20">
        <v>331933.5</v>
      </c>
      <c r="P45" s="18">
        <v>-331933.5</v>
      </c>
    </row>
    <row r="46" spans="2:16" x14ac:dyDescent="0.3">
      <c r="B46" t="s">
        <v>900</v>
      </c>
      <c r="C46" t="s">
        <v>619</v>
      </c>
      <c r="D46" t="s">
        <v>401</v>
      </c>
      <c r="E46" t="s">
        <v>619</v>
      </c>
      <c r="F46" s="17">
        <v>43277</v>
      </c>
      <c r="G46" t="s">
        <v>619</v>
      </c>
      <c r="H46" t="s">
        <v>619</v>
      </c>
      <c r="I46" t="s">
        <v>884</v>
      </c>
      <c r="J46" s="18">
        <v>183069.9</v>
      </c>
      <c r="K46" s="18">
        <v>0</v>
      </c>
      <c r="L46" s="18">
        <v>0</v>
      </c>
      <c r="M46" s="18">
        <v>0</v>
      </c>
      <c r="N46" s="18">
        <v>0</v>
      </c>
      <c r="O46" s="20">
        <v>183069.9</v>
      </c>
      <c r="P46" s="18">
        <v>0.1</v>
      </c>
    </row>
    <row r="47" spans="2:16" x14ac:dyDescent="0.3">
      <c r="D47" t="s">
        <v>401</v>
      </c>
      <c r="E47" t="s">
        <v>619</v>
      </c>
      <c r="F47" s="17">
        <v>43277</v>
      </c>
      <c r="G47" t="s">
        <v>619</v>
      </c>
      <c r="H47" t="s">
        <v>619</v>
      </c>
      <c r="I47" t="s">
        <v>884</v>
      </c>
      <c r="J47" s="18">
        <v>-183069.9</v>
      </c>
      <c r="K47" s="18">
        <v>0</v>
      </c>
      <c r="L47" s="18">
        <v>0</v>
      </c>
      <c r="M47" s="18">
        <v>0</v>
      </c>
      <c r="N47" s="18">
        <v>0</v>
      </c>
      <c r="O47" s="20">
        <v>-183069.9</v>
      </c>
      <c r="P47" s="18"/>
    </row>
    <row r="48" spans="2:16" x14ac:dyDescent="0.3">
      <c r="B48" t="s">
        <v>693</v>
      </c>
      <c r="C48" t="s">
        <v>619</v>
      </c>
      <c r="D48" t="s">
        <v>292</v>
      </c>
      <c r="E48" t="s">
        <v>913</v>
      </c>
      <c r="F48" s="17">
        <v>44104</v>
      </c>
      <c r="G48" t="s">
        <v>693</v>
      </c>
      <c r="H48" t="s">
        <v>879</v>
      </c>
      <c r="I48" t="s">
        <v>884</v>
      </c>
      <c r="J48" s="18">
        <v>-17445.580000000002</v>
      </c>
      <c r="K48" s="18">
        <v>0</v>
      </c>
      <c r="L48" s="18">
        <v>0</v>
      </c>
      <c r="M48" s="18">
        <v>0</v>
      </c>
      <c r="N48" s="18">
        <v>0</v>
      </c>
      <c r="O48" s="20">
        <v>-17445.580000000002</v>
      </c>
      <c r="P48" s="18"/>
    </row>
    <row r="49" spans="2:16" x14ac:dyDescent="0.3">
      <c r="D49" t="s">
        <v>294</v>
      </c>
      <c r="E49" t="s">
        <v>914</v>
      </c>
      <c r="F49" s="17">
        <v>44167</v>
      </c>
      <c r="G49" t="s">
        <v>693</v>
      </c>
      <c r="H49" t="s">
        <v>879</v>
      </c>
      <c r="I49" t="s">
        <v>884</v>
      </c>
      <c r="J49" s="18">
        <v>17445.580000000002</v>
      </c>
      <c r="K49" s="18">
        <v>0</v>
      </c>
      <c r="L49" s="18">
        <v>0</v>
      </c>
      <c r="M49" s="18">
        <v>0</v>
      </c>
      <c r="N49" s="18">
        <v>0</v>
      </c>
      <c r="O49" s="20">
        <v>17445.580000000002</v>
      </c>
      <c r="P49" s="18"/>
    </row>
    <row r="50" spans="2:16" x14ac:dyDescent="0.3">
      <c r="C50" t="s">
        <v>913</v>
      </c>
      <c r="D50" t="s">
        <v>292</v>
      </c>
      <c r="E50" t="s">
        <v>913</v>
      </c>
      <c r="F50" s="17">
        <v>44104</v>
      </c>
      <c r="G50" t="s">
        <v>693</v>
      </c>
      <c r="H50" t="s">
        <v>879</v>
      </c>
      <c r="I50" t="s">
        <v>884</v>
      </c>
      <c r="J50" s="18">
        <v>17445.580000000002</v>
      </c>
      <c r="K50" s="18">
        <v>0</v>
      </c>
      <c r="L50" s="18">
        <v>0</v>
      </c>
      <c r="M50" s="18">
        <v>0</v>
      </c>
      <c r="N50" s="18">
        <v>0</v>
      </c>
      <c r="O50" s="20">
        <v>17445.580000000002</v>
      </c>
      <c r="P50" s="18">
        <v>356.03</v>
      </c>
    </row>
    <row r="51" spans="2:16" x14ac:dyDescent="0.3">
      <c r="C51" t="s">
        <v>914</v>
      </c>
      <c r="D51" t="s">
        <v>294</v>
      </c>
      <c r="E51" t="s">
        <v>914</v>
      </c>
      <c r="F51" s="17">
        <v>44167</v>
      </c>
      <c r="G51" t="s">
        <v>693</v>
      </c>
      <c r="H51" t="s">
        <v>879</v>
      </c>
      <c r="I51" t="s">
        <v>884</v>
      </c>
      <c r="J51" s="18">
        <v>-17445.580000000002</v>
      </c>
      <c r="K51" s="18">
        <v>0</v>
      </c>
      <c r="L51" s="18">
        <v>0</v>
      </c>
      <c r="M51" s="18">
        <v>0</v>
      </c>
      <c r="N51" s="18">
        <v>0</v>
      </c>
      <c r="O51" s="20">
        <v>-17445.580000000002</v>
      </c>
      <c r="P51" s="18">
        <v>-356.03</v>
      </c>
    </row>
    <row r="52" spans="2:16" x14ac:dyDescent="0.3">
      <c r="B52" t="s">
        <v>694</v>
      </c>
      <c r="C52" t="s">
        <v>619</v>
      </c>
      <c r="D52" t="s">
        <v>354</v>
      </c>
      <c r="E52" t="s">
        <v>916</v>
      </c>
      <c r="F52" s="17">
        <v>44135</v>
      </c>
      <c r="G52" t="s">
        <v>694</v>
      </c>
      <c r="H52" t="s">
        <v>876</v>
      </c>
      <c r="I52" t="s">
        <v>884</v>
      </c>
      <c r="J52" s="18">
        <v>-52175.18</v>
      </c>
      <c r="K52" s="18">
        <v>0</v>
      </c>
      <c r="L52" s="18">
        <v>0</v>
      </c>
      <c r="M52" s="18">
        <v>0</v>
      </c>
      <c r="N52" s="18">
        <v>0</v>
      </c>
      <c r="O52" s="20">
        <v>-52175.18</v>
      </c>
      <c r="P52" s="18"/>
    </row>
    <row r="53" spans="2:16" x14ac:dyDescent="0.3">
      <c r="D53" t="s">
        <v>360</v>
      </c>
      <c r="E53" t="s">
        <v>915</v>
      </c>
      <c r="F53" s="17">
        <v>44165</v>
      </c>
      <c r="G53" t="s">
        <v>694</v>
      </c>
      <c r="H53" t="s">
        <v>876</v>
      </c>
      <c r="I53" t="s">
        <v>884</v>
      </c>
      <c r="J53" s="18">
        <v>-3412.5</v>
      </c>
      <c r="K53" s="18">
        <v>0</v>
      </c>
      <c r="L53" s="18">
        <v>0</v>
      </c>
      <c r="M53" s="18">
        <v>0</v>
      </c>
      <c r="N53" s="18">
        <v>0</v>
      </c>
      <c r="O53" s="20">
        <v>-3412.5</v>
      </c>
      <c r="P53" s="18"/>
    </row>
    <row r="54" spans="2:16" x14ac:dyDescent="0.3">
      <c r="C54" t="s">
        <v>915</v>
      </c>
      <c r="D54" t="s">
        <v>360</v>
      </c>
      <c r="E54" t="s">
        <v>915</v>
      </c>
      <c r="F54" s="17">
        <v>44165</v>
      </c>
      <c r="G54" t="s">
        <v>694</v>
      </c>
      <c r="H54" t="s">
        <v>876</v>
      </c>
      <c r="I54" t="s">
        <v>884</v>
      </c>
      <c r="J54" s="18">
        <v>3412.5</v>
      </c>
      <c r="K54" s="18">
        <v>0</v>
      </c>
      <c r="L54" s="18">
        <v>0</v>
      </c>
      <c r="M54" s="18">
        <v>0</v>
      </c>
      <c r="N54" s="18">
        <v>0</v>
      </c>
      <c r="O54" s="20">
        <v>3412.5</v>
      </c>
      <c r="P54" s="18">
        <v>87.5</v>
      </c>
    </row>
    <row r="55" spans="2:16" x14ac:dyDescent="0.3">
      <c r="D55" t="s">
        <v>390</v>
      </c>
      <c r="E55" t="s">
        <v>915</v>
      </c>
      <c r="F55" s="17">
        <v>44308</v>
      </c>
      <c r="G55" t="s">
        <v>694</v>
      </c>
      <c r="H55" t="s">
        <v>876</v>
      </c>
      <c r="I55" t="s">
        <v>884</v>
      </c>
      <c r="J55" s="18">
        <v>2420</v>
      </c>
      <c r="K55" s="18">
        <v>0</v>
      </c>
      <c r="L55" s="18">
        <v>0</v>
      </c>
      <c r="M55" s="18">
        <v>0</v>
      </c>
      <c r="N55" s="18">
        <v>2420</v>
      </c>
      <c r="O55" s="20">
        <v>0</v>
      </c>
      <c r="P55" s="18"/>
    </row>
    <row r="56" spans="2:16" x14ac:dyDescent="0.3">
      <c r="C56" t="s">
        <v>916</v>
      </c>
      <c r="D56" t="s">
        <v>354</v>
      </c>
      <c r="E56" t="s">
        <v>916</v>
      </c>
      <c r="F56" s="17">
        <v>44135</v>
      </c>
      <c r="G56" t="s">
        <v>694</v>
      </c>
      <c r="H56" t="s">
        <v>876</v>
      </c>
      <c r="I56" t="s">
        <v>884</v>
      </c>
      <c r="J56" s="18">
        <v>52175.18</v>
      </c>
      <c r="K56" s="18">
        <v>0</v>
      </c>
      <c r="L56" s="18">
        <v>0</v>
      </c>
      <c r="M56" s="18">
        <v>0</v>
      </c>
      <c r="N56" s="18">
        <v>0</v>
      </c>
      <c r="O56" s="20">
        <v>52175.18</v>
      </c>
      <c r="P56" s="18">
        <v>1337.83</v>
      </c>
    </row>
    <row r="57" spans="2:16" x14ac:dyDescent="0.3">
      <c r="C57" t="s">
        <v>910</v>
      </c>
      <c r="D57" t="s">
        <v>376</v>
      </c>
      <c r="E57" t="s">
        <v>916</v>
      </c>
      <c r="F57" s="17">
        <v>44255</v>
      </c>
      <c r="G57" t="s">
        <v>694</v>
      </c>
      <c r="H57" t="s">
        <v>876</v>
      </c>
      <c r="I57" t="s">
        <v>884</v>
      </c>
      <c r="J57" s="18"/>
      <c r="K57" s="18">
        <v>0</v>
      </c>
      <c r="L57" s="18">
        <v>0</v>
      </c>
      <c r="M57" s="18">
        <v>0</v>
      </c>
      <c r="N57" s="18">
        <v>0</v>
      </c>
      <c r="O57" s="20">
        <v>0</v>
      </c>
      <c r="P57" s="18">
        <v>-49840.83</v>
      </c>
    </row>
    <row r="58" spans="2:16" x14ac:dyDescent="0.3">
      <c r="D58" t="s">
        <v>380</v>
      </c>
      <c r="E58" t="s">
        <v>916</v>
      </c>
      <c r="F58" s="17">
        <v>44270</v>
      </c>
      <c r="G58" t="s">
        <v>694</v>
      </c>
      <c r="H58" t="s">
        <v>876</v>
      </c>
      <c r="I58" t="s">
        <v>884</v>
      </c>
      <c r="J58" s="18"/>
      <c r="K58" s="18">
        <v>0</v>
      </c>
      <c r="L58" s="18">
        <v>0</v>
      </c>
      <c r="M58" s="18">
        <v>0</v>
      </c>
      <c r="N58" s="18">
        <v>0</v>
      </c>
      <c r="O58" s="20">
        <v>0</v>
      </c>
      <c r="P58" s="18">
        <v>-1000.05</v>
      </c>
    </row>
    <row r="59" spans="2:16" x14ac:dyDescent="0.3">
      <c r="D59" t="s">
        <v>399</v>
      </c>
      <c r="E59" t="s">
        <v>915</v>
      </c>
      <c r="F59" s="17">
        <v>44044</v>
      </c>
      <c r="G59" t="s">
        <v>694</v>
      </c>
      <c r="H59" t="s">
        <v>876</v>
      </c>
      <c r="I59" t="s">
        <v>884</v>
      </c>
      <c r="J59" s="18"/>
      <c r="K59" s="18">
        <v>0</v>
      </c>
      <c r="L59" s="18">
        <v>0</v>
      </c>
      <c r="M59" s="18">
        <v>0</v>
      </c>
      <c r="N59" s="18">
        <v>0</v>
      </c>
      <c r="O59" s="20">
        <v>0</v>
      </c>
      <c r="P59" s="18">
        <v>49415.55</v>
      </c>
    </row>
    <row r="60" spans="2:16" x14ac:dyDescent="0.3">
      <c r="C60" t="s">
        <v>911</v>
      </c>
      <c r="D60" t="s">
        <v>376</v>
      </c>
      <c r="E60" t="s">
        <v>911</v>
      </c>
      <c r="F60" s="17">
        <v>44255</v>
      </c>
      <c r="G60" t="s">
        <v>694</v>
      </c>
      <c r="H60" t="s">
        <v>876</v>
      </c>
      <c r="I60" t="s">
        <v>884</v>
      </c>
      <c r="J60" s="18">
        <v>49840.83</v>
      </c>
      <c r="K60" s="18">
        <v>0</v>
      </c>
      <c r="L60" s="18">
        <v>0</v>
      </c>
      <c r="M60" s="18">
        <v>0</v>
      </c>
      <c r="N60" s="18">
        <v>0</v>
      </c>
      <c r="O60" s="20">
        <v>49840.83</v>
      </c>
      <c r="P60" s="18"/>
    </row>
    <row r="61" spans="2:16" x14ac:dyDescent="0.3">
      <c r="D61" t="s">
        <v>380</v>
      </c>
      <c r="E61" t="s">
        <v>911</v>
      </c>
      <c r="F61" s="17">
        <v>44270</v>
      </c>
      <c r="G61" t="s">
        <v>694</v>
      </c>
      <c r="H61" t="s">
        <v>876</v>
      </c>
      <c r="I61" t="s">
        <v>884</v>
      </c>
      <c r="J61" s="18">
        <v>1000.05</v>
      </c>
      <c r="K61" s="18">
        <v>0</v>
      </c>
      <c r="L61" s="18">
        <v>0</v>
      </c>
      <c r="M61" s="18">
        <v>0</v>
      </c>
      <c r="N61" s="18">
        <v>0</v>
      </c>
      <c r="O61" s="20">
        <v>1000.05</v>
      </c>
      <c r="P61" s="18"/>
    </row>
    <row r="62" spans="2:16" x14ac:dyDescent="0.3">
      <c r="B62" t="s">
        <v>695</v>
      </c>
      <c r="C62" t="s">
        <v>619</v>
      </c>
      <c r="D62" t="s">
        <v>283</v>
      </c>
      <c r="E62" t="s">
        <v>922</v>
      </c>
      <c r="F62" s="17">
        <v>43677</v>
      </c>
      <c r="G62" t="s">
        <v>695</v>
      </c>
      <c r="H62" t="s">
        <v>619</v>
      </c>
      <c r="I62" t="s">
        <v>884</v>
      </c>
      <c r="J62" s="18">
        <v>-176590.15</v>
      </c>
      <c r="K62" s="18">
        <v>0</v>
      </c>
      <c r="L62" s="18">
        <v>0</v>
      </c>
      <c r="M62" s="18">
        <v>0</v>
      </c>
      <c r="N62" s="18">
        <v>0</v>
      </c>
      <c r="O62" s="20">
        <v>-176590.15</v>
      </c>
      <c r="P62" s="18"/>
    </row>
    <row r="63" spans="2:16" x14ac:dyDescent="0.3">
      <c r="D63" t="s">
        <v>284</v>
      </c>
      <c r="E63" t="s">
        <v>919</v>
      </c>
      <c r="F63" s="17">
        <v>43734</v>
      </c>
      <c r="G63" t="s">
        <v>695</v>
      </c>
      <c r="H63" t="s">
        <v>619</v>
      </c>
      <c r="I63" t="s">
        <v>884</v>
      </c>
      <c r="J63" s="18">
        <v>-391795.98</v>
      </c>
      <c r="K63" s="18">
        <v>0</v>
      </c>
      <c r="L63" s="18">
        <v>0</v>
      </c>
      <c r="M63" s="18">
        <v>0</v>
      </c>
      <c r="N63" s="18">
        <v>0</v>
      </c>
      <c r="O63" s="20">
        <v>-391795.98</v>
      </c>
      <c r="P63" s="18"/>
    </row>
    <row r="64" spans="2:16" x14ac:dyDescent="0.3">
      <c r="D64" t="s">
        <v>285</v>
      </c>
      <c r="E64" t="s">
        <v>920</v>
      </c>
      <c r="F64" s="17">
        <v>43759</v>
      </c>
      <c r="G64" t="s">
        <v>695</v>
      </c>
      <c r="H64" t="s">
        <v>619</v>
      </c>
      <c r="I64" t="s">
        <v>884</v>
      </c>
      <c r="J64" s="18">
        <v>-21884.1</v>
      </c>
      <c r="K64" s="18">
        <v>0</v>
      </c>
      <c r="L64" s="18">
        <v>0</v>
      </c>
      <c r="M64" s="18">
        <v>0</v>
      </c>
      <c r="N64" s="18">
        <v>0</v>
      </c>
      <c r="O64" s="20">
        <v>-21884.1</v>
      </c>
      <c r="P64" s="18"/>
    </row>
    <row r="65" spans="3:16" x14ac:dyDescent="0.3">
      <c r="D65" t="s">
        <v>286</v>
      </c>
      <c r="E65" t="s">
        <v>918</v>
      </c>
      <c r="F65" s="17">
        <v>43817</v>
      </c>
      <c r="G65" t="s">
        <v>695</v>
      </c>
      <c r="H65" t="s">
        <v>619</v>
      </c>
      <c r="I65" t="s">
        <v>884</v>
      </c>
      <c r="J65" s="18">
        <v>-35988.660000000003</v>
      </c>
      <c r="K65" s="18">
        <v>0</v>
      </c>
      <c r="L65" s="18">
        <v>0</v>
      </c>
      <c r="M65" s="18">
        <v>0</v>
      </c>
      <c r="N65" s="18">
        <v>0</v>
      </c>
      <c r="O65" s="20">
        <v>-35988.660000000003</v>
      </c>
      <c r="P65" s="18"/>
    </row>
    <row r="66" spans="3:16" x14ac:dyDescent="0.3">
      <c r="D66" t="s">
        <v>287</v>
      </c>
      <c r="E66" t="s">
        <v>917</v>
      </c>
      <c r="F66" s="17">
        <v>43861</v>
      </c>
      <c r="G66" t="s">
        <v>695</v>
      </c>
      <c r="H66" t="s">
        <v>619</v>
      </c>
      <c r="I66" t="s">
        <v>884</v>
      </c>
      <c r="J66" s="18">
        <v>-43854.3</v>
      </c>
      <c r="K66" s="18">
        <v>0</v>
      </c>
      <c r="L66" s="18">
        <v>0</v>
      </c>
      <c r="M66" s="18">
        <v>0</v>
      </c>
      <c r="N66" s="18">
        <v>0</v>
      </c>
      <c r="O66" s="20">
        <v>-43854.3</v>
      </c>
      <c r="P66" s="18"/>
    </row>
    <row r="67" spans="3:16" x14ac:dyDescent="0.3">
      <c r="D67" t="s">
        <v>288</v>
      </c>
      <c r="E67" t="s">
        <v>917</v>
      </c>
      <c r="F67" s="17">
        <v>43888</v>
      </c>
      <c r="G67" t="s">
        <v>695</v>
      </c>
      <c r="H67" t="s">
        <v>619</v>
      </c>
      <c r="I67" t="s">
        <v>884</v>
      </c>
      <c r="J67" s="18">
        <v>-10026.9</v>
      </c>
      <c r="K67" s="18">
        <v>0</v>
      </c>
      <c r="L67" s="18">
        <v>0</v>
      </c>
      <c r="M67" s="18">
        <v>0</v>
      </c>
      <c r="N67" s="18">
        <v>0</v>
      </c>
      <c r="O67" s="20">
        <v>-10026.9</v>
      </c>
      <c r="P67" s="18"/>
    </row>
    <row r="68" spans="3:16" x14ac:dyDescent="0.3">
      <c r="D68" t="s">
        <v>289</v>
      </c>
      <c r="E68" t="s">
        <v>917</v>
      </c>
      <c r="F68" s="17">
        <v>43922</v>
      </c>
      <c r="G68" t="s">
        <v>695</v>
      </c>
      <c r="H68" t="s">
        <v>619</v>
      </c>
      <c r="I68" t="s">
        <v>884</v>
      </c>
      <c r="J68" s="18">
        <v>-661863.81999999995</v>
      </c>
      <c r="K68" s="18">
        <v>0</v>
      </c>
      <c r="L68" s="18">
        <v>0</v>
      </c>
      <c r="M68" s="18">
        <v>0</v>
      </c>
      <c r="N68" s="18">
        <v>0</v>
      </c>
      <c r="O68" s="20">
        <v>-661863.81999999995</v>
      </c>
      <c r="P68" s="18"/>
    </row>
    <row r="69" spans="3:16" x14ac:dyDescent="0.3">
      <c r="D69" t="s">
        <v>290</v>
      </c>
      <c r="E69" t="s">
        <v>917</v>
      </c>
      <c r="F69" s="17">
        <v>44032</v>
      </c>
      <c r="G69" t="s">
        <v>695</v>
      </c>
      <c r="H69" t="s">
        <v>619</v>
      </c>
      <c r="I69" t="s">
        <v>884</v>
      </c>
      <c r="J69" s="18">
        <v>-369998.7</v>
      </c>
      <c r="K69" s="18">
        <v>0</v>
      </c>
      <c r="L69" s="18">
        <v>0</v>
      </c>
      <c r="M69" s="18">
        <v>0</v>
      </c>
      <c r="N69" s="18">
        <v>0</v>
      </c>
      <c r="O69" s="20">
        <v>-369998.7</v>
      </c>
      <c r="P69" s="18"/>
    </row>
    <row r="70" spans="3:16" x14ac:dyDescent="0.3">
      <c r="D70" t="s">
        <v>291</v>
      </c>
      <c r="E70" t="s">
        <v>917</v>
      </c>
      <c r="F70" s="17">
        <v>44095</v>
      </c>
      <c r="G70" t="s">
        <v>695</v>
      </c>
      <c r="H70" t="s">
        <v>619</v>
      </c>
      <c r="I70" t="s">
        <v>884</v>
      </c>
      <c r="J70" s="18">
        <v>-51502.45</v>
      </c>
      <c r="K70" s="18">
        <v>0</v>
      </c>
      <c r="L70" s="18">
        <v>0</v>
      </c>
      <c r="M70" s="18">
        <v>0</v>
      </c>
      <c r="N70" s="18">
        <v>0</v>
      </c>
      <c r="O70" s="20">
        <v>-51502.45</v>
      </c>
      <c r="P70" s="18"/>
    </row>
    <row r="71" spans="3:16" x14ac:dyDescent="0.3">
      <c r="D71" t="s">
        <v>293</v>
      </c>
      <c r="E71" t="s">
        <v>917</v>
      </c>
      <c r="F71" s="17">
        <v>44126</v>
      </c>
      <c r="G71" t="s">
        <v>695</v>
      </c>
      <c r="H71" t="s">
        <v>619</v>
      </c>
      <c r="I71" t="s">
        <v>884</v>
      </c>
      <c r="J71" s="18">
        <v>-71977.55</v>
      </c>
      <c r="K71" s="18">
        <v>0</v>
      </c>
      <c r="L71" s="18">
        <v>0</v>
      </c>
      <c r="M71" s="18">
        <v>0</v>
      </c>
      <c r="N71" s="18">
        <v>0</v>
      </c>
      <c r="O71" s="20">
        <v>-71977.55</v>
      </c>
      <c r="P71" s="18"/>
    </row>
    <row r="72" spans="3:16" x14ac:dyDescent="0.3">
      <c r="D72" t="s">
        <v>295</v>
      </c>
      <c r="E72" t="s">
        <v>917</v>
      </c>
      <c r="F72" s="17">
        <v>44217</v>
      </c>
      <c r="G72" t="s">
        <v>695</v>
      </c>
      <c r="H72" t="s">
        <v>619</v>
      </c>
      <c r="I72" t="s">
        <v>884</v>
      </c>
      <c r="J72" s="18">
        <v>-46649.599999999999</v>
      </c>
      <c r="K72" s="18">
        <v>0</v>
      </c>
      <c r="L72" s="18">
        <v>0</v>
      </c>
      <c r="M72" s="18">
        <v>0</v>
      </c>
      <c r="N72" s="18">
        <v>0</v>
      </c>
      <c r="O72" s="20">
        <v>-46649.599999999999</v>
      </c>
      <c r="P72" s="18"/>
    </row>
    <row r="73" spans="3:16" x14ac:dyDescent="0.3">
      <c r="D73" t="s">
        <v>298</v>
      </c>
      <c r="E73" t="s">
        <v>917</v>
      </c>
      <c r="F73" s="17">
        <v>43934</v>
      </c>
      <c r="G73" t="s">
        <v>695</v>
      </c>
      <c r="H73" t="s">
        <v>619</v>
      </c>
      <c r="I73" t="s">
        <v>884</v>
      </c>
      <c r="J73" s="18">
        <v>-90</v>
      </c>
      <c r="K73" s="18">
        <v>0</v>
      </c>
      <c r="L73" s="18">
        <v>0</v>
      </c>
      <c r="M73" s="18">
        <v>0</v>
      </c>
      <c r="N73" s="18">
        <v>0</v>
      </c>
      <c r="O73" s="20">
        <v>-90</v>
      </c>
      <c r="P73" s="18"/>
    </row>
    <row r="74" spans="3:16" x14ac:dyDescent="0.3">
      <c r="D74" t="s">
        <v>299</v>
      </c>
      <c r="E74" t="s">
        <v>917</v>
      </c>
      <c r="F74" s="17">
        <v>43965</v>
      </c>
      <c r="G74" t="s">
        <v>695</v>
      </c>
      <c r="H74" t="s">
        <v>619</v>
      </c>
      <c r="I74" t="s">
        <v>884</v>
      </c>
      <c r="J74" s="18">
        <v>90</v>
      </c>
      <c r="K74" s="18">
        <v>0</v>
      </c>
      <c r="L74" s="18">
        <v>0</v>
      </c>
      <c r="M74" s="18">
        <v>0</v>
      </c>
      <c r="N74" s="18">
        <v>0</v>
      </c>
      <c r="O74" s="20">
        <v>90</v>
      </c>
      <c r="P74" s="18"/>
    </row>
    <row r="75" spans="3:16" x14ac:dyDescent="0.3">
      <c r="D75" t="s">
        <v>301</v>
      </c>
      <c r="E75" t="s">
        <v>921</v>
      </c>
      <c r="F75" s="17">
        <v>43637</v>
      </c>
      <c r="G75" t="s">
        <v>695</v>
      </c>
      <c r="H75" t="s">
        <v>619</v>
      </c>
      <c r="I75" t="s">
        <v>884</v>
      </c>
      <c r="J75" s="18">
        <v>-291159.39</v>
      </c>
      <c r="K75" s="18">
        <v>0</v>
      </c>
      <c r="L75" s="18">
        <v>0</v>
      </c>
      <c r="M75" s="18">
        <v>0</v>
      </c>
      <c r="N75" s="18">
        <v>0</v>
      </c>
      <c r="O75" s="20">
        <v>-291159.39</v>
      </c>
      <c r="P75" s="18"/>
    </row>
    <row r="76" spans="3:16" x14ac:dyDescent="0.3">
      <c r="C76" t="s">
        <v>917</v>
      </c>
      <c r="D76" t="s">
        <v>287</v>
      </c>
      <c r="E76" t="s">
        <v>917</v>
      </c>
      <c r="F76" s="17">
        <v>43861</v>
      </c>
      <c r="G76" t="s">
        <v>695</v>
      </c>
      <c r="H76" t="s">
        <v>619</v>
      </c>
      <c r="I76" t="s">
        <v>884</v>
      </c>
      <c r="J76" s="18">
        <v>43854.3</v>
      </c>
      <c r="K76" s="18">
        <v>0</v>
      </c>
      <c r="L76" s="18">
        <v>0</v>
      </c>
      <c r="M76" s="18">
        <v>0</v>
      </c>
      <c r="N76" s="18">
        <v>0</v>
      </c>
      <c r="O76" s="20">
        <v>43854.3</v>
      </c>
      <c r="P76" s="18">
        <v>4872.7</v>
      </c>
    </row>
    <row r="77" spans="3:16" x14ac:dyDescent="0.3">
      <c r="D77" t="s">
        <v>288</v>
      </c>
      <c r="E77" t="s">
        <v>917</v>
      </c>
      <c r="F77" s="17">
        <v>43888</v>
      </c>
      <c r="G77" t="s">
        <v>695</v>
      </c>
      <c r="H77" t="s">
        <v>619</v>
      </c>
      <c r="I77" t="s">
        <v>884</v>
      </c>
      <c r="J77" s="18">
        <v>10026.9</v>
      </c>
      <c r="K77" s="18">
        <v>0</v>
      </c>
      <c r="L77" s="18">
        <v>0</v>
      </c>
      <c r="M77" s="18">
        <v>0</v>
      </c>
      <c r="N77" s="18">
        <v>0</v>
      </c>
      <c r="O77" s="20">
        <v>10026.9</v>
      </c>
      <c r="P77" s="18">
        <v>1114.0999999999999</v>
      </c>
    </row>
    <row r="78" spans="3:16" x14ac:dyDescent="0.3">
      <c r="D78" t="s">
        <v>289</v>
      </c>
      <c r="E78" t="s">
        <v>917</v>
      </c>
      <c r="F78" s="17">
        <v>43922</v>
      </c>
      <c r="G78" t="s">
        <v>695</v>
      </c>
      <c r="H78" t="s">
        <v>619</v>
      </c>
      <c r="I78" t="s">
        <v>884</v>
      </c>
      <c r="J78" s="18">
        <v>661863.81999999995</v>
      </c>
      <c r="K78" s="18">
        <v>0</v>
      </c>
      <c r="L78" s="18">
        <v>0</v>
      </c>
      <c r="M78" s="18">
        <v>0</v>
      </c>
      <c r="N78" s="18">
        <v>0</v>
      </c>
      <c r="O78" s="20">
        <v>661863.81999999995</v>
      </c>
      <c r="P78" s="18">
        <v>73540.429999999993</v>
      </c>
    </row>
    <row r="79" spans="3:16" x14ac:dyDescent="0.3">
      <c r="D79" t="s">
        <v>290</v>
      </c>
      <c r="E79" t="s">
        <v>917</v>
      </c>
      <c r="F79" s="17">
        <v>44032</v>
      </c>
      <c r="G79" t="s">
        <v>695</v>
      </c>
      <c r="H79" t="s">
        <v>619</v>
      </c>
      <c r="I79" t="s">
        <v>884</v>
      </c>
      <c r="J79" s="18">
        <v>369998.7</v>
      </c>
      <c r="K79" s="18">
        <v>0</v>
      </c>
      <c r="L79" s="18">
        <v>0</v>
      </c>
      <c r="M79" s="18">
        <v>0</v>
      </c>
      <c r="N79" s="18">
        <v>0</v>
      </c>
      <c r="O79" s="20">
        <v>369998.7</v>
      </c>
      <c r="P79" s="18"/>
    </row>
    <row r="80" spans="3:16" x14ac:dyDescent="0.3">
      <c r="D80" t="s">
        <v>291</v>
      </c>
      <c r="E80" t="s">
        <v>917</v>
      </c>
      <c r="F80" s="17">
        <v>44095</v>
      </c>
      <c r="G80" t="s">
        <v>695</v>
      </c>
      <c r="H80" t="s">
        <v>619</v>
      </c>
      <c r="I80" t="s">
        <v>884</v>
      </c>
      <c r="J80" s="18">
        <v>51502.45</v>
      </c>
      <c r="K80" s="18">
        <v>0</v>
      </c>
      <c r="L80" s="18">
        <v>0</v>
      </c>
      <c r="M80" s="18">
        <v>0</v>
      </c>
      <c r="N80" s="18">
        <v>0</v>
      </c>
      <c r="O80" s="20">
        <v>51502.45</v>
      </c>
      <c r="P80" s="18"/>
    </row>
    <row r="81" spans="3:16" x14ac:dyDescent="0.3">
      <c r="D81" t="s">
        <v>293</v>
      </c>
      <c r="E81" t="s">
        <v>917</v>
      </c>
      <c r="F81" s="17">
        <v>44126</v>
      </c>
      <c r="G81" t="s">
        <v>695</v>
      </c>
      <c r="H81" t="s">
        <v>619</v>
      </c>
      <c r="I81" t="s">
        <v>884</v>
      </c>
      <c r="J81" s="18">
        <v>71977.55</v>
      </c>
      <c r="K81" s="18">
        <v>0</v>
      </c>
      <c r="L81" s="18">
        <v>0</v>
      </c>
      <c r="M81" s="18">
        <v>0</v>
      </c>
      <c r="N81" s="18">
        <v>0</v>
      </c>
      <c r="O81" s="20">
        <v>71977.55</v>
      </c>
      <c r="P81" s="18"/>
    </row>
    <row r="82" spans="3:16" x14ac:dyDescent="0.3">
      <c r="D82" t="s">
        <v>295</v>
      </c>
      <c r="E82" t="s">
        <v>917</v>
      </c>
      <c r="F82" s="17">
        <v>44217</v>
      </c>
      <c r="G82" t="s">
        <v>695</v>
      </c>
      <c r="H82" t="s">
        <v>619</v>
      </c>
      <c r="I82" t="s">
        <v>884</v>
      </c>
      <c r="J82" s="18">
        <v>46649.8</v>
      </c>
      <c r="K82" s="18">
        <v>0</v>
      </c>
      <c r="L82" s="18">
        <v>0</v>
      </c>
      <c r="M82" s="18">
        <v>0</v>
      </c>
      <c r="N82" s="18">
        <v>0</v>
      </c>
      <c r="O82" s="20">
        <v>46649.8</v>
      </c>
      <c r="P82" s="18"/>
    </row>
    <row r="83" spans="3:16" x14ac:dyDescent="0.3">
      <c r="D83" t="s">
        <v>296</v>
      </c>
      <c r="E83" t="s">
        <v>917</v>
      </c>
      <c r="F83" s="17">
        <v>44336</v>
      </c>
      <c r="G83" t="s">
        <v>695</v>
      </c>
      <c r="H83" t="s">
        <v>619</v>
      </c>
      <c r="I83" t="s">
        <v>884</v>
      </c>
      <c r="J83" s="18">
        <v>67351</v>
      </c>
      <c r="K83" s="18">
        <v>0</v>
      </c>
      <c r="L83" s="18">
        <v>0</v>
      </c>
      <c r="M83" s="18">
        <v>67351</v>
      </c>
      <c r="N83" s="18">
        <v>0</v>
      </c>
      <c r="O83" s="20">
        <v>0</v>
      </c>
      <c r="P83" s="18"/>
    </row>
    <row r="84" spans="3:16" x14ac:dyDescent="0.3">
      <c r="D84" t="s">
        <v>297</v>
      </c>
      <c r="E84" t="s">
        <v>917</v>
      </c>
      <c r="F84" s="17">
        <v>44365</v>
      </c>
      <c r="G84" t="s">
        <v>695</v>
      </c>
      <c r="H84" t="s">
        <v>619</v>
      </c>
      <c r="I84" t="s">
        <v>884</v>
      </c>
      <c r="J84" s="18">
        <v>37312.6</v>
      </c>
      <c r="K84" s="18">
        <v>0</v>
      </c>
      <c r="L84" s="18">
        <v>37312.6</v>
      </c>
      <c r="M84" s="18">
        <v>0</v>
      </c>
      <c r="N84" s="18">
        <v>0</v>
      </c>
      <c r="O84" s="20">
        <v>0</v>
      </c>
      <c r="P84" s="18"/>
    </row>
    <row r="85" spans="3:16" x14ac:dyDescent="0.3">
      <c r="D85" t="s">
        <v>298</v>
      </c>
      <c r="E85" t="s">
        <v>917</v>
      </c>
      <c r="F85" s="17">
        <v>43934</v>
      </c>
      <c r="G85" t="s">
        <v>695</v>
      </c>
      <c r="H85" t="s">
        <v>619</v>
      </c>
      <c r="I85" t="s">
        <v>884</v>
      </c>
      <c r="J85" s="18">
        <v>90</v>
      </c>
      <c r="K85" s="18">
        <v>0</v>
      </c>
      <c r="L85" s="18">
        <v>0</v>
      </c>
      <c r="M85" s="18">
        <v>0</v>
      </c>
      <c r="N85" s="18">
        <v>0</v>
      </c>
      <c r="O85" s="20">
        <v>90</v>
      </c>
      <c r="P85" s="18">
        <v>10</v>
      </c>
    </row>
    <row r="86" spans="3:16" x14ac:dyDescent="0.3">
      <c r="D86" t="s">
        <v>299</v>
      </c>
      <c r="E86" t="s">
        <v>917</v>
      </c>
      <c r="F86" s="17">
        <v>43965</v>
      </c>
      <c r="G86" t="s">
        <v>695</v>
      </c>
      <c r="H86" t="s">
        <v>619</v>
      </c>
      <c r="I86" t="s">
        <v>884</v>
      </c>
      <c r="J86" s="18">
        <v>-90</v>
      </c>
      <c r="K86" s="18">
        <v>0</v>
      </c>
      <c r="L86" s="18">
        <v>0</v>
      </c>
      <c r="M86" s="18">
        <v>0</v>
      </c>
      <c r="N86" s="18">
        <v>0</v>
      </c>
      <c r="O86" s="20">
        <v>-90</v>
      </c>
      <c r="P86" s="18">
        <v>-10</v>
      </c>
    </row>
    <row r="87" spans="3:16" x14ac:dyDescent="0.3">
      <c r="C87" t="s">
        <v>918</v>
      </c>
      <c r="D87" t="s">
        <v>286</v>
      </c>
      <c r="E87" t="s">
        <v>918</v>
      </c>
      <c r="F87" s="17">
        <v>43817</v>
      </c>
      <c r="G87" t="s">
        <v>695</v>
      </c>
      <c r="H87" t="s">
        <v>619</v>
      </c>
      <c r="I87" t="s">
        <v>884</v>
      </c>
      <c r="J87" s="18">
        <v>35988.660000000003</v>
      </c>
      <c r="K87" s="18">
        <v>0</v>
      </c>
      <c r="L87" s="18">
        <v>0</v>
      </c>
      <c r="M87" s="18">
        <v>0</v>
      </c>
      <c r="N87" s="18">
        <v>0</v>
      </c>
      <c r="O87" s="20">
        <v>35988.660000000003</v>
      </c>
      <c r="P87" s="18">
        <v>3998.74</v>
      </c>
    </row>
    <row r="88" spans="3:16" x14ac:dyDescent="0.3">
      <c r="C88" t="s">
        <v>919</v>
      </c>
      <c r="D88" t="s">
        <v>284</v>
      </c>
      <c r="E88" t="s">
        <v>919</v>
      </c>
      <c r="F88" s="17">
        <v>43734</v>
      </c>
      <c r="G88" t="s">
        <v>695</v>
      </c>
      <c r="H88" t="s">
        <v>619</v>
      </c>
      <c r="I88" t="s">
        <v>884</v>
      </c>
      <c r="J88" s="18">
        <v>391795.98</v>
      </c>
      <c r="K88" s="18">
        <v>0</v>
      </c>
      <c r="L88" s="18">
        <v>0</v>
      </c>
      <c r="M88" s="18">
        <v>0</v>
      </c>
      <c r="N88" s="18">
        <v>0</v>
      </c>
      <c r="O88" s="20">
        <v>391795.98</v>
      </c>
      <c r="P88" s="18">
        <v>43532.89</v>
      </c>
    </row>
    <row r="89" spans="3:16" x14ac:dyDescent="0.3">
      <c r="C89" t="s">
        <v>920</v>
      </c>
      <c r="D89" t="s">
        <v>285</v>
      </c>
      <c r="E89" t="s">
        <v>920</v>
      </c>
      <c r="F89" s="17">
        <v>43759</v>
      </c>
      <c r="G89" t="s">
        <v>695</v>
      </c>
      <c r="H89" t="s">
        <v>619</v>
      </c>
      <c r="I89" t="s">
        <v>884</v>
      </c>
      <c r="J89" s="18">
        <v>21884.1</v>
      </c>
      <c r="K89" s="18">
        <v>0</v>
      </c>
      <c r="L89" s="18">
        <v>0</v>
      </c>
      <c r="M89" s="18">
        <v>0</v>
      </c>
      <c r="N89" s="18">
        <v>0</v>
      </c>
      <c r="O89" s="20">
        <v>21884.1</v>
      </c>
      <c r="P89" s="18">
        <v>2431.5700000000002</v>
      </c>
    </row>
    <row r="90" spans="3:16" x14ac:dyDescent="0.3">
      <c r="C90" t="s">
        <v>921</v>
      </c>
      <c r="D90" t="s">
        <v>301</v>
      </c>
      <c r="E90" t="s">
        <v>921</v>
      </c>
      <c r="F90" s="17">
        <v>43637</v>
      </c>
      <c r="G90" t="s">
        <v>695</v>
      </c>
      <c r="H90" t="s">
        <v>619</v>
      </c>
      <c r="I90" t="s">
        <v>884</v>
      </c>
      <c r="J90" s="18">
        <v>291159.39</v>
      </c>
      <c r="K90" s="18">
        <v>0</v>
      </c>
      <c r="L90" s="18">
        <v>0</v>
      </c>
      <c r="M90" s="18">
        <v>0</v>
      </c>
      <c r="N90" s="18">
        <v>0</v>
      </c>
      <c r="O90" s="20">
        <v>291159.39</v>
      </c>
      <c r="P90" s="18">
        <v>32351.040000000001</v>
      </c>
    </row>
    <row r="91" spans="3:16" x14ac:dyDescent="0.3">
      <c r="C91" t="s">
        <v>922</v>
      </c>
      <c r="D91" t="s">
        <v>283</v>
      </c>
      <c r="E91" t="s">
        <v>922</v>
      </c>
      <c r="F91" s="17">
        <v>43677</v>
      </c>
      <c r="G91" t="s">
        <v>695</v>
      </c>
      <c r="H91" t="s">
        <v>619</v>
      </c>
      <c r="I91" t="s">
        <v>884</v>
      </c>
      <c r="J91" s="18">
        <v>176590.15</v>
      </c>
      <c r="K91" s="18">
        <v>0</v>
      </c>
      <c r="L91" s="18">
        <v>0</v>
      </c>
      <c r="M91" s="18">
        <v>0</v>
      </c>
      <c r="N91" s="18">
        <v>0</v>
      </c>
      <c r="O91" s="20">
        <v>176590.15</v>
      </c>
      <c r="P91" s="18">
        <v>19621.13</v>
      </c>
    </row>
    <row r="92" spans="3:16" x14ac:dyDescent="0.3">
      <c r="C92" t="s">
        <v>910</v>
      </c>
      <c r="D92" t="s">
        <v>283</v>
      </c>
      <c r="E92" t="s">
        <v>922</v>
      </c>
      <c r="F92" s="17">
        <v>43677</v>
      </c>
      <c r="G92" t="s">
        <v>695</v>
      </c>
      <c r="H92" t="s">
        <v>619</v>
      </c>
      <c r="I92" t="s">
        <v>884</v>
      </c>
      <c r="J92" s="18"/>
      <c r="K92" s="18">
        <v>0</v>
      </c>
      <c r="L92" s="18">
        <v>0</v>
      </c>
      <c r="M92" s="18">
        <v>0</v>
      </c>
      <c r="N92" s="18">
        <v>0</v>
      </c>
      <c r="O92" s="20">
        <v>0</v>
      </c>
      <c r="P92" s="18">
        <v>-19621.13</v>
      </c>
    </row>
    <row r="93" spans="3:16" x14ac:dyDescent="0.3">
      <c r="D93" t="s">
        <v>284</v>
      </c>
      <c r="E93" t="s">
        <v>919</v>
      </c>
      <c r="F93" s="17">
        <v>43734</v>
      </c>
      <c r="G93" t="s">
        <v>695</v>
      </c>
      <c r="H93" t="s">
        <v>619</v>
      </c>
      <c r="I93" t="s">
        <v>884</v>
      </c>
      <c r="J93" s="18"/>
      <c r="K93" s="18">
        <v>0</v>
      </c>
      <c r="L93" s="18">
        <v>0</v>
      </c>
      <c r="M93" s="18">
        <v>0</v>
      </c>
      <c r="N93" s="18">
        <v>0</v>
      </c>
      <c r="O93" s="20">
        <v>0</v>
      </c>
      <c r="P93" s="18">
        <v>-43532.89</v>
      </c>
    </row>
    <row r="94" spans="3:16" x14ac:dyDescent="0.3">
      <c r="D94" t="s">
        <v>285</v>
      </c>
      <c r="E94" t="s">
        <v>920</v>
      </c>
      <c r="F94" s="17">
        <v>43759</v>
      </c>
      <c r="G94" t="s">
        <v>695</v>
      </c>
      <c r="H94" t="s">
        <v>619</v>
      </c>
      <c r="I94" t="s">
        <v>884</v>
      </c>
      <c r="J94" s="18"/>
      <c r="K94" s="18">
        <v>0</v>
      </c>
      <c r="L94" s="18">
        <v>0</v>
      </c>
      <c r="M94" s="18">
        <v>0</v>
      </c>
      <c r="N94" s="18">
        <v>0</v>
      </c>
      <c r="O94" s="20">
        <v>0</v>
      </c>
      <c r="P94" s="18">
        <v>-2431.5700000000002</v>
      </c>
    </row>
    <row r="95" spans="3:16" x14ac:dyDescent="0.3">
      <c r="D95" t="s">
        <v>286</v>
      </c>
      <c r="E95" t="s">
        <v>918</v>
      </c>
      <c r="F95" s="17">
        <v>43817</v>
      </c>
      <c r="G95" t="s">
        <v>695</v>
      </c>
      <c r="H95" t="s">
        <v>619</v>
      </c>
      <c r="I95" t="s">
        <v>884</v>
      </c>
      <c r="J95" s="18"/>
      <c r="K95" s="18">
        <v>0</v>
      </c>
      <c r="L95" s="18">
        <v>0</v>
      </c>
      <c r="M95" s="18">
        <v>0</v>
      </c>
      <c r="N95" s="18">
        <v>0</v>
      </c>
      <c r="O95" s="20">
        <v>0</v>
      </c>
      <c r="P95" s="18">
        <v>-3998.74</v>
      </c>
    </row>
    <row r="96" spans="3:16" x14ac:dyDescent="0.3">
      <c r="D96" t="s">
        <v>287</v>
      </c>
      <c r="E96" t="s">
        <v>917</v>
      </c>
      <c r="F96" s="17">
        <v>43861</v>
      </c>
      <c r="G96" t="s">
        <v>695</v>
      </c>
      <c r="H96" t="s">
        <v>619</v>
      </c>
      <c r="I96" t="s">
        <v>884</v>
      </c>
      <c r="J96" s="18"/>
      <c r="K96" s="18">
        <v>0</v>
      </c>
      <c r="L96" s="18">
        <v>0</v>
      </c>
      <c r="M96" s="18">
        <v>0</v>
      </c>
      <c r="N96" s="18">
        <v>0</v>
      </c>
      <c r="O96" s="20">
        <v>0</v>
      </c>
      <c r="P96" s="18">
        <v>-4872.7</v>
      </c>
    </row>
    <row r="97" spans="3:16" x14ac:dyDescent="0.3">
      <c r="D97" t="s">
        <v>288</v>
      </c>
      <c r="E97" t="s">
        <v>917</v>
      </c>
      <c r="F97" s="17">
        <v>43888</v>
      </c>
      <c r="G97" t="s">
        <v>695</v>
      </c>
      <c r="H97" t="s">
        <v>619</v>
      </c>
      <c r="I97" t="s">
        <v>884</v>
      </c>
      <c r="J97" s="18"/>
      <c r="K97" s="18">
        <v>0</v>
      </c>
      <c r="L97" s="18">
        <v>0</v>
      </c>
      <c r="M97" s="18">
        <v>0</v>
      </c>
      <c r="N97" s="18">
        <v>0</v>
      </c>
      <c r="O97" s="20">
        <v>0</v>
      </c>
      <c r="P97" s="18">
        <v>-1114.0999999999999</v>
      </c>
    </row>
    <row r="98" spans="3:16" x14ac:dyDescent="0.3">
      <c r="D98" t="s">
        <v>289</v>
      </c>
      <c r="E98" t="s">
        <v>917</v>
      </c>
      <c r="F98" s="17">
        <v>43922</v>
      </c>
      <c r="G98" t="s">
        <v>695</v>
      </c>
      <c r="H98" t="s">
        <v>619</v>
      </c>
      <c r="I98" t="s">
        <v>884</v>
      </c>
      <c r="J98" s="18"/>
      <c r="K98" s="18">
        <v>0</v>
      </c>
      <c r="L98" s="18">
        <v>0</v>
      </c>
      <c r="M98" s="18">
        <v>0</v>
      </c>
      <c r="N98" s="18">
        <v>0</v>
      </c>
      <c r="O98" s="20">
        <v>0</v>
      </c>
      <c r="P98" s="18">
        <v>-2153.9</v>
      </c>
    </row>
    <row r="99" spans="3:16" x14ac:dyDescent="0.3">
      <c r="D99" t="s">
        <v>290</v>
      </c>
      <c r="E99" t="s">
        <v>917</v>
      </c>
      <c r="F99" s="17">
        <v>44032</v>
      </c>
      <c r="G99" t="s">
        <v>695</v>
      </c>
      <c r="H99" t="s">
        <v>619</v>
      </c>
      <c r="I99" t="s">
        <v>884</v>
      </c>
      <c r="J99" s="18"/>
      <c r="K99" s="18">
        <v>0</v>
      </c>
      <c r="L99" s="18">
        <v>0</v>
      </c>
      <c r="M99" s="18">
        <v>0</v>
      </c>
      <c r="N99" s="18">
        <v>0</v>
      </c>
      <c r="O99" s="20">
        <v>0</v>
      </c>
      <c r="P99" s="18">
        <v>330.15</v>
      </c>
    </row>
    <row r="100" spans="3:16" x14ac:dyDescent="0.3">
      <c r="D100" t="s">
        <v>291</v>
      </c>
      <c r="E100" t="s">
        <v>917</v>
      </c>
      <c r="F100" s="17">
        <v>44095</v>
      </c>
      <c r="G100" t="s">
        <v>695</v>
      </c>
      <c r="H100" t="s">
        <v>619</v>
      </c>
      <c r="I100" t="s">
        <v>884</v>
      </c>
      <c r="J100" s="18"/>
      <c r="K100" s="18">
        <v>0</v>
      </c>
      <c r="L100" s="18">
        <v>0</v>
      </c>
      <c r="M100" s="18">
        <v>0</v>
      </c>
      <c r="N100" s="18">
        <v>0</v>
      </c>
      <c r="O100" s="20">
        <v>0</v>
      </c>
      <c r="P100" s="18">
        <v>-1251.5999999999999</v>
      </c>
    </row>
    <row r="101" spans="3:16" x14ac:dyDescent="0.3">
      <c r="D101" t="s">
        <v>293</v>
      </c>
      <c r="E101" t="s">
        <v>917</v>
      </c>
      <c r="F101" s="17">
        <v>44126</v>
      </c>
      <c r="G101" t="s">
        <v>695</v>
      </c>
      <c r="H101" t="s">
        <v>619</v>
      </c>
      <c r="I101" t="s">
        <v>884</v>
      </c>
      <c r="J101" s="18"/>
      <c r="K101" s="18">
        <v>0</v>
      </c>
      <c r="L101" s="18">
        <v>0</v>
      </c>
      <c r="M101" s="18">
        <v>0</v>
      </c>
      <c r="N101" s="18">
        <v>0</v>
      </c>
      <c r="O101" s="20">
        <v>0</v>
      </c>
      <c r="P101" s="18">
        <v>-1075.25</v>
      </c>
    </row>
    <row r="102" spans="3:16" x14ac:dyDescent="0.3">
      <c r="D102" t="s">
        <v>296</v>
      </c>
      <c r="E102" t="s">
        <v>917</v>
      </c>
      <c r="F102" s="17">
        <v>44336</v>
      </c>
      <c r="G102" t="s">
        <v>695</v>
      </c>
      <c r="H102" t="s">
        <v>619</v>
      </c>
      <c r="I102" t="s">
        <v>884</v>
      </c>
      <c r="J102" s="18"/>
      <c r="K102" s="18">
        <v>0</v>
      </c>
      <c r="L102" s="18">
        <v>0</v>
      </c>
      <c r="M102" s="18">
        <v>0</v>
      </c>
      <c r="N102" s="18">
        <v>0</v>
      </c>
      <c r="O102" s="20">
        <v>0</v>
      </c>
      <c r="P102" s="18">
        <v>-118662.24</v>
      </c>
    </row>
    <row r="103" spans="3:16" x14ac:dyDescent="0.3">
      <c r="D103" t="s">
        <v>297</v>
      </c>
      <c r="E103" t="s">
        <v>917</v>
      </c>
      <c r="F103" s="17">
        <v>44365</v>
      </c>
      <c r="G103" t="s">
        <v>695</v>
      </c>
      <c r="H103" t="s">
        <v>619</v>
      </c>
      <c r="I103" t="s">
        <v>884</v>
      </c>
      <c r="J103" s="18"/>
      <c r="K103" s="18">
        <v>0</v>
      </c>
      <c r="L103" s="18">
        <v>0</v>
      </c>
      <c r="M103" s="18">
        <v>0</v>
      </c>
      <c r="N103" s="18">
        <v>0</v>
      </c>
      <c r="O103" s="20">
        <v>0</v>
      </c>
      <c r="P103" s="18">
        <v>256.63</v>
      </c>
    </row>
    <row r="104" spans="3:16" x14ac:dyDescent="0.3">
      <c r="D104" t="s">
        <v>300</v>
      </c>
      <c r="E104" t="s">
        <v>917</v>
      </c>
      <c r="F104" s="17">
        <v>43972</v>
      </c>
      <c r="G104" t="s">
        <v>695</v>
      </c>
      <c r="H104" t="s">
        <v>619</v>
      </c>
      <c r="I104" t="s">
        <v>884</v>
      </c>
      <c r="J104" s="18"/>
      <c r="K104" s="18">
        <v>0</v>
      </c>
      <c r="L104" s="18">
        <v>0</v>
      </c>
      <c r="M104" s="18">
        <v>0</v>
      </c>
      <c r="N104" s="18">
        <v>0</v>
      </c>
      <c r="O104" s="20">
        <v>0</v>
      </c>
      <c r="P104" s="18">
        <v>368.7</v>
      </c>
    </row>
    <row r="105" spans="3:16" x14ac:dyDescent="0.3">
      <c r="D105" t="s">
        <v>301</v>
      </c>
      <c r="E105" t="s">
        <v>921</v>
      </c>
      <c r="F105" s="17">
        <v>43637</v>
      </c>
      <c r="G105" t="s">
        <v>695</v>
      </c>
      <c r="H105" t="s">
        <v>619</v>
      </c>
      <c r="I105" t="s">
        <v>884</v>
      </c>
      <c r="J105" s="18"/>
      <c r="K105" s="18">
        <v>0</v>
      </c>
      <c r="L105" s="18">
        <v>0</v>
      </c>
      <c r="M105" s="18">
        <v>0</v>
      </c>
      <c r="N105" s="18">
        <v>0</v>
      </c>
      <c r="O105" s="20">
        <v>0</v>
      </c>
      <c r="P105" s="18">
        <v>-63794.79</v>
      </c>
    </row>
    <row r="106" spans="3:16" x14ac:dyDescent="0.3">
      <c r="C106" t="s">
        <v>911</v>
      </c>
      <c r="D106" t="s">
        <v>296</v>
      </c>
      <c r="E106" t="s">
        <v>911</v>
      </c>
      <c r="F106" s="17">
        <v>44336</v>
      </c>
      <c r="G106" t="s">
        <v>695</v>
      </c>
      <c r="H106" t="s">
        <v>619</v>
      </c>
      <c r="I106" t="s">
        <v>884</v>
      </c>
      <c r="J106" s="18">
        <v>118662.24</v>
      </c>
      <c r="K106" s="18">
        <v>0</v>
      </c>
      <c r="L106" s="18">
        <v>0</v>
      </c>
      <c r="M106" s="18">
        <v>118662.24</v>
      </c>
      <c r="N106" s="18">
        <v>0</v>
      </c>
      <c r="O106" s="20">
        <v>0</v>
      </c>
      <c r="P106" s="18"/>
    </row>
    <row r="107" spans="3:16" x14ac:dyDescent="0.3">
      <c r="D107" t="s">
        <v>297</v>
      </c>
      <c r="E107" t="s">
        <v>911</v>
      </c>
      <c r="F107" s="17">
        <v>44365</v>
      </c>
      <c r="G107" t="s">
        <v>695</v>
      </c>
      <c r="H107" t="s">
        <v>619</v>
      </c>
      <c r="I107" t="s">
        <v>884</v>
      </c>
      <c r="J107" s="18">
        <v>-256.63</v>
      </c>
      <c r="K107" s="18">
        <v>0</v>
      </c>
      <c r="L107" s="18">
        <v>-256.63</v>
      </c>
      <c r="M107" s="18">
        <v>0</v>
      </c>
      <c r="N107" s="18">
        <v>0</v>
      </c>
      <c r="O107" s="20">
        <v>0</v>
      </c>
      <c r="P107" s="18"/>
    </row>
    <row r="108" spans="3:16" x14ac:dyDescent="0.3">
      <c r="C108" t="s">
        <v>923</v>
      </c>
      <c r="D108" t="s">
        <v>283</v>
      </c>
      <c r="E108" t="s">
        <v>922</v>
      </c>
      <c r="F108" s="17">
        <v>43677</v>
      </c>
      <c r="G108" t="s">
        <v>695</v>
      </c>
      <c r="H108" t="s">
        <v>619</v>
      </c>
      <c r="I108" t="s">
        <v>884</v>
      </c>
      <c r="J108" s="18"/>
      <c r="K108" s="18">
        <v>0</v>
      </c>
      <c r="L108" s="18">
        <v>0</v>
      </c>
      <c r="M108" s="18">
        <v>0</v>
      </c>
      <c r="N108" s="18">
        <v>0</v>
      </c>
      <c r="O108" s="20">
        <v>0</v>
      </c>
      <c r="P108" s="18">
        <v>19621.13</v>
      </c>
    </row>
    <row r="109" spans="3:16" x14ac:dyDescent="0.3">
      <c r="D109" t="s">
        <v>284</v>
      </c>
      <c r="E109" t="s">
        <v>919</v>
      </c>
      <c r="F109" s="17">
        <v>43734</v>
      </c>
      <c r="G109" t="s">
        <v>695</v>
      </c>
      <c r="H109" t="s">
        <v>619</v>
      </c>
      <c r="I109" t="s">
        <v>884</v>
      </c>
      <c r="J109" s="18"/>
      <c r="K109" s="18">
        <v>0</v>
      </c>
      <c r="L109" s="18">
        <v>0</v>
      </c>
      <c r="M109" s="18">
        <v>0</v>
      </c>
      <c r="N109" s="18">
        <v>0</v>
      </c>
      <c r="O109" s="20">
        <v>0</v>
      </c>
      <c r="P109" s="18">
        <v>43532.89</v>
      </c>
    </row>
    <row r="110" spans="3:16" x14ac:dyDescent="0.3">
      <c r="D110" t="s">
        <v>285</v>
      </c>
      <c r="E110" t="s">
        <v>920</v>
      </c>
      <c r="F110" s="17">
        <v>43759</v>
      </c>
      <c r="G110" t="s">
        <v>695</v>
      </c>
      <c r="H110" t="s">
        <v>619</v>
      </c>
      <c r="I110" t="s">
        <v>884</v>
      </c>
      <c r="J110" s="18"/>
      <c r="K110" s="18">
        <v>0</v>
      </c>
      <c r="L110" s="18">
        <v>0</v>
      </c>
      <c r="M110" s="18">
        <v>0</v>
      </c>
      <c r="N110" s="18">
        <v>0</v>
      </c>
      <c r="O110" s="20">
        <v>0</v>
      </c>
      <c r="P110" s="18">
        <v>2431.5700000000002</v>
      </c>
    </row>
    <row r="111" spans="3:16" x14ac:dyDescent="0.3">
      <c r="D111" t="s">
        <v>286</v>
      </c>
      <c r="E111" t="s">
        <v>918</v>
      </c>
      <c r="F111" s="17">
        <v>43817</v>
      </c>
      <c r="G111" t="s">
        <v>695</v>
      </c>
      <c r="H111" t="s">
        <v>619</v>
      </c>
      <c r="I111" t="s">
        <v>884</v>
      </c>
      <c r="J111" s="18"/>
      <c r="K111" s="18">
        <v>0</v>
      </c>
      <c r="L111" s="18">
        <v>0</v>
      </c>
      <c r="M111" s="18">
        <v>0</v>
      </c>
      <c r="N111" s="18">
        <v>0</v>
      </c>
      <c r="O111" s="20">
        <v>0</v>
      </c>
      <c r="P111" s="18">
        <v>3998.74</v>
      </c>
    </row>
    <row r="112" spans="3:16" x14ac:dyDescent="0.3">
      <c r="D112" t="s">
        <v>287</v>
      </c>
      <c r="E112" t="s">
        <v>917</v>
      </c>
      <c r="F112" s="17">
        <v>43861</v>
      </c>
      <c r="G112" t="s">
        <v>695</v>
      </c>
      <c r="H112" t="s">
        <v>619</v>
      </c>
      <c r="I112" t="s">
        <v>884</v>
      </c>
      <c r="J112" s="18"/>
      <c r="K112" s="18">
        <v>0</v>
      </c>
      <c r="L112" s="18">
        <v>0</v>
      </c>
      <c r="M112" s="18">
        <v>0</v>
      </c>
      <c r="N112" s="18">
        <v>0</v>
      </c>
      <c r="O112" s="20">
        <v>0</v>
      </c>
      <c r="P112" s="18">
        <v>4872.7</v>
      </c>
    </row>
    <row r="113" spans="2:16" x14ac:dyDescent="0.3">
      <c r="D113" t="s">
        <v>288</v>
      </c>
      <c r="E113" t="s">
        <v>917</v>
      </c>
      <c r="F113" s="17">
        <v>43888</v>
      </c>
      <c r="G113" t="s">
        <v>695</v>
      </c>
      <c r="H113" t="s">
        <v>619</v>
      </c>
      <c r="I113" t="s">
        <v>884</v>
      </c>
      <c r="J113" s="18"/>
      <c r="K113" s="18">
        <v>0</v>
      </c>
      <c r="L113" s="18">
        <v>0</v>
      </c>
      <c r="M113" s="18">
        <v>0</v>
      </c>
      <c r="N113" s="18">
        <v>0</v>
      </c>
      <c r="O113" s="20">
        <v>0</v>
      </c>
      <c r="P113" s="18">
        <v>1114.0999999999999</v>
      </c>
    </row>
    <row r="114" spans="2:16" x14ac:dyDescent="0.3">
      <c r="D114" t="s">
        <v>289</v>
      </c>
      <c r="E114" t="s">
        <v>917</v>
      </c>
      <c r="F114" s="17">
        <v>43922</v>
      </c>
      <c r="G114" t="s">
        <v>695</v>
      </c>
      <c r="H114" t="s">
        <v>619</v>
      </c>
      <c r="I114" t="s">
        <v>884</v>
      </c>
      <c r="J114" s="18"/>
      <c r="K114" s="18">
        <v>0</v>
      </c>
      <c r="L114" s="18">
        <v>0</v>
      </c>
      <c r="M114" s="18">
        <v>0</v>
      </c>
      <c r="N114" s="18">
        <v>0</v>
      </c>
      <c r="O114" s="20">
        <v>0</v>
      </c>
      <c r="P114" s="18">
        <v>2153.9</v>
      </c>
    </row>
    <row r="115" spans="2:16" x14ac:dyDescent="0.3">
      <c r="D115" t="s">
        <v>301</v>
      </c>
      <c r="E115" t="s">
        <v>921</v>
      </c>
      <c r="F115" s="17">
        <v>43637</v>
      </c>
      <c r="G115" t="s">
        <v>695</v>
      </c>
      <c r="H115" t="s">
        <v>619</v>
      </c>
      <c r="I115" t="s">
        <v>884</v>
      </c>
      <c r="J115" s="18"/>
      <c r="K115" s="18">
        <v>0</v>
      </c>
      <c r="L115" s="18">
        <v>0</v>
      </c>
      <c r="M115" s="18">
        <v>0</v>
      </c>
      <c r="N115" s="18">
        <v>0</v>
      </c>
      <c r="O115" s="20">
        <v>0</v>
      </c>
      <c r="P115" s="18">
        <v>32351.040000000001</v>
      </c>
    </row>
    <row r="116" spans="2:16" x14ac:dyDescent="0.3">
      <c r="B116" t="s">
        <v>696</v>
      </c>
      <c r="C116" t="s">
        <v>619</v>
      </c>
      <c r="D116" t="s">
        <v>343</v>
      </c>
      <c r="E116" t="s">
        <v>924</v>
      </c>
      <c r="F116" s="17">
        <v>44070</v>
      </c>
      <c r="G116" t="s">
        <v>696</v>
      </c>
      <c r="H116" t="s">
        <v>876</v>
      </c>
      <c r="I116" t="s">
        <v>884</v>
      </c>
      <c r="J116" s="18">
        <v>-50436.51</v>
      </c>
      <c r="K116" s="18">
        <v>0</v>
      </c>
      <c r="L116" s="18">
        <v>0</v>
      </c>
      <c r="M116" s="18">
        <v>0</v>
      </c>
      <c r="N116" s="18">
        <v>0</v>
      </c>
      <c r="O116" s="20">
        <v>-50436.51</v>
      </c>
      <c r="P116" s="18"/>
    </row>
    <row r="117" spans="2:16" x14ac:dyDescent="0.3">
      <c r="D117" t="s">
        <v>350</v>
      </c>
      <c r="E117" t="s">
        <v>925</v>
      </c>
      <c r="F117" s="17">
        <v>44102</v>
      </c>
      <c r="G117" t="s">
        <v>696</v>
      </c>
      <c r="H117" t="s">
        <v>876</v>
      </c>
      <c r="I117" t="s">
        <v>884</v>
      </c>
      <c r="J117" s="18">
        <v>-87903.07</v>
      </c>
      <c r="K117" s="18">
        <v>0</v>
      </c>
      <c r="L117" s="18">
        <v>0</v>
      </c>
      <c r="M117" s="18">
        <v>0</v>
      </c>
      <c r="N117" s="18">
        <v>0</v>
      </c>
      <c r="O117" s="20">
        <v>-87903.07</v>
      </c>
      <c r="P117" s="18"/>
    </row>
    <row r="118" spans="2:16" x14ac:dyDescent="0.3">
      <c r="D118" t="s">
        <v>355</v>
      </c>
      <c r="E118" t="s">
        <v>925</v>
      </c>
      <c r="F118" s="17">
        <v>44135</v>
      </c>
      <c r="G118" t="s">
        <v>696</v>
      </c>
      <c r="H118" t="s">
        <v>876</v>
      </c>
      <c r="I118" t="s">
        <v>884</v>
      </c>
      <c r="J118" s="18">
        <v>-58201.02</v>
      </c>
      <c r="K118" s="18">
        <v>0</v>
      </c>
      <c r="L118" s="18">
        <v>0</v>
      </c>
      <c r="M118" s="18">
        <v>0</v>
      </c>
      <c r="N118" s="18">
        <v>0</v>
      </c>
      <c r="O118" s="20">
        <v>-58201.02</v>
      </c>
      <c r="P118" s="18"/>
    </row>
    <row r="119" spans="2:16" x14ac:dyDescent="0.3">
      <c r="D119" t="s">
        <v>372</v>
      </c>
      <c r="E119" t="s">
        <v>924</v>
      </c>
      <c r="F119" s="17">
        <v>44227</v>
      </c>
      <c r="G119" t="s">
        <v>696</v>
      </c>
      <c r="H119" t="s">
        <v>876</v>
      </c>
      <c r="I119" t="s">
        <v>884</v>
      </c>
      <c r="J119" s="18">
        <v>-1218.75</v>
      </c>
      <c r="K119" s="18">
        <v>0</v>
      </c>
      <c r="L119" s="18">
        <v>0</v>
      </c>
      <c r="M119" s="18">
        <v>0</v>
      </c>
      <c r="N119" s="18">
        <v>0</v>
      </c>
      <c r="O119" s="20">
        <v>-1218.75</v>
      </c>
      <c r="P119" s="18"/>
    </row>
    <row r="120" spans="2:16" x14ac:dyDescent="0.3">
      <c r="C120" t="s">
        <v>924</v>
      </c>
      <c r="D120" t="s">
        <v>343</v>
      </c>
      <c r="E120" t="s">
        <v>924</v>
      </c>
      <c r="F120" s="17">
        <v>44070</v>
      </c>
      <c r="G120" t="s">
        <v>696</v>
      </c>
      <c r="H120" t="s">
        <v>876</v>
      </c>
      <c r="I120" t="s">
        <v>884</v>
      </c>
      <c r="J120" s="18">
        <v>50436.51</v>
      </c>
      <c r="K120" s="18">
        <v>0</v>
      </c>
      <c r="L120" s="18">
        <v>0</v>
      </c>
      <c r="M120" s="18">
        <v>0</v>
      </c>
      <c r="N120" s="18">
        <v>0</v>
      </c>
      <c r="O120" s="20">
        <v>50436.51</v>
      </c>
      <c r="P120" s="18">
        <v>1293.24</v>
      </c>
    </row>
    <row r="121" spans="2:16" x14ac:dyDescent="0.3">
      <c r="D121" t="s">
        <v>372</v>
      </c>
      <c r="E121" t="s">
        <v>924</v>
      </c>
      <c r="F121" s="17">
        <v>44227</v>
      </c>
      <c r="G121" t="s">
        <v>696</v>
      </c>
      <c r="H121" t="s">
        <v>876</v>
      </c>
      <c r="I121" t="s">
        <v>884</v>
      </c>
      <c r="J121" s="18">
        <v>1218.75</v>
      </c>
      <c r="K121" s="18">
        <v>0</v>
      </c>
      <c r="L121" s="18">
        <v>0</v>
      </c>
      <c r="M121" s="18">
        <v>0</v>
      </c>
      <c r="N121" s="18">
        <v>0</v>
      </c>
      <c r="O121" s="20">
        <v>1218.75</v>
      </c>
      <c r="P121" s="18">
        <v>31.25</v>
      </c>
    </row>
    <row r="122" spans="2:16" x14ac:dyDescent="0.3">
      <c r="D122" t="s">
        <v>389</v>
      </c>
      <c r="E122" t="s">
        <v>924</v>
      </c>
      <c r="F122" s="17">
        <v>44307</v>
      </c>
      <c r="G122" t="s">
        <v>696</v>
      </c>
      <c r="H122" t="s">
        <v>876</v>
      </c>
      <c r="I122" t="s">
        <v>884</v>
      </c>
      <c r="J122" s="18">
        <v>37959</v>
      </c>
      <c r="K122" s="18">
        <v>0</v>
      </c>
      <c r="L122" s="18">
        <v>0</v>
      </c>
      <c r="M122" s="18">
        <v>0</v>
      </c>
      <c r="N122" s="18">
        <v>37959</v>
      </c>
      <c r="O122" s="20">
        <v>0</v>
      </c>
      <c r="P122" s="18"/>
    </row>
    <row r="123" spans="2:16" x14ac:dyDescent="0.3">
      <c r="C123" t="s">
        <v>925</v>
      </c>
      <c r="D123" t="s">
        <v>350</v>
      </c>
      <c r="E123" t="s">
        <v>925</v>
      </c>
      <c r="F123" s="17">
        <v>44102</v>
      </c>
      <c r="G123" t="s">
        <v>696</v>
      </c>
      <c r="H123" t="s">
        <v>876</v>
      </c>
      <c r="I123" t="s">
        <v>884</v>
      </c>
      <c r="J123" s="18">
        <v>87903.07</v>
      </c>
      <c r="K123" s="18">
        <v>0</v>
      </c>
      <c r="L123" s="18">
        <v>0</v>
      </c>
      <c r="M123" s="18">
        <v>0</v>
      </c>
      <c r="N123" s="18">
        <v>0</v>
      </c>
      <c r="O123" s="20">
        <v>87903.07</v>
      </c>
      <c r="P123" s="18">
        <v>2253.9299999999998</v>
      </c>
    </row>
    <row r="124" spans="2:16" x14ac:dyDescent="0.3">
      <c r="D124" t="s">
        <v>355</v>
      </c>
      <c r="E124" t="s">
        <v>925</v>
      </c>
      <c r="F124" s="17">
        <v>44135</v>
      </c>
      <c r="G124" t="s">
        <v>696</v>
      </c>
      <c r="H124" t="s">
        <v>876</v>
      </c>
      <c r="I124" t="s">
        <v>884</v>
      </c>
      <c r="J124" s="18">
        <v>58201.02</v>
      </c>
      <c r="K124" s="18">
        <v>0</v>
      </c>
      <c r="L124" s="18">
        <v>0</v>
      </c>
      <c r="M124" s="18">
        <v>0</v>
      </c>
      <c r="N124" s="18">
        <v>0</v>
      </c>
      <c r="O124" s="20">
        <v>58201.02</v>
      </c>
      <c r="P124" s="18">
        <v>1492.33</v>
      </c>
    </row>
    <row r="125" spans="2:16" x14ac:dyDescent="0.3">
      <c r="D125" t="s">
        <v>381</v>
      </c>
      <c r="E125" t="s">
        <v>925</v>
      </c>
      <c r="F125" s="17">
        <v>44270</v>
      </c>
      <c r="G125" t="s">
        <v>696</v>
      </c>
      <c r="H125" t="s">
        <v>876</v>
      </c>
      <c r="I125" t="s">
        <v>884</v>
      </c>
      <c r="J125" s="18">
        <v>15919</v>
      </c>
      <c r="K125" s="18">
        <v>0</v>
      </c>
      <c r="L125" s="18">
        <v>0</v>
      </c>
      <c r="M125" s="18">
        <v>0</v>
      </c>
      <c r="N125" s="18">
        <v>0</v>
      </c>
      <c r="O125" s="20">
        <v>15919</v>
      </c>
      <c r="P125" s="18"/>
    </row>
    <row r="126" spans="2:16" x14ac:dyDescent="0.3">
      <c r="C126" t="s">
        <v>910</v>
      </c>
      <c r="D126" t="s">
        <v>377</v>
      </c>
      <c r="E126" t="s">
        <v>925</v>
      </c>
      <c r="F126" s="17">
        <v>44255</v>
      </c>
      <c r="G126" t="s">
        <v>696</v>
      </c>
      <c r="H126" t="s">
        <v>876</v>
      </c>
      <c r="I126" t="s">
        <v>884</v>
      </c>
      <c r="J126" s="18"/>
      <c r="K126" s="18">
        <v>0</v>
      </c>
      <c r="L126" s="18">
        <v>0</v>
      </c>
      <c r="M126" s="18">
        <v>0</v>
      </c>
      <c r="N126" s="18">
        <v>0</v>
      </c>
      <c r="O126" s="20">
        <v>0</v>
      </c>
      <c r="P126" s="18">
        <v>-58271.16</v>
      </c>
    </row>
    <row r="127" spans="2:16" x14ac:dyDescent="0.3">
      <c r="D127" t="s">
        <v>381</v>
      </c>
      <c r="E127" t="s">
        <v>925</v>
      </c>
      <c r="F127" s="17">
        <v>44270</v>
      </c>
      <c r="G127" t="s">
        <v>696</v>
      </c>
      <c r="H127" t="s">
        <v>876</v>
      </c>
      <c r="I127" t="s">
        <v>884</v>
      </c>
      <c r="J127" s="18"/>
      <c r="K127" s="18">
        <v>0</v>
      </c>
      <c r="L127" s="18">
        <v>0</v>
      </c>
      <c r="M127" s="18">
        <v>0</v>
      </c>
      <c r="N127" s="18">
        <v>0</v>
      </c>
      <c r="O127" s="20">
        <v>0</v>
      </c>
      <c r="P127" s="18">
        <v>-1000.03</v>
      </c>
    </row>
    <row r="128" spans="2:16" x14ac:dyDescent="0.3">
      <c r="D128" t="s">
        <v>400</v>
      </c>
      <c r="E128" t="s">
        <v>924</v>
      </c>
      <c r="F128" s="17">
        <v>44044</v>
      </c>
      <c r="G128" t="s">
        <v>696</v>
      </c>
      <c r="H128" t="s">
        <v>876</v>
      </c>
      <c r="I128" t="s">
        <v>884</v>
      </c>
      <c r="J128" s="18"/>
      <c r="K128" s="18">
        <v>0</v>
      </c>
      <c r="L128" s="18">
        <v>0</v>
      </c>
      <c r="M128" s="18">
        <v>0</v>
      </c>
      <c r="N128" s="18">
        <v>0</v>
      </c>
      <c r="O128" s="20">
        <v>0</v>
      </c>
      <c r="P128" s="18">
        <v>54200.44</v>
      </c>
    </row>
    <row r="129" spans="2:16" x14ac:dyDescent="0.3">
      <c r="C129" t="s">
        <v>911</v>
      </c>
      <c r="D129" t="s">
        <v>377</v>
      </c>
      <c r="E129" t="s">
        <v>911</v>
      </c>
      <c r="F129" s="17">
        <v>44255</v>
      </c>
      <c r="G129" t="s">
        <v>696</v>
      </c>
      <c r="H129" t="s">
        <v>876</v>
      </c>
      <c r="I129" t="s">
        <v>884</v>
      </c>
      <c r="J129" s="18">
        <v>58271.16</v>
      </c>
      <c r="K129" s="18">
        <v>0</v>
      </c>
      <c r="L129" s="18">
        <v>0</v>
      </c>
      <c r="M129" s="18">
        <v>0</v>
      </c>
      <c r="N129" s="18">
        <v>0</v>
      </c>
      <c r="O129" s="20">
        <v>58271.16</v>
      </c>
      <c r="P129" s="18"/>
    </row>
    <row r="130" spans="2:16" x14ac:dyDescent="0.3">
      <c r="D130" t="s">
        <v>381</v>
      </c>
      <c r="E130" t="s">
        <v>911</v>
      </c>
      <c r="F130" s="17">
        <v>44270</v>
      </c>
      <c r="G130" t="s">
        <v>696</v>
      </c>
      <c r="H130" t="s">
        <v>876</v>
      </c>
      <c r="I130" t="s">
        <v>884</v>
      </c>
      <c r="J130" s="18">
        <v>1000.03</v>
      </c>
      <c r="K130" s="18">
        <v>0</v>
      </c>
      <c r="L130" s="18">
        <v>0</v>
      </c>
      <c r="M130" s="18">
        <v>0</v>
      </c>
      <c r="N130" s="18">
        <v>0</v>
      </c>
      <c r="O130" s="20">
        <v>1000.03</v>
      </c>
      <c r="P130" s="18"/>
    </row>
    <row r="131" spans="2:16" x14ac:dyDescent="0.3">
      <c r="B131" t="s">
        <v>697</v>
      </c>
      <c r="C131" t="s">
        <v>619</v>
      </c>
      <c r="D131" t="s">
        <v>134</v>
      </c>
      <c r="E131" t="s">
        <v>933</v>
      </c>
      <c r="F131" s="17">
        <v>43738</v>
      </c>
      <c r="G131" t="s">
        <v>697</v>
      </c>
      <c r="H131" t="s">
        <v>875</v>
      </c>
      <c r="I131" t="s">
        <v>884</v>
      </c>
      <c r="J131" s="18">
        <v>-260484.85</v>
      </c>
      <c r="K131" s="18">
        <v>0</v>
      </c>
      <c r="L131" s="18">
        <v>0</v>
      </c>
      <c r="M131" s="18">
        <v>0</v>
      </c>
      <c r="N131" s="18">
        <v>0</v>
      </c>
      <c r="O131" s="20">
        <v>-260484.85</v>
      </c>
      <c r="P131" s="18"/>
    </row>
    <row r="132" spans="2:16" x14ac:dyDescent="0.3">
      <c r="D132" t="s">
        <v>138</v>
      </c>
      <c r="E132" t="s">
        <v>932</v>
      </c>
      <c r="F132" s="17">
        <v>43819</v>
      </c>
      <c r="G132" t="s">
        <v>697</v>
      </c>
      <c r="H132" t="s">
        <v>875</v>
      </c>
      <c r="I132" t="s">
        <v>884</v>
      </c>
      <c r="J132" s="18">
        <v>-514264.56</v>
      </c>
      <c r="K132" s="18">
        <v>0</v>
      </c>
      <c r="L132" s="18">
        <v>0</v>
      </c>
      <c r="M132" s="18">
        <v>0</v>
      </c>
      <c r="N132" s="18">
        <v>0</v>
      </c>
      <c r="O132" s="20">
        <v>-514264.56</v>
      </c>
      <c r="P132" s="18"/>
    </row>
    <row r="133" spans="2:16" x14ac:dyDescent="0.3">
      <c r="D133" t="s">
        <v>142</v>
      </c>
      <c r="E133" t="s">
        <v>926</v>
      </c>
      <c r="F133" s="17">
        <v>43888</v>
      </c>
      <c r="G133" t="s">
        <v>697</v>
      </c>
      <c r="H133" t="s">
        <v>875</v>
      </c>
      <c r="I133" t="s">
        <v>884</v>
      </c>
      <c r="J133" s="18">
        <v>-512906.86</v>
      </c>
      <c r="K133" s="18">
        <v>0</v>
      </c>
      <c r="L133" s="18">
        <v>0</v>
      </c>
      <c r="M133" s="18">
        <v>0</v>
      </c>
      <c r="N133" s="18">
        <v>0</v>
      </c>
      <c r="O133" s="20">
        <v>-512906.86</v>
      </c>
      <c r="P133" s="18"/>
    </row>
    <row r="134" spans="2:16" x14ac:dyDescent="0.3">
      <c r="D134" t="s">
        <v>143</v>
      </c>
      <c r="E134" t="s">
        <v>927</v>
      </c>
      <c r="F134" s="17">
        <v>43890</v>
      </c>
      <c r="G134" t="s">
        <v>697</v>
      </c>
      <c r="H134" t="s">
        <v>875</v>
      </c>
      <c r="I134" t="s">
        <v>884</v>
      </c>
      <c r="J134" s="18">
        <v>-657393.96</v>
      </c>
      <c r="K134" s="18">
        <v>0</v>
      </c>
      <c r="L134" s="18">
        <v>0</v>
      </c>
      <c r="M134" s="18">
        <v>0</v>
      </c>
      <c r="N134" s="18">
        <v>0</v>
      </c>
      <c r="O134" s="20">
        <v>-657393.96</v>
      </c>
      <c r="P134" s="18"/>
    </row>
    <row r="135" spans="2:16" x14ac:dyDescent="0.3">
      <c r="D135" t="s">
        <v>147</v>
      </c>
      <c r="E135" t="s">
        <v>928</v>
      </c>
      <c r="F135" s="17">
        <v>43951</v>
      </c>
      <c r="G135" t="s">
        <v>697</v>
      </c>
      <c r="H135" t="s">
        <v>875</v>
      </c>
      <c r="I135" t="s">
        <v>884</v>
      </c>
      <c r="J135" s="18">
        <v>-1512979.27</v>
      </c>
      <c r="K135" s="18">
        <v>0</v>
      </c>
      <c r="L135" s="18">
        <v>0</v>
      </c>
      <c r="M135" s="18">
        <v>0</v>
      </c>
      <c r="N135" s="18">
        <v>0</v>
      </c>
      <c r="O135" s="20">
        <v>-1512979.27</v>
      </c>
      <c r="P135" s="18"/>
    </row>
    <row r="136" spans="2:16" x14ac:dyDescent="0.3">
      <c r="D136" t="s">
        <v>149</v>
      </c>
      <c r="E136" t="s">
        <v>934</v>
      </c>
      <c r="F136" s="17">
        <v>43982</v>
      </c>
      <c r="G136" t="s">
        <v>697</v>
      </c>
      <c r="H136" t="s">
        <v>875</v>
      </c>
      <c r="I136" t="s">
        <v>884</v>
      </c>
      <c r="J136" s="18">
        <v>-690488.65</v>
      </c>
      <c r="K136" s="18">
        <v>0</v>
      </c>
      <c r="L136" s="18">
        <v>0</v>
      </c>
      <c r="M136" s="18">
        <v>0</v>
      </c>
      <c r="N136" s="18">
        <v>0</v>
      </c>
      <c r="O136" s="20">
        <v>-690488.65</v>
      </c>
      <c r="P136" s="18"/>
    </row>
    <row r="137" spans="2:16" x14ac:dyDescent="0.3">
      <c r="D137" t="s">
        <v>150</v>
      </c>
      <c r="E137" t="s">
        <v>929</v>
      </c>
      <c r="F137" s="17">
        <v>44012</v>
      </c>
      <c r="G137" t="s">
        <v>697</v>
      </c>
      <c r="H137" t="s">
        <v>875</v>
      </c>
      <c r="I137" t="s">
        <v>884</v>
      </c>
      <c r="J137" s="18">
        <v>-379164.98</v>
      </c>
      <c r="K137" s="18">
        <v>0</v>
      </c>
      <c r="L137" s="18">
        <v>0</v>
      </c>
      <c r="M137" s="18">
        <v>0</v>
      </c>
      <c r="N137" s="18">
        <v>0</v>
      </c>
      <c r="O137" s="20">
        <v>-379164.98</v>
      </c>
      <c r="P137" s="18"/>
    </row>
    <row r="138" spans="2:16" x14ac:dyDescent="0.3">
      <c r="D138" t="s">
        <v>152</v>
      </c>
      <c r="E138" t="s">
        <v>930</v>
      </c>
      <c r="F138" s="17">
        <v>44043</v>
      </c>
      <c r="G138" t="s">
        <v>697</v>
      </c>
      <c r="H138" t="s">
        <v>875</v>
      </c>
      <c r="I138" t="s">
        <v>884</v>
      </c>
      <c r="J138" s="18">
        <v>-206642.79</v>
      </c>
      <c r="K138" s="18">
        <v>0</v>
      </c>
      <c r="L138" s="18">
        <v>0</v>
      </c>
      <c r="M138" s="18">
        <v>0</v>
      </c>
      <c r="N138" s="18">
        <v>0</v>
      </c>
      <c r="O138" s="20">
        <v>-206642.79</v>
      </c>
      <c r="P138" s="18"/>
    </row>
    <row r="139" spans="2:16" x14ac:dyDescent="0.3">
      <c r="D139" t="s">
        <v>154</v>
      </c>
      <c r="E139" t="s">
        <v>931</v>
      </c>
      <c r="F139" s="17">
        <v>44104</v>
      </c>
      <c r="G139" t="s">
        <v>697</v>
      </c>
      <c r="H139" t="s">
        <v>875</v>
      </c>
      <c r="I139" t="s">
        <v>884</v>
      </c>
      <c r="J139" s="18">
        <v>-91540.06</v>
      </c>
      <c r="K139" s="18">
        <v>0</v>
      </c>
      <c r="L139" s="18">
        <v>0</v>
      </c>
      <c r="M139" s="18">
        <v>0</v>
      </c>
      <c r="N139" s="18">
        <v>0</v>
      </c>
      <c r="O139" s="20">
        <v>-91540.06</v>
      </c>
      <c r="P139" s="18"/>
    </row>
    <row r="140" spans="2:16" x14ac:dyDescent="0.3">
      <c r="D140" t="s">
        <v>156</v>
      </c>
      <c r="E140" t="s">
        <v>913</v>
      </c>
      <c r="F140" s="17">
        <v>44134</v>
      </c>
      <c r="G140" t="s">
        <v>697</v>
      </c>
      <c r="H140" t="s">
        <v>875</v>
      </c>
      <c r="I140" t="s">
        <v>884</v>
      </c>
      <c r="J140" s="18">
        <v>-123559.38</v>
      </c>
      <c r="K140" s="18">
        <v>0</v>
      </c>
      <c r="L140" s="18">
        <v>0</v>
      </c>
      <c r="M140" s="18">
        <v>0</v>
      </c>
      <c r="N140" s="18">
        <v>0</v>
      </c>
      <c r="O140" s="20">
        <v>-123559.38</v>
      </c>
      <c r="P140" s="18"/>
    </row>
    <row r="141" spans="2:16" x14ac:dyDescent="0.3">
      <c r="D141" t="s">
        <v>191</v>
      </c>
      <c r="E141" t="s">
        <v>935</v>
      </c>
      <c r="F141" s="17">
        <v>43646</v>
      </c>
      <c r="G141" t="s">
        <v>697</v>
      </c>
      <c r="H141" t="s">
        <v>875</v>
      </c>
      <c r="I141" t="s">
        <v>884</v>
      </c>
      <c r="J141" s="18">
        <v>-639341.82999999996</v>
      </c>
      <c r="K141" s="18">
        <v>0</v>
      </c>
      <c r="L141" s="18">
        <v>0</v>
      </c>
      <c r="M141" s="18">
        <v>0</v>
      </c>
      <c r="N141" s="18">
        <v>0</v>
      </c>
      <c r="O141" s="20">
        <v>-639341.82999999996</v>
      </c>
      <c r="P141" s="18"/>
    </row>
    <row r="142" spans="2:16" x14ac:dyDescent="0.3">
      <c r="C142" t="s">
        <v>926</v>
      </c>
      <c r="D142" t="s">
        <v>142</v>
      </c>
      <c r="E142" t="s">
        <v>926</v>
      </c>
      <c r="F142" s="17">
        <v>43888</v>
      </c>
      <c r="G142" t="s">
        <v>697</v>
      </c>
      <c r="H142" t="s">
        <v>875</v>
      </c>
      <c r="I142" t="s">
        <v>884</v>
      </c>
      <c r="J142" s="18">
        <v>512906.86</v>
      </c>
      <c r="K142" s="18">
        <v>0</v>
      </c>
      <c r="L142" s="18">
        <v>0</v>
      </c>
      <c r="M142" s="18">
        <v>0</v>
      </c>
      <c r="N142" s="18">
        <v>0</v>
      </c>
      <c r="O142" s="20">
        <v>512906.86</v>
      </c>
      <c r="P142" s="18">
        <v>56989.66</v>
      </c>
    </row>
    <row r="143" spans="2:16" x14ac:dyDescent="0.3">
      <c r="C143" t="s">
        <v>927</v>
      </c>
      <c r="D143" t="s">
        <v>143</v>
      </c>
      <c r="E143" t="s">
        <v>927</v>
      </c>
      <c r="F143" s="17">
        <v>43890</v>
      </c>
      <c r="G143" t="s">
        <v>697</v>
      </c>
      <c r="H143" t="s">
        <v>875</v>
      </c>
      <c r="I143" t="s">
        <v>884</v>
      </c>
      <c r="J143" s="18">
        <v>657393.96</v>
      </c>
      <c r="K143" s="18">
        <v>0</v>
      </c>
      <c r="L143" s="18">
        <v>0</v>
      </c>
      <c r="M143" s="18">
        <v>0</v>
      </c>
      <c r="N143" s="18">
        <v>0</v>
      </c>
      <c r="O143" s="20">
        <v>657393.96</v>
      </c>
      <c r="P143" s="18">
        <v>73043.77</v>
      </c>
    </row>
    <row r="144" spans="2:16" x14ac:dyDescent="0.3">
      <c r="C144" t="s">
        <v>928</v>
      </c>
      <c r="D144" t="s">
        <v>147</v>
      </c>
      <c r="E144" t="s">
        <v>928</v>
      </c>
      <c r="F144" s="17">
        <v>43951</v>
      </c>
      <c r="G144" t="s">
        <v>697</v>
      </c>
      <c r="H144" t="s">
        <v>875</v>
      </c>
      <c r="I144" t="s">
        <v>884</v>
      </c>
      <c r="J144" s="18">
        <v>1512979.27</v>
      </c>
      <c r="K144" s="18">
        <v>0</v>
      </c>
      <c r="L144" s="18">
        <v>0</v>
      </c>
      <c r="M144" s="18">
        <v>0</v>
      </c>
      <c r="N144" s="18">
        <v>0</v>
      </c>
      <c r="O144" s="20">
        <v>1512979.27</v>
      </c>
      <c r="P144" s="18">
        <v>168108.81</v>
      </c>
    </row>
    <row r="145" spans="2:16" x14ac:dyDescent="0.3">
      <c r="C145" t="s">
        <v>929</v>
      </c>
      <c r="D145" t="s">
        <v>150</v>
      </c>
      <c r="E145" t="s">
        <v>929</v>
      </c>
      <c r="F145" s="17">
        <v>44012</v>
      </c>
      <c r="G145" t="s">
        <v>697</v>
      </c>
      <c r="H145" t="s">
        <v>875</v>
      </c>
      <c r="I145" t="s">
        <v>884</v>
      </c>
      <c r="J145" s="18">
        <v>379164.98</v>
      </c>
      <c r="K145" s="18">
        <v>0</v>
      </c>
      <c r="L145" s="18">
        <v>0</v>
      </c>
      <c r="M145" s="18">
        <v>0</v>
      </c>
      <c r="N145" s="18">
        <v>0</v>
      </c>
      <c r="O145" s="20">
        <v>379164.98</v>
      </c>
      <c r="P145" s="18">
        <v>42129.47</v>
      </c>
    </row>
    <row r="146" spans="2:16" x14ac:dyDescent="0.3">
      <c r="C146" t="s">
        <v>930</v>
      </c>
      <c r="D146" t="s">
        <v>152</v>
      </c>
      <c r="E146" t="s">
        <v>930</v>
      </c>
      <c r="F146" s="17">
        <v>44043</v>
      </c>
      <c r="G146" t="s">
        <v>697</v>
      </c>
      <c r="H146" t="s">
        <v>875</v>
      </c>
      <c r="I146" t="s">
        <v>884</v>
      </c>
      <c r="J146" s="18">
        <v>206642.79</v>
      </c>
      <c r="K146" s="18">
        <v>0</v>
      </c>
      <c r="L146" s="18">
        <v>0</v>
      </c>
      <c r="M146" s="18">
        <v>0</v>
      </c>
      <c r="N146" s="18">
        <v>0</v>
      </c>
      <c r="O146" s="20">
        <v>206642.79</v>
      </c>
      <c r="P146" s="18">
        <v>22960.31</v>
      </c>
    </row>
    <row r="147" spans="2:16" x14ac:dyDescent="0.3">
      <c r="C147" t="s">
        <v>931</v>
      </c>
      <c r="D147" t="s">
        <v>154</v>
      </c>
      <c r="E147" t="s">
        <v>931</v>
      </c>
      <c r="F147" s="17">
        <v>44104</v>
      </c>
      <c r="G147" t="s">
        <v>697</v>
      </c>
      <c r="H147" t="s">
        <v>875</v>
      </c>
      <c r="I147" t="s">
        <v>884</v>
      </c>
      <c r="J147" s="18">
        <v>91540.06</v>
      </c>
      <c r="K147" s="18">
        <v>0</v>
      </c>
      <c r="L147" s="18">
        <v>0</v>
      </c>
      <c r="M147" s="18">
        <v>0</v>
      </c>
      <c r="N147" s="18">
        <v>0</v>
      </c>
      <c r="O147" s="20">
        <v>91540.06</v>
      </c>
      <c r="P147" s="18">
        <v>10171.120000000001</v>
      </c>
    </row>
    <row r="148" spans="2:16" x14ac:dyDescent="0.3">
      <c r="C148" t="s">
        <v>932</v>
      </c>
      <c r="D148" t="s">
        <v>138</v>
      </c>
      <c r="E148" t="s">
        <v>932</v>
      </c>
      <c r="F148" s="17">
        <v>43819</v>
      </c>
      <c r="G148" t="s">
        <v>697</v>
      </c>
      <c r="H148" t="s">
        <v>875</v>
      </c>
      <c r="I148" t="s">
        <v>884</v>
      </c>
      <c r="J148" s="18">
        <v>514264.56</v>
      </c>
      <c r="K148" s="18">
        <v>0</v>
      </c>
      <c r="L148" s="18">
        <v>0</v>
      </c>
      <c r="M148" s="18">
        <v>0</v>
      </c>
      <c r="N148" s="18">
        <v>0</v>
      </c>
      <c r="O148" s="20">
        <v>514264.56</v>
      </c>
      <c r="P148" s="18">
        <v>57140.51</v>
      </c>
    </row>
    <row r="149" spans="2:16" x14ac:dyDescent="0.3">
      <c r="C149" t="s">
        <v>933</v>
      </c>
      <c r="D149" t="s">
        <v>134</v>
      </c>
      <c r="E149" t="s">
        <v>933</v>
      </c>
      <c r="F149" s="17">
        <v>43738</v>
      </c>
      <c r="G149" t="s">
        <v>697</v>
      </c>
      <c r="H149" t="s">
        <v>875</v>
      </c>
      <c r="I149" t="s">
        <v>884</v>
      </c>
      <c r="J149" s="18">
        <v>260484.85</v>
      </c>
      <c r="K149" s="18">
        <v>0</v>
      </c>
      <c r="L149" s="18">
        <v>0</v>
      </c>
      <c r="M149" s="18">
        <v>0</v>
      </c>
      <c r="N149" s="18">
        <v>0</v>
      </c>
      <c r="O149" s="20">
        <v>260484.85</v>
      </c>
      <c r="P149" s="18">
        <v>28942.76</v>
      </c>
    </row>
    <row r="150" spans="2:16" x14ac:dyDescent="0.3">
      <c r="C150" t="s">
        <v>934</v>
      </c>
      <c r="D150" t="s">
        <v>149</v>
      </c>
      <c r="E150" t="s">
        <v>934</v>
      </c>
      <c r="F150" s="17">
        <v>43982</v>
      </c>
      <c r="G150" t="s">
        <v>697</v>
      </c>
      <c r="H150" t="s">
        <v>875</v>
      </c>
      <c r="I150" t="s">
        <v>884</v>
      </c>
      <c r="J150" s="18">
        <v>690488.65</v>
      </c>
      <c r="K150" s="18">
        <v>0</v>
      </c>
      <c r="L150" s="18">
        <v>0</v>
      </c>
      <c r="M150" s="18">
        <v>0</v>
      </c>
      <c r="N150" s="18">
        <v>0</v>
      </c>
      <c r="O150" s="20">
        <v>690488.65</v>
      </c>
      <c r="P150" s="18">
        <v>76720.97</v>
      </c>
    </row>
    <row r="151" spans="2:16" x14ac:dyDescent="0.3">
      <c r="C151" t="s">
        <v>913</v>
      </c>
      <c r="D151" t="s">
        <v>156</v>
      </c>
      <c r="E151" t="s">
        <v>913</v>
      </c>
      <c r="F151" s="17">
        <v>44134</v>
      </c>
      <c r="G151" t="s">
        <v>697</v>
      </c>
      <c r="H151" t="s">
        <v>875</v>
      </c>
      <c r="I151" t="s">
        <v>884</v>
      </c>
      <c r="J151" s="18">
        <v>123559.38</v>
      </c>
      <c r="K151" s="18">
        <v>0</v>
      </c>
      <c r="L151" s="18">
        <v>0</v>
      </c>
      <c r="M151" s="18">
        <v>0</v>
      </c>
      <c r="N151" s="18">
        <v>0</v>
      </c>
      <c r="O151" s="20">
        <v>123559.38</v>
      </c>
      <c r="P151" s="18">
        <v>13728.82</v>
      </c>
    </row>
    <row r="152" spans="2:16" x14ac:dyDescent="0.3">
      <c r="C152" t="s">
        <v>935</v>
      </c>
      <c r="D152" t="s">
        <v>191</v>
      </c>
      <c r="E152" t="s">
        <v>935</v>
      </c>
      <c r="F152" s="17">
        <v>43646</v>
      </c>
      <c r="G152" t="s">
        <v>697</v>
      </c>
      <c r="H152" t="s">
        <v>875</v>
      </c>
      <c r="I152" t="s">
        <v>884</v>
      </c>
      <c r="J152" s="18">
        <v>639341.82999999996</v>
      </c>
      <c r="K152" s="18">
        <v>0</v>
      </c>
      <c r="L152" s="18">
        <v>0</v>
      </c>
      <c r="M152" s="18">
        <v>0</v>
      </c>
      <c r="N152" s="18">
        <v>0</v>
      </c>
      <c r="O152" s="20">
        <v>639341.82999999996</v>
      </c>
      <c r="P152" s="18">
        <v>71037.98</v>
      </c>
    </row>
    <row r="153" spans="2:16" x14ac:dyDescent="0.3">
      <c r="C153" t="s">
        <v>910</v>
      </c>
      <c r="D153" t="s">
        <v>142</v>
      </c>
      <c r="E153" t="s">
        <v>926</v>
      </c>
      <c r="F153" s="17">
        <v>43888</v>
      </c>
      <c r="G153" t="s">
        <v>697</v>
      </c>
      <c r="H153" t="s">
        <v>875</v>
      </c>
      <c r="I153" t="s">
        <v>884</v>
      </c>
      <c r="J153" s="18"/>
      <c r="K153" s="18">
        <v>0</v>
      </c>
      <c r="L153" s="18">
        <v>0</v>
      </c>
      <c r="M153" s="18">
        <v>0</v>
      </c>
      <c r="N153" s="18">
        <v>0</v>
      </c>
      <c r="O153" s="20">
        <v>0</v>
      </c>
      <c r="P153" s="18">
        <v>-37347.51</v>
      </c>
    </row>
    <row r="154" spans="2:16" x14ac:dyDescent="0.3">
      <c r="D154" t="s">
        <v>147</v>
      </c>
      <c r="E154" t="s">
        <v>928</v>
      </c>
      <c r="F154" s="17">
        <v>43951</v>
      </c>
      <c r="G154" t="s">
        <v>697</v>
      </c>
      <c r="H154" t="s">
        <v>875</v>
      </c>
      <c r="I154" t="s">
        <v>884</v>
      </c>
      <c r="J154" s="18"/>
      <c r="K154" s="18">
        <v>0</v>
      </c>
      <c r="L154" s="18">
        <v>0</v>
      </c>
      <c r="M154" s="18">
        <v>0</v>
      </c>
      <c r="N154" s="18">
        <v>0</v>
      </c>
      <c r="O154" s="20">
        <v>0</v>
      </c>
      <c r="P154" s="18">
        <v>-32370.84</v>
      </c>
    </row>
    <row r="155" spans="2:16" x14ac:dyDescent="0.3">
      <c r="D155" t="s">
        <v>157</v>
      </c>
      <c r="E155" t="s">
        <v>1084</v>
      </c>
      <c r="F155" s="17">
        <v>44165</v>
      </c>
      <c r="G155" t="s">
        <v>697</v>
      </c>
      <c r="H155" t="s">
        <v>875</v>
      </c>
      <c r="I155" t="s">
        <v>884</v>
      </c>
      <c r="J155" s="18"/>
      <c r="K155" s="18">
        <v>0</v>
      </c>
      <c r="L155" s="18">
        <v>0</v>
      </c>
      <c r="M155" s="18">
        <v>0</v>
      </c>
      <c r="N155" s="18">
        <v>0</v>
      </c>
      <c r="O155" s="20">
        <v>0</v>
      </c>
      <c r="P155" s="18">
        <v>-545743.05000000005</v>
      </c>
    </row>
    <row r="156" spans="2:16" x14ac:dyDescent="0.3">
      <c r="D156" t="s">
        <v>191</v>
      </c>
      <c r="E156" t="s">
        <v>935</v>
      </c>
      <c r="F156" s="17">
        <v>43646</v>
      </c>
      <c r="G156" t="s">
        <v>697</v>
      </c>
      <c r="H156" t="s">
        <v>875</v>
      </c>
      <c r="I156" t="s">
        <v>884</v>
      </c>
      <c r="J156" s="18"/>
      <c r="K156" s="18">
        <v>0</v>
      </c>
      <c r="L156" s="18">
        <v>0</v>
      </c>
      <c r="M156" s="18">
        <v>0</v>
      </c>
      <c r="N156" s="18">
        <v>0</v>
      </c>
      <c r="O156" s="20">
        <v>0</v>
      </c>
      <c r="P156" s="18">
        <v>-5512.78</v>
      </c>
    </row>
    <row r="157" spans="2:16" x14ac:dyDescent="0.3">
      <c r="B157" t="s">
        <v>698</v>
      </c>
      <c r="C157" t="s">
        <v>936</v>
      </c>
      <c r="D157" t="s">
        <v>480</v>
      </c>
      <c r="E157" t="s">
        <v>936</v>
      </c>
      <c r="F157" s="17">
        <v>44376</v>
      </c>
      <c r="G157" t="s">
        <v>698</v>
      </c>
      <c r="H157" t="s">
        <v>876</v>
      </c>
      <c r="I157" t="s">
        <v>886</v>
      </c>
      <c r="J157" s="18">
        <v>95879.5</v>
      </c>
      <c r="K157" s="18">
        <v>0</v>
      </c>
      <c r="L157" s="18">
        <v>95879.5</v>
      </c>
      <c r="M157" s="18">
        <v>0</v>
      </c>
      <c r="N157" s="18">
        <v>0</v>
      </c>
      <c r="O157" s="20">
        <v>0</v>
      </c>
      <c r="P157" s="18"/>
    </row>
    <row r="158" spans="2:16" x14ac:dyDescent="0.3">
      <c r="B158" t="s">
        <v>699</v>
      </c>
      <c r="C158" t="s">
        <v>619</v>
      </c>
      <c r="D158" t="s">
        <v>282</v>
      </c>
      <c r="E158" t="s">
        <v>937</v>
      </c>
      <c r="F158" s="17">
        <v>44074</v>
      </c>
      <c r="G158" t="s">
        <v>699</v>
      </c>
      <c r="H158" t="s">
        <v>875</v>
      </c>
      <c r="I158" t="s">
        <v>885</v>
      </c>
      <c r="J158" s="18">
        <v>26949.7</v>
      </c>
      <c r="K158" s="18">
        <v>0</v>
      </c>
      <c r="L158" s="18">
        <v>0</v>
      </c>
      <c r="M158" s="18">
        <v>0</v>
      </c>
      <c r="N158" s="18">
        <v>0</v>
      </c>
      <c r="O158" s="20">
        <v>26949.7</v>
      </c>
      <c r="P158" s="18">
        <v>-7318.66</v>
      </c>
    </row>
    <row r="159" spans="2:16" x14ac:dyDescent="0.3">
      <c r="C159" t="s">
        <v>937</v>
      </c>
      <c r="D159" t="s">
        <v>282</v>
      </c>
      <c r="E159" t="s">
        <v>937</v>
      </c>
      <c r="F159" s="17">
        <v>44074</v>
      </c>
      <c r="G159" t="s">
        <v>699</v>
      </c>
      <c r="H159" t="s">
        <v>875</v>
      </c>
      <c r="I159" t="s">
        <v>885</v>
      </c>
      <c r="J159" s="18">
        <v>-26949.7</v>
      </c>
      <c r="K159" s="18">
        <v>0</v>
      </c>
      <c r="L159" s="18">
        <v>0</v>
      </c>
      <c r="M159" s="18">
        <v>0</v>
      </c>
      <c r="N159" s="18">
        <v>0</v>
      </c>
      <c r="O159" s="20">
        <v>-26949.7</v>
      </c>
      <c r="P159" s="18">
        <v>26949.7</v>
      </c>
    </row>
    <row r="160" spans="2:16" x14ac:dyDescent="0.3">
      <c r="C160" t="s">
        <v>910</v>
      </c>
      <c r="D160" t="s">
        <v>282</v>
      </c>
      <c r="E160" t="s">
        <v>937</v>
      </c>
      <c r="F160" s="17">
        <v>44074</v>
      </c>
      <c r="G160" t="s">
        <v>699</v>
      </c>
      <c r="H160" t="s">
        <v>875</v>
      </c>
      <c r="I160" t="s">
        <v>885</v>
      </c>
      <c r="J160" s="18"/>
      <c r="K160" s="18">
        <v>0</v>
      </c>
      <c r="L160" s="18">
        <v>0</v>
      </c>
      <c r="M160" s="18">
        <v>0</v>
      </c>
      <c r="N160" s="18">
        <v>0</v>
      </c>
      <c r="O160" s="20">
        <v>0</v>
      </c>
      <c r="P160" s="18">
        <v>-19631</v>
      </c>
    </row>
    <row r="161" spans="2:16" x14ac:dyDescent="0.3">
      <c r="B161" t="s">
        <v>700</v>
      </c>
      <c r="C161" t="s">
        <v>619</v>
      </c>
      <c r="D161" t="s">
        <v>141</v>
      </c>
      <c r="E161" t="s">
        <v>940</v>
      </c>
      <c r="F161" s="17">
        <v>43861</v>
      </c>
      <c r="G161" t="s">
        <v>700</v>
      </c>
      <c r="H161" t="s">
        <v>875</v>
      </c>
      <c r="I161" t="s">
        <v>885</v>
      </c>
      <c r="J161" s="18">
        <v>-2159514.5299999998</v>
      </c>
      <c r="K161" s="18">
        <v>0</v>
      </c>
      <c r="L161" s="18">
        <v>0</v>
      </c>
      <c r="M161" s="18">
        <v>0</v>
      </c>
      <c r="N161" s="18">
        <v>0</v>
      </c>
      <c r="O161" s="20">
        <v>-2159514.5299999998</v>
      </c>
      <c r="P161" s="18"/>
    </row>
    <row r="162" spans="2:16" x14ac:dyDescent="0.3">
      <c r="D162" t="s">
        <v>144</v>
      </c>
      <c r="E162" t="s">
        <v>941</v>
      </c>
      <c r="F162" s="17">
        <v>43890</v>
      </c>
      <c r="G162" t="s">
        <v>700</v>
      </c>
      <c r="H162" t="s">
        <v>875</v>
      </c>
      <c r="I162" t="s">
        <v>885</v>
      </c>
      <c r="J162" s="18">
        <v>-1086881.79</v>
      </c>
      <c r="K162" s="18">
        <v>0</v>
      </c>
      <c r="L162" s="18">
        <v>0</v>
      </c>
      <c r="M162" s="18">
        <v>0</v>
      </c>
      <c r="N162" s="18">
        <v>0</v>
      </c>
      <c r="O162" s="20">
        <v>-1086881.79</v>
      </c>
      <c r="P162" s="18"/>
    </row>
    <row r="163" spans="2:16" x14ac:dyDescent="0.3">
      <c r="D163" t="s">
        <v>145</v>
      </c>
      <c r="E163" t="s">
        <v>942</v>
      </c>
      <c r="F163" s="17">
        <v>43921</v>
      </c>
      <c r="G163" t="s">
        <v>700</v>
      </c>
      <c r="H163" t="s">
        <v>875</v>
      </c>
      <c r="I163" t="s">
        <v>885</v>
      </c>
      <c r="J163" s="18">
        <v>-560018.91</v>
      </c>
      <c r="K163" s="18">
        <v>0</v>
      </c>
      <c r="L163" s="18">
        <v>0</v>
      </c>
      <c r="M163" s="18">
        <v>0</v>
      </c>
      <c r="N163" s="18">
        <v>0</v>
      </c>
      <c r="O163" s="20">
        <v>-560018.91</v>
      </c>
      <c r="P163" s="18"/>
    </row>
    <row r="164" spans="2:16" x14ac:dyDescent="0.3">
      <c r="D164" t="s">
        <v>146</v>
      </c>
      <c r="E164" t="s">
        <v>939</v>
      </c>
      <c r="F164" s="17">
        <v>43951</v>
      </c>
      <c r="G164" t="s">
        <v>700</v>
      </c>
      <c r="H164" t="s">
        <v>875</v>
      </c>
      <c r="I164" t="s">
        <v>885</v>
      </c>
      <c r="J164" s="18">
        <v>-207019.53</v>
      </c>
      <c r="K164" s="18">
        <v>0</v>
      </c>
      <c r="L164" s="18">
        <v>0</v>
      </c>
      <c r="M164" s="18">
        <v>0</v>
      </c>
      <c r="N164" s="18">
        <v>0</v>
      </c>
      <c r="O164" s="20">
        <v>-207019.53</v>
      </c>
      <c r="P164" s="18"/>
    </row>
    <row r="165" spans="2:16" x14ac:dyDescent="0.3">
      <c r="D165" t="s">
        <v>148</v>
      </c>
      <c r="E165" t="s">
        <v>944</v>
      </c>
      <c r="F165" s="17">
        <v>43982</v>
      </c>
      <c r="G165" t="s">
        <v>700</v>
      </c>
      <c r="H165" t="s">
        <v>875</v>
      </c>
      <c r="I165" t="s">
        <v>885</v>
      </c>
      <c r="J165" s="18">
        <v>-754147.57</v>
      </c>
      <c r="K165" s="18">
        <v>0</v>
      </c>
      <c r="L165" s="18">
        <v>0</v>
      </c>
      <c r="M165" s="18">
        <v>0</v>
      </c>
      <c r="N165" s="18">
        <v>0</v>
      </c>
      <c r="O165" s="20">
        <v>-754147.57</v>
      </c>
      <c r="P165" s="18"/>
    </row>
    <row r="166" spans="2:16" x14ac:dyDescent="0.3">
      <c r="D166" t="s">
        <v>151</v>
      </c>
      <c r="E166" t="s">
        <v>943</v>
      </c>
      <c r="F166" s="17">
        <v>44012</v>
      </c>
      <c r="G166" t="s">
        <v>700</v>
      </c>
      <c r="H166" t="s">
        <v>875</v>
      </c>
      <c r="I166" t="s">
        <v>885</v>
      </c>
      <c r="J166" s="18">
        <v>-196221.75</v>
      </c>
      <c r="K166" s="18">
        <v>0</v>
      </c>
      <c r="L166" s="18">
        <v>0</v>
      </c>
      <c r="M166" s="18">
        <v>0</v>
      </c>
      <c r="N166" s="18">
        <v>0</v>
      </c>
      <c r="O166" s="20">
        <v>-196221.75</v>
      </c>
      <c r="P166" s="18"/>
    </row>
    <row r="167" spans="2:16" x14ac:dyDescent="0.3">
      <c r="D167" t="s">
        <v>153</v>
      </c>
      <c r="E167" t="s">
        <v>938</v>
      </c>
      <c r="F167" s="17">
        <v>44043</v>
      </c>
      <c r="G167" t="s">
        <v>700</v>
      </c>
      <c r="H167" t="s">
        <v>875</v>
      </c>
      <c r="I167" t="s">
        <v>885</v>
      </c>
      <c r="J167" s="18">
        <v>-16274.48</v>
      </c>
      <c r="K167" s="18">
        <v>0</v>
      </c>
      <c r="L167" s="18">
        <v>0</v>
      </c>
      <c r="M167" s="18">
        <v>0</v>
      </c>
      <c r="N167" s="18">
        <v>0</v>
      </c>
      <c r="O167" s="20">
        <v>-16274.48</v>
      </c>
      <c r="P167" s="18"/>
    </row>
    <row r="168" spans="2:16" x14ac:dyDescent="0.3">
      <c r="C168" t="s">
        <v>938</v>
      </c>
      <c r="D168" t="s">
        <v>153</v>
      </c>
      <c r="E168" t="s">
        <v>938</v>
      </c>
      <c r="F168" s="17">
        <v>44043</v>
      </c>
      <c r="G168" t="s">
        <v>700</v>
      </c>
      <c r="H168" t="s">
        <v>875</v>
      </c>
      <c r="I168" t="s">
        <v>885</v>
      </c>
      <c r="J168" s="18">
        <v>16274.48</v>
      </c>
      <c r="K168" s="18">
        <v>0</v>
      </c>
      <c r="L168" s="18">
        <v>0</v>
      </c>
      <c r="M168" s="18">
        <v>0</v>
      </c>
      <c r="N168" s="18">
        <v>0</v>
      </c>
      <c r="O168" s="20">
        <v>16274.48</v>
      </c>
      <c r="P168" s="18">
        <v>1808.28</v>
      </c>
    </row>
    <row r="169" spans="2:16" x14ac:dyDescent="0.3">
      <c r="C169" t="s">
        <v>939</v>
      </c>
      <c r="D169" t="s">
        <v>146</v>
      </c>
      <c r="E169" t="s">
        <v>939</v>
      </c>
      <c r="F169" s="17">
        <v>43951</v>
      </c>
      <c r="G169" t="s">
        <v>700</v>
      </c>
      <c r="H169" t="s">
        <v>875</v>
      </c>
      <c r="I169" t="s">
        <v>885</v>
      </c>
      <c r="J169" s="18">
        <v>207019.53</v>
      </c>
      <c r="K169" s="18">
        <v>0</v>
      </c>
      <c r="L169" s="18">
        <v>0</v>
      </c>
      <c r="M169" s="18">
        <v>0</v>
      </c>
      <c r="N169" s="18">
        <v>0</v>
      </c>
      <c r="O169" s="20">
        <v>207019.53</v>
      </c>
      <c r="P169" s="18">
        <v>23002.17</v>
      </c>
    </row>
    <row r="170" spans="2:16" x14ac:dyDescent="0.3">
      <c r="C170" t="s">
        <v>940</v>
      </c>
      <c r="D170" t="s">
        <v>141</v>
      </c>
      <c r="E170" t="s">
        <v>940</v>
      </c>
      <c r="F170" s="17">
        <v>43861</v>
      </c>
      <c r="G170" t="s">
        <v>700</v>
      </c>
      <c r="H170" t="s">
        <v>875</v>
      </c>
      <c r="I170" t="s">
        <v>885</v>
      </c>
      <c r="J170" s="18">
        <v>2159514.5299999998</v>
      </c>
      <c r="K170" s="18">
        <v>0</v>
      </c>
      <c r="L170" s="18">
        <v>0</v>
      </c>
      <c r="M170" s="18">
        <v>0</v>
      </c>
      <c r="N170" s="18">
        <v>0</v>
      </c>
      <c r="O170" s="20">
        <v>2159514.5299999998</v>
      </c>
      <c r="P170" s="18">
        <v>239946.06</v>
      </c>
    </row>
    <row r="171" spans="2:16" x14ac:dyDescent="0.3">
      <c r="C171" t="s">
        <v>941</v>
      </c>
      <c r="D171" t="s">
        <v>144</v>
      </c>
      <c r="E171" t="s">
        <v>941</v>
      </c>
      <c r="F171" s="17">
        <v>43890</v>
      </c>
      <c r="G171" t="s">
        <v>700</v>
      </c>
      <c r="H171" t="s">
        <v>875</v>
      </c>
      <c r="I171" t="s">
        <v>885</v>
      </c>
      <c r="J171" s="18">
        <v>1086881.79</v>
      </c>
      <c r="K171" s="18">
        <v>0</v>
      </c>
      <c r="L171" s="18">
        <v>0</v>
      </c>
      <c r="M171" s="18">
        <v>0</v>
      </c>
      <c r="N171" s="18">
        <v>0</v>
      </c>
      <c r="O171" s="20">
        <v>1086881.79</v>
      </c>
      <c r="P171" s="18">
        <v>120764.64</v>
      </c>
    </row>
    <row r="172" spans="2:16" x14ac:dyDescent="0.3">
      <c r="C172" t="s">
        <v>942</v>
      </c>
      <c r="D172" t="s">
        <v>145</v>
      </c>
      <c r="E172" t="s">
        <v>942</v>
      </c>
      <c r="F172" s="17">
        <v>43921</v>
      </c>
      <c r="G172" t="s">
        <v>700</v>
      </c>
      <c r="H172" t="s">
        <v>875</v>
      </c>
      <c r="I172" t="s">
        <v>885</v>
      </c>
      <c r="J172" s="18">
        <v>560018.91</v>
      </c>
      <c r="K172" s="18">
        <v>0</v>
      </c>
      <c r="L172" s="18">
        <v>0</v>
      </c>
      <c r="M172" s="18">
        <v>0</v>
      </c>
      <c r="N172" s="18">
        <v>0</v>
      </c>
      <c r="O172" s="20">
        <v>560018.91</v>
      </c>
      <c r="P172" s="18">
        <v>62224.32</v>
      </c>
    </row>
    <row r="173" spans="2:16" x14ac:dyDescent="0.3">
      <c r="C173" t="s">
        <v>943</v>
      </c>
      <c r="D173" t="s">
        <v>151</v>
      </c>
      <c r="E173" t="s">
        <v>943</v>
      </c>
      <c r="F173" s="17">
        <v>44012</v>
      </c>
      <c r="G173" t="s">
        <v>700</v>
      </c>
      <c r="H173" t="s">
        <v>875</v>
      </c>
      <c r="I173" t="s">
        <v>885</v>
      </c>
      <c r="J173" s="18">
        <v>196221.75</v>
      </c>
      <c r="K173" s="18">
        <v>0</v>
      </c>
      <c r="L173" s="18">
        <v>0</v>
      </c>
      <c r="M173" s="18">
        <v>0</v>
      </c>
      <c r="N173" s="18">
        <v>0</v>
      </c>
      <c r="O173" s="20">
        <v>196221.75</v>
      </c>
      <c r="P173" s="18">
        <v>21802.42</v>
      </c>
    </row>
    <row r="174" spans="2:16" x14ac:dyDescent="0.3">
      <c r="C174" t="s">
        <v>944</v>
      </c>
      <c r="D174" t="s">
        <v>148</v>
      </c>
      <c r="E174" t="s">
        <v>944</v>
      </c>
      <c r="F174" s="17">
        <v>43982</v>
      </c>
      <c r="G174" t="s">
        <v>700</v>
      </c>
      <c r="H174" t="s">
        <v>875</v>
      </c>
      <c r="I174" t="s">
        <v>885</v>
      </c>
      <c r="J174" s="18">
        <v>754147.57</v>
      </c>
      <c r="K174" s="18">
        <v>0</v>
      </c>
      <c r="L174" s="18">
        <v>0</v>
      </c>
      <c r="M174" s="18">
        <v>0</v>
      </c>
      <c r="N174" s="18">
        <v>0</v>
      </c>
      <c r="O174" s="20">
        <v>754147.57</v>
      </c>
      <c r="P174" s="18">
        <v>83794.179999999993</v>
      </c>
    </row>
    <row r="175" spans="2:16" x14ac:dyDescent="0.3">
      <c r="C175" t="s">
        <v>910</v>
      </c>
      <c r="D175" t="s">
        <v>141</v>
      </c>
      <c r="E175" t="s">
        <v>940</v>
      </c>
      <c r="F175" s="17">
        <v>43861</v>
      </c>
      <c r="G175" t="s">
        <v>700</v>
      </c>
      <c r="H175" t="s">
        <v>875</v>
      </c>
      <c r="I175" t="s">
        <v>885</v>
      </c>
      <c r="J175" s="18"/>
      <c r="K175" s="18">
        <v>0</v>
      </c>
      <c r="L175" s="18">
        <v>0</v>
      </c>
      <c r="M175" s="18">
        <v>0</v>
      </c>
      <c r="N175" s="18">
        <v>0</v>
      </c>
      <c r="O175" s="20">
        <v>0</v>
      </c>
      <c r="P175" s="18">
        <v>-182988.96</v>
      </c>
    </row>
    <row r="176" spans="2:16" x14ac:dyDescent="0.3">
      <c r="B176" t="s">
        <v>701</v>
      </c>
      <c r="C176" t="s">
        <v>945</v>
      </c>
      <c r="D176" t="s">
        <v>192</v>
      </c>
      <c r="E176" t="s">
        <v>945</v>
      </c>
      <c r="F176" s="17">
        <v>43934</v>
      </c>
      <c r="G176" t="s">
        <v>701</v>
      </c>
      <c r="H176" t="s">
        <v>619</v>
      </c>
      <c r="I176" t="s">
        <v>888</v>
      </c>
      <c r="J176" s="18">
        <v>-5926.7</v>
      </c>
      <c r="K176" s="18">
        <v>0</v>
      </c>
      <c r="L176" s="18">
        <v>0</v>
      </c>
      <c r="M176" s="18">
        <v>0</v>
      </c>
      <c r="N176" s="18">
        <v>0</v>
      </c>
      <c r="O176" s="20">
        <v>-5926.7</v>
      </c>
      <c r="P176" s="18"/>
    </row>
    <row r="177" spans="2:16" x14ac:dyDescent="0.3">
      <c r="B177" t="s">
        <v>702</v>
      </c>
      <c r="C177" t="s">
        <v>946</v>
      </c>
      <c r="D177" t="s">
        <v>193</v>
      </c>
      <c r="E177" t="s">
        <v>946</v>
      </c>
      <c r="F177" s="17">
        <v>44347</v>
      </c>
      <c r="G177" t="s">
        <v>702</v>
      </c>
      <c r="H177" t="s">
        <v>619</v>
      </c>
      <c r="I177" t="s">
        <v>888</v>
      </c>
      <c r="J177" s="18">
        <v>3936.89</v>
      </c>
      <c r="K177" s="18">
        <v>0</v>
      </c>
      <c r="L177" s="18">
        <v>3936.89</v>
      </c>
      <c r="M177" s="18">
        <v>0</v>
      </c>
      <c r="N177" s="18">
        <v>0</v>
      </c>
      <c r="O177" s="20">
        <v>0</v>
      </c>
      <c r="P177" s="18"/>
    </row>
    <row r="178" spans="2:16" x14ac:dyDescent="0.3">
      <c r="B178" t="s">
        <v>703</v>
      </c>
      <c r="C178" t="s">
        <v>619</v>
      </c>
      <c r="D178" t="s">
        <v>327</v>
      </c>
      <c r="E178" t="s">
        <v>921</v>
      </c>
      <c r="F178" s="17">
        <v>43804</v>
      </c>
      <c r="G178" t="s">
        <v>703</v>
      </c>
      <c r="H178" t="s">
        <v>877</v>
      </c>
      <c r="I178" t="s">
        <v>884</v>
      </c>
      <c r="J178" s="18">
        <v>-30082.9</v>
      </c>
      <c r="K178" s="18">
        <v>0</v>
      </c>
      <c r="L178" s="18">
        <v>0</v>
      </c>
      <c r="M178" s="18">
        <v>0</v>
      </c>
      <c r="N178" s="18">
        <v>0</v>
      </c>
      <c r="O178" s="20">
        <v>-30082.9</v>
      </c>
      <c r="P178" s="18"/>
    </row>
    <row r="179" spans="2:16" x14ac:dyDescent="0.3">
      <c r="D179" t="s">
        <v>334</v>
      </c>
      <c r="E179" t="s">
        <v>948</v>
      </c>
      <c r="F179" s="17">
        <v>43998</v>
      </c>
      <c r="G179" t="s">
        <v>703</v>
      </c>
      <c r="H179" t="s">
        <v>877</v>
      </c>
      <c r="I179" t="s">
        <v>884</v>
      </c>
      <c r="J179" s="18">
        <v>21780</v>
      </c>
      <c r="K179" s="18">
        <v>0</v>
      </c>
      <c r="L179" s="18">
        <v>0</v>
      </c>
      <c r="M179" s="18">
        <v>0</v>
      </c>
      <c r="N179" s="18">
        <v>0</v>
      </c>
      <c r="O179" s="20">
        <v>21780</v>
      </c>
      <c r="P179" s="18"/>
    </row>
    <row r="180" spans="2:16" x14ac:dyDescent="0.3">
      <c r="D180" t="s">
        <v>335</v>
      </c>
      <c r="E180" t="s">
        <v>947</v>
      </c>
      <c r="F180" s="17">
        <v>43998</v>
      </c>
      <c r="G180" t="s">
        <v>703</v>
      </c>
      <c r="H180" t="s">
        <v>877</v>
      </c>
      <c r="I180" t="s">
        <v>884</v>
      </c>
      <c r="J180" s="18">
        <v>30082.9</v>
      </c>
      <c r="K180" s="18">
        <v>0</v>
      </c>
      <c r="L180" s="18">
        <v>0</v>
      </c>
      <c r="M180" s="18">
        <v>0</v>
      </c>
      <c r="N180" s="18">
        <v>0</v>
      </c>
      <c r="O180" s="20">
        <v>30082.9</v>
      </c>
      <c r="P180" s="18"/>
    </row>
    <row r="181" spans="2:16" x14ac:dyDescent="0.3">
      <c r="D181" t="s">
        <v>340</v>
      </c>
      <c r="E181" t="s">
        <v>949</v>
      </c>
      <c r="F181" s="17">
        <v>44012</v>
      </c>
      <c r="G181" t="s">
        <v>703</v>
      </c>
      <c r="H181" t="s">
        <v>877</v>
      </c>
      <c r="I181" t="s">
        <v>884</v>
      </c>
      <c r="J181" s="18">
        <v>-29883.82</v>
      </c>
      <c r="K181" s="18">
        <v>0</v>
      </c>
      <c r="L181" s="18">
        <v>0</v>
      </c>
      <c r="M181" s="18">
        <v>0</v>
      </c>
      <c r="N181" s="18">
        <v>0</v>
      </c>
      <c r="O181" s="20">
        <v>-29883.82</v>
      </c>
      <c r="P181" s="18"/>
    </row>
    <row r="182" spans="2:16" x14ac:dyDescent="0.3">
      <c r="D182" t="s">
        <v>349</v>
      </c>
      <c r="E182" t="s">
        <v>950</v>
      </c>
      <c r="F182" s="17">
        <v>44098</v>
      </c>
      <c r="G182" t="s">
        <v>703</v>
      </c>
      <c r="H182" t="s">
        <v>877</v>
      </c>
      <c r="I182" t="s">
        <v>884</v>
      </c>
      <c r="J182" s="18">
        <v>-5648.18</v>
      </c>
      <c r="K182" s="18">
        <v>0</v>
      </c>
      <c r="L182" s="18">
        <v>0</v>
      </c>
      <c r="M182" s="18">
        <v>0</v>
      </c>
      <c r="N182" s="18">
        <v>0</v>
      </c>
      <c r="O182" s="20">
        <v>-5648.18</v>
      </c>
      <c r="P182" s="18"/>
    </row>
    <row r="183" spans="2:16" x14ac:dyDescent="0.3">
      <c r="D183" t="s">
        <v>367</v>
      </c>
      <c r="E183" t="s">
        <v>951</v>
      </c>
      <c r="F183" s="17">
        <v>44165</v>
      </c>
      <c r="G183" t="s">
        <v>703</v>
      </c>
      <c r="H183" t="s">
        <v>877</v>
      </c>
      <c r="I183" t="s">
        <v>884</v>
      </c>
      <c r="J183" s="18">
        <v>-1769.49</v>
      </c>
      <c r="K183" s="18">
        <v>0</v>
      </c>
      <c r="L183" s="18">
        <v>0</v>
      </c>
      <c r="M183" s="18">
        <v>0</v>
      </c>
      <c r="N183" s="18">
        <v>0</v>
      </c>
      <c r="O183" s="20">
        <v>-1769.49</v>
      </c>
      <c r="P183" s="18"/>
    </row>
    <row r="184" spans="2:16" x14ac:dyDescent="0.3">
      <c r="D184" t="s">
        <v>368</v>
      </c>
      <c r="E184" t="s">
        <v>952</v>
      </c>
      <c r="F184" s="17">
        <v>44165</v>
      </c>
      <c r="G184" t="s">
        <v>703</v>
      </c>
      <c r="H184" t="s">
        <v>877</v>
      </c>
      <c r="I184" t="s">
        <v>884</v>
      </c>
      <c r="J184" s="18">
        <v>-10498.3</v>
      </c>
      <c r="K184" s="18">
        <v>0</v>
      </c>
      <c r="L184" s="18">
        <v>0</v>
      </c>
      <c r="M184" s="18">
        <v>0</v>
      </c>
      <c r="N184" s="18">
        <v>0</v>
      </c>
      <c r="O184" s="20">
        <v>-10498.3</v>
      </c>
      <c r="P184" s="18"/>
    </row>
    <row r="185" spans="2:16" x14ac:dyDescent="0.3">
      <c r="D185" t="s">
        <v>127</v>
      </c>
      <c r="E185" t="s">
        <v>953</v>
      </c>
      <c r="F185" s="17">
        <v>44221</v>
      </c>
      <c r="G185" t="s">
        <v>703</v>
      </c>
      <c r="H185" t="s">
        <v>877</v>
      </c>
      <c r="I185" t="s">
        <v>884</v>
      </c>
      <c r="J185" s="18">
        <v>-41911.18</v>
      </c>
      <c r="K185" s="18">
        <v>0</v>
      </c>
      <c r="L185" s="18">
        <v>0</v>
      </c>
      <c r="M185" s="18">
        <v>0</v>
      </c>
      <c r="N185" s="18">
        <v>0</v>
      </c>
      <c r="O185" s="20">
        <v>-41911.18</v>
      </c>
      <c r="P185" s="18"/>
    </row>
    <row r="186" spans="2:16" x14ac:dyDescent="0.3">
      <c r="C186" t="s">
        <v>947</v>
      </c>
      <c r="D186" t="s">
        <v>335</v>
      </c>
      <c r="E186" t="s">
        <v>947</v>
      </c>
      <c r="F186" s="17">
        <v>43998</v>
      </c>
      <c r="G186" t="s">
        <v>703</v>
      </c>
      <c r="H186" t="s">
        <v>877</v>
      </c>
      <c r="I186" t="s">
        <v>884</v>
      </c>
      <c r="J186" s="18">
        <v>-30082.9</v>
      </c>
      <c r="K186" s="18">
        <v>0</v>
      </c>
      <c r="L186" s="18">
        <v>0</v>
      </c>
      <c r="M186" s="18">
        <v>0</v>
      </c>
      <c r="N186" s="18">
        <v>0</v>
      </c>
      <c r="O186" s="20">
        <v>-30082.9</v>
      </c>
      <c r="P186" s="18">
        <v>-3342.55</v>
      </c>
    </row>
    <row r="187" spans="2:16" x14ac:dyDescent="0.3">
      <c r="C187" t="s">
        <v>948</v>
      </c>
      <c r="D187" t="s">
        <v>334</v>
      </c>
      <c r="E187" t="s">
        <v>948</v>
      </c>
      <c r="F187" s="17">
        <v>43998</v>
      </c>
      <c r="G187" t="s">
        <v>703</v>
      </c>
      <c r="H187" t="s">
        <v>877</v>
      </c>
      <c r="I187" t="s">
        <v>884</v>
      </c>
      <c r="J187" s="18">
        <v>-21780</v>
      </c>
      <c r="K187" s="18">
        <v>0</v>
      </c>
      <c r="L187" s="18">
        <v>0</v>
      </c>
      <c r="M187" s="18">
        <v>0</v>
      </c>
      <c r="N187" s="18">
        <v>0</v>
      </c>
      <c r="O187" s="20">
        <v>-21780</v>
      </c>
      <c r="P187" s="18">
        <v>-2420</v>
      </c>
    </row>
    <row r="188" spans="2:16" x14ac:dyDescent="0.3">
      <c r="C188" t="s">
        <v>949</v>
      </c>
      <c r="D188" t="s">
        <v>340</v>
      </c>
      <c r="E188" t="s">
        <v>949</v>
      </c>
      <c r="F188" s="17">
        <v>44012</v>
      </c>
      <c r="G188" t="s">
        <v>703</v>
      </c>
      <c r="H188" t="s">
        <v>877</v>
      </c>
      <c r="I188" t="s">
        <v>884</v>
      </c>
      <c r="J188" s="18">
        <v>29883.82</v>
      </c>
      <c r="K188" s="18">
        <v>0</v>
      </c>
      <c r="L188" s="18">
        <v>0</v>
      </c>
      <c r="M188" s="18">
        <v>0</v>
      </c>
      <c r="N188" s="18">
        <v>0</v>
      </c>
      <c r="O188" s="20">
        <v>29883.82</v>
      </c>
      <c r="P188" s="18">
        <v>3320.43</v>
      </c>
    </row>
    <row r="189" spans="2:16" x14ac:dyDescent="0.3">
      <c r="C189" t="s">
        <v>950</v>
      </c>
      <c r="D189" t="s">
        <v>349</v>
      </c>
      <c r="E189" t="s">
        <v>950</v>
      </c>
      <c r="F189" s="17">
        <v>44098</v>
      </c>
      <c r="G189" t="s">
        <v>703</v>
      </c>
      <c r="H189" t="s">
        <v>877</v>
      </c>
      <c r="I189" t="s">
        <v>884</v>
      </c>
      <c r="J189" s="18">
        <v>5648.18</v>
      </c>
      <c r="K189" s="18">
        <v>0</v>
      </c>
      <c r="L189" s="18">
        <v>0</v>
      </c>
      <c r="M189" s="18">
        <v>0</v>
      </c>
      <c r="N189" s="18">
        <v>0</v>
      </c>
      <c r="O189" s="20">
        <v>5648.18</v>
      </c>
      <c r="P189" s="18">
        <v>627.58000000000004</v>
      </c>
    </row>
    <row r="190" spans="2:16" x14ac:dyDescent="0.3">
      <c r="C190" t="s">
        <v>951</v>
      </c>
      <c r="D190" t="s">
        <v>367</v>
      </c>
      <c r="E190" t="s">
        <v>951</v>
      </c>
      <c r="F190" s="17">
        <v>44165</v>
      </c>
      <c r="G190" t="s">
        <v>703</v>
      </c>
      <c r="H190" t="s">
        <v>877</v>
      </c>
      <c r="I190" t="s">
        <v>884</v>
      </c>
      <c r="J190" s="18">
        <v>1769.49</v>
      </c>
      <c r="K190" s="18">
        <v>0</v>
      </c>
      <c r="L190" s="18">
        <v>0</v>
      </c>
      <c r="M190" s="18">
        <v>0</v>
      </c>
      <c r="N190" s="18">
        <v>0</v>
      </c>
      <c r="O190" s="20">
        <v>1769.49</v>
      </c>
      <c r="P190" s="18">
        <v>196.61</v>
      </c>
    </row>
    <row r="191" spans="2:16" x14ac:dyDescent="0.3">
      <c r="C191" t="s">
        <v>952</v>
      </c>
      <c r="D191" t="s">
        <v>368</v>
      </c>
      <c r="E191" t="s">
        <v>952</v>
      </c>
      <c r="F191" s="17">
        <v>44165</v>
      </c>
      <c r="G191" t="s">
        <v>703</v>
      </c>
      <c r="H191" t="s">
        <v>877</v>
      </c>
      <c r="I191" t="s">
        <v>884</v>
      </c>
      <c r="J191" s="18">
        <v>10498.3</v>
      </c>
      <c r="K191" s="18">
        <v>0</v>
      </c>
      <c r="L191" s="18">
        <v>0</v>
      </c>
      <c r="M191" s="18">
        <v>0</v>
      </c>
      <c r="N191" s="18">
        <v>0</v>
      </c>
      <c r="O191" s="20">
        <v>10498.3</v>
      </c>
      <c r="P191" s="18">
        <v>1166.48</v>
      </c>
    </row>
    <row r="192" spans="2:16" x14ac:dyDescent="0.3">
      <c r="C192" t="s">
        <v>953</v>
      </c>
      <c r="D192" t="s">
        <v>127</v>
      </c>
      <c r="E192" t="s">
        <v>953</v>
      </c>
      <c r="F192" s="17">
        <v>44221</v>
      </c>
      <c r="G192" t="s">
        <v>703</v>
      </c>
      <c r="H192" t="s">
        <v>877</v>
      </c>
      <c r="I192" t="s">
        <v>884</v>
      </c>
      <c r="J192" s="18">
        <v>41911.18</v>
      </c>
      <c r="K192" s="18">
        <v>0</v>
      </c>
      <c r="L192" s="18">
        <v>0</v>
      </c>
      <c r="M192" s="18">
        <v>0</v>
      </c>
      <c r="N192" s="18">
        <v>0</v>
      </c>
      <c r="O192" s="20">
        <v>41911.18</v>
      </c>
      <c r="P192" s="18">
        <v>4656.8</v>
      </c>
    </row>
    <row r="193" spans="2:16" x14ac:dyDescent="0.3">
      <c r="C193" t="s">
        <v>921</v>
      </c>
      <c r="D193" t="s">
        <v>327</v>
      </c>
      <c r="E193" t="s">
        <v>921</v>
      </c>
      <c r="F193" s="17">
        <v>43804</v>
      </c>
      <c r="G193" t="s">
        <v>703</v>
      </c>
      <c r="H193" t="s">
        <v>877</v>
      </c>
      <c r="I193" t="s">
        <v>884</v>
      </c>
      <c r="J193" s="18">
        <v>30082.9</v>
      </c>
      <c r="K193" s="18">
        <v>0</v>
      </c>
      <c r="L193" s="18">
        <v>0</v>
      </c>
      <c r="M193" s="18">
        <v>0</v>
      </c>
      <c r="N193" s="18">
        <v>0</v>
      </c>
      <c r="O193" s="20">
        <v>30082.9</v>
      </c>
      <c r="P193" s="18">
        <v>3342.55</v>
      </c>
    </row>
    <row r="194" spans="2:16" x14ac:dyDescent="0.3">
      <c r="C194" t="s">
        <v>910</v>
      </c>
      <c r="D194" t="s">
        <v>327</v>
      </c>
      <c r="E194" t="s">
        <v>921</v>
      </c>
      <c r="F194" s="17">
        <v>43804</v>
      </c>
      <c r="G194" t="s">
        <v>703</v>
      </c>
      <c r="H194" t="s">
        <v>877</v>
      </c>
      <c r="I194" t="s">
        <v>884</v>
      </c>
      <c r="J194" s="18"/>
      <c r="K194" s="18">
        <v>0</v>
      </c>
      <c r="L194" s="18">
        <v>0</v>
      </c>
      <c r="M194" s="18">
        <v>0</v>
      </c>
      <c r="N194" s="18">
        <v>0</v>
      </c>
      <c r="O194" s="20">
        <v>0</v>
      </c>
      <c r="P194" s="18">
        <v>-673.08</v>
      </c>
    </row>
    <row r="195" spans="2:16" x14ac:dyDescent="0.3">
      <c r="D195" t="s">
        <v>349</v>
      </c>
      <c r="E195" t="s">
        <v>950</v>
      </c>
      <c r="F195" s="17">
        <v>44098</v>
      </c>
      <c r="G195" t="s">
        <v>703</v>
      </c>
      <c r="H195" t="s">
        <v>877</v>
      </c>
      <c r="I195" t="s">
        <v>884</v>
      </c>
      <c r="J195" s="18"/>
      <c r="K195" s="18">
        <v>0</v>
      </c>
      <c r="L195" s="18">
        <v>0</v>
      </c>
      <c r="M195" s="18">
        <v>0</v>
      </c>
      <c r="N195" s="18">
        <v>0</v>
      </c>
      <c r="O195" s="20">
        <v>0</v>
      </c>
      <c r="P195" s="18">
        <v>-626.20000000000005</v>
      </c>
    </row>
    <row r="196" spans="2:16" x14ac:dyDescent="0.3">
      <c r="D196" t="s">
        <v>367</v>
      </c>
      <c r="E196" t="s">
        <v>951</v>
      </c>
      <c r="F196" s="17">
        <v>44165</v>
      </c>
      <c r="G196" t="s">
        <v>703</v>
      </c>
      <c r="H196" t="s">
        <v>877</v>
      </c>
      <c r="I196" t="s">
        <v>884</v>
      </c>
      <c r="J196" s="18"/>
      <c r="K196" s="18">
        <v>0</v>
      </c>
      <c r="L196" s="18">
        <v>0</v>
      </c>
      <c r="M196" s="18">
        <v>0</v>
      </c>
      <c r="N196" s="18">
        <v>0</v>
      </c>
      <c r="O196" s="20">
        <v>0</v>
      </c>
      <c r="P196" s="18">
        <v>-52.38</v>
      </c>
    </row>
    <row r="197" spans="2:16" x14ac:dyDescent="0.3">
      <c r="D197" t="s">
        <v>368</v>
      </c>
      <c r="E197" t="s">
        <v>952</v>
      </c>
      <c r="F197" s="17">
        <v>44165</v>
      </c>
      <c r="G197" t="s">
        <v>703</v>
      </c>
      <c r="H197" t="s">
        <v>877</v>
      </c>
      <c r="I197" t="s">
        <v>884</v>
      </c>
      <c r="J197" s="18"/>
      <c r="K197" s="18">
        <v>0</v>
      </c>
      <c r="L197" s="18">
        <v>0</v>
      </c>
      <c r="M197" s="18">
        <v>0</v>
      </c>
      <c r="N197" s="18">
        <v>0</v>
      </c>
      <c r="O197" s="20">
        <v>0</v>
      </c>
      <c r="P197" s="18">
        <v>-310.75</v>
      </c>
    </row>
    <row r="198" spans="2:16" x14ac:dyDescent="0.3">
      <c r="D198" t="s">
        <v>127</v>
      </c>
      <c r="E198" t="s">
        <v>953</v>
      </c>
      <c r="F198" s="17">
        <v>44221</v>
      </c>
      <c r="G198" t="s">
        <v>703</v>
      </c>
      <c r="H198" t="s">
        <v>877</v>
      </c>
      <c r="I198" t="s">
        <v>884</v>
      </c>
      <c r="J198" s="18"/>
      <c r="K198" s="18">
        <v>0</v>
      </c>
      <c r="L198" s="18">
        <v>0</v>
      </c>
      <c r="M198" s="18">
        <v>0</v>
      </c>
      <c r="N198" s="18">
        <v>0</v>
      </c>
      <c r="O198" s="20">
        <v>0</v>
      </c>
      <c r="P198" s="18">
        <v>-3428.11</v>
      </c>
    </row>
    <row r="199" spans="2:16" x14ac:dyDescent="0.3">
      <c r="D199" t="s">
        <v>393</v>
      </c>
      <c r="E199" t="s">
        <v>913</v>
      </c>
      <c r="F199" s="17">
        <v>44309</v>
      </c>
      <c r="G199" t="s">
        <v>703</v>
      </c>
      <c r="H199" t="s">
        <v>877</v>
      </c>
      <c r="I199" t="s">
        <v>884</v>
      </c>
      <c r="J199" s="18"/>
      <c r="K199" s="18">
        <v>0</v>
      </c>
      <c r="L199" s="18">
        <v>0</v>
      </c>
      <c r="M199" s="18">
        <v>0</v>
      </c>
      <c r="N199" s="18">
        <v>0</v>
      </c>
      <c r="O199" s="20">
        <v>0</v>
      </c>
      <c r="P199" s="18">
        <v>-1228.69</v>
      </c>
    </row>
    <row r="200" spans="2:16" x14ac:dyDescent="0.3">
      <c r="D200" t="s">
        <v>128</v>
      </c>
      <c r="E200" t="s">
        <v>1085</v>
      </c>
      <c r="F200" s="17">
        <v>44327</v>
      </c>
      <c r="G200" t="s">
        <v>703</v>
      </c>
      <c r="H200" t="s">
        <v>877</v>
      </c>
      <c r="I200" t="s">
        <v>884</v>
      </c>
      <c r="J200" s="18"/>
      <c r="K200" s="18">
        <v>0</v>
      </c>
      <c r="L200" s="18">
        <v>0</v>
      </c>
      <c r="M200" s="18">
        <v>0</v>
      </c>
      <c r="N200" s="18">
        <v>0</v>
      </c>
      <c r="O200" s="20">
        <v>0</v>
      </c>
      <c r="P200" s="18">
        <v>-1228.69</v>
      </c>
    </row>
    <row r="201" spans="2:16" x14ac:dyDescent="0.3">
      <c r="B201" t="s">
        <v>704</v>
      </c>
      <c r="C201" t="s">
        <v>619</v>
      </c>
      <c r="D201" t="s">
        <v>552</v>
      </c>
      <c r="E201" t="s">
        <v>935</v>
      </c>
      <c r="F201" s="17">
        <v>43913</v>
      </c>
      <c r="G201" t="s">
        <v>704</v>
      </c>
      <c r="H201" t="s">
        <v>877</v>
      </c>
      <c r="I201" t="s">
        <v>884</v>
      </c>
      <c r="J201" s="18">
        <v>-2016011.31</v>
      </c>
      <c r="K201" s="18">
        <v>0</v>
      </c>
      <c r="L201" s="18">
        <v>0</v>
      </c>
      <c r="M201" s="18">
        <v>0</v>
      </c>
      <c r="N201" s="18">
        <v>0</v>
      </c>
      <c r="O201" s="20">
        <v>-2016011.31</v>
      </c>
      <c r="P201" s="18"/>
    </row>
    <row r="202" spans="2:16" x14ac:dyDescent="0.3">
      <c r="D202" t="s">
        <v>553</v>
      </c>
      <c r="E202" t="s">
        <v>911</v>
      </c>
      <c r="F202" s="17">
        <v>44168</v>
      </c>
      <c r="G202" t="s">
        <v>704</v>
      </c>
      <c r="H202" t="s">
        <v>877</v>
      </c>
      <c r="I202" t="s">
        <v>884</v>
      </c>
      <c r="J202" s="18">
        <v>-336164.91</v>
      </c>
      <c r="K202" s="18">
        <v>0</v>
      </c>
      <c r="L202" s="18">
        <v>0</v>
      </c>
      <c r="M202" s="18">
        <v>0</v>
      </c>
      <c r="N202" s="18">
        <v>0</v>
      </c>
      <c r="O202" s="20">
        <v>-336164.91</v>
      </c>
      <c r="P202" s="18"/>
    </row>
    <row r="203" spans="2:16" x14ac:dyDescent="0.3">
      <c r="C203" t="s">
        <v>935</v>
      </c>
      <c r="D203" t="s">
        <v>552</v>
      </c>
      <c r="E203" t="s">
        <v>935</v>
      </c>
      <c r="F203" s="17">
        <v>43913</v>
      </c>
      <c r="G203" t="s">
        <v>704</v>
      </c>
      <c r="H203" t="s">
        <v>877</v>
      </c>
      <c r="I203" t="s">
        <v>884</v>
      </c>
      <c r="J203" s="18">
        <v>2016011.32</v>
      </c>
      <c r="K203" s="18">
        <v>0</v>
      </c>
      <c r="L203" s="18">
        <v>0</v>
      </c>
      <c r="M203" s="18">
        <v>0</v>
      </c>
      <c r="N203" s="18">
        <v>0</v>
      </c>
      <c r="O203" s="20">
        <v>2016011.32</v>
      </c>
      <c r="P203" s="18">
        <v>224001.25</v>
      </c>
    </row>
    <row r="204" spans="2:16" x14ac:dyDescent="0.3">
      <c r="C204" t="s">
        <v>910</v>
      </c>
      <c r="D204" t="s">
        <v>552</v>
      </c>
      <c r="E204" t="s">
        <v>935</v>
      </c>
      <c r="F204" s="17">
        <v>43913</v>
      </c>
      <c r="G204" t="s">
        <v>704</v>
      </c>
      <c r="H204" t="s">
        <v>877</v>
      </c>
      <c r="I204" t="s">
        <v>884</v>
      </c>
      <c r="J204" s="18"/>
      <c r="K204" s="18">
        <v>0</v>
      </c>
      <c r="L204" s="18">
        <v>0</v>
      </c>
      <c r="M204" s="18">
        <v>0</v>
      </c>
      <c r="N204" s="18">
        <v>0</v>
      </c>
      <c r="O204" s="20">
        <v>0</v>
      </c>
      <c r="P204" s="18">
        <v>-224001.25</v>
      </c>
    </row>
    <row r="205" spans="2:16" x14ac:dyDescent="0.3">
      <c r="C205" t="s">
        <v>911</v>
      </c>
      <c r="D205" t="s">
        <v>553</v>
      </c>
      <c r="E205" t="s">
        <v>911</v>
      </c>
      <c r="F205" s="17">
        <v>44168</v>
      </c>
      <c r="G205" t="s">
        <v>704</v>
      </c>
      <c r="H205" t="s">
        <v>877</v>
      </c>
      <c r="I205" t="s">
        <v>884</v>
      </c>
      <c r="J205" s="18">
        <v>336164.9</v>
      </c>
      <c r="K205" s="18">
        <v>0</v>
      </c>
      <c r="L205" s="18">
        <v>0</v>
      </c>
      <c r="M205" s="18">
        <v>0</v>
      </c>
      <c r="N205" s="18">
        <v>0</v>
      </c>
      <c r="O205" s="20">
        <v>336164.9</v>
      </c>
      <c r="P205" s="18"/>
    </row>
    <row r="206" spans="2:16" x14ac:dyDescent="0.3">
      <c r="B206" t="s">
        <v>705</v>
      </c>
      <c r="C206" t="s">
        <v>619</v>
      </c>
      <c r="D206" t="s">
        <v>554</v>
      </c>
      <c r="E206" t="s">
        <v>954</v>
      </c>
      <c r="F206" s="17">
        <v>43847</v>
      </c>
      <c r="G206" t="s">
        <v>705</v>
      </c>
      <c r="H206" t="s">
        <v>875</v>
      </c>
      <c r="I206" t="s">
        <v>884</v>
      </c>
      <c r="J206" s="18">
        <v>-576772.84</v>
      </c>
      <c r="K206" s="18">
        <v>0</v>
      </c>
      <c r="L206" s="18">
        <v>0</v>
      </c>
      <c r="M206" s="18">
        <v>0</v>
      </c>
      <c r="N206" s="18">
        <v>0</v>
      </c>
      <c r="O206" s="20">
        <v>-576772.84</v>
      </c>
      <c r="P206" s="18"/>
    </row>
    <row r="207" spans="2:16" x14ac:dyDescent="0.3">
      <c r="D207" t="s">
        <v>555</v>
      </c>
      <c r="E207" t="s">
        <v>955</v>
      </c>
      <c r="F207" s="17">
        <v>43890</v>
      </c>
      <c r="G207" t="s">
        <v>705</v>
      </c>
      <c r="H207" t="s">
        <v>875</v>
      </c>
      <c r="I207" t="s">
        <v>884</v>
      </c>
      <c r="J207" s="18">
        <v>-288744.34000000003</v>
      </c>
      <c r="K207" s="18">
        <v>0</v>
      </c>
      <c r="L207" s="18">
        <v>0</v>
      </c>
      <c r="M207" s="18">
        <v>0</v>
      </c>
      <c r="N207" s="18">
        <v>0</v>
      </c>
      <c r="O207" s="20">
        <v>-288744.34000000003</v>
      </c>
      <c r="P207" s="18"/>
    </row>
    <row r="208" spans="2:16" x14ac:dyDescent="0.3">
      <c r="D208" t="s">
        <v>556</v>
      </c>
      <c r="E208" t="s">
        <v>956</v>
      </c>
      <c r="F208" s="17">
        <v>44012</v>
      </c>
      <c r="G208" t="s">
        <v>705</v>
      </c>
      <c r="H208" t="s">
        <v>875</v>
      </c>
      <c r="I208" t="s">
        <v>884</v>
      </c>
      <c r="J208" s="18">
        <v>-213673.98</v>
      </c>
      <c r="K208" s="18">
        <v>0</v>
      </c>
      <c r="L208" s="18">
        <v>0</v>
      </c>
      <c r="M208" s="18">
        <v>0</v>
      </c>
      <c r="N208" s="18">
        <v>0</v>
      </c>
      <c r="O208" s="20">
        <v>-213673.98</v>
      </c>
      <c r="P208" s="18"/>
    </row>
    <row r="209" spans="2:16" x14ac:dyDescent="0.3">
      <c r="D209" t="s">
        <v>557</v>
      </c>
      <c r="E209" t="s">
        <v>957</v>
      </c>
      <c r="F209" s="17">
        <v>44147</v>
      </c>
      <c r="G209" t="s">
        <v>705</v>
      </c>
      <c r="H209" t="s">
        <v>875</v>
      </c>
      <c r="I209" t="s">
        <v>884</v>
      </c>
      <c r="J209" s="18">
        <v>-49910.11</v>
      </c>
      <c r="K209" s="18">
        <v>0</v>
      </c>
      <c r="L209" s="18">
        <v>0</v>
      </c>
      <c r="M209" s="18">
        <v>0</v>
      </c>
      <c r="N209" s="18">
        <v>0</v>
      </c>
      <c r="O209" s="20">
        <v>-49910.11</v>
      </c>
      <c r="P209" s="18"/>
    </row>
    <row r="210" spans="2:16" x14ac:dyDescent="0.3">
      <c r="C210" t="s">
        <v>954</v>
      </c>
      <c r="D210" t="s">
        <v>554</v>
      </c>
      <c r="E210" t="s">
        <v>954</v>
      </c>
      <c r="F210" s="17">
        <v>43847</v>
      </c>
      <c r="G210" t="s">
        <v>705</v>
      </c>
      <c r="H210" t="s">
        <v>875</v>
      </c>
      <c r="I210" t="s">
        <v>884</v>
      </c>
      <c r="J210" s="18">
        <v>576772.84</v>
      </c>
      <c r="K210" s="18">
        <v>0</v>
      </c>
      <c r="L210" s="18">
        <v>0</v>
      </c>
      <c r="M210" s="18">
        <v>0</v>
      </c>
      <c r="N210" s="18">
        <v>0</v>
      </c>
      <c r="O210" s="20">
        <v>576772.84</v>
      </c>
      <c r="P210" s="18">
        <v>64085.87</v>
      </c>
    </row>
    <row r="211" spans="2:16" x14ac:dyDescent="0.3">
      <c r="C211" t="s">
        <v>955</v>
      </c>
      <c r="D211" t="s">
        <v>555</v>
      </c>
      <c r="E211" t="s">
        <v>955</v>
      </c>
      <c r="F211" s="17">
        <v>43890</v>
      </c>
      <c r="G211" t="s">
        <v>705</v>
      </c>
      <c r="H211" t="s">
        <v>875</v>
      </c>
      <c r="I211" t="s">
        <v>884</v>
      </c>
      <c r="J211" s="18">
        <v>288744.34000000003</v>
      </c>
      <c r="K211" s="18">
        <v>0</v>
      </c>
      <c r="L211" s="18">
        <v>0</v>
      </c>
      <c r="M211" s="18">
        <v>0</v>
      </c>
      <c r="N211" s="18">
        <v>0</v>
      </c>
      <c r="O211" s="20">
        <v>288744.34000000003</v>
      </c>
      <c r="P211" s="18">
        <v>32082.71</v>
      </c>
    </row>
    <row r="212" spans="2:16" x14ac:dyDescent="0.3">
      <c r="C212" t="s">
        <v>956</v>
      </c>
      <c r="D212" t="s">
        <v>556</v>
      </c>
      <c r="E212" t="s">
        <v>956</v>
      </c>
      <c r="F212" s="17">
        <v>44012</v>
      </c>
      <c r="G212" t="s">
        <v>705</v>
      </c>
      <c r="H212" t="s">
        <v>875</v>
      </c>
      <c r="I212" t="s">
        <v>884</v>
      </c>
      <c r="J212" s="18">
        <v>213673.98</v>
      </c>
      <c r="K212" s="18">
        <v>0</v>
      </c>
      <c r="L212" s="18">
        <v>0</v>
      </c>
      <c r="M212" s="18">
        <v>0</v>
      </c>
      <c r="N212" s="18">
        <v>0</v>
      </c>
      <c r="O212" s="20">
        <v>213673.98</v>
      </c>
      <c r="P212" s="18">
        <v>25478.34</v>
      </c>
    </row>
    <row r="213" spans="2:16" x14ac:dyDescent="0.3">
      <c r="C213" t="s">
        <v>957</v>
      </c>
      <c r="D213" t="s">
        <v>557</v>
      </c>
      <c r="E213" t="s">
        <v>957</v>
      </c>
      <c r="F213" s="17">
        <v>44147</v>
      </c>
      <c r="G213" t="s">
        <v>705</v>
      </c>
      <c r="H213" t="s">
        <v>875</v>
      </c>
      <c r="I213" t="s">
        <v>884</v>
      </c>
      <c r="J213" s="18">
        <v>49910.11</v>
      </c>
      <c r="K213" s="18">
        <v>0</v>
      </c>
      <c r="L213" s="18">
        <v>0</v>
      </c>
      <c r="M213" s="18">
        <v>0</v>
      </c>
      <c r="N213" s="18">
        <v>0</v>
      </c>
      <c r="O213" s="20">
        <v>49910.11</v>
      </c>
      <c r="P213" s="18">
        <v>5378.89</v>
      </c>
    </row>
    <row r="214" spans="2:16" x14ac:dyDescent="0.3">
      <c r="C214" t="s">
        <v>910</v>
      </c>
      <c r="D214" t="s">
        <v>554</v>
      </c>
      <c r="E214" t="s">
        <v>954</v>
      </c>
      <c r="F214" s="17">
        <v>43847</v>
      </c>
      <c r="G214" t="s">
        <v>705</v>
      </c>
      <c r="H214" t="s">
        <v>875</v>
      </c>
      <c r="I214" t="s">
        <v>884</v>
      </c>
      <c r="J214" s="18"/>
      <c r="K214" s="18">
        <v>0</v>
      </c>
      <c r="L214" s="18">
        <v>0</v>
      </c>
      <c r="M214" s="18">
        <v>0</v>
      </c>
      <c r="N214" s="18">
        <v>0</v>
      </c>
      <c r="O214" s="20">
        <v>0</v>
      </c>
      <c r="P214" s="18">
        <v>-61366.57</v>
      </c>
    </row>
    <row r="215" spans="2:16" x14ac:dyDescent="0.3">
      <c r="D215" t="s">
        <v>555</v>
      </c>
      <c r="E215" t="s">
        <v>955</v>
      </c>
      <c r="F215" s="17">
        <v>43890</v>
      </c>
      <c r="G215" t="s">
        <v>705</v>
      </c>
      <c r="H215" t="s">
        <v>875</v>
      </c>
      <c r="I215" t="s">
        <v>884</v>
      </c>
      <c r="J215" s="18"/>
      <c r="K215" s="18">
        <v>0</v>
      </c>
      <c r="L215" s="18">
        <v>0</v>
      </c>
      <c r="M215" s="18">
        <v>0</v>
      </c>
      <c r="N215" s="18">
        <v>0</v>
      </c>
      <c r="O215" s="20">
        <v>0</v>
      </c>
      <c r="P215" s="18">
        <v>-28882.7</v>
      </c>
    </row>
    <row r="216" spans="2:16" x14ac:dyDescent="0.3">
      <c r="D216" t="s">
        <v>556</v>
      </c>
      <c r="E216" t="s">
        <v>956</v>
      </c>
      <c r="F216" s="17">
        <v>44012</v>
      </c>
      <c r="G216" t="s">
        <v>705</v>
      </c>
      <c r="H216" t="s">
        <v>875</v>
      </c>
      <c r="I216" t="s">
        <v>884</v>
      </c>
      <c r="J216" s="18"/>
      <c r="K216" s="18">
        <v>0</v>
      </c>
      <c r="L216" s="18">
        <v>0</v>
      </c>
      <c r="M216" s="18">
        <v>0</v>
      </c>
      <c r="N216" s="18">
        <v>0</v>
      </c>
      <c r="O216" s="20">
        <v>0</v>
      </c>
      <c r="P216" s="18">
        <v>-15785.18</v>
      </c>
    </row>
    <row r="217" spans="2:16" x14ac:dyDescent="0.3">
      <c r="B217" t="s">
        <v>706</v>
      </c>
      <c r="C217" t="s">
        <v>911</v>
      </c>
      <c r="D217" t="s">
        <v>483</v>
      </c>
      <c r="E217" t="s">
        <v>911</v>
      </c>
      <c r="F217" s="17">
        <v>44124</v>
      </c>
      <c r="G217" t="s">
        <v>706</v>
      </c>
      <c r="H217" t="s">
        <v>879</v>
      </c>
      <c r="I217" t="s">
        <v>886</v>
      </c>
      <c r="J217" s="18">
        <v>35952.31</v>
      </c>
      <c r="K217" s="18">
        <v>0</v>
      </c>
      <c r="L217" s="18">
        <v>0</v>
      </c>
      <c r="M217" s="18">
        <v>0</v>
      </c>
      <c r="N217" s="18">
        <v>0</v>
      </c>
      <c r="O217" s="20">
        <v>35952.31</v>
      </c>
      <c r="P217" s="18"/>
    </row>
    <row r="218" spans="2:16" x14ac:dyDescent="0.3">
      <c r="B218" t="s">
        <v>707</v>
      </c>
      <c r="C218" t="s">
        <v>619</v>
      </c>
      <c r="D218" t="s">
        <v>324</v>
      </c>
      <c r="E218" t="s">
        <v>958</v>
      </c>
      <c r="F218" s="17">
        <v>43675</v>
      </c>
      <c r="G218" t="s">
        <v>707</v>
      </c>
      <c r="H218" t="s">
        <v>875</v>
      </c>
      <c r="I218" t="s">
        <v>884</v>
      </c>
      <c r="J218" s="18">
        <v>-21753.9</v>
      </c>
      <c r="K218" s="18">
        <v>0</v>
      </c>
      <c r="L218" s="18">
        <v>0</v>
      </c>
      <c r="M218" s="18">
        <v>0</v>
      </c>
      <c r="N218" s="18">
        <v>0</v>
      </c>
      <c r="O218" s="20">
        <v>-21753.9</v>
      </c>
      <c r="P218" s="18"/>
    </row>
    <row r="219" spans="2:16" x14ac:dyDescent="0.3">
      <c r="D219" t="s">
        <v>325</v>
      </c>
      <c r="E219" t="s">
        <v>974</v>
      </c>
      <c r="F219" s="17">
        <v>43733</v>
      </c>
      <c r="G219" t="s">
        <v>707</v>
      </c>
      <c r="H219" t="s">
        <v>875</v>
      </c>
      <c r="I219" t="s">
        <v>884</v>
      </c>
      <c r="J219" s="18">
        <v>-43173</v>
      </c>
      <c r="K219" s="18">
        <v>0</v>
      </c>
      <c r="L219" s="18">
        <v>0</v>
      </c>
      <c r="M219" s="18">
        <v>0</v>
      </c>
      <c r="N219" s="18">
        <v>0</v>
      </c>
      <c r="O219" s="20">
        <v>-43173</v>
      </c>
      <c r="P219" s="18"/>
    </row>
    <row r="220" spans="2:16" x14ac:dyDescent="0.3">
      <c r="D220" t="s">
        <v>326</v>
      </c>
      <c r="E220" t="s">
        <v>975</v>
      </c>
      <c r="F220" s="17">
        <v>43789</v>
      </c>
      <c r="G220" t="s">
        <v>707</v>
      </c>
      <c r="H220" t="s">
        <v>875</v>
      </c>
      <c r="I220" t="s">
        <v>884</v>
      </c>
      <c r="J220" s="18">
        <v>-186952.5</v>
      </c>
      <c r="K220" s="18">
        <v>0</v>
      </c>
      <c r="L220" s="18">
        <v>0</v>
      </c>
      <c r="M220" s="18">
        <v>0</v>
      </c>
      <c r="N220" s="18">
        <v>0</v>
      </c>
      <c r="O220" s="20">
        <v>-186952.5</v>
      </c>
      <c r="P220" s="18"/>
    </row>
    <row r="221" spans="2:16" x14ac:dyDescent="0.3">
      <c r="D221" t="s">
        <v>328</v>
      </c>
      <c r="E221" t="s">
        <v>960</v>
      </c>
      <c r="F221" s="17">
        <v>43809</v>
      </c>
      <c r="G221" t="s">
        <v>707</v>
      </c>
      <c r="H221" t="s">
        <v>875</v>
      </c>
      <c r="I221" t="s">
        <v>884</v>
      </c>
      <c r="J221" s="18">
        <v>-104213.3</v>
      </c>
      <c r="K221" s="18">
        <v>0</v>
      </c>
      <c r="L221" s="18">
        <v>0</v>
      </c>
      <c r="M221" s="18">
        <v>0</v>
      </c>
      <c r="N221" s="18">
        <v>0</v>
      </c>
      <c r="O221" s="20">
        <v>-104213.3</v>
      </c>
      <c r="P221" s="18"/>
    </row>
    <row r="222" spans="2:16" x14ac:dyDescent="0.3">
      <c r="D222" t="s">
        <v>329</v>
      </c>
      <c r="E222" t="s">
        <v>959</v>
      </c>
      <c r="F222" s="17">
        <v>43851</v>
      </c>
      <c r="G222" t="s">
        <v>707</v>
      </c>
      <c r="H222" t="s">
        <v>875</v>
      </c>
      <c r="I222" t="s">
        <v>884</v>
      </c>
      <c r="J222" s="18">
        <v>-162505.35</v>
      </c>
      <c r="K222" s="18">
        <v>0</v>
      </c>
      <c r="L222" s="18">
        <v>0</v>
      </c>
      <c r="M222" s="18">
        <v>0</v>
      </c>
      <c r="N222" s="18">
        <v>0</v>
      </c>
      <c r="O222" s="20">
        <v>-162505.35</v>
      </c>
      <c r="P222" s="18"/>
    </row>
    <row r="223" spans="2:16" x14ac:dyDescent="0.3">
      <c r="D223" t="s">
        <v>330</v>
      </c>
      <c r="E223" t="s">
        <v>976</v>
      </c>
      <c r="F223" s="17">
        <v>43885</v>
      </c>
      <c r="G223" t="s">
        <v>707</v>
      </c>
      <c r="H223" t="s">
        <v>875</v>
      </c>
      <c r="I223" t="s">
        <v>884</v>
      </c>
      <c r="J223" s="18">
        <v>-136356.93</v>
      </c>
      <c r="K223" s="18">
        <v>0</v>
      </c>
      <c r="L223" s="18">
        <v>0</v>
      </c>
      <c r="M223" s="18">
        <v>0</v>
      </c>
      <c r="N223" s="18">
        <v>0</v>
      </c>
      <c r="O223" s="20">
        <v>-136356.93</v>
      </c>
      <c r="P223" s="18"/>
    </row>
    <row r="224" spans="2:16" x14ac:dyDescent="0.3">
      <c r="D224" t="s">
        <v>331</v>
      </c>
      <c r="E224" t="s">
        <v>977</v>
      </c>
      <c r="F224" s="17">
        <v>43913</v>
      </c>
      <c r="G224" t="s">
        <v>707</v>
      </c>
      <c r="H224" t="s">
        <v>875</v>
      </c>
      <c r="I224" t="s">
        <v>884</v>
      </c>
      <c r="J224" s="18">
        <v>-79721.64</v>
      </c>
      <c r="K224" s="18">
        <v>0</v>
      </c>
      <c r="L224" s="18">
        <v>0</v>
      </c>
      <c r="M224" s="18">
        <v>0</v>
      </c>
      <c r="N224" s="18">
        <v>0</v>
      </c>
      <c r="O224" s="20">
        <v>-79721.64</v>
      </c>
      <c r="P224" s="18"/>
    </row>
    <row r="225" spans="3:16" x14ac:dyDescent="0.3">
      <c r="D225" t="s">
        <v>332</v>
      </c>
      <c r="E225" t="s">
        <v>962</v>
      </c>
      <c r="F225" s="17">
        <v>43950</v>
      </c>
      <c r="G225" t="s">
        <v>707</v>
      </c>
      <c r="H225" t="s">
        <v>875</v>
      </c>
      <c r="I225" t="s">
        <v>884</v>
      </c>
      <c r="J225" s="18">
        <v>-26550</v>
      </c>
      <c r="K225" s="18">
        <v>0</v>
      </c>
      <c r="L225" s="18">
        <v>0</v>
      </c>
      <c r="M225" s="18">
        <v>0</v>
      </c>
      <c r="N225" s="18">
        <v>0</v>
      </c>
      <c r="O225" s="20">
        <v>-26550</v>
      </c>
      <c r="P225" s="18"/>
    </row>
    <row r="226" spans="3:16" x14ac:dyDescent="0.3">
      <c r="D226" t="s">
        <v>333</v>
      </c>
      <c r="E226" t="s">
        <v>963</v>
      </c>
      <c r="F226" s="17">
        <v>43972</v>
      </c>
      <c r="G226" t="s">
        <v>707</v>
      </c>
      <c r="H226" t="s">
        <v>875</v>
      </c>
      <c r="I226" t="s">
        <v>884</v>
      </c>
      <c r="J226" s="18">
        <v>-22680</v>
      </c>
      <c r="K226" s="18">
        <v>0</v>
      </c>
      <c r="L226" s="18">
        <v>0</v>
      </c>
      <c r="M226" s="18">
        <v>0</v>
      </c>
      <c r="N226" s="18">
        <v>0</v>
      </c>
      <c r="O226" s="20">
        <v>-22680</v>
      </c>
      <c r="P226" s="18"/>
    </row>
    <row r="227" spans="3:16" x14ac:dyDescent="0.3">
      <c r="D227" t="s">
        <v>337</v>
      </c>
      <c r="E227" t="s">
        <v>964</v>
      </c>
      <c r="F227" s="17">
        <v>44035</v>
      </c>
      <c r="G227" t="s">
        <v>707</v>
      </c>
      <c r="H227" t="s">
        <v>875</v>
      </c>
      <c r="I227" t="s">
        <v>884</v>
      </c>
      <c r="J227" s="18">
        <v>-4197.16</v>
      </c>
      <c r="K227" s="18">
        <v>0</v>
      </c>
      <c r="L227" s="18">
        <v>0</v>
      </c>
      <c r="M227" s="18">
        <v>0</v>
      </c>
      <c r="N227" s="18">
        <v>0</v>
      </c>
      <c r="O227" s="20">
        <v>-4197.16</v>
      </c>
      <c r="P227" s="18"/>
    </row>
    <row r="228" spans="3:16" x14ac:dyDescent="0.3">
      <c r="D228" t="s">
        <v>338</v>
      </c>
      <c r="E228" t="s">
        <v>965</v>
      </c>
      <c r="F228" s="17">
        <v>44035</v>
      </c>
      <c r="G228" t="s">
        <v>707</v>
      </c>
      <c r="H228" t="s">
        <v>875</v>
      </c>
      <c r="I228" t="s">
        <v>884</v>
      </c>
      <c r="J228" s="18">
        <v>-41306.03</v>
      </c>
      <c r="K228" s="18">
        <v>0</v>
      </c>
      <c r="L228" s="18">
        <v>0</v>
      </c>
      <c r="M228" s="18">
        <v>0</v>
      </c>
      <c r="N228" s="18">
        <v>0</v>
      </c>
      <c r="O228" s="20">
        <v>-41306.03</v>
      </c>
      <c r="P228" s="18"/>
    </row>
    <row r="229" spans="3:16" x14ac:dyDescent="0.3">
      <c r="D229" t="s">
        <v>344</v>
      </c>
      <c r="E229" t="s">
        <v>961</v>
      </c>
      <c r="F229" s="17">
        <v>44070</v>
      </c>
      <c r="G229" t="s">
        <v>707</v>
      </c>
      <c r="H229" t="s">
        <v>875</v>
      </c>
      <c r="I229" t="s">
        <v>884</v>
      </c>
      <c r="J229" s="18">
        <v>-29641.5</v>
      </c>
      <c r="K229" s="18">
        <v>0</v>
      </c>
      <c r="L229" s="18">
        <v>0</v>
      </c>
      <c r="M229" s="18">
        <v>0</v>
      </c>
      <c r="N229" s="18">
        <v>0</v>
      </c>
      <c r="O229" s="20">
        <v>-29641.5</v>
      </c>
      <c r="P229" s="18"/>
    </row>
    <row r="230" spans="3:16" x14ac:dyDescent="0.3">
      <c r="D230" t="s">
        <v>363</v>
      </c>
      <c r="E230" t="s">
        <v>966</v>
      </c>
      <c r="F230" s="17">
        <v>44158</v>
      </c>
      <c r="G230" t="s">
        <v>707</v>
      </c>
      <c r="H230" t="s">
        <v>875</v>
      </c>
      <c r="I230" t="s">
        <v>884</v>
      </c>
      <c r="J230" s="18">
        <v>-18691.96</v>
      </c>
      <c r="K230" s="18">
        <v>0</v>
      </c>
      <c r="L230" s="18">
        <v>0</v>
      </c>
      <c r="M230" s="18">
        <v>0</v>
      </c>
      <c r="N230" s="18">
        <v>0</v>
      </c>
      <c r="O230" s="20">
        <v>-18691.96</v>
      </c>
      <c r="P230" s="18"/>
    </row>
    <row r="231" spans="3:16" x14ac:dyDescent="0.3">
      <c r="D231" t="s">
        <v>371</v>
      </c>
      <c r="E231" t="s">
        <v>967</v>
      </c>
      <c r="F231" s="17">
        <v>44104</v>
      </c>
      <c r="G231" t="s">
        <v>707</v>
      </c>
      <c r="H231" t="s">
        <v>875</v>
      </c>
      <c r="I231" t="s">
        <v>884</v>
      </c>
      <c r="J231" s="18">
        <v>-5670</v>
      </c>
      <c r="K231" s="18">
        <v>0</v>
      </c>
      <c r="L231" s="18">
        <v>0</v>
      </c>
      <c r="M231" s="18">
        <v>0</v>
      </c>
      <c r="N231" s="18">
        <v>0</v>
      </c>
      <c r="O231" s="20">
        <v>-5670</v>
      </c>
      <c r="P231" s="18"/>
    </row>
    <row r="232" spans="3:16" x14ac:dyDescent="0.3">
      <c r="D232" t="s">
        <v>375</v>
      </c>
      <c r="E232" t="s">
        <v>968</v>
      </c>
      <c r="F232" s="17">
        <v>44249</v>
      </c>
      <c r="G232" t="s">
        <v>707</v>
      </c>
      <c r="H232" t="s">
        <v>875</v>
      </c>
      <c r="I232" t="s">
        <v>884</v>
      </c>
      <c r="J232" s="18">
        <v>-45766.32</v>
      </c>
      <c r="K232" s="18">
        <v>0</v>
      </c>
      <c r="L232" s="18">
        <v>0</v>
      </c>
      <c r="M232" s="18">
        <v>0</v>
      </c>
      <c r="N232" s="18">
        <v>0</v>
      </c>
      <c r="O232" s="20">
        <v>-45766.32</v>
      </c>
      <c r="P232" s="18"/>
    </row>
    <row r="233" spans="3:16" x14ac:dyDescent="0.3">
      <c r="D233" t="s">
        <v>384</v>
      </c>
      <c r="E233" t="s">
        <v>969</v>
      </c>
      <c r="F233" s="17">
        <v>44284</v>
      </c>
      <c r="G233" t="s">
        <v>707</v>
      </c>
      <c r="H233" t="s">
        <v>875</v>
      </c>
      <c r="I233" t="s">
        <v>884</v>
      </c>
      <c r="J233" s="18">
        <v>-24175.16</v>
      </c>
      <c r="K233" s="18">
        <v>0</v>
      </c>
      <c r="L233" s="18">
        <v>0</v>
      </c>
      <c r="M233" s="18">
        <v>0</v>
      </c>
      <c r="N233" s="18">
        <v>0</v>
      </c>
      <c r="O233" s="20">
        <v>-24175.16</v>
      </c>
      <c r="P233" s="18"/>
    </row>
    <row r="234" spans="3:16" x14ac:dyDescent="0.3">
      <c r="D234" t="s">
        <v>385</v>
      </c>
      <c r="E234" t="s">
        <v>970</v>
      </c>
      <c r="F234" s="17">
        <v>44284</v>
      </c>
      <c r="G234" t="s">
        <v>707</v>
      </c>
      <c r="H234" t="s">
        <v>875</v>
      </c>
      <c r="I234" t="s">
        <v>884</v>
      </c>
      <c r="J234" s="18">
        <v>-15021.09</v>
      </c>
      <c r="K234" s="18">
        <v>0</v>
      </c>
      <c r="L234" s="18">
        <v>0</v>
      </c>
      <c r="M234" s="18">
        <v>0</v>
      </c>
      <c r="N234" s="18">
        <v>0</v>
      </c>
      <c r="O234" s="20">
        <v>-15021.09</v>
      </c>
      <c r="P234" s="18"/>
    </row>
    <row r="235" spans="3:16" x14ac:dyDescent="0.3">
      <c r="D235" t="s">
        <v>386</v>
      </c>
      <c r="E235" t="s">
        <v>971</v>
      </c>
      <c r="F235" s="17">
        <v>44278</v>
      </c>
      <c r="G235" t="s">
        <v>707</v>
      </c>
      <c r="H235" t="s">
        <v>875</v>
      </c>
      <c r="I235" t="s">
        <v>884</v>
      </c>
      <c r="J235" s="18">
        <v>-45511.71</v>
      </c>
      <c r="K235" s="18">
        <v>0</v>
      </c>
      <c r="L235" s="18">
        <v>0</v>
      </c>
      <c r="M235" s="18">
        <v>0</v>
      </c>
      <c r="N235" s="18">
        <v>0</v>
      </c>
      <c r="O235" s="20">
        <v>-45511.71</v>
      </c>
      <c r="P235" s="18"/>
    </row>
    <row r="236" spans="3:16" x14ac:dyDescent="0.3">
      <c r="C236" t="s">
        <v>958</v>
      </c>
      <c r="D236" t="s">
        <v>324</v>
      </c>
      <c r="E236" t="s">
        <v>958</v>
      </c>
      <c r="F236" s="17">
        <v>43675</v>
      </c>
      <c r="G236" t="s">
        <v>707</v>
      </c>
      <c r="H236" t="s">
        <v>875</v>
      </c>
      <c r="I236" t="s">
        <v>884</v>
      </c>
      <c r="J236" s="18">
        <v>21753.9</v>
      </c>
      <c r="K236" s="18">
        <v>0</v>
      </c>
      <c r="L236" s="18">
        <v>0</v>
      </c>
      <c r="M236" s="18">
        <v>0</v>
      </c>
      <c r="N236" s="18">
        <v>0</v>
      </c>
      <c r="O236" s="20">
        <v>21753.9</v>
      </c>
      <c r="P236" s="18">
        <v>2417.1</v>
      </c>
    </row>
    <row r="237" spans="3:16" x14ac:dyDescent="0.3">
      <c r="C237" t="s">
        <v>959</v>
      </c>
      <c r="D237" t="s">
        <v>329</v>
      </c>
      <c r="E237" t="s">
        <v>959</v>
      </c>
      <c r="F237" s="17">
        <v>43851</v>
      </c>
      <c r="G237" t="s">
        <v>707</v>
      </c>
      <c r="H237" t="s">
        <v>875</v>
      </c>
      <c r="I237" t="s">
        <v>884</v>
      </c>
      <c r="J237" s="18">
        <v>162505.35</v>
      </c>
      <c r="K237" s="18">
        <v>0</v>
      </c>
      <c r="L237" s="18">
        <v>0</v>
      </c>
      <c r="M237" s="18">
        <v>0</v>
      </c>
      <c r="N237" s="18">
        <v>0</v>
      </c>
      <c r="O237" s="20">
        <v>162505.35</v>
      </c>
      <c r="P237" s="18">
        <v>18056.150000000001</v>
      </c>
    </row>
    <row r="238" spans="3:16" x14ac:dyDescent="0.3">
      <c r="C238" t="s">
        <v>960</v>
      </c>
      <c r="D238" t="s">
        <v>328</v>
      </c>
      <c r="E238" t="s">
        <v>960</v>
      </c>
      <c r="F238" s="17">
        <v>43809</v>
      </c>
      <c r="G238" t="s">
        <v>707</v>
      </c>
      <c r="H238" t="s">
        <v>875</v>
      </c>
      <c r="I238" t="s">
        <v>884</v>
      </c>
      <c r="J238" s="18">
        <v>104213.3</v>
      </c>
      <c r="K238" s="18">
        <v>0</v>
      </c>
      <c r="L238" s="18">
        <v>0</v>
      </c>
      <c r="M238" s="18">
        <v>0</v>
      </c>
      <c r="N238" s="18">
        <v>0</v>
      </c>
      <c r="O238" s="20">
        <v>104213.3</v>
      </c>
      <c r="P238" s="18">
        <v>11579.26</v>
      </c>
    </row>
    <row r="239" spans="3:16" x14ac:dyDescent="0.3">
      <c r="C239" t="s">
        <v>961</v>
      </c>
      <c r="D239" t="s">
        <v>344</v>
      </c>
      <c r="E239" t="s">
        <v>961</v>
      </c>
      <c r="F239" s="17">
        <v>44070</v>
      </c>
      <c r="G239" t="s">
        <v>707</v>
      </c>
      <c r="H239" t="s">
        <v>875</v>
      </c>
      <c r="I239" t="s">
        <v>884</v>
      </c>
      <c r="J239" s="18">
        <v>29641.5</v>
      </c>
      <c r="K239" s="18">
        <v>0</v>
      </c>
      <c r="L239" s="18">
        <v>0</v>
      </c>
      <c r="M239" s="18">
        <v>0</v>
      </c>
      <c r="N239" s="18">
        <v>0</v>
      </c>
      <c r="O239" s="20">
        <v>29641.5</v>
      </c>
      <c r="P239" s="18">
        <v>3293.5</v>
      </c>
    </row>
    <row r="240" spans="3:16" x14ac:dyDescent="0.3">
      <c r="C240" t="s">
        <v>962</v>
      </c>
      <c r="D240" t="s">
        <v>332</v>
      </c>
      <c r="E240" t="s">
        <v>962</v>
      </c>
      <c r="F240" s="17">
        <v>43950</v>
      </c>
      <c r="G240" t="s">
        <v>707</v>
      </c>
      <c r="H240" t="s">
        <v>875</v>
      </c>
      <c r="I240" t="s">
        <v>884</v>
      </c>
      <c r="J240" s="18">
        <v>26550</v>
      </c>
      <c r="K240" s="18">
        <v>0</v>
      </c>
      <c r="L240" s="18">
        <v>0</v>
      </c>
      <c r="M240" s="18">
        <v>0</v>
      </c>
      <c r="N240" s="18">
        <v>0</v>
      </c>
      <c r="O240" s="20">
        <v>26550</v>
      </c>
      <c r="P240" s="18">
        <v>2950</v>
      </c>
    </row>
    <row r="241" spans="3:16" x14ac:dyDescent="0.3">
      <c r="C241" t="s">
        <v>963</v>
      </c>
      <c r="D241" t="s">
        <v>333</v>
      </c>
      <c r="E241" t="s">
        <v>963</v>
      </c>
      <c r="F241" s="17">
        <v>43972</v>
      </c>
      <c r="G241" t="s">
        <v>707</v>
      </c>
      <c r="H241" t="s">
        <v>875</v>
      </c>
      <c r="I241" t="s">
        <v>884</v>
      </c>
      <c r="J241" s="18">
        <v>22680</v>
      </c>
      <c r="K241" s="18">
        <v>0</v>
      </c>
      <c r="L241" s="18">
        <v>0</v>
      </c>
      <c r="M241" s="18">
        <v>0</v>
      </c>
      <c r="N241" s="18">
        <v>0</v>
      </c>
      <c r="O241" s="20">
        <v>22680</v>
      </c>
      <c r="P241" s="18">
        <v>2520</v>
      </c>
    </row>
    <row r="242" spans="3:16" x14ac:dyDescent="0.3">
      <c r="C242" t="s">
        <v>964</v>
      </c>
      <c r="D242" t="s">
        <v>337</v>
      </c>
      <c r="E242" t="s">
        <v>964</v>
      </c>
      <c r="F242" s="17">
        <v>44035</v>
      </c>
      <c r="G242" t="s">
        <v>707</v>
      </c>
      <c r="H242" t="s">
        <v>875</v>
      </c>
      <c r="I242" t="s">
        <v>884</v>
      </c>
      <c r="J242" s="18">
        <v>4197.16</v>
      </c>
      <c r="K242" s="18">
        <v>0</v>
      </c>
      <c r="L242" s="18">
        <v>0</v>
      </c>
      <c r="M242" s="18">
        <v>0</v>
      </c>
      <c r="N242" s="18">
        <v>0</v>
      </c>
      <c r="O242" s="20">
        <v>4197.16</v>
      </c>
      <c r="P242" s="18">
        <v>466.36</v>
      </c>
    </row>
    <row r="243" spans="3:16" x14ac:dyDescent="0.3">
      <c r="C243" t="s">
        <v>965</v>
      </c>
      <c r="D243" t="s">
        <v>338</v>
      </c>
      <c r="E243" t="s">
        <v>965</v>
      </c>
      <c r="F243" s="17">
        <v>44035</v>
      </c>
      <c r="G243" t="s">
        <v>707</v>
      </c>
      <c r="H243" t="s">
        <v>875</v>
      </c>
      <c r="I243" t="s">
        <v>884</v>
      </c>
      <c r="J243" s="18">
        <v>41306.03</v>
      </c>
      <c r="K243" s="18">
        <v>0</v>
      </c>
      <c r="L243" s="18">
        <v>0</v>
      </c>
      <c r="M243" s="18">
        <v>0</v>
      </c>
      <c r="N243" s="18">
        <v>0</v>
      </c>
      <c r="O243" s="20">
        <v>41306.03</v>
      </c>
      <c r="P243" s="18">
        <v>4589.5600000000004</v>
      </c>
    </row>
    <row r="244" spans="3:16" x14ac:dyDescent="0.3">
      <c r="C244" t="s">
        <v>966</v>
      </c>
      <c r="D244" t="s">
        <v>363</v>
      </c>
      <c r="E244" t="s">
        <v>966</v>
      </c>
      <c r="F244" s="17">
        <v>44158</v>
      </c>
      <c r="G244" t="s">
        <v>707</v>
      </c>
      <c r="H244" t="s">
        <v>875</v>
      </c>
      <c r="I244" t="s">
        <v>884</v>
      </c>
      <c r="J244" s="18">
        <v>18691.96</v>
      </c>
      <c r="K244" s="18">
        <v>0</v>
      </c>
      <c r="L244" s="18">
        <v>0</v>
      </c>
      <c r="M244" s="18">
        <v>0</v>
      </c>
      <c r="N244" s="18">
        <v>0</v>
      </c>
      <c r="O244" s="20">
        <v>18691.96</v>
      </c>
      <c r="P244" s="18">
        <v>2076.88</v>
      </c>
    </row>
    <row r="245" spans="3:16" x14ac:dyDescent="0.3">
      <c r="C245" t="s">
        <v>967</v>
      </c>
      <c r="D245" t="s">
        <v>371</v>
      </c>
      <c r="E245" t="s">
        <v>967</v>
      </c>
      <c r="F245" s="17">
        <v>44104</v>
      </c>
      <c r="G245" t="s">
        <v>707</v>
      </c>
      <c r="H245" t="s">
        <v>875</v>
      </c>
      <c r="I245" t="s">
        <v>884</v>
      </c>
      <c r="J245" s="18">
        <v>5670</v>
      </c>
      <c r="K245" s="18">
        <v>0</v>
      </c>
      <c r="L245" s="18">
        <v>0</v>
      </c>
      <c r="M245" s="18">
        <v>0</v>
      </c>
      <c r="N245" s="18">
        <v>0</v>
      </c>
      <c r="O245" s="20">
        <v>5670</v>
      </c>
      <c r="P245" s="18">
        <v>630</v>
      </c>
    </row>
    <row r="246" spans="3:16" x14ac:dyDescent="0.3">
      <c r="C246" t="s">
        <v>968</v>
      </c>
      <c r="D246" t="s">
        <v>375</v>
      </c>
      <c r="E246" t="s">
        <v>968</v>
      </c>
      <c r="F246" s="17">
        <v>44249</v>
      </c>
      <c r="G246" t="s">
        <v>707</v>
      </c>
      <c r="H246" t="s">
        <v>875</v>
      </c>
      <c r="I246" t="s">
        <v>884</v>
      </c>
      <c r="J246" s="18">
        <v>45766.32</v>
      </c>
      <c r="K246" s="18">
        <v>0</v>
      </c>
      <c r="L246" s="18">
        <v>0</v>
      </c>
      <c r="M246" s="18">
        <v>0</v>
      </c>
      <c r="N246" s="18">
        <v>0</v>
      </c>
      <c r="O246" s="20">
        <v>45766.32</v>
      </c>
      <c r="P246" s="18">
        <v>4251.5200000000004</v>
      </c>
    </row>
    <row r="247" spans="3:16" x14ac:dyDescent="0.3">
      <c r="C247" t="s">
        <v>969</v>
      </c>
      <c r="D247" t="s">
        <v>384</v>
      </c>
      <c r="E247" t="s">
        <v>969</v>
      </c>
      <c r="F247" s="17">
        <v>44284</v>
      </c>
      <c r="G247" t="s">
        <v>707</v>
      </c>
      <c r="H247" t="s">
        <v>875</v>
      </c>
      <c r="I247" t="s">
        <v>884</v>
      </c>
      <c r="J247" s="18">
        <v>24175.16</v>
      </c>
      <c r="K247" s="18">
        <v>0</v>
      </c>
      <c r="L247" s="18">
        <v>0</v>
      </c>
      <c r="M247" s="18">
        <v>0</v>
      </c>
      <c r="N247" s="18">
        <v>0</v>
      </c>
      <c r="O247" s="20">
        <v>24175.16</v>
      </c>
      <c r="P247" s="18">
        <v>2686.13</v>
      </c>
    </row>
    <row r="248" spans="3:16" x14ac:dyDescent="0.3">
      <c r="C248" t="s">
        <v>970</v>
      </c>
      <c r="D248" t="s">
        <v>385</v>
      </c>
      <c r="E248" t="s">
        <v>970</v>
      </c>
      <c r="F248" s="17">
        <v>44284</v>
      </c>
      <c r="G248" t="s">
        <v>707</v>
      </c>
      <c r="H248" t="s">
        <v>875</v>
      </c>
      <c r="I248" t="s">
        <v>884</v>
      </c>
      <c r="J248" s="18">
        <v>15021.09</v>
      </c>
      <c r="K248" s="18">
        <v>0</v>
      </c>
      <c r="L248" s="18">
        <v>0</v>
      </c>
      <c r="M248" s="18">
        <v>0</v>
      </c>
      <c r="N248" s="18">
        <v>0</v>
      </c>
      <c r="O248" s="20">
        <v>15021.09</v>
      </c>
      <c r="P248" s="18">
        <v>1431.36</v>
      </c>
    </row>
    <row r="249" spans="3:16" x14ac:dyDescent="0.3">
      <c r="C249" t="s">
        <v>971</v>
      </c>
      <c r="D249" t="s">
        <v>386</v>
      </c>
      <c r="E249" t="s">
        <v>971</v>
      </c>
      <c r="F249" s="17">
        <v>44278</v>
      </c>
      <c r="G249" t="s">
        <v>707</v>
      </c>
      <c r="H249" t="s">
        <v>875</v>
      </c>
      <c r="I249" t="s">
        <v>884</v>
      </c>
      <c r="J249" s="18">
        <v>45511.71</v>
      </c>
      <c r="K249" s="18">
        <v>0</v>
      </c>
      <c r="L249" s="18">
        <v>0</v>
      </c>
      <c r="M249" s="18">
        <v>0</v>
      </c>
      <c r="N249" s="18">
        <v>0</v>
      </c>
      <c r="O249" s="20">
        <v>45511.71</v>
      </c>
      <c r="P249" s="18">
        <v>4227.8599999999997</v>
      </c>
    </row>
    <row r="250" spans="3:16" x14ac:dyDescent="0.3">
      <c r="C250" t="s">
        <v>972</v>
      </c>
      <c r="D250" t="s">
        <v>391</v>
      </c>
      <c r="E250" t="s">
        <v>972</v>
      </c>
      <c r="F250" s="17">
        <v>44308</v>
      </c>
      <c r="G250" t="s">
        <v>707</v>
      </c>
      <c r="H250" t="s">
        <v>875</v>
      </c>
      <c r="I250" t="s">
        <v>884</v>
      </c>
      <c r="J250" s="18">
        <v>55739.41</v>
      </c>
      <c r="K250" s="18">
        <v>0</v>
      </c>
      <c r="L250" s="18">
        <v>0</v>
      </c>
      <c r="M250" s="18">
        <v>0</v>
      </c>
      <c r="N250" s="18">
        <v>55739.41</v>
      </c>
      <c r="O250" s="20">
        <v>0</v>
      </c>
      <c r="P250" s="18">
        <v>6193.27</v>
      </c>
    </row>
    <row r="251" spans="3:16" x14ac:dyDescent="0.3">
      <c r="C251" t="s">
        <v>973</v>
      </c>
      <c r="D251" t="s">
        <v>394</v>
      </c>
      <c r="E251" t="s">
        <v>973</v>
      </c>
      <c r="F251" s="17">
        <v>44336</v>
      </c>
      <c r="G251" t="s">
        <v>707</v>
      </c>
      <c r="H251" t="s">
        <v>875</v>
      </c>
      <c r="I251" t="s">
        <v>884</v>
      </c>
      <c r="J251" s="18">
        <v>49453.39</v>
      </c>
      <c r="K251" s="18">
        <v>0</v>
      </c>
      <c r="L251" s="18">
        <v>0</v>
      </c>
      <c r="M251" s="18">
        <v>49453.39</v>
      </c>
      <c r="N251" s="18">
        <v>0</v>
      </c>
      <c r="O251" s="20">
        <v>0</v>
      </c>
      <c r="P251" s="18">
        <v>4594.03</v>
      </c>
    </row>
    <row r="252" spans="3:16" x14ac:dyDescent="0.3">
      <c r="C252" t="s">
        <v>974</v>
      </c>
      <c r="D252" t="s">
        <v>325</v>
      </c>
      <c r="E252" t="s">
        <v>974</v>
      </c>
      <c r="F252" s="17">
        <v>43733</v>
      </c>
      <c r="G252" t="s">
        <v>707</v>
      </c>
      <c r="H252" t="s">
        <v>875</v>
      </c>
      <c r="I252" t="s">
        <v>884</v>
      </c>
      <c r="J252" s="18">
        <v>43173</v>
      </c>
      <c r="K252" s="18">
        <v>0</v>
      </c>
      <c r="L252" s="18">
        <v>0</v>
      </c>
      <c r="M252" s="18">
        <v>0</v>
      </c>
      <c r="N252" s="18">
        <v>0</v>
      </c>
      <c r="O252" s="20">
        <v>43173</v>
      </c>
      <c r="P252" s="18">
        <v>4797</v>
      </c>
    </row>
    <row r="253" spans="3:16" x14ac:dyDescent="0.3">
      <c r="C253" t="s">
        <v>975</v>
      </c>
      <c r="D253" t="s">
        <v>326</v>
      </c>
      <c r="E253" t="s">
        <v>975</v>
      </c>
      <c r="F253" s="17">
        <v>43789</v>
      </c>
      <c r="G253" t="s">
        <v>707</v>
      </c>
      <c r="H253" t="s">
        <v>875</v>
      </c>
      <c r="I253" t="s">
        <v>884</v>
      </c>
      <c r="J253" s="18">
        <v>186952.5</v>
      </c>
      <c r="K253" s="18">
        <v>0</v>
      </c>
      <c r="L253" s="18">
        <v>0</v>
      </c>
      <c r="M253" s="18">
        <v>0</v>
      </c>
      <c r="N253" s="18">
        <v>0</v>
      </c>
      <c r="O253" s="20">
        <v>186952.5</v>
      </c>
      <c r="P253" s="18">
        <v>20772.5</v>
      </c>
    </row>
    <row r="254" spans="3:16" x14ac:dyDescent="0.3">
      <c r="C254" t="s">
        <v>976</v>
      </c>
      <c r="D254" t="s">
        <v>330</v>
      </c>
      <c r="E254" t="s">
        <v>976</v>
      </c>
      <c r="F254" s="17">
        <v>43885</v>
      </c>
      <c r="G254" t="s">
        <v>707</v>
      </c>
      <c r="H254" t="s">
        <v>875</v>
      </c>
      <c r="I254" t="s">
        <v>884</v>
      </c>
      <c r="J254" s="18">
        <v>136356.93</v>
      </c>
      <c r="K254" s="18">
        <v>0</v>
      </c>
      <c r="L254" s="18">
        <v>0</v>
      </c>
      <c r="M254" s="18">
        <v>0</v>
      </c>
      <c r="N254" s="18">
        <v>0</v>
      </c>
      <c r="O254" s="20">
        <v>136356.93</v>
      </c>
      <c r="P254" s="18">
        <v>15150.77</v>
      </c>
    </row>
    <row r="255" spans="3:16" x14ac:dyDescent="0.3">
      <c r="C255" t="s">
        <v>977</v>
      </c>
      <c r="D255" t="s">
        <v>331</v>
      </c>
      <c r="E255" t="s">
        <v>977</v>
      </c>
      <c r="F255" s="17">
        <v>43913</v>
      </c>
      <c r="G255" t="s">
        <v>707</v>
      </c>
      <c r="H255" t="s">
        <v>875</v>
      </c>
      <c r="I255" t="s">
        <v>884</v>
      </c>
      <c r="J255" s="18">
        <v>79721.64</v>
      </c>
      <c r="K255" s="18">
        <v>0</v>
      </c>
      <c r="L255" s="18">
        <v>0</v>
      </c>
      <c r="M255" s="18">
        <v>0</v>
      </c>
      <c r="N255" s="18">
        <v>0</v>
      </c>
      <c r="O255" s="20">
        <v>79721.64</v>
      </c>
      <c r="P255" s="18">
        <v>8857.9599999999991</v>
      </c>
    </row>
    <row r="256" spans="3:16" x14ac:dyDescent="0.3">
      <c r="C256" t="s">
        <v>910</v>
      </c>
      <c r="D256" t="s">
        <v>324</v>
      </c>
      <c r="E256" t="s">
        <v>958</v>
      </c>
      <c r="F256" s="17">
        <v>43675</v>
      </c>
      <c r="G256" t="s">
        <v>707</v>
      </c>
      <c r="H256" t="s">
        <v>875</v>
      </c>
      <c r="I256" t="s">
        <v>884</v>
      </c>
      <c r="J256" s="18"/>
      <c r="K256" s="18">
        <v>0</v>
      </c>
      <c r="L256" s="18">
        <v>0</v>
      </c>
      <c r="M256" s="18">
        <v>0</v>
      </c>
      <c r="N256" s="18">
        <v>0</v>
      </c>
      <c r="O256" s="20">
        <v>0</v>
      </c>
      <c r="P256" s="18">
        <v>-2172.1</v>
      </c>
    </row>
    <row r="257" spans="2:16" x14ac:dyDescent="0.3">
      <c r="D257" t="s">
        <v>326</v>
      </c>
      <c r="E257" t="s">
        <v>975</v>
      </c>
      <c r="F257" s="17">
        <v>43789</v>
      </c>
      <c r="G257" t="s">
        <v>707</v>
      </c>
      <c r="H257" t="s">
        <v>875</v>
      </c>
      <c r="I257" t="s">
        <v>884</v>
      </c>
      <c r="J257" s="18"/>
      <c r="K257" s="18">
        <v>0</v>
      </c>
      <c r="L257" s="18">
        <v>0</v>
      </c>
      <c r="M257" s="18">
        <v>0</v>
      </c>
      <c r="N257" s="18">
        <v>0</v>
      </c>
      <c r="O257" s="20">
        <v>0</v>
      </c>
      <c r="P257" s="18">
        <v>-6242.9</v>
      </c>
    </row>
    <row r="258" spans="2:16" x14ac:dyDescent="0.3">
      <c r="B258" t="s">
        <v>708</v>
      </c>
      <c r="C258" t="s">
        <v>619</v>
      </c>
      <c r="D258" t="s">
        <v>487</v>
      </c>
      <c r="E258" t="s">
        <v>983</v>
      </c>
      <c r="F258" s="17">
        <v>43738</v>
      </c>
      <c r="G258" t="s">
        <v>708</v>
      </c>
      <c r="H258" t="s">
        <v>877</v>
      </c>
      <c r="I258" t="s">
        <v>886</v>
      </c>
      <c r="J258" s="18">
        <v>-476116.12</v>
      </c>
      <c r="K258" s="18">
        <v>0</v>
      </c>
      <c r="L258" s="18">
        <v>0</v>
      </c>
      <c r="M258" s="18">
        <v>0</v>
      </c>
      <c r="N258" s="18">
        <v>0</v>
      </c>
      <c r="O258" s="20">
        <v>-476116.12</v>
      </c>
      <c r="P258" s="18"/>
    </row>
    <row r="259" spans="2:16" x14ac:dyDescent="0.3">
      <c r="D259" t="s">
        <v>488</v>
      </c>
      <c r="E259" t="s">
        <v>978</v>
      </c>
      <c r="F259" s="17">
        <v>43763</v>
      </c>
      <c r="G259" t="s">
        <v>708</v>
      </c>
      <c r="H259" t="s">
        <v>877</v>
      </c>
      <c r="I259" t="s">
        <v>886</v>
      </c>
      <c r="J259" s="18">
        <v>-1424875.48</v>
      </c>
      <c r="K259" s="18">
        <v>0</v>
      </c>
      <c r="L259" s="18">
        <v>0</v>
      </c>
      <c r="M259" s="18">
        <v>0</v>
      </c>
      <c r="N259" s="18">
        <v>0</v>
      </c>
      <c r="O259" s="20">
        <v>-1424875.48</v>
      </c>
      <c r="P259" s="18"/>
    </row>
    <row r="260" spans="2:16" x14ac:dyDescent="0.3">
      <c r="D260" t="s">
        <v>489</v>
      </c>
      <c r="E260" t="s">
        <v>978</v>
      </c>
      <c r="F260" s="17">
        <v>43790</v>
      </c>
      <c r="G260" t="s">
        <v>708</v>
      </c>
      <c r="H260" t="s">
        <v>877</v>
      </c>
      <c r="I260" t="s">
        <v>886</v>
      </c>
      <c r="J260" s="18">
        <v>-1130996.31</v>
      </c>
      <c r="K260" s="18">
        <v>0</v>
      </c>
      <c r="L260" s="18">
        <v>0</v>
      </c>
      <c r="M260" s="18">
        <v>0</v>
      </c>
      <c r="N260" s="18">
        <v>0</v>
      </c>
      <c r="O260" s="20">
        <v>-1130996.31</v>
      </c>
      <c r="P260" s="18"/>
    </row>
    <row r="261" spans="2:16" x14ac:dyDescent="0.3">
      <c r="D261" t="s">
        <v>490</v>
      </c>
      <c r="E261" t="s">
        <v>981</v>
      </c>
      <c r="F261" s="17">
        <v>43839</v>
      </c>
      <c r="G261" t="s">
        <v>708</v>
      </c>
      <c r="H261" t="s">
        <v>877</v>
      </c>
      <c r="I261" t="s">
        <v>886</v>
      </c>
      <c r="J261" s="18">
        <v>-491505</v>
      </c>
      <c r="K261" s="18">
        <v>0</v>
      </c>
      <c r="L261" s="18">
        <v>0</v>
      </c>
      <c r="M261" s="18">
        <v>0</v>
      </c>
      <c r="N261" s="18">
        <v>0</v>
      </c>
      <c r="O261" s="20">
        <v>-491505</v>
      </c>
      <c r="P261" s="18"/>
    </row>
    <row r="262" spans="2:16" x14ac:dyDescent="0.3">
      <c r="D262" t="s">
        <v>491</v>
      </c>
      <c r="E262" t="s">
        <v>979</v>
      </c>
      <c r="F262" s="17">
        <v>43851</v>
      </c>
      <c r="G262" t="s">
        <v>708</v>
      </c>
      <c r="H262" t="s">
        <v>877</v>
      </c>
      <c r="I262" t="s">
        <v>886</v>
      </c>
      <c r="J262" s="18">
        <v>95256.01</v>
      </c>
      <c r="K262" s="18">
        <v>0</v>
      </c>
      <c r="L262" s="18">
        <v>0</v>
      </c>
      <c r="M262" s="18">
        <v>0</v>
      </c>
      <c r="N262" s="18">
        <v>0</v>
      </c>
      <c r="O262" s="20">
        <v>95256.01</v>
      </c>
      <c r="P262" s="18"/>
    </row>
    <row r="263" spans="2:16" x14ac:dyDescent="0.3">
      <c r="D263" t="s">
        <v>492</v>
      </c>
      <c r="E263" t="s">
        <v>921</v>
      </c>
      <c r="F263" s="17">
        <v>43867</v>
      </c>
      <c r="G263" t="s">
        <v>708</v>
      </c>
      <c r="H263" t="s">
        <v>877</v>
      </c>
      <c r="I263" t="s">
        <v>886</v>
      </c>
      <c r="J263" s="18">
        <v>-54851.23</v>
      </c>
      <c r="K263" s="18">
        <v>0</v>
      </c>
      <c r="L263" s="18">
        <v>0</v>
      </c>
      <c r="M263" s="18">
        <v>0</v>
      </c>
      <c r="N263" s="18">
        <v>0</v>
      </c>
      <c r="O263" s="20">
        <v>-54851.23</v>
      </c>
      <c r="P263" s="18"/>
    </row>
    <row r="264" spans="2:16" x14ac:dyDescent="0.3">
      <c r="D264" t="s">
        <v>493</v>
      </c>
      <c r="E264" t="s">
        <v>922</v>
      </c>
      <c r="F264" s="17">
        <v>43896</v>
      </c>
      <c r="G264" t="s">
        <v>708</v>
      </c>
      <c r="H264" t="s">
        <v>877</v>
      </c>
      <c r="I264" t="s">
        <v>886</v>
      </c>
      <c r="J264" s="18">
        <v>-158984.46</v>
      </c>
      <c r="K264" s="18">
        <v>0</v>
      </c>
      <c r="L264" s="18">
        <v>0</v>
      </c>
      <c r="M264" s="18">
        <v>0</v>
      </c>
      <c r="N264" s="18">
        <v>0</v>
      </c>
      <c r="O264" s="20">
        <v>-158984.46</v>
      </c>
      <c r="P264" s="18"/>
    </row>
    <row r="265" spans="2:16" x14ac:dyDescent="0.3">
      <c r="D265" t="s">
        <v>494</v>
      </c>
      <c r="E265" t="s">
        <v>982</v>
      </c>
      <c r="F265" s="17">
        <v>43920</v>
      </c>
      <c r="G265" t="s">
        <v>708</v>
      </c>
      <c r="H265" t="s">
        <v>877</v>
      </c>
      <c r="I265" t="s">
        <v>886</v>
      </c>
      <c r="J265" s="18">
        <v>-9256.5</v>
      </c>
      <c r="K265" s="18">
        <v>0</v>
      </c>
      <c r="L265" s="18">
        <v>0</v>
      </c>
      <c r="M265" s="18">
        <v>0</v>
      </c>
      <c r="N265" s="18">
        <v>0</v>
      </c>
      <c r="O265" s="20">
        <v>-9256.5</v>
      </c>
      <c r="P265" s="18"/>
    </row>
    <row r="266" spans="2:16" x14ac:dyDescent="0.3">
      <c r="D266" t="s">
        <v>496</v>
      </c>
      <c r="E266" t="s">
        <v>962</v>
      </c>
      <c r="F266" s="17">
        <v>43983</v>
      </c>
      <c r="G266" t="s">
        <v>708</v>
      </c>
      <c r="H266" t="s">
        <v>877</v>
      </c>
      <c r="I266" t="s">
        <v>886</v>
      </c>
      <c r="J266" s="18">
        <v>-29096.1</v>
      </c>
      <c r="K266" s="18">
        <v>0</v>
      </c>
      <c r="L266" s="18">
        <v>0</v>
      </c>
      <c r="M266" s="18">
        <v>0</v>
      </c>
      <c r="N266" s="18">
        <v>0</v>
      </c>
      <c r="O266" s="20">
        <v>-29096.1</v>
      </c>
      <c r="P266" s="18"/>
    </row>
    <row r="267" spans="2:16" x14ac:dyDescent="0.3">
      <c r="D267" t="s">
        <v>497</v>
      </c>
      <c r="E267" t="s">
        <v>980</v>
      </c>
      <c r="F267" s="17">
        <v>44011</v>
      </c>
      <c r="G267" t="s">
        <v>708</v>
      </c>
      <c r="H267" t="s">
        <v>877</v>
      </c>
      <c r="I267" t="s">
        <v>886</v>
      </c>
      <c r="J267" s="18">
        <v>-640618.11</v>
      </c>
      <c r="K267" s="18">
        <v>0</v>
      </c>
      <c r="L267" s="18">
        <v>0</v>
      </c>
      <c r="M267" s="18">
        <v>0</v>
      </c>
      <c r="N267" s="18">
        <v>0</v>
      </c>
      <c r="O267" s="20">
        <v>-640618.11</v>
      </c>
      <c r="P267" s="18"/>
    </row>
    <row r="268" spans="2:16" x14ac:dyDescent="0.3">
      <c r="D268" t="s">
        <v>498</v>
      </c>
      <c r="E268" t="s">
        <v>964</v>
      </c>
      <c r="F268" s="17">
        <v>44082</v>
      </c>
      <c r="G268" t="s">
        <v>708</v>
      </c>
      <c r="H268" t="s">
        <v>877</v>
      </c>
      <c r="I268" t="s">
        <v>886</v>
      </c>
      <c r="J268" s="18">
        <v>-235598.4</v>
      </c>
      <c r="K268" s="18">
        <v>0</v>
      </c>
      <c r="L268" s="18">
        <v>0</v>
      </c>
      <c r="M268" s="18">
        <v>0</v>
      </c>
      <c r="N268" s="18">
        <v>0</v>
      </c>
      <c r="O268" s="20">
        <v>-235598.4</v>
      </c>
      <c r="P268" s="18"/>
    </row>
    <row r="269" spans="2:16" x14ac:dyDescent="0.3">
      <c r="D269" t="s">
        <v>502</v>
      </c>
      <c r="E269" t="s">
        <v>965</v>
      </c>
      <c r="F269" s="17">
        <v>44148</v>
      </c>
      <c r="G269" t="s">
        <v>708</v>
      </c>
      <c r="H269" t="s">
        <v>877</v>
      </c>
      <c r="I269" t="s">
        <v>886</v>
      </c>
      <c r="J269" s="18">
        <v>640618.11</v>
      </c>
      <c r="K269" s="18">
        <v>0</v>
      </c>
      <c r="L269" s="18">
        <v>0</v>
      </c>
      <c r="M269" s="18">
        <v>0</v>
      </c>
      <c r="N269" s="18">
        <v>0</v>
      </c>
      <c r="O269" s="20">
        <v>640618.11</v>
      </c>
      <c r="P269" s="18"/>
    </row>
    <row r="270" spans="2:16" x14ac:dyDescent="0.3">
      <c r="D270" t="s">
        <v>503</v>
      </c>
      <c r="E270" t="s">
        <v>949</v>
      </c>
      <c r="F270" s="17">
        <v>44012</v>
      </c>
      <c r="G270" t="s">
        <v>708</v>
      </c>
      <c r="H270" t="s">
        <v>877</v>
      </c>
      <c r="I270" t="s">
        <v>886</v>
      </c>
      <c r="J270" s="18">
        <v>-604861.19999999995</v>
      </c>
      <c r="K270" s="18">
        <v>0</v>
      </c>
      <c r="L270" s="18">
        <v>0</v>
      </c>
      <c r="M270" s="18">
        <v>0</v>
      </c>
      <c r="N270" s="18">
        <v>0</v>
      </c>
      <c r="O270" s="20">
        <v>-604861.19999999995</v>
      </c>
      <c r="P270" s="18"/>
    </row>
    <row r="271" spans="2:16" x14ac:dyDescent="0.3">
      <c r="D271" t="s">
        <v>508</v>
      </c>
      <c r="E271" t="s">
        <v>950</v>
      </c>
      <c r="F271" s="17">
        <v>44165</v>
      </c>
      <c r="G271" t="s">
        <v>708</v>
      </c>
      <c r="H271" t="s">
        <v>877</v>
      </c>
      <c r="I271" t="s">
        <v>886</v>
      </c>
      <c r="J271" s="18">
        <v>-143979.29999999999</v>
      </c>
      <c r="K271" s="18">
        <v>0</v>
      </c>
      <c r="L271" s="18">
        <v>0</v>
      </c>
      <c r="M271" s="18">
        <v>0</v>
      </c>
      <c r="N271" s="18">
        <v>0</v>
      </c>
      <c r="O271" s="20">
        <v>-143979.29999999999</v>
      </c>
      <c r="P271" s="18"/>
    </row>
    <row r="272" spans="2:16" x14ac:dyDescent="0.3">
      <c r="C272" t="s">
        <v>978</v>
      </c>
      <c r="D272" t="s">
        <v>488</v>
      </c>
      <c r="E272" t="s">
        <v>978</v>
      </c>
      <c r="F272" s="17">
        <v>43763</v>
      </c>
      <c r="G272" t="s">
        <v>708</v>
      </c>
      <c r="H272" t="s">
        <v>877</v>
      </c>
      <c r="I272" t="s">
        <v>886</v>
      </c>
      <c r="J272" s="18">
        <v>1424875.48</v>
      </c>
      <c r="K272" s="18">
        <v>0</v>
      </c>
      <c r="L272" s="18">
        <v>0</v>
      </c>
      <c r="M272" s="18">
        <v>0</v>
      </c>
      <c r="N272" s="18">
        <v>0</v>
      </c>
      <c r="O272" s="20">
        <v>1424875.48</v>
      </c>
      <c r="P272" s="18">
        <v>158319.5</v>
      </c>
    </row>
    <row r="273" spans="3:16" x14ac:dyDescent="0.3">
      <c r="D273" t="s">
        <v>489</v>
      </c>
      <c r="E273" t="s">
        <v>978</v>
      </c>
      <c r="F273" s="17">
        <v>43790</v>
      </c>
      <c r="G273" t="s">
        <v>708</v>
      </c>
      <c r="H273" t="s">
        <v>877</v>
      </c>
      <c r="I273" t="s">
        <v>886</v>
      </c>
      <c r="J273" s="18">
        <v>1130996.31</v>
      </c>
      <c r="K273" s="18">
        <v>0</v>
      </c>
      <c r="L273" s="18">
        <v>0</v>
      </c>
      <c r="M273" s="18">
        <v>0</v>
      </c>
      <c r="N273" s="18">
        <v>0</v>
      </c>
      <c r="O273" s="20">
        <v>1130996.31</v>
      </c>
      <c r="P273" s="18">
        <v>125666.31</v>
      </c>
    </row>
    <row r="274" spans="3:16" x14ac:dyDescent="0.3">
      <c r="C274" t="s">
        <v>979</v>
      </c>
      <c r="D274" t="s">
        <v>491</v>
      </c>
      <c r="E274" t="s">
        <v>979</v>
      </c>
      <c r="F274" s="17">
        <v>43851</v>
      </c>
      <c r="G274" t="s">
        <v>708</v>
      </c>
      <c r="H274" t="s">
        <v>877</v>
      </c>
      <c r="I274" t="s">
        <v>886</v>
      </c>
      <c r="J274" s="18">
        <v>-95256.01</v>
      </c>
      <c r="K274" s="18">
        <v>0</v>
      </c>
      <c r="L274" s="18">
        <v>0</v>
      </c>
      <c r="M274" s="18">
        <v>0</v>
      </c>
      <c r="N274" s="18">
        <v>0</v>
      </c>
      <c r="O274" s="20">
        <v>-95256.01</v>
      </c>
      <c r="P274" s="18">
        <v>-10584</v>
      </c>
    </row>
    <row r="275" spans="3:16" x14ac:dyDescent="0.3">
      <c r="C275" t="s">
        <v>962</v>
      </c>
      <c r="D275" t="s">
        <v>496</v>
      </c>
      <c r="E275" t="s">
        <v>962</v>
      </c>
      <c r="F275" s="17">
        <v>43983</v>
      </c>
      <c r="G275" t="s">
        <v>708</v>
      </c>
      <c r="H275" t="s">
        <v>877</v>
      </c>
      <c r="I275" t="s">
        <v>886</v>
      </c>
      <c r="J275" s="18">
        <v>29096.1</v>
      </c>
      <c r="K275" s="18">
        <v>0</v>
      </c>
      <c r="L275" s="18">
        <v>0</v>
      </c>
      <c r="M275" s="18">
        <v>0</v>
      </c>
      <c r="N275" s="18">
        <v>0</v>
      </c>
      <c r="O275" s="20">
        <v>29096.1</v>
      </c>
      <c r="P275" s="18">
        <v>3232.9</v>
      </c>
    </row>
    <row r="276" spans="3:16" x14ac:dyDescent="0.3">
      <c r="C276" t="s">
        <v>980</v>
      </c>
      <c r="D276" t="s">
        <v>497</v>
      </c>
      <c r="E276" t="s">
        <v>980</v>
      </c>
      <c r="F276" s="17">
        <v>44011</v>
      </c>
      <c r="G276" t="s">
        <v>708</v>
      </c>
      <c r="H276" t="s">
        <v>877</v>
      </c>
      <c r="I276" t="s">
        <v>886</v>
      </c>
      <c r="J276" s="18">
        <v>640618.11</v>
      </c>
      <c r="K276" s="18">
        <v>0</v>
      </c>
      <c r="L276" s="18">
        <v>0</v>
      </c>
      <c r="M276" s="18">
        <v>0</v>
      </c>
      <c r="N276" s="18">
        <v>0</v>
      </c>
      <c r="O276" s="20">
        <v>640618.11</v>
      </c>
      <c r="P276" s="18">
        <v>31449.89</v>
      </c>
    </row>
    <row r="277" spans="3:16" x14ac:dyDescent="0.3">
      <c r="C277" t="s">
        <v>964</v>
      </c>
      <c r="D277" t="s">
        <v>498</v>
      </c>
      <c r="E277" t="s">
        <v>964</v>
      </c>
      <c r="F277" s="17">
        <v>44082</v>
      </c>
      <c r="G277" t="s">
        <v>708</v>
      </c>
      <c r="H277" t="s">
        <v>877</v>
      </c>
      <c r="I277" t="s">
        <v>886</v>
      </c>
      <c r="J277" s="18">
        <v>235598.4</v>
      </c>
      <c r="K277" s="18">
        <v>0</v>
      </c>
      <c r="L277" s="18">
        <v>0</v>
      </c>
      <c r="M277" s="18">
        <v>0</v>
      </c>
      <c r="N277" s="18">
        <v>0</v>
      </c>
      <c r="O277" s="20">
        <v>235598.4</v>
      </c>
      <c r="P277" s="18">
        <v>26177.599999999999</v>
      </c>
    </row>
    <row r="278" spans="3:16" x14ac:dyDescent="0.3">
      <c r="C278" t="s">
        <v>965</v>
      </c>
      <c r="D278" t="s">
        <v>502</v>
      </c>
      <c r="E278" t="s">
        <v>965</v>
      </c>
      <c r="F278" s="17">
        <v>44148</v>
      </c>
      <c r="G278" t="s">
        <v>708</v>
      </c>
      <c r="H278" t="s">
        <v>877</v>
      </c>
      <c r="I278" t="s">
        <v>886</v>
      </c>
      <c r="J278" s="18">
        <v>-640618.11</v>
      </c>
      <c r="K278" s="18">
        <v>0</v>
      </c>
      <c r="L278" s="18">
        <v>0</v>
      </c>
      <c r="M278" s="18">
        <v>0</v>
      </c>
      <c r="N278" s="18">
        <v>0</v>
      </c>
      <c r="O278" s="20">
        <v>-640618.11</v>
      </c>
      <c r="P278" s="18">
        <v>-31449.89</v>
      </c>
    </row>
    <row r="279" spans="3:16" x14ac:dyDescent="0.3">
      <c r="C279" t="s">
        <v>949</v>
      </c>
      <c r="D279" t="s">
        <v>503</v>
      </c>
      <c r="E279" t="s">
        <v>949</v>
      </c>
      <c r="F279" s="17">
        <v>44012</v>
      </c>
      <c r="G279" t="s">
        <v>708</v>
      </c>
      <c r="H279" t="s">
        <v>877</v>
      </c>
      <c r="I279" t="s">
        <v>886</v>
      </c>
      <c r="J279" s="18">
        <v>604861.19999999995</v>
      </c>
      <c r="K279" s="18">
        <v>0</v>
      </c>
      <c r="L279" s="18">
        <v>0</v>
      </c>
      <c r="M279" s="18">
        <v>0</v>
      </c>
      <c r="N279" s="18">
        <v>0</v>
      </c>
      <c r="O279" s="20">
        <v>604861.19999999995</v>
      </c>
      <c r="P279" s="18">
        <v>67206.8</v>
      </c>
    </row>
    <row r="280" spans="3:16" x14ac:dyDescent="0.3">
      <c r="C280" t="s">
        <v>950</v>
      </c>
      <c r="D280" t="s">
        <v>508</v>
      </c>
      <c r="E280" t="s">
        <v>950</v>
      </c>
      <c r="F280" s="17">
        <v>44165</v>
      </c>
      <c r="G280" t="s">
        <v>708</v>
      </c>
      <c r="H280" t="s">
        <v>877</v>
      </c>
      <c r="I280" t="s">
        <v>886</v>
      </c>
      <c r="J280" s="18">
        <v>143979.29999999999</v>
      </c>
      <c r="K280" s="18">
        <v>0</v>
      </c>
      <c r="L280" s="18">
        <v>0</v>
      </c>
      <c r="M280" s="18">
        <v>0</v>
      </c>
      <c r="N280" s="18">
        <v>0</v>
      </c>
      <c r="O280" s="20">
        <v>143979.29999999999</v>
      </c>
      <c r="P280" s="18">
        <v>15997.7</v>
      </c>
    </row>
    <row r="281" spans="3:16" x14ac:dyDescent="0.3">
      <c r="C281" t="s">
        <v>981</v>
      </c>
      <c r="D281" t="s">
        <v>490</v>
      </c>
      <c r="E281" t="s">
        <v>981</v>
      </c>
      <c r="F281" s="17">
        <v>43839</v>
      </c>
      <c r="G281" t="s">
        <v>708</v>
      </c>
      <c r="H281" t="s">
        <v>877</v>
      </c>
      <c r="I281" t="s">
        <v>886</v>
      </c>
      <c r="J281" s="18">
        <v>491505</v>
      </c>
      <c r="K281" s="18">
        <v>0</v>
      </c>
      <c r="L281" s="18">
        <v>0</v>
      </c>
      <c r="M281" s="18">
        <v>0</v>
      </c>
      <c r="N281" s="18">
        <v>0</v>
      </c>
      <c r="O281" s="20">
        <v>491505</v>
      </c>
      <c r="P281" s="18">
        <v>54611.69</v>
      </c>
    </row>
    <row r="282" spans="3:16" x14ac:dyDescent="0.3">
      <c r="C282" t="s">
        <v>921</v>
      </c>
      <c r="D282" t="s">
        <v>492</v>
      </c>
      <c r="E282" t="s">
        <v>921</v>
      </c>
      <c r="F282" s="17">
        <v>43867</v>
      </c>
      <c r="G282" t="s">
        <v>708</v>
      </c>
      <c r="H282" t="s">
        <v>877</v>
      </c>
      <c r="I282" t="s">
        <v>886</v>
      </c>
      <c r="J282" s="18">
        <v>54851.23</v>
      </c>
      <c r="K282" s="18">
        <v>0</v>
      </c>
      <c r="L282" s="18">
        <v>0</v>
      </c>
      <c r="M282" s="18">
        <v>0</v>
      </c>
      <c r="N282" s="18">
        <v>0</v>
      </c>
      <c r="O282" s="20">
        <v>54851.23</v>
      </c>
      <c r="P282" s="18">
        <v>6094.58</v>
      </c>
    </row>
    <row r="283" spans="3:16" x14ac:dyDescent="0.3">
      <c r="C283" t="s">
        <v>922</v>
      </c>
      <c r="D283" t="s">
        <v>493</v>
      </c>
      <c r="E283" t="s">
        <v>922</v>
      </c>
      <c r="F283" s="17">
        <v>43896</v>
      </c>
      <c r="G283" t="s">
        <v>708</v>
      </c>
      <c r="H283" t="s">
        <v>877</v>
      </c>
      <c r="I283" t="s">
        <v>886</v>
      </c>
      <c r="J283" s="18">
        <v>158984.46</v>
      </c>
      <c r="K283" s="18">
        <v>0</v>
      </c>
      <c r="L283" s="18">
        <v>0</v>
      </c>
      <c r="M283" s="18">
        <v>0</v>
      </c>
      <c r="N283" s="18">
        <v>0</v>
      </c>
      <c r="O283" s="20">
        <v>158984.46</v>
      </c>
      <c r="P283" s="18">
        <v>17664.990000000002</v>
      </c>
    </row>
    <row r="284" spans="3:16" x14ac:dyDescent="0.3">
      <c r="C284" t="s">
        <v>982</v>
      </c>
      <c r="D284" t="s">
        <v>494</v>
      </c>
      <c r="E284" t="s">
        <v>982</v>
      </c>
      <c r="F284" s="17">
        <v>43920</v>
      </c>
      <c r="G284" t="s">
        <v>708</v>
      </c>
      <c r="H284" t="s">
        <v>877</v>
      </c>
      <c r="I284" t="s">
        <v>886</v>
      </c>
      <c r="J284" s="18">
        <v>9256.5</v>
      </c>
      <c r="K284" s="18">
        <v>0</v>
      </c>
      <c r="L284" s="18">
        <v>0</v>
      </c>
      <c r="M284" s="18">
        <v>0</v>
      </c>
      <c r="N284" s="18">
        <v>0</v>
      </c>
      <c r="O284" s="20">
        <v>9256.5</v>
      </c>
      <c r="P284" s="18">
        <v>1028.5</v>
      </c>
    </row>
    <row r="285" spans="3:16" x14ac:dyDescent="0.3">
      <c r="C285" t="s">
        <v>983</v>
      </c>
      <c r="D285" t="s">
        <v>487</v>
      </c>
      <c r="E285" t="s">
        <v>983</v>
      </c>
      <c r="F285" s="17">
        <v>43738</v>
      </c>
      <c r="G285" t="s">
        <v>708</v>
      </c>
      <c r="H285" t="s">
        <v>877</v>
      </c>
      <c r="I285" t="s">
        <v>886</v>
      </c>
      <c r="J285" s="18">
        <v>476116.12</v>
      </c>
      <c r="K285" s="18">
        <v>0</v>
      </c>
      <c r="L285" s="18">
        <v>0</v>
      </c>
      <c r="M285" s="18">
        <v>0</v>
      </c>
      <c r="N285" s="18">
        <v>0</v>
      </c>
      <c r="O285" s="20">
        <v>476116.12</v>
      </c>
      <c r="P285" s="18">
        <v>52901.79</v>
      </c>
    </row>
    <row r="286" spans="3:16" x14ac:dyDescent="0.3">
      <c r="C286" t="s">
        <v>910</v>
      </c>
      <c r="D286" t="s">
        <v>487</v>
      </c>
      <c r="E286" t="s">
        <v>983</v>
      </c>
      <c r="F286" s="17">
        <v>43738</v>
      </c>
      <c r="G286" t="s">
        <v>708</v>
      </c>
      <c r="H286" t="s">
        <v>877</v>
      </c>
      <c r="I286" t="s">
        <v>886</v>
      </c>
      <c r="J286" s="18"/>
      <c r="K286" s="18">
        <v>0</v>
      </c>
      <c r="L286" s="18">
        <v>0</v>
      </c>
      <c r="M286" s="18">
        <v>0</v>
      </c>
      <c r="N286" s="18">
        <v>0</v>
      </c>
      <c r="O286" s="20">
        <v>0</v>
      </c>
      <c r="P286" s="18">
        <v>-48238.52</v>
      </c>
    </row>
    <row r="287" spans="3:16" x14ac:dyDescent="0.3">
      <c r="D287" t="s">
        <v>488</v>
      </c>
      <c r="E287" t="s">
        <v>978</v>
      </c>
      <c r="F287" s="17">
        <v>43763</v>
      </c>
      <c r="G287" t="s">
        <v>708</v>
      </c>
      <c r="H287" t="s">
        <v>877</v>
      </c>
      <c r="I287" t="s">
        <v>886</v>
      </c>
      <c r="J287" s="18"/>
      <c r="K287" s="18">
        <v>0</v>
      </c>
      <c r="L287" s="18">
        <v>0</v>
      </c>
      <c r="M287" s="18">
        <v>0</v>
      </c>
      <c r="N287" s="18">
        <v>0</v>
      </c>
      <c r="O287" s="20">
        <v>0</v>
      </c>
      <c r="P287" s="18">
        <v>-96124.5</v>
      </c>
    </row>
    <row r="288" spans="3:16" x14ac:dyDescent="0.3">
      <c r="D288" t="s">
        <v>489</v>
      </c>
      <c r="E288" t="s">
        <v>978</v>
      </c>
      <c r="F288" s="17">
        <v>43790</v>
      </c>
      <c r="G288" t="s">
        <v>708</v>
      </c>
      <c r="H288" t="s">
        <v>877</v>
      </c>
      <c r="I288" t="s">
        <v>886</v>
      </c>
      <c r="J288" s="18"/>
      <c r="K288" s="18">
        <v>0</v>
      </c>
      <c r="L288" s="18">
        <v>0</v>
      </c>
      <c r="M288" s="18">
        <v>0</v>
      </c>
      <c r="N288" s="18">
        <v>0</v>
      </c>
      <c r="O288" s="20">
        <v>0</v>
      </c>
      <c r="P288" s="18">
        <v>-57977.37</v>
      </c>
    </row>
    <row r="289" spans="2:16" x14ac:dyDescent="0.3">
      <c r="B289" t="s">
        <v>709</v>
      </c>
      <c r="C289" t="s">
        <v>619</v>
      </c>
      <c r="D289" t="s">
        <v>455</v>
      </c>
      <c r="E289" t="s">
        <v>983</v>
      </c>
      <c r="F289" s="17">
        <v>43735</v>
      </c>
      <c r="G289" t="s">
        <v>709</v>
      </c>
      <c r="H289" t="s">
        <v>877</v>
      </c>
      <c r="I289" t="s">
        <v>886</v>
      </c>
      <c r="J289" s="18">
        <v>-63000</v>
      </c>
      <c r="K289" s="18">
        <v>0</v>
      </c>
      <c r="L289" s="18">
        <v>0</v>
      </c>
      <c r="M289" s="18">
        <v>0</v>
      </c>
      <c r="N289" s="18">
        <v>0</v>
      </c>
      <c r="O289" s="20">
        <v>-63000</v>
      </c>
      <c r="P289" s="18"/>
    </row>
    <row r="290" spans="2:16" x14ac:dyDescent="0.3">
      <c r="D290" t="s">
        <v>456</v>
      </c>
      <c r="E290" t="s">
        <v>984</v>
      </c>
      <c r="F290" s="17">
        <v>43817</v>
      </c>
      <c r="G290" t="s">
        <v>709</v>
      </c>
      <c r="H290" t="s">
        <v>877</v>
      </c>
      <c r="I290" t="s">
        <v>886</v>
      </c>
      <c r="J290" s="18">
        <v>-74700</v>
      </c>
      <c r="K290" s="18">
        <v>0</v>
      </c>
      <c r="L290" s="18">
        <v>0</v>
      </c>
      <c r="M290" s="18">
        <v>0</v>
      </c>
      <c r="N290" s="18">
        <v>0</v>
      </c>
      <c r="O290" s="20">
        <v>-74700</v>
      </c>
      <c r="P290" s="18"/>
    </row>
    <row r="291" spans="2:16" x14ac:dyDescent="0.3">
      <c r="D291" t="s">
        <v>457</v>
      </c>
      <c r="E291" t="s">
        <v>981</v>
      </c>
      <c r="F291" s="17">
        <v>43857</v>
      </c>
      <c r="G291" t="s">
        <v>709</v>
      </c>
      <c r="H291" t="s">
        <v>877</v>
      </c>
      <c r="I291" t="s">
        <v>886</v>
      </c>
      <c r="J291" s="18">
        <v>-228555</v>
      </c>
      <c r="K291" s="18">
        <v>0</v>
      </c>
      <c r="L291" s="18">
        <v>0</v>
      </c>
      <c r="M291" s="18">
        <v>0</v>
      </c>
      <c r="N291" s="18">
        <v>0</v>
      </c>
      <c r="O291" s="20">
        <v>-228555</v>
      </c>
      <c r="P291" s="18"/>
    </row>
    <row r="292" spans="2:16" x14ac:dyDescent="0.3">
      <c r="D292" t="s">
        <v>458</v>
      </c>
      <c r="E292" t="s">
        <v>935</v>
      </c>
      <c r="F292" s="17">
        <v>43889</v>
      </c>
      <c r="G292" t="s">
        <v>709</v>
      </c>
      <c r="H292" t="s">
        <v>877</v>
      </c>
      <c r="I292" t="s">
        <v>886</v>
      </c>
      <c r="J292" s="18">
        <v>-543942.9</v>
      </c>
      <c r="K292" s="18">
        <v>0</v>
      </c>
      <c r="L292" s="18">
        <v>0</v>
      </c>
      <c r="M292" s="18">
        <v>0</v>
      </c>
      <c r="N292" s="18">
        <v>0</v>
      </c>
      <c r="O292" s="20">
        <v>-543942.9</v>
      </c>
      <c r="P292" s="18"/>
    </row>
    <row r="293" spans="2:16" x14ac:dyDescent="0.3">
      <c r="D293" t="s">
        <v>461</v>
      </c>
      <c r="E293" t="s">
        <v>921</v>
      </c>
      <c r="F293" s="17">
        <v>43945</v>
      </c>
      <c r="G293" t="s">
        <v>709</v>
      </c>
      <c r="H293" t="s">
        <v>877</v>
      </c>
      <c r="I293" t="s">
        <v>886</v>
      </c>
      <c r="J293" s="18">
        <v>-22500</v>
      </c>
      <c r="K293" s="18">
        <v>0</v>
      </c>
      <c r="L293" s="18">
        <v>0</v>
      </c>
      <c r="M293" s="18">
        <v>0</v>
      </c>
      <c r="N293" s="18">
        <v>0</v>
      </c>
      <c r="O293" s="20">
        <v>-22500</v>
      </c>
      <c r="P293" s="18"/>
    </row>
    <row r="294" spans="2:16" x14ac:dyDescent="0.3">
      <c r="D294" t="s">
        <v>462</v>
      </c>
      <c r="E294" t="s">
        <v>922</v>
      </c>
      <c r="F294" s="17">
        <v>44012</v>
      </c>
      <c r="G294" t="s">
        <v>709</v>
      </c>
      <c r="H294" t="s">
        <v>877</v>
      </c>
      <c r="I294" t="s">
        <v>886</v>
      </c>
      <c r="J294" s="18">
        <v>-123139.74</v>
      </c>
      <c r="K294" s="18">
        <v>0</v>
      </c>
      <c r="L294" s="18">
        <v>0</v>
      </c>
      <c r="M294" s="18">
        <v>0</v>
      </c>
      <c r="N294" s="18">
        <v>0</v>
      </c>
      <c r="O294" s="20">
        <v>-123139.74</v>
      </c>
      <c r="P294" s="18"/>
    </row>
    <row r="295" spans="2:16" x14ac:dyDescent="0.3">
      <c r="D295" t="s">
        <v>463</v>
      </c>
      <c r="E295" t="s">
        <v>982</v>
      </c>
      <c r="F295" s="17">
        <v>44043</v>
      </c>
      <c r="G295" t="s">
        <v>709</v>
      </c>
      <c r="H295" t="s">
        <v>877</v>
      </c>
      <c r="I295" t="s">
        <v>886</v>
      </c>
      <c r="J295" s="18">
        <v>-206386.25</v>
      </c>
      <c r="K295" s="18">
        <v>0</v>
      </c>
      <c r="L295" s="18">
        <v>0</v>
      </c>
      <c r="M295" s="18">
        <v>0</v>
      </c>
      <c r="N295" s="18">
        <v>0</v>
      </c>
      <c r="O295" s="20">
        <v>-206386.25</v>
      </c>
      <c r="P295" s="18"/>
    </row>
    <row r="296" spans="2:16" x14ac:dyDescent="0.3">
      <c r="D296" t="s">
        <v>465</v>
      </c>
      <c r="E296" t="s">
        <v>962</v>
      </c>
      <c r="F296" s="17">
        <v>44123</v>
      </c>
      <c r="G296" t="s">
        <v>709</v>
      </c>
      <c r="H296" t="s">
        <v>877</v>
      </c>
      <c r="I296" t="s">
        <v>886</v>
      </c>
      <c r="J296" s="18">
        <v>-18084.79</v>
      </c>
      <c r="K296" s="18">
        <v>0</v>
      </c>
      <c r="L296" s="18">
        <v>0</v>
      </c>
      <c r="M296" s="18">
        <v>0</v>
      </c>
      <c r="N296" s="18">
        <v>0</v>
      </c>
      <c r="O296" s="20">
        <v>-18084.79</v>
      </c>
      <c r="P296" s="18"/>
    </row>
    <row r="297" spans="2:16" x14ac:dyDescent="0.3">
      <c r="D297" t="s">
        <v>466</v>
      </c>
      <c r="E297" t="s">
        <v>980</v>
      </c>
      <c r="F297" s="17">
        <v>44123</v>
      </c>
      <c r="G297" t="s">
        <v>709</v>
      </c>
      <c r="H297" t="s">
        <v>877</v>
      </c>
      <c r="I297" t="s">
        <v>886</v>
      </c>
      <c r="J297" s="18">
        <v>-18084.79</v>
      </c>
      <c r="K297" s="18">
        <v>0</v>
      </c>
      <c r="L297" s="18">
        <v>0</v>
      </c>
      <c r="M297" s="18">
        <v>0</v>
      </c>
      <c r="N297" s="18">
        <v>0</v>
      </c>
      <c r="O297" s="20">
        <v>-18084.79</v>
      </c>
      <c r="P297" s="18"/>
    </row>
    <row r="298" spans="2:16" x14ac:dyDescent="0.3">
      <c r="C298" t="s">
        <v>962</v>
      </c>
      <c r="D298" t="s">
        <v>465</v>
      </c>
      <c r="E298" t="s">
        <v>962</v>
      </c>
      <c r="F298" s="17">
        <v>44123</v>
      </c>
      <c r="G298" t="s">
        <v>709</v>
      </c>
      <c r="H298" t="s">
        <v>877</v>
      </c>
      <c r="I298" t="s">
        <v>886</v>
      </c>
      <c r="J298" s="18">
        <v>18084.79</v>
      </c>
      <c r="K298" s="18">
        <v>0</v>
      </c>
      <c r="L298" s="18">
        <v>0</v>
      </c>
      <c r="M298" s="18">
        <v>0</v>
      </c>
      <c r="N298" s="18">
        <v>0</v>
      </c>
      <c r="O298" s="20">
        <v>18084.79</v>
      </c>
      <c r="P298" s="18">
        <v>2009.42</v>
      </c>
    </row>
    <row r="299" spans="2:16" x14ac:dyDescent="0.3">
      <c r="C299" t="s">
        <v>980</v>
      </c>
      <c r="D299" t="s">
        <v>466</v>
      </c>
      <c r="E299" t="s">
        <v>980</v>
      </c>
      <c r="F299" s="17">
        <v>44123</v>
      </c>
      <c r="G299" t="s">
        <v>709</v>
      </c>
      <c r="H299" t="s">
        <v>877</v>
      </c>
      <c r="I299" t="s">
        <v>886</v>
      </c>
      <c r="J299" s="18">
        <v>18084.79</v>
      </c>
      <c r="K299" s="18">
        <v>0</v>
      </c>
      <c r="L299" s="18">
        <v>0</v>
      </c>
      <c r="M299" s="18">
        <v>0</v>
      </c>
      <c r="N299" s="18">
        <v>0</v>
      </c>
      <c r="O299" s="20">
        <v>18084.79</v>
      </c>
      <c r="P299" s="18">
        <v>2009.42</v>
      </c>
    </row>
    <row r="300" spans="2:16" x14ac:dyDescent="0.3">
      <c r="C300" t="s">
        <v>950</v>
      </c>
      <c r="D300" t="s">
        <v>470</v>
      </c>
      <c r="E300" t="s">
        <v>950</v>
      </c>
      <c r="F300" s="17">
        <v>44316</v>
      </c>
      <c r="G300" t="s">
        <v>709</v>
      </c>
      <c r="H300" t="s">
        <v>877</v>
      </c>
      <c r="I300" t="s">
        <v>886</v>
      </c>
      <c r="J300" s="18">
        <v>20541.16</v>
      </c>
      <c r="K300" s="18">
        <v>0</v>
      </c>
      <c r="L300" s="18">
        <v>0</v>
      </c>
      <c r="M300" s="18">
        <v>0</v>
      </c>
      <c r="N300" s="18">
        <v>20541.160000000003</v>
      </c>
      <c r="O300" s="20">
        <v>0</v>
      </c>
      <c r="P300" s="18">
        <v>1858.84</v>
      </c>
    </row>
    <row r="301" spans="2:16" x14ac:dyDescent="0.3">
      <c r="C301" t="s">
        <v>993</v>
      </c>
      <c r="D301" t="s">
        <v>1102</v>
      </c>
      <c r="E301" t="s">
        <v>993</v>
      </c>
      <c r="F301" s="17">
        <v>44377</v>
      </c>
      <c r="G301" t="s">
        <v>709</v>
      </c>
      <c r="H301" t="s">
        <v>877</v>
      </c>
      <c r="I301" t="s">
        <v>886</v>
      </c>
      <c r="J301" s="18">
        <v>8343.1200000000008</v>
      </c>
      <c r="K301" s="18">
        <v>0</v>
      </c>
      <c r="L301" s="18">
        <v>8343.1200000000008</v>
      </c>
      <c r="M301" s="18">
        <v>0</v>
      </c>
      <c r="N301" s="18">
        <v>0</v>
      </c>
      <c r="O301" s="20">
        <v>0</v>
      </c>
      <c r="P301" s="18"/>
    </row>
    <row r="302" spans="2:16" x14ac:dyDescent="0.3">
      <c r="C302" t="s">
        <v>984</v>
      </c>
      <c r="D302" t="s">
        <v>456</v>
      </c>
      <c r="E302" t="s">
        <v>984</v>
      </c>
      <c r="F302" s="17">
        <v>43817</v>
      </c>
      <c r="G302" t="s">
        <v>709</v>
      </c>
      <c r="H302" t="s">
        <v>877</v>
      </c>
      <c r="I302" t="s">
        <v>886</v>
      </c>
      <c r="J302" s="18">
        <v>74700</v>
      </c>
      <c r="K302" s="18">
        <v>0</v>
      </c>
      <c r="L302" s="18">
        <v>0</v>
      </c>
      <c r="M302" s="18">
        <v>0</v>
      </c>
      <c r="N302" s="18">
        <v>0</v>
      </c>
      <c r="O302" s="20">
        <v>74700</v>
      </c>
      <c r="P302" s="18">
        <v>8300</v>
      </c>
    </row>
    <row r="303" spans="2:16" x14ac:dyDescent="0.3">
      <c r="C303" t="s">
        <v>981</v>
      </c>
      <c r="D303" t="s">
        <v>457</v>
      </c>
      <c r="E303" t="s">
        <v>981</v>
      </c>
      <c r="F303" s="17">
        <v>43857</v>
      </c>
      <c r="G303" t="s">
        <v>709</v>
      </c>
      <c r="H303" t="s">
        <v>877</v>
      </c>
      <c r="I303" t="s">
        <v>886</v>
      </c>
      <c r="J303" s="18">
        <v>228555</v>
      </c>
      <c r="K303" s="18">
        <v>0</v>
      </c>
      <c r="L303" s="18">
        <v>0</v>
      </c>
      <c r="M303" s="18">
        <v>0</v>
      </c>
      <c r="N303" s="18">
        <v>0</v>
      </c>
      <c r="O303" s="20">
        <v>228555</v>
      </c>
      <c r="P303" s="18">
        <v>25395</v>
      </c>
    </row>
    <row r="304" spans="2:16" x14ac:dyDescent="0.3">
      <c r="C304" t="s">
        <v>935</v>
      </c>
      <c r="D304" t="s">
        <v>458</v>
      </c>
      <c r="E304" t="s">
        <v>935</v>
      </c>
      <c r="F304" s="17">
        <v>43889</v>
      </c>
      <c r="G304" t="s">
        <v>709</v>
      </c>
      <c r="H304" t="s">
        <v>877</v>
      </c>
      <c r="I304" t="s">
        <v>886</v>
      </c>
      <c r="J304" s="18">
        <v>543942.9</v>
      </c>
      <c r="K304" s="18">
        <v>0</v>
      </c>
      <c r="L304" s="18">
        <v>0</v>
      </c>
      <c r="M304" s="18">
        <v>0</v>
      </c>
      <c r="N304" s="18">
        <v>0</v>
      </c>
      <c r="O304" s="20">
        <v>543942.9</v>
      </c>
      <c r="P304" s="18">
        <v>60438.11</v>
      </c>
    </row>
    <row r="305" spans="2:16" x14ac:dyDescent="0.3">
      <c r="C305" t="s">
        <v>921</v>
      </c>
      <c r="D305" t="s">
        <v>461</v>
      </c>
      <c r="E305" t="s">
        <v>921</v>
      </c>
      <c r="F305" s="17">
        <v>43945</v>
      </c>
      <c r="G305" t="s">
        <v>709</v>
      </c>
      <c r="H305" t="s">
        <v>877</v>
      </c>
      <c r="I305" t="s">
        <v>886</v>
      </c>
      <c r="J305" s="18">
        <v>22500</v>
      </c>
      <c r="K305" s="18">
        <v>0</v>
      </c>
      <c r="L305" s="18">
        <v>0</v>
      </c>
      <c r="M305" s="18">
        <v>0</v>
      </c>
      <c r="N305" s="18">
        <v>0</v>
      </c>
      <c r="O305" s="20">
        <v>22500</v>
      </c>
      <c r="P305" s="18">
        <v>2500</v>
      </c>
    </row>
    <row r="306" spans="2:16" x14ac:dyDescent="0.3">
      <c r="C306" t="s">
        <v>922</v>
      </c>
      <c r="D306" t="s">
        <v>462</v>
      </c>
      <c r="E306" t="s">
        <v>922</v>
      </c>
      <c r="F306" s="17">
        <v>44012</v>
      </c>
      <c r="G306" t="s">
        <v>709</v>
      </c>
      <c r="H306" t="s">
        <v>877</v>
      </c>
      <c r="I306" t="s">
        <v>886</v>
      </c>
      <c r="J306" s="18">
        <v>123139.74</v>
      </c>
      <c r="K306" s="18">
        <v>0</v>
      </c>
      <c r="L306" s="18">
        <v>0</v>
      </c>
      <c r="M306" s="18">
        <v>0</v>
      </c>
      <c r="N306" s="18">
        <v>0</v>
      </c>
      <c r="O306" s="20">
        <v>123139.74</v>
      </c>
      <c r="P306" s="18">
        <v>13682.2</v>
      </c>
    </row>
    <row r="307" spans="2:16" x14ac:dyDescent="0.3">
      <c r="C307" t="s">
        <v>982</v>
      </c>
      <c r="D307" t="s">
        <v>463</v>
      </c>
      <c r="E307" t="s">
        <v>982</v>
      </c>
      <c r="F307" s="17">
        <v>44043</v>
      </c>
      <c r="G307" t="s">
        <v>709</v>
      </c>
      <c r="H307" t="s">
        <v>877</v>
      </c>
      <c r="I307" t="s">
        <v>886</v>
      </c>
      <c r="J307" s="18">
        <v>206386.25</v>
      </c>
      <c r="K307" s="18">
        <v>0</v>
      </c>
      <c r="L307" s="18">
        <v>0</v>
      </c>
      <c r="M307" s="18">
        <v>0</v>
      </c>
      <c r="N307" s="18">
        <v>0</v>
      </c>
      <c r="O307" s="20">
        <v>206386.25</v>
      </c>
      <c r="P307" s="18">
        <v>22931.81</v>
      </c>
    </row>
    <row r="308" spans="2:16" x14ac:dyDescent="0.3">
      <c r="C308" t="s">
        <v>983</v>
      </c>
      <c r="D308" t="s">
        <v>455</v>
      </c>
      <c r="E308" t="s">
        <v>983</v>
      </c>
      <c r="F308" s="17">
        <v>43735</v>
      </c>
      <c r="G308" t="s">
        <v>709</v>
      </c>
      <c r="H308" t="s">
        <v>877</v>
      </c>
      <c r="I308" t="s">
        <v>886</v>
      </c>
      <c r="J308" s="18">
        <v>63000</v>
      </c>
      <c r="K308" s="18">
        <v>0</v>
      </c>
      <c r="L308" s="18">
        <v>0</v>
      </c>
      <c r="M308" s="18">
        <v>0</v>
      </c>
      <c r="N308" s="18">
        <v>0</v>
      </c>
      <c r="O308" s="20">
        <v>63000</v>
      </c>
      <c r="P308" s="18">
        <v>7000</v>
      </c>
    </row>
    <row r="309" spans="2:16" x14ac:dyDescent="0.3">
      <c r="C309" t="s">
        <v>910</v>
      </c>
      <c r="D309" t="s">
        <v>455</v>
      </c>
      <c r="E309" t="s">
        <v>983</v>
      </c>
      <c r="F309" s="17">
        <v>43735</v>
      </c>
      <c r="G309" t="s">
        <v>709</v>
      </c>
      <c r="H309" t="s">
        <v>877</v>
      </c>
      <c r="I309" t="s">
        <v>886</v>
      </c>
      <c r="J309" s="18"/>
      <c r="K309" s="18">
        <v>0</v>
      </c>
      <c r="L309" s="18">
        <v>0</v>
      </c>
      <c r="M309" s="18">
        <v>0</v>
      </c>
      <c r="N309" s="18">
        <v>0</v>
      </c>
      <c r="O309" s="20">
        <v>0</v>
      </c>
      <c r="P309" s="18">
        <v>-6228.07</v>
      </c>
    </row>
    <row r="310" spans="2:16" x14ac:dyDescent="0.3">
      <c r="D310" t="s">
        <v>456</v>
      </c>
      <c r="E310" t="s">
        <v>984</v>
      </c>
      <c r="F310" s="17">
        <v>43817</v>
      </c>
      <c r="G310" t="s">
        <v>709</v>
      </c>
      <c r="H310" t="s">
        <v>877</v>
      </c>
      <c r="I310" t="s">
        <v>886</v>
      </c>
      <c r="J310" s="18"/>
      <c r="K310" s="18">
        <v>0</v>
      </c>
      <c r="L310" s="18">
        <v>0</v>
      </c>
      <c r="M310" s="18">
        <v>0</v>
      </c>
      <c r="N310" s="18">
        <v>0</v>
      </c>
      <c r="O310" s="20">
        <v>0</v>
      </c>
      <c r="P310" s="18">
        <v>-7494.52</v>
      </c>
    </row>
    <row r="311" spans="2:16" x14ac:dyDescent="0.3">
      <c r="D311" t="s">
        <v>457</v>
      </c>
      <c r="E311" t="s">
        <v>981</v>
      </c>
      <c r="F311" s="17">
        <v>43857</v>
      </c>
      <c r="G311" t="s">
        <v>709</v>
      </c>
      <c r="H311" t="s">
        <v>877</v>
      </c>
      <c r="I311" t="s">
        <v>886</v>
      </c>
      <c r="J311" s="18"/>
      <c r="K311" s="18">
        <v>0</v>
      </c>
      <c r="L311" s="18">
        <v>0</v>
      </c>
      <c r="M311" s="18">
        <v>0</v>
      </c>
      <c r="N311" s="18">
        <v>0</v>
      </c>
      <c r="O311" s="20">
        <v>0</v>
      </c>
      <c r="P311" s="18">
        <v>-19597.97</v>
      </c>
    </row>
    <row r="312" spans="2:16" x14ac:dyDescent="0.3">
      <c r="D312" t="s">
        <v>458</v>
      </c>
      <c r="E312" t="s">
        <v>935</v>
      </c>
      <c r="F312" s="17">
        <v>43889</v>
      </c>
      <c r="G312" t="s">
        <v>709</v>
      </c>
      <c r="H312" t="s">
        <v>877</v>
      </c>
      <c r="I312" t="s">
        <v>886</v>
      </c>
      <c r="J312" s="18"/>
      <c r="K312" s="18">
        <v>0</v>
      </c>
      <c r="L312" s="18">
        <v>0</v>
      </c>
      <c r="M312" s="18">
        <v>0</v>
      </c>
      <c r="N312" s="18">
        <v>0</v>
      </c>
      <c r="O312" s="20">
        <v>0</v>
      </c>
      <c r="P312" s="18">
        <v>-47586.16</v>
      </c>
    </row>
    <row r="313" spans="2:16" x14ac:dyDescent="0.3">
      <c r="D313" t="s">
        <v>461</v>
      </c>
      <c r="E313" t="s">
        <v>921</v>
      </c>
      <c r="F313" s="17">
        <v>43945</v>
      </c>
      <c r="G313" t="s">
        <v>709</v>
      </c>
      <c r="H313" t="s">
        <v>877</v>
      </c>
      <c r="I313" t="s">
        <v>886</v>
      </c>
      <c r="J313" s="18"/>
      <c r="K313" s="18">
        <v>0</v>
      </c>
      <c r="L313" s="18">
        <v>0</v>
      </c>
      <c r="M313" s="18">
        <v>0</v>
      </c>
      <c r="N313" s="18">
        <v>0</v>
      </c>
      <c r="O313" s="20">
        <v>0</v>
      </c>
      <c r="P313" s="18">
        <v>-2114.04</v>
      </c>
    </row>
    <row r="314" spans="2:16" x14ac:dyDescent="0.3">
      <c r="D314" t="s">
        <v>462</v>
      </c>
      <c r="E314" t="s">
        <v>922</v>
      </c>
      <c r="F314" s="17">
        <v>44012</v>
      </c>
      <c r="G314" t="s">
        <v>709</v>
      </c>
      <c r="H314" t="s">
        <v>877</v>
      </c>
      <c r="I314" t="s">
        <v>886</v>
      </c>
      <c r="J314" s="18"/>
      <c r="K314" s="18">
        <v>0</v>
      </c>
      <c r="L314" s="18">
        <v>0</v>
      </c>
      <c r="M314" s="18">
        <v>0</v>
      </c>
      <c r="N314" s="18">
        <v>0</v>
      </c>
      <c r="O314" s="20">
        <v>0</v>
      </c>
      <c r="P314" s="18">
        <v>-11873.08</v>
      </c>
    </row>
    <row r="315" spans="2:16" x14ac:dyDescent="0.3">
      <c r="D315" t="s">
        <v>463</v>
      </c>
      <c r="E315" t="s">
        <v>982</v>
      </c>
      <c r="F315" s="17">
        <v>44043</v>
      </c>
      <c r="G315" t="s">
        <v>709</v>
      </c>
      <c r="H315" t="s">
        <v>877</v>
      </c>
      <c r="I315" t="s">
        <v>886</v>
      </c>
      <c r="J315" s="18"/>
      <c r="K315" s="18">
        <v>0</v>
      </c>
      <c r="L315" s="18">
        <v>0</v>
      </c>
      <c r="M315" s="18">
        <v>0</v>
      </c>
      <c r="N315" s="18">
        <v>0</v>
      </c>
      <c r="O315" s="20">
        <v>0</v>
      </c>
      <c r="P315" s="18">
        <v>-18921.29</v>
      </c>
    </row>
    <row r="316" spans="2:16" x14ac:dyDescent="0.3">
      <c r="D316" t="s">
        <v>465</v>
      </c>
      <c r="E316" t="s">
        <v>962</v>
      </c>
      <c r="F316" s="17">
        <v>44123</v>
      </c>
      <c r="G316" t="s">
        <v>709</v>
      </c>
      <c r="H316" t="s">
        <v>877</v>
      </c>
      <c r="I316" t="s">
        <v>886</v>
      </c>
      <c r="J316" s="18"/>
      <c r="K316" s="18">
        <v>0</v>
      </c>
      <c r="L316" s="18">
        <v>0</v>
      </c>
      <c r="M316" s="18">
        <v>0</v>
      </c>
      <c r="N316" s="18">
        <v>0</v>
      </c>
      <c r="O316" s="20">
        <v>0</v>
      </c>
      <c r="P316" s="18">
        <v>-90.92</v>
      </c>
    </row>
    <row r="317" spans="2:16" x14ac:dyDescent="0.3">
      <c r="D317" t="s">
        <v>466</v>
      </c>
      <c r="E317" t="s">
        <v>980</v>
      </c>
      <c r="F317" s="17">
        <v>44123</v>
      </c>
      <c r="G317" t="s">
        <v>709</v>
      </c>
      <c r="H317" t="s">
        <v>877</v>
      </c>
      <c r="I317" t="s">
        <v>886</v>
      </c>
      <c r="J317" s="18"/>
      <c r="K317" s="18">
        <v>0</v>
      </c>
      <c r="L317" s="18">
        <v>0</v>
      </c>
      <c r="M317" s="18">
        <v>0</v>
      </c>
      <c r="N317" s="18">
        <v>0</v>
      </c>
      <c r="O317" s="20">
        <v>0</v>
      </c>
      <c r="P317" s="18">
        <v>-1255.83</v>
      </c>
    </row>
    <row r="318" spans="2:16" x14ac:dyDescent="0.3">
      <c r="B318" t="s">
        <v>710</v>
      </c>
      <c r="C318" t="s">
        <v>935</v>
      </c>
      <c r="D318" t="s">
        <v>438</v>
      </c>
      <c r="E318" t="s">
        <v>935</v>
      </c>
      <c r="F318" s="17">
        <v>44193</v>
      </c>
      <c r="G318" t="s">
        <v>710</v>
      </c>
      <c r="H318" t="s">
        <v>880</v>
      </c>
      <c r="I318" t="s">
        <v>889</v>
      </c>
      <c r="J318" s="18">
        <v>29150</v>
      </c>
      <c r="K318" s="18">
        <v>0</v>
      </c>
      <c r="L318" s="18">
        <v>0</v>
      </c>
      <c r="M318" s="18">
        <v>0</v>
      </c>
      <c r="N318" s="18">
        <v>0</v>
      </c>
      <c r="O318" s="20">
        <v>29150</v>
      </c>
      <c r="P318" s="18"/>
    </row>
    <row r="319" spans="2:16" x14ac:dyDescent="0.3">
      <c r="C319" t="s">
        <v>921</v>
      </c>
      <c r="D319" t="s">
        <v>439</v>
      </c>
      <c r="E319" t="s">
        <v>921</v>
      </c>
      <c r="F319" s="17">
        <v>44193</v>
      </c>
      <c r="G319" t="s">
        <v>710</v>
      </c>
      <c r="H319" t="s">
        <v>880</v>
      </c>
      <c r="I319" t="s">
        <v>889</v>
      </c>
      <c r="J319" s="18">
        <v>12000</v>
      </c>
      <c r="K319" s="18">
        <v>0</v>
      </c>
      <c r="L319" s="18">
        <v>0</v>
      </c>
      <c r="M319" s="18">
        <v>0</v>
      </c>
      <c r="N319" s="18">
        <v>0</v>
      </c>
      <c r="O319" s="20">
        <v>12000</v>
      </c>
      <c r="P319" s="18"/>
    </row>
    <row r="320" spans="2:16" x14ac:dyDescent="0.3">
      <c r="B320" t="s">
        <v>711</v>
      </c>
      <c r="C320" t="s">
        <v>619</v>
      </c>
      <c r="D320" t="s">
        <v>528</v>
      </c>
      <c r="E320" t="s">
        <v>987</v>
      </c>
      <c r="F320" s="17">
        <v>43705</v>
      </c>
      <c r="G320" t="s">
        <v>711</v>
      </c>
      <c r="H320" t="s">
        <v>877</v>
      </c>
      <c r="I320" t="s">
        <v>886</v>
      </c>
      <c r="J320" s="18">
        <v>-142913.66</v>
      </c>
      <c r="K320" s="18">
        <v>0</v>
      </c>
      <c r="L320" s="18">
        <v>0</v>
      </c>
      <c r="M320" s="18">
        <v>0</v>
      </c>
      <c r="N320" s="18">
        <v>0</v>
      </c>
      <c r="O320" s="20">
        <v>-142913.66</v>
      </c>
      <c r="P320" s="18"/>
    </row>
    <row r="321" spans="3:16" x14ac:dyDescent="0.3">
      <c r="D321" t="s">
        <v>529</v>
      </c>
      <c r="E321" t="s">
        <v>981</v>
      </c>
      <c r="F321" s="17">
        <v>43738</v>
      </c>
      <c r="G321" t="s">
        <v>711</v>
      </c>
      <c r="H321" t="s">
        <v>877</v>
      </c>
      <c r="I321" t="s">
        <v>886</v>
      </c>
      <c r="J321" s="18">
        <v>-303607.84000000003</v>
      </c>
      <c r="K321" s="18">
        <v>0</v>
      </c>
      <c r="L321" s="18">
        <v>0</v>
      </c>
      <c r="M321" s="18">
        <v>0</v>
      </c>
      <c r="N321" s="18">
        <v>0</v>
      </c>
      <c r="O321" s="20">
        <v>-303607.84000000003</v>
      </c>
      <c r="P321" s="18"/>
    </row>
    <row r="322" spans="3:16" x14ac:dyDescent="0.3">
      <c r="D322" t="s">
        <v>530</v>
      </c>
      <c r="E322" t="s">
        <v>982</v>
      </c>
      <c r="F322" s="17">
        <v>44007</v>
      </c>
      <c r="G322" t="s">
        <v>711</v>
      </c>
      <c r="H322" t="s">
        <v>877</v>
      </c>
      <c r="I322" t="s">
        <v>886</v>
      </c>
      <c r="J322" s="18">
        <v>-237992.75</v>
      </c>
      <c r="K322" s="18">
        <v>0</v>
      </c>
      <c r="L322" s="18">
        <v>0</v>
      </c>
      <c r="M322" s="18">
        <v>0</v>
      </c>
      <c r="N322" s="18">
        <v>0</v>
      </c>
      <c r="O322" s="20">
        <v>-237992.75</v>
      </c>
      <c r="P322" s="18"/>
    </row>
    <row r="323" spans="3:16" x14ac:dyDescent="0.3">
      <c r="D323" t="s">
        <v>531</v>
      </c>
      <c r="E323" t="s">
        <v>977</v>
      </c>
      <c r="F323" s="17">
        <v>44047</v>
      </c>
      <c r="G323" t="s">
        <v>711</v>
      </c>
      <c r="H323" t="s">
        <v>877</v>
      </c>
      <c r="I323" t="s">
        <v>886</v>
      </c>
      <c r="J323" s="18">
        <v>-228247.91</v>
      </c>
      <c r="K323" s="18">
        <v>0</v>
      </c>
      <c r="L323" s="18">
        <v>0</v>
      </c>
      <c r="M323" s="18">
        <v>0</v>
      </c>
      <c r="N323" s="18">
        <v>0</v>
      </c>
      <c r="O323" s="20">
        <v>-228247.91</v>
      </c>
      <c r="P323" s="18"/>
    </row>
    <row r="324" spans="3:16" x14ac:dyDescent="0.3">
      <c r="D324" t="s">
        <v>534</v>
      </c>
      <c r="E324" t="s">
        <v>962</v>
      </c>
      <c r="F324" s="17">
        <v>44102</v>
      </c>
      <c r="G324" t="s">
        <v>711</v>
      </c>
      <c r="H324" t="s">
        <v>877</v>
      </c>
      <c r="I324" t="s">
        <v>886</v>
      </c>
      <c r="J324" s="18">
        <v>-17190</v>
      </c>
      <c r="K324" s="18">
        <v>0</v>
      </c>
      <c r="L324" s="18">
        <v>0</v>
      </c>
      <c r="M324" s="18">
        <v>0</v>
      </c>
      <c r="N324" s="18">
        <v>0</v>
      </c>
      <c r="O324" s="20">
        <v>-17190</v>
      </c>
      <c r="P324" s="18"/>
    </row>
    <row r="325" spans="3:16" x14ac:dyDescent="0.3">
      <c r="D325" t="s">
        <v>535</v>
      </c>
      <c r="E325" t="s">
        <v>980</v>
      </c>
      <c r="F325" s="17">
        <v>44120</v>
      </c>
      <c r="G325" t="s">
        <v>711</v>
      </c>
      <c r="H325" t="s">
        <v>877</v>
      </c>
      <c r="I325" t="s">
        <v>886</v>
      </c>
      <c r="J325" s="18">
        <v>237992.75</v>
      </c>
      <c r="K325" s="18">
        <v>0</v>
      </c>
      <c r="L325" s="18">
        <v>0</v>
      </c>
      <c r="M325" s="18">
        <v>0</v>
      </c>
      <c r="N325" s="18">
        <v>0</v>
      </c>
      <c r="O325" s="20">
        <v>237992.75</v>
      </c>
      <c r="P325" s="18"/>
    </row>
    <row r="326" spans="3:16" x14ac:dyDescent="0.3">
      <c r="D326" t="s">
        <v>536</v>
      </c>
      <c r="E326" t="s">
        <v>964</v>
      </c>
      <c r="F326" s="17">
        <v>44006</v>
      </c>
      <c r="G326" t="s">
        <v>711</v>
      </c>
      <c r="H326" t="s">
        <v>877</v>
      </c>
      <c r="I326" t="s">
        <v>886</v>
      </c>
      <c r="J326" s="18">
        <v>-99671.23</v>
      </c>
      <c r="K326" s="18">
        <v>0</v>
      </c>
      <c r="L326" s="18">
        <v>0</v>
      </c>
      <c r="M326" s="18">
        <v>0</v>
      </c>
      <c r="N326" s="18">
        <v>0</v>
      </c>
      <c r="O326" s="20">
        <v>-99671.23</v>
      </c>
      <c r="P326" s="18"/>
    </row>
    <row r="327" spans="3:16" x14ac:dyDescent="0.3">
      <c r="D327" t="s">
        <v>537</v>
      </c>
      <c r="E327" t="s">
        <v>965</v>
      </c>
      <c r="F327" s="17">
        <v>44074</v>
      </c>
      <c r="G327" t="s">
        <v>711</v>
      </c>
      <c r="H327" t="s">
        <v>877</v>
      </c>
      <c r="I327" t="s">
        <v>886</v>
      </c>
      <c r="J327" s="18">
        <v>-82085.399999999994</v>
      </c>
      <c r="K327" s="18">
        <v>0</v>
      </c>
      <c r="L327" s="18">
        <v>0</v>
      </c>
      <c r="M327" s="18">
        <v>0</v>
      </c>
      <c r="N327" s="18">
        <v>0</v>
      </c>
      <c r="O327" s="20">
        <v>-82085.399999999994</v>
      </c>
      <c r="P327" s="18"/>
    </row>
    <row r="328" spans="3:16" x14ac:dyDescent="0.3">
      <c r="D328" t="s">
        <v>538</v>
      </c>
      <c r="E328" t="s">
        <v>949</v>
      </c>
      <c r="F328" s="17">
        <v>44134</v>
      </c>
      <c r="G328" t="s">
        <v>711</v>
      </c>
      <c r="H328" t="s">
        <v>877</v>
      </c>
      <c r="I328" t="s">
        <v>886</v>
      </c>
      <c r="J328" s="18">
        <v>-79916.37</v>
      </c>
      <c r="K328" s="18">
        <v>0</v>
      </c>
      <c r="L328" s="18">
        <v>0</v>
      </c>
      <c r="M328" s="18">
        <v>0</v>
      </c>
      <c r="N328" s="18">
        <v>0</v>
      </c>
      <c r="O328" s="20">
        <v>-79916.37</v>
      </c>
      <c r="P328" s="18"/>
    </row>
    <row r="329" spans="3:16" x14ac:dyDescent="0.3">
      <c r="D329" t="s">
        <v>539</v>
      </c>
      <c r="E329" t="s">
        <v>950</v>
      </c>
      <c r="F329" s="17">
        <v>44160</v>
      </c>
      <c r="G329" t="s">
        <v>711</v>
      </c>
      <c r="H329" t="s">
        <v>877</v>
      </c>
      <c r="I329" t="s">
        <v>886</v>
      </c>
      <c r="J329" s="18">
        <v>-11371.5</v>
      </c>
      <c r="K329" s="18">
        <v>0</v>
      </c>
      <c r="L329" s="18">
        <v>0</v>
      </c>
      <c r="M329" s="18">
        <v>0</v>
      </c>
      <c r="N329" s="18">
        <v>0</v>
      </c>
      <c r="O329" s="20">
        <v>-11371.5</v>
      </c>
      <c r="P329" s="18"/>
    </row>
    <row r="330" spans="3:16" x14ac:dyDescent="0.3">
      <c r="D330" t="s">
        <v>541</v>
      </c>
      <c r="E330" t="s">
        <v>985</v>
      </c>
      <c r="F330" s="17">
        <v>44188</v>
      </c>
      <c r="G330" t="s">
        <v>711</v>
      </c>
      <c r="H330" t="s">
        <v>877</v>
      </c>
      <c r="I330" t="s">
        <v>886</v>
      </c>
      <c r="J330" s="18">
        <v>-52560.81</v>
      </c>
      <c r="K330" s="18">
        <v>0</v>
      </c>
      <c r="L330" s="18">
        <v>0</v>
      </c>
      <c r="M330" s="18">
        <v>0</v>
      </c>
      <c r="N330" s="18">
        <v>0</v>
      </c>
      <c r="O330" s="20">
        <v>-52560.81</v>
      </c>
      <c r="P330" s="18"/>
    </row>
    <row r="331" spans="3:16" x14ac:dyDescent="0.3">
      <c r="D331" t="s">
        <v>542</v>
      </c>
      <c r="E331" t="s">
        <v>951</v>
      </c>
      <c r="F331" s="17">
        <v>44218</v>
      </c>
      <c r="G331" t="s">
        <v>711</v>
      </c>
      <c r="H331" t="s">
        <v>877</v>
      </c>
      <c r="I331" t="s">
        <v>886</v>
      </c>
      <c r="J331" s="18">
        <v>-86211.01</v>
      </c>
      <c r="K331" s="18">
        <v>0</v>
      </c>
      <c r="L331" s="18">
        <v>0</v>
      </c>
      <c r="M331" s="18">
        <v>0</v>
      </c>
      <c r="N331" s="18">
        <v>0</v>
      </c>
      <c r="O331" s="20">
        <v>-86211.01</v>
      </c>
      <c r="P331" s="18"/>
    </row>
    <row r="332" spans="3:16" x14ac:dyDescent="0.3">
      <c r="D332" t="s">
        <v>545</v>
      </c>
      <c r="E332" t="s">
        <v>952</v>
      </c>
      <c r="F332" s="17">
        <v>44251</v>
      </c>
      <c r="G332" t="s">
        <v>711</v>
      </c>
      <c r="H332" t="s">
        <v>877</v>
      </c>
      <c r="I332" t="s">
        <v>886</v>
      </c>
      <c r="J332" s="18">
        <v>-50556.44</v>
      </c>
      <c r="K332" s="18">
        <v>0</v>
      </c>
      <c r="L332" s="18">
        <v>0</v>
      </c>
      <c r="M332" s="18">
        <v>0</v>
      </c>
      <c r="N332" s="18">
        <v>0</v>
      </c>
      <c r="O332" s="20">
        <v>-50556.44</v>
      </c>
      <c r="P332" s="18"/>
    </row>
    <row r="333" spans="3:16" x14ac:dyDescent="0.3">
      <c r="C333" t="s">
        <v>962</v>
      </c>
      <c r="D333" t="s">
        <v>534</v>
      </c>
      <c r="E333" t="s">
        <v>962</v>
      </c>
      <c r="F333" s="17">
        <v>44102</v>
      </c>
      <c r="G333" t="s">
        <v>711</v>
      </c>
      <c r="H333" t="s">
        <v>877</v>
      </c>
      <c r="I333" t="s">
        <v>886</v>
      </c>
      <c r="J333" s="18">
        <v>17190</v>
      </c>
      <c r="K333" s="18">
        <v>0</v>
      </c>
      <c r="L333" s="18">
        <v>0</v>
      </c>
      <c r="M333" s="18">
        <v>0</v>
      </c>
      <c r="N333" s="18">
        <v>0</v>
      </c>
      <c r="O333" s="20">
        <v>17190</v>
      </c>
      <c r="P333" s="18">
        <v>1910</v>
      </c>
    </row>
    <row r="334" spans="3:16" x14ac:dyDescent="0.3">
      <c r="C334" t="s">
        <v>980</v>
      </c>
      <c r="D334" t="s">
        <v>535</v>
      </c>
      <c r="E334" t="s">
        <v>980</v>
      </c>
      <c r="F334" s="17">
        <v>44120</v>
      </c>
      <c r="G334" t="s">
        <v>711</v>
      </c>
      <c r="H334" t="s">
        <v>877</v>
      </c>
      <c r="I334" t="s">
        <v>886</v>
      </c>
      <c r="J334" s="18">
        <v>-237992.75</v>
      </c>
      <c r="K334" s="18">
        <v>0</v>
      </c>
      <c r="L334" s="18">
        <v>0</v>
      </c>
      <c r="M334" s="18">
        <v>0</v>
      </c>
      <c r="N334" s="18">
        <v>0</v>
      </c>
      <c r="O334" s="20">
        <v>-237992.75</v>
      </c>
      <c r="P334" s="18">
        <v>127246.94</v>
      </c>
    </row>
    <row r="335" spans="3:16" x14ac:dyDescent="0.3">
      <c r="C335" t="s">
        <v>964</v>
      </c>
      <c r="D335" t="s">
        <v>536</v>
      </c>
      <c r="E335" t="s">
        <v>964</v>
      </c>
      <c r="F335" s="17">
        <v>44006</v>
      </c>
      <c r="G335" t="s">
        <v>711</v>
      </c>
      <c r="H335" t="s">
        <v>877</v>
      </c>
      <c r="I335" t="s">
        <v>886</v>
      </c>
      <c r="J335" s="18">
        <v>99671.23</v>
      </c>
      <c r="K335" s="18">
        <v>0</v>
      </c>
      <c r="L335" s="18">
        <v>0</v>
      </c>
      <c r="M335" s="18">
        <v>0</v>
      </c>
      <c r="N335" s="18">
        <v>0</v>
      </c>
      <c r="O335" s="20">
        <v>99671.23</v>
      </c>
      <c r="P335" s="18">
        <v>11074.58</v>
      </c>
    </row>
    <row r="336" spans="3:16" x14ac:dyDescent="0.3">
      <c r="C336" t="s">
        <v>965</v>
      </c>
      <c r="D336" t="s">
        <v>537</v>
      </c>
      <c r="E336" t="s">
        <v>965</v>
      </c>
      <c r="F336" s="17">
        <v>44074</v>
      </c>
      <c r="G336" t="s">
        <v>711</v>
      </c>
      <c r="H336" t="s">
        <v>877</v>
      </c>
      <c r="I336" t="s">
        <v>886</v>
      </c>
      <c r="J336" s="18">
        <v>82085.399999999994</v>
      </c>
      <c r="K336" s="18">
        <v>0</v>
      </c>
      <c r="L336" s="18">
        <v>0</v>
      </c>
      <c r="M336" s="18">
        <v>0</v>
      </c>
      <c r="N336" s="18">
        <v>0</v>
      </c>
      <c r="O336" s="20">
        <v>82085.399999999994</v>
      </c>
      <c r="P336" s="18">
        <v>9120.6</v>
      </c>
    </row>
    <row r="337" spans="2:16" x14ac:dyDescent="0.3">
      <c r="C337" t="s">
        <v>949</v>
      </c>
      <c r="D337" t="s">
        <v>538</v>
      </c>
      <c r="E337" t="s">
        <v>949</v>
      </c>
      <c r="F337" s="17">
        <v>44134</v>
      </c>
      <c r="G337" t="s">
        <v>711</v>
      </c>
      <c r="H337" t="s">
        <v>877</v>
      </c>
      <c r="I337" t="s">
        <v>886</v>
      </c>
      <c r="J337" s="18">
        <v>79916.37</v>
      </c>
      <c r="K337" s="18">
        <v>0</v>
      </c>
      <c r="L337" s="18">
        <v>0</v>
      </c>
      <c r="M337" s="18">
        <v>0</v>
      </c>
      <c r="N337" s="18">
        <v>0</v>
      </c>
      <c r="O337" s="20">
        <v>79916.37</v>
      </c>
      <c r="P337" s="18">
        <v>8879.6</v>
      </c>
    </row>
    <row r="338" spans="2:16" x14ac:dyDescent="0.3">
      <c r="C338" t="s">
        <v>950</v>
      </c>
      <c r="D338" t="s">
        <v>539</v>
      </c>
      <c r="E338" t="s">
        <v>950</v>
      </c>
      <c r="F338" s="17">
        <v>44160</v>
      </c>
      <c r="G338" t="s">
        <v>711</v>
      </c>
      <c r="H338" t="s">
        <v>877</v>
      </c>
      <c r="I338" t="s">
        <v>886</v>
      </c>
      <c r="J338" s="18">
        <v>11371.5</v>
      </c>
      <c r="K338" s="18">
        <v>0</v>
      </c>
      <c r="L338" s="18">
        <v>0</v>
      </c>
      <c r="M338" s="18">
        <v>0</v>
      </c>
      <c r="N338" s="18">
        <v>0</v>
      </c>
      <c r="O338" s="20">
        <v>11371.5</v>
      </c>
      <c r="P338" s="18">
        <v>1263.5</v>
      </c>
    </row>
    <row r="339" spans="2:16" x14ac:dyDescent="0.3">
      <c r="C339" t="s">
        <v>985</v>
      </c>
      <c r="D339" t="s">
        <v>541</v>
      </c>
      <c r="E339" t="s">
        <v>985</v>
      </c>
      <c r="F339" s="17">
        <v>44188</v>
      </c>
      <c r="G339" t="s">
        <v>711</v>
      </c>
      <c r="H339" t="s">
        <v>877</v>
      </c>
      <c r="I339" t="s">
        <v>886</v>
      </c>
      <c r="J339" s="18">
        <v>52560.81</v>
      </c>
      <c r="K339" s="18">
        <v>0</v>
      </c>
      <c r="L339" s="18">
        <v>0</v>
      </c>
      <c r="M339" s="18">
        <v>0</v>
      </c>
      <c r="N339" s="18">
        <v>0</v>
      </c>
      <c r="O339" s="20">
        <v>52560.81</v>
      </c>
      <c r="P339" s="18">
        <v>5840.09</v>
      </c>
    </row>
    <row r="340" spans="2:16" x14ac:dyDescent="0.3">
      <c r="C340" t="s">
        <v>951</v>
      </c>
      <c r="D340" t="s">
        <v>542</v>
      </c>
      <c r="E340" t="s">
        <v>951</v>
      </c>
      <c r="F340" s="17">
        <v>44218</v>
      </c>
      <c r="G340" t="s">
        <v>711</v>
      </c>
      <c r="H340" t="s">
        <v>877</v>
      </c>
      <c r="I340" t="s">
        <v>886</v>
      </c>
      <c r="J340" s="18">
        <v>86211.02</v>
      </c>
      <c r="K340" s="18">
        <v>0</v>
      </c>
      <c r="L340" s="18">
        <v>0</v>
      </c>
      <c r="M340" s="18">
        <v>0</v>
      </c>
      <c r="N340" s="18">
        <v>0</v>
      </c>
      <c r="O340" s="20">
        <v>86211.02</v>
      </c>
      <c r="P340" s="18">
        <v>9579</v>
      </c>
    </row>
    <row r="341" spans="2:16" x14ac:dyDescent="0.3">
      <c r="C341" t="s">
        <v>952</v>
      </c>
      <c r="D341" t="s">
        <v>545</v>
      </c>
      <c r="E341" t="s">
        <v>952</v>
      </c>
      <c r="F341" s="17">
        <v>44251</v>
      </c>
      <c r="G341" t="s">
        <v>711</v>
      </c>
      <c r="H341" t="s">
        <v>877</v>
      </c>
      <c r="I341" t="s">
        <v>886</v>
      </c>
      <c r="J341" s="18">
        <v>50556.45</v>
      </c>
      <c r="K341" s="18">
        <v>0</v>
      </c>
      <c r="L341" s="18">
        <v>0</v>
      </c>
      <c r="M341" s="18">
        <v>0</v>
      </c>
      <c r="N341" s="18">
        <v>0</v>
      </c>
      <c r="O341" s="20">
        <v>50556.45</v>
      </c>
      <c r="P341" s="18">
        <v>5617.38</v>
      </c>
    </row>
    <row r="342" spans="2:16" x14ac:dyDescent="0.3">
      <c r="C342" t="s">
        <v>953</v>
      </c>
      <c r="D342" t="s">
        <v>547</v>
      </c>
      <c r="E342" t="s">
        <v>953</v>
      </c>
      <c r="F342" s="17">
        <v>44314</v>
      </c>
      <c r="G342" t="s">
        <v>711</v>
      </c>
      <c r="H342" t="s">
        <v>877</v>
      </c>
      <c r="I342" t="s">
        <v>886</v>
      </c>
      <c r="J342" s="18">
        <v>150955.68</v>
      </c>
      <c r="K342" s="18">
        <v>0</v>
      </c>
      <c r="L342" s="18">
        <v>0</v>
      </c>
      <c r="M342" s="18">
        <v>0</v>
      </c>
      <c r="N342" s="18">
        <v>150955.68</v>
      </c>
      <c r="O342" s="20">
        <v>0</v>
      </c>
      <c r="P342" s="18">
        <v>16772.849999999999</v>
      </c>
    </row>
    <row r="343" spans="2:16" x14ac:dyDescent="0.3">
      <c r="C343" t="s">
        <v>913</v>
      </c>
      <c r="D343" t="s">
        <v>549</v>
      </c>
      <c r="E343" t="s">
        <v>913</v>
      </c>
      <c r="F343" s="17">
        <v>44371</v>
      </c>
      <c r="G343" t="s">
        <v>711</v>
      </c>
      <c r="H343" t="s">
        <v>877</v>
      </c>
      <c r="I343" t="s">
        <v>886</v>
      </c>
      <c r="J343" s="18">
        <v>69950.92</v>
      </c>
      <c r="K343" s="18">
        <v>0</v>
      </c>
      <c r="L343" s="18">
        <v>69950.92</v>
      </c>
      <c r="M343" s="18">
        <v>0</v>
      </c>
      <c r="N343" s="18">
        <v>0</v>
      </c>
      <c r="O343" s="20">
        <v>0</v>
      </c>
      <c r="P343" s="18">
        <v>7772.33</v>
      </c>
    </row>
    <row r="344" spans="2:16" x14ac:dyDescent="0.3">
      <c r="C344" t="s">
        <v>986</v>
      </c>
      <c r="D344" t="s">
        <v>550</v>
      </c>
      <c r="E344" t="s">
        <v>986</v>
      </c>
      <c r="F344" s="17">
        <v>44371</v>
      </c>
      <c r="G344" t="s">
        <v>711</v>
      </c>
      <c r="H344" t="s">
        <v>877</v>
      </c>
      <c r="I344" t="s">
        <v>886</v>
      </c>
      <c r="J344" s="18">
        <v>38760.300000000003</v>
      </c>
      <c r="K344" s="18">
        <v>0</v>
      </c>
      <c r="L344" s="18">
        <v>38760.300000000003</v>
      </c>
      <c r="M344" s="18">
        <v>0</v>
      </c>
      <c r="N344" s="18">
        <v>0</v>
      </c>
      <c r="O344" s="20">
        <v>0</v>
      </c>
      <c r="P344" s="18">
        <v>4306.7</v>
      </c>
    </row>
    <row r="345" spans="2:16" x14ac:dyDescent="0.3">
      <c r="C345" t="s">
        <v>987</v>
      </c>
      <c r="D345" t="s">
        <v>528</v>
      </c>
      <c r="E345" t="s">
        <v>987</v>
      </c>
      <c r="F345" s="17">
        <v>43705</v>
      </c>
      <c r="G345" t="s">
        <v>711</v>
      </c>
      <c r="H345" t="s">
        <v>877</v>
      </c>
      <c r="I345" t="s">
        <v>886</v>
      </c>
      <c r="J345" s="18">
        <v>142913.66</v>
      </c>
      <c r="K345" s="18">
        <v>0</v>
      </c>
      <c r="L345" s="18">
        <v>0</v>
      </c>
      <c r="M345" s="18">
        <v>0</v>
      </c>
      <c r="N345" s="18">
        <v>0</v>
      </c>
      <c r="O345" s="20">
        <v>142913.66</v>
      </c>
      <c r="P345" s="18">
        <v>15879.29</v>
      </c>
    </row>
    <row r="346" spans="2:16" x14ac:dyDescent="0.3">
      <c r="C346" t="s">
        <v>981</v>
      </c>
      <c r="D346" t="s">
        <v>529</v>
      </c>
      <c r="E346" t="s">
        <v>981</v>
      </c>
      <c r="F346" s="17">
        <v>43738</v>
      </c>
      <c r="G346" t="s">
        <v>711</v>
      </c>
      <c r="H346" t="s">
        <v>877</v>
      </c>
      <c r="I346" t="s">
        <v>886</v>
      </c>
      <c r="J346" s="18">
        <v>303607.84000000003</v>
      </c>
      <c r="K346" s="18">
        <v>0</v>
      </c>
      <c r="L346" s="18">
        <v>0</v>
      </c>
      <c r="M346" s="18">
        <v>0</v>
      </c>
      <c r="N346" s="18">
        <v>0</v>
      </c>
      <c r="O346" s="20">
        <v>303607.84000000003</v>
      </c>
      <c r="P346" s="18">
        <v>33734.21</v>
      </c>
    </row>
    <row r="347" spans="2:16" x14ac:dyDescent="0.3">
      <c r="C347" t="s">
        <v>982</v>
      </c>
      <c r="D347" t="s">
        <v>530</v>
      </c>
      <c r="E347" t="s">
        <v>982</v>
      </c>
      <c r="F347" s="17">
        <v>44007</v>
      </c>
      <c r="G347" t="s">
        <v>711</v>
      </c>
      <c r="H347" t="s">
        <v>877</v>
      </c>
      <c r="I347" t="s">
        <v>886</v>
      </c>
      <c r="J347" s="18">
        <v>237992.75</v>
      </c>
      <c r="K347" s="18">
        <v>0</v>
      </c>
      <c r="L347" s="18">
        <v>0</v>
      </c>
      <c r="M347" s="18">
        <v>0</v>
      </c>
      <c r="N347" s="18">
        <v>0</v>
      </c>
      <c r="O347" s="20">
        <v>237992.75</v>
      </c>
      <c r="P347" s="18">
        <v>-127246.94</v>
      </c>
    </row>
    <row r="348" spans="2:16" x14ac:dyDescent="0.3">
      <c r="C348" t="s">
        <v>977</v>
      </c>
      <c r="D348" t="s">
        <v>531</v>
      </c>
      <c r="E348" t="s">
        <v>977</v>
      </c>
      <c r="F348" s="17">
        <v>44047</v>
      </c>
      <c r="G348" t="s">
        <v>711</v>
      </c>
      <c r="H348" t="s">
        <v>877</v>
      </c>
      <c r="I348" t="s">
        <v>886</v>
      </c>
      <c r="J348" s="18">
        <v>228247.92</v>
      </c>
      <c r="K348" s="18">
        <v>0</v>
      </c>
      <c r="L348" s="18">
        <v>0</v>
      </c>
      <c r="M348" s="18">
        <v>0</v>
      </c>
      <c r="N348" s="18">
        <v>0</v>
      </c>
      <c r="O348" s="20">
        <v>228247.92</v>
      </c>
      <c r="P348" s="18">
        <v>25360.880000000001</v>
      </c>
    </row>
    <row r="349" spans="2:16" x14ac:dyDescent="0.3">
      <c r="C349" t="s">
        <v>910</v>
      </c>
      <c r="D349" t="s">
        <v>528</v>
      </c>
      <c r="E349" t="s">
        <v>987</v>
      </c>
      <c r="F349" s="17">
        <v>43705</v>
      </c>
      <c r="G349" t="s">
        <v>711</v>
      </c>
      <c r="H349" t="s">
        <v>877</v>
      </c>
      <c r="I349" t="s">
        <v>886</v>
      </c>
      <c r="J349" s="18"/>
      <c r="K349" s="18">
        <v>0</v>
      </c>
      <c r="L349" s="18">
        <v>0</v>
      </c>
      <c r="M349" s="18">
        <v>0</v>
      </c>
      <c r="N349" s="18">
        <v>0</v>
      </c>
      <c r="O349" s="20">
        <v>0</v>
      </c>
      <c r="P349" s="18">
        <v>-1910</v>
      </c>
    </row>
    <row r="350" spans="2:16" x14ac:dyDescent="0.3">
      <c r="B350" t="s">
        <v>712</v>
      </c>
      <c r="C350" t="s">
        <v>619</v>
      </c>
      <c r="D350" t="s">
        <v>336</v>
      </c>
      <c r="E350" t="s">
        <v>988</v>
      </c>
      <c r="F350" s="17">
        <v>44004</v>
      </c>
      <c r="G350" t="s">
        <v>712</v>
      </c>
      <c r="H350" t="s">
        <v>877</v>
      </c>
      <c r="I350" t="s">
        <v>886</v>
      </c>
      <c r="J350" s="18">
        <v>-439010.1</v>
      </c>
      <c r="K350" s="18">
        <v>0</v>
      </c>
      <c r="L350" s="18">
        <v>0</v>
      </c>
      <c r="M350" s="18">
        <v>0</v>
      </c>
      <c r="N350" s="18">
        <v>0</v>
      </c>
      <c r="O350" s="20">
        <v>-439010.1</v>
      </c>
      <c r="P350" s="18"/>
    </row>
    <row r="351" spans="2:16" x14ac:dyDescent="0.3">
      <c r="D351" t="s">
        <v>339</v>
      </c>
      <c r="E351" t="s">
        <v>984</v>
      </c>
      <c r="F351" s="17">
        <v>44043</v>
      </c>
      <c r="G351" t="s">
        <v>712</v>
      </c>
      <c r="H351" t="s">
        <v>877</v>
      </c>
      <c r="I351" t="s">
        <v>886</v>
      </c>
      <c r="J351" s="18">
        <v>-466237.08</v>
      </c>
      <c r="K351" s="18">
        <v>0</v>
      </c>
      <c r="L351" s="18">
        <v>0</v>
      </c>
      <c r="M351" s="18">
        <v>0</v>
      </c>
      <c r="N351" s="18">
        <v>0</v>
      </c>
      <c r="O351" s="20">
        <v>-466237.08</v>
      </c>
      <c r="P351" s="18"/>
    </row>
    <row r="352" spans="2:16" x14ac:dyDescent="0.3">
      <c r="D352" t="s">
        <v>345</v>
      </c>
      <c r="E352" t="s">
        <v>987</v>
      </c>
      <c r="F352" s="17">
        <v>44074</v>
      </c>
      <c r="G352" t="s">
        <v>712</v>
      </c>
      <c r="H352" t="s">
        <v>877</v>
      </c>
      <c r="I352" t="s">
        <v>886</v>
      </c>
      <c r="J352" s="18">
        <v>-568499.49</v>
      </c>
      <c r="K352" s="18">
        <v>0</v>
      </c>
      <c r="L352" s="18">
        <v>0</v>
      </c>
      <c r="M352" s="18">
        <v>0</v>
      </c>
      <c r="N352" s="18">
        <v>0</v>
      </c>
      <c r="O352" s="20">
        <v>-568499.49</v>
      </c>
      <c r="P352" s="18"/>
    </row>
    <row r="353" spans="2:16" x14ac:dyDescent="0.3">
      <c r="D353" t="s">
        <v>351</v>
      </c>
      <c r="E353" t="s">
        <v>981</v>
      </c>
      <c r="F353" s="17">
        <v>44104</v>
      </c>
      <c r="G353" t="s">
        <v>712</v>
      </c>
      <c r="H353" t="s">
        <v>877</v>
      </c>
      <c r="I353" t="s">
        <v>886</v>
      </c>
      <c r="J353" s="18">
        <v>-328823.37</v>
      </c>
      <c r="K353" s="18">
        <v>0</v>
      </c>
      <c r="L353" s="18">
        <v>0</v>
      </c>
      <c r="M353" s="18">
        <v>0</v>
      </c>
      <c r="N353" s="18">
        <v>0</v>
      </c>
      <c r="O353" s="20">
        <v>-328823.37</v>
      </c>
      <c r="P353" s="18"/>
    </row>
    <row r="354" spans="2:16" x14ac:dyDescent="0.3">
      <c r="D354" t="s">
        <v>357</v>
      </c>
      <c r="E354" t="s">
        <v>935</v>
      </c>
      <c r="F354" s="17">
        <v>44135</v>
      </c>
      <c r="G354" t="s">
        <v>712</v>
      </c>
      <c r="H354" t="s">
        <v>877</v>
      </c>
      <c r="I354" t="s">
        <v>886</v>
      </c>
      <c r="J354" s="18">
        <v>-118144.08</v>
      </c>
      <c r="K354" s="18">
        <v>0</v>
      </c>
      <c r="L354" s="18">
        <v>0</v>
      </c>
      <c r="M354" s="18">
        <v>0</v>
      </c>
      <c r="N354" s="18">
        <v>0</v>
      </c>
      <c r="O354" s="20">
        <v>-118144.08</v>
      </c>
      <c r="P354" s="18"/>
    </row>
    <row r="355" spans="2:16" x14ac:dyDescent="0.3">
      <c r="D355" t="s">
        <v>359</v>
      </c>
      <c r="E355" t="s">
        <v>921</v>
      </c>
      <c r="F355" s="17">
        <v>44154</v>
      </c>
      <c r="G355" t="s">
        <v>712</v>
      </c>
      <c r="H355" t="s">
        <v>877</v>
      </c>
      <c r="I355" t="s">
        <v>886</v>
      </c>
      <c r="J355" s="18">
        <v>-267022.99</v>
      </c>
      <c r="K355" s="18">
        <v>0</v>
      </c>
      <c r="L355" s="18">
        <v>0</v>
      </c>
      <c r="M355" s="18">
        <v>0</v>
      </c>
      <c r="N355" s="18">
        <v>0</v>
      </c>
      <c r="O355" s="20">
        <v>-267022.99</v>
      </c>
      <c r="P355" s="18"/>
    </row>
    <row r="356" spans="2:16" x14ac:dyDescent="0.3">
      <c r="D356" t="s">
        <v>365</v>
      </c>
      <c r="E356" t="s">
        <v>922</v>
      </c>
      <c r="F356" s="17">
        <v>44183</v>
      </c>
      <c r="G356" t="s">
        <v>712</v>
      </c>
      <c r="H356" t="s">
        <v>877</v>
      </c>
      <c r="I356" t="s">
        <v>886</v>
      </c>
      <c r="J356" s="18">
        <v>-85860</v>
      </c>
      <c r="K356" s="18">
        <v>0</v>
      </c>
      <c r="L356" s="18">
        <v>0</v>
      </c>
      <c r="M356" s="18">
        <v>0</v>
      </c>
      <c r="N356" s="18">
        <v>0</v>
      </c>
      <c r="O356" s="20">
        <v>-85860</v>
      </c>
      <c r="P356" s="18"/>
    </row>
    <row r="357" spans="2:16" x14ac:dyDescent="0.3">
      <c r="C357" t="s">
        <v>988</v>
      </c>
      <c r="D357" t="s">
        <v>336</v>
      </c>
      <c r="E357" t="s">
        <v>988</v>
      </c>
      <c r="F357" s="17">
        <v>44004</v>
      </c>
      <c r="G357" t="s">
        <v>712</v>
      </c>
      <c r="H357" t="s">
        <v>877</v>
      </c>
      <c r="I357" t="s">
        <v>886</v>
      </c>
      <c r="J357" s="18">
        <v>439010.1</v>
      </c>
      <c r="K357" s="18">
        <v>0</v>
      </c>
      <c r="L357" s="18">
        <v>0</v>
      </c>
      <c r="M357" s="18">
        <v>0</v>
      </c>
      <c r="N357" s="18">
        <v>0</v>
      </c>
      <c r="O357" s="20">
        <v>439010.1</v>
      </c>
      <c r="P357" s="18">
        <v>48778.9</v>
      </c>
    </row>
    <row r="358" spans="2:16" x14ac:dyDescent="0.3">
      <c r="C358" t="s">
        <v>984</v>
      </c>
      <c r="D358" t="s">
        <v>339</v>
      </c>
      <c r="E358" t="s">
        <v>984</v>
      </c>
      <c r="F358" s="17">
        <v>44043</v>
      </c>
      <c r="G358" t="s">
        <v>712</v>
      </c>
      <c r="H358" t="s">
        <v>877</v>
      </c>
      <c r="I358" t="s">
        <v>886</v>
      </c>
      <c r="J358" s="18">
        <v>466237.08</v>
      </c>
      <c r="K358" s="18">
        <v>0</v>
      </c>
      <c r="L358" s="18">
        <v>0</v>
      </c>
      <c r="M358" s="18">
        <v>0</v>
      </c>
      <c r="N358" s="18">
        <v>0</v>
      </c>
      <c r="O358" s="20">
        <v>466237.08</v>
      </c>
      <c r="P358" s="18">
        <v>51804.12</v>
      </c>
    </row>
    <row r="359" spans="2:16" x14ac:dyDescent="0.3">
      <c r="C359" t="s">
        <v>987</v>
      </c>
      <c r="D359" t="s">
        <v>345</v>
      </c>
      <c r="E359" t="s">
        <v>987</v>
      </c>
      <c r="F359" s="17">
        <v>44074</v>
      </c>
      <c r="G359" t="s">
        <v>712</v>
      </c>
      <c r="H359" t="s">
        <v>877</v>
      </c>
      <c r="I359" t="s">
        <v>886</v>
      </c>
      <c r="J359" s="18">
        <v>568499.49</v>
      </c>
      <c r="K359" s="18">
        <v>0</v>
      </c>
      <c r="L359" s="18">
        <v>0</v>
      </c>
      <c r="M359" s="18">
        <v>0</v>
      </c>
      <c r="N359" s="18">
        <v>0</v>
      </c>
      <c r="O359" s="20">
        <v>568499.49</v>
      </c>
      <c r="P359" s="18">
        <v>63166.61</v>
      </c>
    </row>
    <row r="360" spans="2:16" x14ac:dyDescent="0.3">
      <c r="C360" t="s">
        <v>981</v>
      </c>
      <c r="D360" t="s">
        <v>351</v>
      </c>
      <c r="E360" t="s">
        <v>981</v>
      </c>
      <c r="F360" s="17">
        <v>44104</v>
      </c>
      <c r="G360" t="s">
        <v>712</v>
      </c>
      <c r="H360" t="s">
        <v>877</v>
      </c>
      <c r="I360" t="s">
        <v>886</v>
      </c>
      <c r="J360" s="18">
        <v>328823.37</v>
      </c>
      <c r="K360" s="18">
        <v>0</v>
      </c>
      <c r="L360" s="18">
        <v>0</v>
      </c>
      <c r="M360" s="18">
        <v>0</v>
      </c>
      <c r="N360" s="18">
        <v>0</v>
      </c>
      <c r="O360" s="20">
        <v>328823.37</v>
      </c>
      <c r="P360" s="18">
        <v>36535.93</v>
      </c>
    </row>
    <row r="361" spans="2:16" x14ac:dyDescent="0.3">
      <c r="C361" t="s">
        <v>935</v>
      </c>
      <c r="D361" t="s">
        <v>357</v>
      </c>
      <c r="E361" t="s">
        <v>935</v>
      </c>
      <c r="F361" s="17">
        <v>44135</v>
      </c>
      <c r="G361" t="s">
        <v>712</v>
      </c>
      <c r="H361" t="s">
        <v>877</v>
      </c>
      <c r="I361" t="s">
        <v>886</v>
      </c>
      <c r="J361" s="18">
        <v>118144.08</v>
      </c>
      <c r="K361" s="18">
        <v>0</v>
      </c>
      <c r="L361" s="18">
        <v>0</v>
      </c>
      <c r="M361" s="18">
        <v>0</v>
      </c>
      <c r="N361" s="18">
        <v>0</v>
      </c>
      <c r="O361" s="20">
        <v>118144.08</v>
      </c>
      <c r="P361" s="18">
        <v>13127.12</v>
      </c>
    </row>
    <row r="362" spans="2:16" x14ac:dyDescent="0.3">
      <c r="C362" t="s">
        <v>921</v>
      </c>
      <c r="D362" t="s">
        <v>359</v>
      </c>
      <c r="E362" t="s">
        <v>921</v>
      </c>
      <c r="F362" s="17">
        <v>44154</v>
      </c>
      <c r="G362" t="s">
        <v>712</v>
      </c>
      <c r="H362" t="s">
        <v>877</v>
      </c>
      <c r="I362" t="s">
        <v>886</v>
      </c>
      <c r="J362" s="18">
        <v>267022.99</v>
      </c>
      <c r="K362" s="18">
        <v>0</v>
      </c>
      <c r="L362" s="18">
        <v>0</v>
      </c>
      <c r="M362" s="18">
        <v>0</v>
      </c>
      <c r="N362" s="18">
        <v>0</v>
      </c>
      <c r="O362" s="20">
        <v>267022.99</v>
      </c>
      <c r="P362" s="18">
        <v>29669.21</v>
      </c>
    </row>
    <row r="363" spans="2:16" x14ac:dyDescent="0.3">
      <c r="C363" t="s">
        <v>922</v>
      </c>
      <c r="D363" t="s">
        <v>365</v>
      </c>
      <c r="E363" t="s">
        <v>922</v>
      </c>
      <c r="F363" s="17">
        <v>44183</v>
      </c>
      <c r="G363" t="s">
        <v>712</v>
      </c>
      <c r="H363" t="s">
        <v>877</v>
      </c>
      <c r="I363" t="s">
        <v>886</v>
      </c>
      <c r="J363" s="18">
        <v>85860</v>
      </c>
      <c r="K363" s="18">
        <v>0</v>
      </c>
      <c r="L363" s="18">
        <v>0</v>
      </c>
      <c r="M363" s="18">
        <v>0</v>
      </c>
      <c r="N363" s="18">
        <v>0</v>
      </c>
      <c r="O363" s="20">
        <v>85860</v>
      </c>
      <c r="P363" s="18">
        <v>9540</v>
      </c>
    </row>
    <row r="364" spans="2:16" x14ac:dyDescent="0.3">
      <c r="B364" t="s">
        <v>901</v>
      </c>
      <c r="C364" t="s">
        <v>619</v>
      </c>
      <c r="D364" t="s">
        <v>194</v>
      </c>
      <c r="E364" t="s">
        <v>989</v>
      </c>
      <c r="F364" s="17">
        <v>43850</v>
      </c>
      <c r="G364" t="s">
        <v>619</v>
      </c>
      <c r="H364" t="s">
        <v>619</v>
      </c>
      <c r="I364" t="s">
        <v>888</v>
      </c>
      <c r="J364" s="18">
        <v>-2293.16</v>
      </c>
      <c r="K364" s="18">
        <v>0</v>
      </c>
      <c r="L364" s="18">
        <v>0</v>
      </c>
      <c r="M364" s="18">
        <v>0</v>
      </c>
      <c r="N364" s="18">
        <v>0</v>
      </c>
      <c r="O364" s="20">
        <v>-2293.16</v>
      </c>
      <c r="P364" s="18"/>
    </row>
    <row r="365" spans="2:16" x14ac:dyDescent="0.3">
      <c r="C365" t="s">
        <v>989</v>
      </c>
      <c r="D365" t="s">
        <v>194</v>
      </c>
      <c r="E365" t="s">
        <v>989</v>
      </c>
      <c r="F365" s="17">
        <v>43850</v>
      </c>
      <c r="G365" t="s">
        <v>619</v>
      </c>
      <c r="H365" t="s">
        <v>619</v>
      </c>
      <c r="I365" t="s">
        <v>888</v>
      </c>
      <c r="J365" s="18">
        <v>2293.21</v>
      </c>
      <c r="K365" s="18">
        <v>0</v>
      </c>
      <c r="L365" s="18">
        <v>0</v>
      </c>
      <c r="M365" s="18">
        <v>0</v>
      </c>
      <c r="N365" s="18">
        <v>0</v>
      </c>
      <c r="O365" s="20">
        <v>2293.21</v>
      </c>
      <c r="P365" s="18"/>
    </row>
    <row r="366" spans="2:16" x14ac:dyDescent="0.3">
      <c r="B366" t="s">
        <v>713</v>
      </c>
      <c r="C366" t="s">
        <v>619</v>
      </c>
      <c r="D366" t="s">
        <v>459</v>
      </c>
      <c r="E366" t="s">
        <v>988</v>
      </c>
      <c r="F366" s="17">
        <v>43900</v>
      </c>
      <c r="G366" t="s">
        <v>713</v>
      </c>
      <c r="H366" t="s">
        <v>877</v>
      </c>
      <c r="I366" t="s">
        <v>886</v>
      </c>
      <c r="J366" s="18">
        <v>-540657</v>
      </c>
      <c r="K366" s="18">
        <v>0</v>
      </c>
      <c r="L366" s="18">
        <v>0</v>
      </c>
      <c r="M366" s="18">
        <v>0</v>
      </c>
      <c r="N366" s="18">
        <v>0</v>
      </c>
      <c r="O366" s="20">
        <v>-540657</v>
      </c>
      <c r="P366" s="18"/>
    </row>
    <row r="367" spans="2:16" x14ac:dyDescent="0.3">
      <c r="D367" t="s">
        <v>460</v>
      </c>
      <c r="E367" t="s">
        <v>984</v>
      </c>
      <c r="F367" s="17">
        <v>43916</v>
      </c>
      <c r="G367" t="s">
        <v>713</v>
      </c>
      <c r="H367" t="s">
        <v>877</v>
      </c>
      <c r="I367" t="s">
        <v>886</v>
      </c>
      <c r="J367" s="18">
        <v>-243000</v>
      </c>
      <c r="K367" s="18">
        <v>0</v>
      </c>
      <c r="L367" s="18">
        <v>0</v>
      </c>
      <c r="M367" s="18">
        <v>0</v>
      </c>
      <c r="N367" s="18">
        <v>0</v>
      </c>
      <c r="O367" s="20">
        <v>-243000</v>
      </c>
      <c r="P367" s="18"/>
    </row>
    <row r="368" spans="2:16" x14ac:dyDescent="0.3">
      <c r="D368" t="s">
        <v>464</v>
      </c>
      <c r="E368" t="s">
        <v>987</v>
      </c>
      <c r="F368" s="17">
        <v>44099</v>
      </c>
      <c r="G368" t="s">
        <v>713</v>
      </c>
      <c r="H368" t="s">
        <v>877</v>
      </c>
      <c r="I368" t="s">
        <v>886</v>
      </c>
      <c r="J368" s="18">
        <v>-90000</v>
      </c>
      <c r="K368" s="18">
        <v>0</v>
      </c>
      <c r="L368" s="18">
        <v>0</v>
      </c>
      <c r="M368" s="18">
        <v>0</v>
      </c>
      <c r="N368" s="18">
        <v>0</v>
      </c>
      <c r="O368" s="20">
        <v>-90000</v>
      </c>
      <c r="P368" s="18"/>
    </row>
    <row r="369" spans="2:16" x14ac:dyDescent="0.3">
      <c r="D369" t="s">
        <v>467</v>
      </c>
      <c r="E369" t="s">
        <v>922</v>
      </c>
      <c r="F369" s="17">
        <v>44182</v>
      </c>
      <c r="G369" t="s">
        <v>713</v>
      </c>
      <c r="H369" t="s">
        <v>877</v>
      </c>
      <c r="I369" t="s">
        <v>886</v>
      </c>
      <c r="J369" s="18">
        <v>-94500</v>
      </c>
      <c r="K369" s="18">
        <v>0</v>
      </c>
      <c r="L369" s="18">
        <v>0</v>
      </c>
      <c r="M369" s="18">
        <v>0</v>
      </c>
      <c r="N369" s="18">
        <v>0</v>
      </c>
      <c r="O369" s="20">
        <v>-94500</v>
      </c>
      <c r="P369" s="18"/>
    </row>
    <row r="370" spans="2:16" x14ac:dyDescent="0.3">
      <c r="D370" t="s">
        <v>468</v>
      </c>
      <c r="E370" t="s">
        <v>977</v>
      </c>
      <c r="F370" s="17">
        <v>44222</v>
      </c>
      <c r="G370" t="s">
        <v>713</v>
      </c>
      <c r="H370" t="s">
        <v>877</v>
      </c>
      <c r="I370" t="s">
        <v>886</v>
      </c>
      <c r="J370" s="18">
        <v>-112705.15</v>
      </c>
      <c r="K370" s="18">
        <v>0</v>
      </c>
      <c r="L370" s="18">
        <v>0</v>
      </c>
      <c r="M370" s="18">
        <v>0</v>
      </c>
      <c r="N370" s="18">
        <v>0</v>
      </c>
      <c r="O370" s="20">
        <v>-112705.15</v>
      </c>
      <c r="P370" s="18"/>
    </row>
    <row r="371" spans="2:16" x14ac:dyDescent="0.3">
      <c r="D371" t="s">
        <v>469</v>
      </c>
      <c r="E371" t="s">
        <v>962</v>
      </c>
      <c r="F371" s="17">
        <v>44182</v>
      </c>
      <c r="G371" t="s">
        <v>713</v>
      </c>
      <c r="H371" t="s">
        <v>877</v>
      </c>
      <c r="I371" t="s">
        <v>886</v>
      </c>
      <c r="J371" s="18">
        <v>94500</v>
      </c>
      <c r="K371" s="18">
        <v>0</v>
      </c>
      <c r="L371" s="18">
        <v>0</v>
      </c>
      <c r="M371" s="18">
        <v>0</v>
      </c>
      <c r="N371" s="18">
        <v>0</v>
      </c>
      <c r="O371" s="20">
        <v>94500</v>
      </c>
      <c r="P371" s="18"/>
    </row>
    <row r="372" spans="2:16" x14ac:dyDescent="0.3">
      <c r="C372" t="s">
        <v>988</v>
      </c>
      <c r="D372" t="s">
        <v>459</v>
      </c>
      <c r="E372" t="s">
        <v>988</v>
      </c>
      <c r="F372" s="17">
        <v>43900</v>
      </c>
      <c r="G372" t="s">
        <v>713</v>
      </c>
      <c r="H372" t="s">
        <v>877</v>
      </c>
      <c r="I372" t="s">
        <v>886</v>
      </c>
      <c r="J372" s="18">
        <v>540657</v>
      </c>
      <c r="K372" s="18">
        <v>0</v>
      </c>
      <c r="L372" s="18">
        <v>0</v>
      </c>
      <c r="M372" s="18">
        <v>0</v>
      </c>
      <c r="N372" s="18">
        <v>0</v>
      </c>
      <c r="O372" s="20">
        <v>540657</v>
      </c>
      <c r="P372" s="18">
        <v>60073</v>
      </c>
    </row>
    <row r="373" spans="2:16" x14ac:dyDescent="0.3">
      <c r="C373" t="s">
        <v>962</v>
      </c>
      <c r="D373" t="s">
        <v>469</v>
      </c>
      <c r="E373" t="s">
        <v>962</v>
      </c>
      <c r="F373" s="17">
        <v>44182</v>
      </c>
      <c r="G373" t="s">
        <v>713</v>
      </c>
      <c r="H373" t="s">
        <v>877</v>
      </c>
      <c r="I373" t="s">
        <v>886</v>
      </c>
      <c r="J373" s="18">
        <v>-94500</v>
      </c>
      <c r="K373" s="18">
        <v>0</v>
      </c>
      <c r="L373" s="18">
        <v>0</v>
      </c>
      <c r="M373" s="18">
        <v>0</v>
      </c>
      <c r="N373" s="18">
        <v>0</v>
      </c>
      <c r="O373" s="20">
        <v>-94500</v>
      </c>
      <c r="P373" s="18">
        <v>-10500</v>
      </c>
    </row>
    <row r="374" spans="2:16" x14ac:dyDescent="0.3">
      <c r="C374" t="s">
        <v>949</v>
      </c>
      <c r="D374" t="s">
        <v>1103</v>
      </c>
      <c r="E374" t="s">
        <v>949</v>
      </c>
      <c r="F374" s="17">
        <v>44377</v>
      </c>
      <c r="G374" t="s">
        <v>713</v>
      </c>
      <c r="H374" t="s">
        <v>877</v>
      </c>
      <c r="I374" t="s">
        <v>886</v>
      </c>
      <c r="J374" s="18">
        <v>13216.39</v>
      </c>
      <c r="K374" s="18">
        <v>0</v>
      </c>
      <c r="L374" s="18">
        <v>13216.39</v>
      </c>
      <c r="M374" s="18">
        <v>0</v>
      </c>
      <c r="N374" s="18">
        <v>0</v>
      </c>
      <c r="O374" s="20">
        <v>0</v>
      </c>
      <c r="P374" s="18"/>
    </row>
    <row r="375" spans="2:16" x14ac:dyDescent="0.3">
      <c r="C375" t="s">
        <v>984</v>
      </c>
      <c r="D375" t="s">
        <v>460</v>
      </c>
      <c r="E375" t="s">
        <v>984</v>
      </c>
      <c r="F375" s="17">
        <v>43916</v>
      </c>
      <c r="G375" t="s">
        <v>713</v>
      </c>
      <c r="H375" t="s">
        <v>877</v>
      </c>
      <c r="I375" t="s">
        <v>886</v>
      </c>
      <c r="J375" s="18">
        <v>243000</v>
      </c>
      <c r="K375" s="18">
        <v>0</v>
      </c>
      <c r="L375" s="18">
        <v>0</v>
      </c>
      <c r="M375" s="18">
        <v>0</v>
      </c>
      <c r="N375" s="18">
        <v>0</v>
      </c>
      <c r="O375" s="20">
        <v>243000</v>
      </c>
      <c r="P375" s="18">
        <v>27000</v>
      </c>
    </row>
    <row r="376" spans="2:16" x14ac:dyDescent="0.3">
      <c r="C376" t="s">
        <v>987</v>
      </c>
      <c r="D376" t="s">
        <v>464</v>
      </c>
      <c r="E376" t="s">
        <v>987</v>
      </c>
      <c r="F376" s="17">
        <v>44099</v>
      </c>
      <c r="G376" t="s">
        <v>713</v>
      </c>
      <c r="H376" t="s">
        <v>877</v>
      </c>
      <c r="I376" t="s">
        <v>886</v>
      </c>
      <c r="J376" s="18">
        <v>90000</v>
      </c>
      <c r="K376" s="18">
        <v>0</v>
      </c>
      <c r="L376" s="18">
        <v>0</v>
      </c>
      <c r="M376" s="18">
        <v>0</v>
      </c>
      <c r="N376" s="18">
        <v>0</v>
      </c>
      <c r="O376" s="20">
        <v>90000</v>
      </c>
      <c r="P376" s="18">
        <v>10000</v>
      </c>
    </row>
    <row r="377" spans="2:16" x14ac:dyDescent="0.3">
      <c r="C377" t="s">
        <v>922</v>
      </c>
      <c r="D377" t="s">
        <v>467</v>
      </c>
      <c r="E377" t="s">
        <v>922</v>
      </c>
      <c r="F377" s="17">
        <v>44182</v>
      </c>
      <c r="G377" t="s">
        <v>713</v>
      </c>
      <c r="H377" t="s">
        <v>877</v>
      </c>
      <c r="I377" t="s">
        <v>886</v>
      </c>
      <c r="J377" s="18">
        <v>94500</v>
      </c>
      <c r="K377" s="18">
        <v>0</v>
      </c>
      <c r="L377" s="18">
        <v>0</v>
      </c>
      <c r="M377" s="18">
        <v>0</v>
      </c>
      <c r="N377" s="18">
        <v>0</v>
      </c>
      <c r="O377" s="20">
        <v>94500</v>
      </c>
      <c r="P377" s="18">
        <v>10500</v>
      </c>
    </row>
    <row r="378" spans="2:16" x14ac:dyDescent="0.3">
      <c r="C378" t="s">
        <v>977</v>
      </c>
      <c r="D378" t="s">
        <v>468</v>
      </c>
      <c r="E378" t="s">
        <v>977</v>
      </c>
      <c r="F378" s="17">
        <v>44222</v>
      </c>
      <c r="G378" t="s">
        <v>713</v>
      </c>
      <c r="H378" t="s">
        <v>877</v>
      </c>
      <c r="I378" t="s">
        <v>886</v>
      </c>
      <c r="J378" s="18">
        <v>112705.15</v>
      </c>
      <c r="K378" s="18">
        <v>0</v>
      </c>
      <c r="L378" s="18">
        <v>0</v>
      </c>
      <c r="M378" s="18">
        <v>0</v>
      </c>
      <c r="N378" s="18">
        <v>0</v>
      </c>
      <c r="O378" s="20">
        <v>112705.15</v>
      </c>
      <c r="P378" s="18">
        <v>5931.85</v>
      </c>
    </row>
    <row r="379" spans="2:16" x14ac:dyDescent="0.3">
      <c r="C379" t="s">
        <v>910</v>
      </c>
      <c r="D379" t="s">
        <v>459</v>
      </c>
      <c r="E379" t="s">
        <v>988</v>
      </c>
      <c r="F379" s="17">
        <v>43900</v>
      </c>
      <c r="G379" t="s">
        <v>713</v>
      </c>
      <c r="H379" t="s">
        <v>877</v>
      </c>
      <c r="I379" t="s">
        <v>886</v>
      </c>
      <c r="J379" s="18"/>
      <c r="K379" s="18">
        <v>0</v>
      </c>
      <c r="L379" s="18">
        <v>0</v>
      </c>
      <c r="M379" s="18">
        <v>0</v>
      </c>
      <c r="N379" s="18">
        <v>0</v>
      </c>
      <c r="O379" s="20">
        <v>0</v>
      </c>
      <c r="P379" s="18">
        <v>-56395.6</v>
      </c>
    </row>
    <row r="380" spans="2:16" x14ac:dyDescent="0.3">
      <c r="D380" t="s">
        <v>460</v>
      </c>
      <c r="E380" t="s">
        <v>984</v>
      </c>
      <c r="F380" s="17">
        <v>43916</v>
      </c>
      <c r="G380" t="s">
        <v>713</v>
      </c>
      <c r="H380" t="s">
        <v>877</v>
      </c>
      <c r="I380" t="s">
        <v>886</v>
      </c>
      <c r="J380" s="18"/>
      <c r="K380" s="18">
        <v>0</v>
      </c>
      <c r="L380" s="18">
        <v>0</v>
      </c>
      <c r="M380" s="18">
        <v>0</v>
      </c>
      <c r="N380" s="18">
        <v>0</v>
      </c>
      <c r="O380" s="20">
        <v>0</v>
      </c>
      <c r="P380" s="18">
        <v>-14615.95</v>
      </c>
    </row>
    <row r="381" spans="2:16" x14ac:dyDescent="0.3">
      <c r="D381" t="s">
        <v>464</v>
      </c>
      <c r="E381" t="s">
        <v>987</v>
      </c>
      <c r="F381" s="17">
        <v>44099</v>
      </c>
      <c r="G381" t="s">
        <v>713</v>
      </c>
      <c r="H381" t="s">
        <v>877</v>
      </c>
      <c r="I381" t="s">
        <v>886</v>
      </c>
      <c r="J381" s="18"/>
      <c r="K381" s="18">
        <v>0</v>
      </c>
      <c r="L381" s="18">
        <v>0</v>
      </c>
      <c r="M381" s="18">
        <v>0</v>
      </c>
      <c r="N381" s="18">
        <v>0</v>
      </c>
      <c r="O381" s="20">
        <v>0</v>
      </c>
      <c r="P381" s="18">
        <v>-7577.63</v>
      </c>
    </row>
    <row r="382" spans="2:16" x14ac:dyDescent="0.3">
      <c r="D382" t="s">
        <v>467</v>
      </c>
      <c r="E382" t="s">
        <v>922</v>
      </c>
      <c r="F382" s="17">
        <v>44182</v>
      </c>
      <c r="G382" t="s">
        <v>713</v>
      </c>
      <c r="H382" t="s">
        <v>877</v>
      </c>
      <c r="I382" t="s">
        <v>886</v>
      </c>
      <c r="J382" s="18"/>
      <c r="K382" s="18">
        <v>0</v>
      </c>
      <c r="L382" s="18">
        <v>0</v>
      </c>
      <c r="M382" s="18">
        <v>0</v>
      </c>
      <c r="N382" s="18">
        <v>0</v>
      </c>
      <c r="O382" s="20">
        <v>0</v>
      </c>
      <c r="P382" s="18">
        <v>-6694.11</v>
      </c>
    </row>
    <row r="383" spans="2:16" x14ac:dyDescent="0.3">
      <c r="B383" t="s">
        <v>714</v>
      </c>
      <c r="C383" t="s">
        <v>990</v>
      </c>
      <c r="D383" t="s">
        <v>195</v>
      </c>
      <c r="E383" t="s">
        <v>990</v>
      </c>
      <c r="F383" s="17">
        <v>44306</v>
      </c>
      <c r="G383" t="s">
        <v>714</v>
      </c>
      <c r="H383" t="s">
        <v>880</v>
      </c>
      <c r="I383" t="s">
        <v>888</v>
      </c>
      <c r="J383" s="18">
        <v>-3910</v>
      </c>
      <c r="K383" s="18">
        <v>0</v>
      </c>
      <c r="L383" s="18">
        <v>0</v>
      </c>
      <c r="M383" s="18">
        <v>0</v>
      </c>
      <c r="N383" s="18">
        <v>-3910</v>
      </c>
      <c r="O383" s="20">
        <v>0</v>
      </c>
      <c r="P383" s="18"/>
    </row>
    <row r="384" spans="2:16" x14ac:dyDescent="0.3">
      <c r="C384" t="s">
        <v>991</v>
      </c>
      <c r="D384" t="s">
        <v>196</v>
      </c>
      <c r="E384" t="s">
        <v>991</v>
      </c>
      <c r="F384" s="17">
        <v>44147</v>
      </c>
      <c r="G384" t="s">
        <v>714</v>
      </c>
      <c r="H384" t="s">
        <v>880</v>
      </c>
      <c r="I384" t="s">
        <v>888</v>
      </c>
      <c r="J384" s="18">
        <v>3909.96</v>
      </c>
      <c r="K384" s="18">
        <v>0</v>
      </c>
      <c r="L384" s="18">
        <v>0</v>
      </c>
      <c r="M384" s="18">
        <v>0</v>
      </c>
      <c r="N384" s="18">
        <v>0</v>
      </c>
      <c r="O384" s="20">
        <v>3909.96</v>
      </c>
      <c r="P384" s="18"/>
    </row>
    <row r="385" spans="2:16" x14ac:dyDescent="0.3">
      <c r="B385" t="s">
        <v>715</v>
      </c>
      <c r="C385" t="s">
        <v>992</v>
      </c>
      <c r="D385" t="s">
        <v>197</v>
      </c>
      <c r="E385" t="s">
        <v>992</v>
      </c>
      <c r="F385" s="17">
        <v>44340</v>
      </c>
      <c r="G385" t="s">
        <v>715</v>
      </c>
      <c r="H385" t="s">
        <v>880</v>
      </c>
      <c r="I385" t="s">
        <v>888</v>
      </c>
      <c r="J385" s="18">
        <v>17020.18</v>
      </c>
      <c r="K385" s="18">
        <v>0</v>
      </c>
      <c r="L385" s="18">
        <v>0</v>
      </c>
      <c r="M385" s="18">
        <v>17020.18</v>
      </c>
      <c r="N385" s="18">
        <v>0</v>
      </c>
      <c r="O385" s="20">
        <v>0</v>
      </c>
      <c r="P385" s="18"/>
    </row>
    <row r="386" spans="2:16" x14ac:dyDescent="0.3">
      <c r="B386" t="s">
        <v>716</v>
      </c>
      <c r="C386" t="s">
        <v>989</v>
      </c>
      <c r="D386" t="s">
        <v>198</v>
      </c>
      <c r="E386" t="s">
        <v>989</v>
      </c>
      <c r="F386" s="17">
        <v>44340</v>
      </c>
      <c r="G386" t="s">
        <v>716</v>
      </c>
      <c r="H386" t="s">
        <v>880</v>
      </c>
      <c r="I386" t="s">
        <v>888</v>
      </c>
      <c r="J386" s="18">
        <v>3936.47</v>
      </c>
      <c r="K386" s="18">
        <v>0</v>
      </c>
      <c r="L386" s="18">
        <v>0</v>
      </c>
      <c r="M386" s="18">
        <v>3936.4700000000003</v>
      </c>
      <c r="N386" s="18">
        <v>0</v>
      </c>
      <c r="O386" s="20">
        <v>0</v>
      </c>
      <c r="P386" s="18"/>
    </row>
    <row r="387" spans="2:16" x14ac:dyDescent="0.3">
      <c r="B387" t="s">
        <v>717</v>
      </c>
      <c r="C387" t="s">
        <v>619</v>
      </c>
      <c r="D387" t="s">
        <v>474</v>
      </c>
      <c r="E387" t="s">
        <v>988</v>
      </c>
      <c r="F387" s="17">
        <v>43783</v>
      </c>
      <c r="G387" t="s">
        <v>717</v>
      </c>
      <c r="H387" t="s">
        <v>879</v>
      </c>
      <c r="I387" t="s">
        <v>884</v>
      </c>
      <c r="J387" s="18">
        <v>-80492.5</v>
      </c>
      <c r="K387" s="18">
        <v>0</v>
      </c>
      <c r="L387" s="18">
        <v>0</v>
      </c>
      <c r="M387" s="18">
        <v>0</v>
      </c>
      <c r="N387" s="18">
        <v>0</v>
      </c>
      <c r="O387" s="20">
        <v>-80492.5</v>
      </c>
      <c r="P387" s="18"/>
    </row>
    <row r="388" spans="2:16" x14ac:dyDescent="0.3">
      <c r="C388" t="s">
        <v>988</v>
      </c>
      <c r="D388" t="s">
        <v>474</v>
      </c>
      <c r="E388" t="s">
        <v>988</v>
      </c>
      <c r="F388" s="17">
        <v>43783</v>
      </c>
      <c r="G388" t="s">
        <v>717</v>
      </c>
      <c r="H388" t="s">
        <v>879</v>
      </c>
      <c r="I388" t="s">
        <v>884</v>
      </c>
      <c r="J388" s="18">
        <v>98342</v>
      </c>
      <c r="K388" s="18">
        <v>0</v>
      </c>
      <c r="L388" s="18">
        <v>0</v>
      </c>
      <c r="M388" s="18">
        <v>0</v>
      </c>
      <c r="N388" s="18">
        <v>0</v>
      </c>
      <c r="O388" s="20">
        <v>98342</v>
      </c>
      <c r="P388" s="18"/>
    </row>
    <row r="389" spans="2:16" x14ac:dyDescent="0.3">
      <c r="B389" t="s">
        <v>718</v>
      </c>
      <c r="C389" t="s">
        <v>619</v>
      </c>
      <c r="D389" t="s">
        <v>402</v>
      </c>
      <c r="E389" t="s">
        <v>981</v>
      </c>
      <c r="F389" s="17">
        <v>43886</v>
      </c>
      <c r="G389" t="s">
        <v>718</v>
      </c>
      <c r="H389" t="s">
        <v>877</v>
      </c>
      <c r="I389" t="s">
        <v>886</v>
      </c>
      <c r="J389" s="18">
        <v>-2190265.11</v>
      </c>
      <c r="K389" s="18">
        <v>0</v>
      </c>
      <c r="L389" s="18">
        <v>0</v>
      </c>
      <c r="M389" s="18">
        <v>0</v>
      </c>
      <c r="N389" s="18">
        <v>0</v>
      </c>
      <c r="O389" s="20">
        <v>-2190265.11</v>
      </c>
      <c r="P389" s="18"/>
    </row>
    <row r="390" spans="2:16" x14ac:dyDescent="0.3">
      <c r="D390" t="s">
        <v>403</v>
      </c>
      <c r="E390" t="s">
        <v>935</v>
      </c>
      <c r="F390" s="17">
        <v>43917</v>
      </c>
      <c r="G390" t="s">
        <v>718</v>
      </c>
      <c r="H390" t="s">
        <v>877</v>
      </c>
      <c r="I390" t="s">
        <v>886</v>
      </c>
      <c r="J390" s="18">
        <v>-906771.24</v>
      </c>
      <c r="K390" s="18">
        <v>0</v>
      </c>
      <c r="L390" s="18">
        <v>0</v>
      </c>
      <c r="M390" s="18">
        <v>0</v>
      </c>
      <c r="N390" s="18">
        <v>0</v>
      </c>
      <c r="O390" s="20">
        <v>-906771.24</v>
      </c>
      <c r="P390" s="18"/>
    </row>
    <row r="391" spans="2:16" x14ac:dyDescent="0.3">
      <c r="D391" t="s">
        <v>404</v>
      </c>
      <c r="E391" t="s">
        <v>921</v>
      </c>
      <c r="F391" s="17">
        <v>43992</v>
      </c>
      <c r="G391" t="s">
        <v>718</v>
      </c>
      <c r="H391" t="s">
        <v>877</v>
      </c>
      <c r="I391" t="s">
        <v>886</v>
      </c>
      <c r="J391" s="18">
        <v>-367605.9</v>
      </c>
      <c r="K391" s="18">
        <v>0</v>
      </c>
      <c r="L391" s="18">
        <v>0</v>
      </c>
      <c r="M391" s="18">
        <v>0</v>
      </c>
      <c r="N391" s="18">
        <v>0</v>
      </c>
      <c r="O391" s="20">
        <v>-367605.9</v>
      </c>
      <c r="P391" s="18"/>
    </row>
    <row r="392" spans="2:16" x14ac:dyDescent="0.3">
      <c r="D392" t="s">
        <v>405</v>
      </c>
      <c r="E392" t="s">
        <v>922</v>
      </c>
      <c r="F392" s="17">
        <v>44069</v>
      </c>
      <c r="G392" t="s">
        <v>718</v>
      </c>
      <c r="H392" t="s">
        <v>877</v>
      </c>
      <c r="I392" t="s">
        <v>886</v>
      </c>
      <c r="J392" s="18">
        <v>-194595.3</v>
      </c>
      <c r="K392" s="18">
        <v>0</v>
      </c>
      <c r="L392" s="18">
        <v>0</v>
      </c>
      <c r="M392" s="18">
        <v>0</v>
      </c>
      <c r="N392" s="18">
        <v>0</v>
      </c>
      <c r="O392" s="20">
        <v>-194595.3</v>
      </c>
      <c r="P392" s="18"/>
    </row>
    <row r="393" spans="2:16" x14ac:dyDescent="0.3">
      <c r="D393" t="s">
        <v>406</v>
      </c>
      <c r="E393" t="s">
        <v>982</v>
      </c>
      <c r="F393" s="17">
        <v>44165</v>
      </c>
      <c r="G393" t="s">
        <v>718</v>
      </c>
      <c r="H393" t="s">
        <v>877</v>
      </c>
      <c r="I393" t="s">
        <v>886</v>
      </c>
      <c r="J393" s="18">
        <v>-212868.9</v>
      </c>
      <c r="K393" s="18">
        <v>0</v>
      </c>
      <c r="L393" s="18">
        <v>0</v>
      </c>
      <c r="M393" s="18">
        <v>0</v>
      </c>
      <c r="N393" s="18">
        <v>0</v>
      </c>
      <c r="O393" s="20">
        <v>-212868.9</v>
      </c>
      <c r="P393" s="18"/>
    </row>
    <row r="394" spans="2:16" x14ac:dyDescent="0.3">
      <c r="D394" t="s">
        <v>407</v>
      </c>
      <c r="E394" t="s">
        <v>962</v>
      </c>
      <c r="F394" s="17">
        <v>44165</v>
      </c>
      <c r="G394" t="s">
        <v>718</v>
      </c>
      <c r="H394" t="s">
        <v>877</v>
      </c>
      <c r="I394" t="s">
        <v>886</v>
      </c>
      <c r="J394" s="18">
        <v>212868.9</v>
      </c>
      <c r="K394" s="18">
        <v>0</v>
      </c>
      <c r="L394" s="18">
        <v>0</v>
      </c>
      <c r="M394" s="18">
        <v>0</v>
      </c>
      <c r="N394" s="18">
        <v>0</v>
      </c>
      <c r="O394" s="20">
        <v>212868.9</v>
      </c>
      <c r="P394" s="18"/>
    </row>
    <row r="395" spans="2:16" x14ac:dyDescent="0.3">
      <c r="D395" t="s">
        <v>408</v>
      </c>
      <c r="E395" t="s">
        <v>980</v>
      </c>
      <c r="F395" s="17">
        <v>44176</v>
      </c>
      <c r="G395" t="s">
        <v>718</v>
      </c>
      <c r="H395" t="s">
        <v>877</v>
      </c>
      <c r="I395" t="s">
        <v>886</v>
      </c>
      <c r="J395" s="18">
        <v>-210673.12</v>
      </c>
      <c r="K395" s="18">
        <v>0</v>
      </c>
      <c r="L395" s="18">
        <v>0</v>
      </c>
      <c r="M395" s="18">
        <v>0</v>
      </c>
      <c r="N395" s="18">
        <v>0</v>
      </c>
      <c r="O395" s="20">
        <v>-210673.12</v>
      </c>
      <c r="P395" s="18"/>
    </row>
    <row r="396" spans="2:16" x14ac:dyDescent="0.3">
      <c r="D396" t="s">
        <v>409</v>
      </c>
      <c r="E396" t="s">
        <v>911</v>
      </c>
      <c r="F396" s="17">
        <v>44286</v>
      </c>
      <c r="G396" t="s">
        <v>718</v>
      </c>
      <c r="H396" t="s">
        <v>877</v>
      </c>
      <c r="I396" t="s">
        <v>886</v>
      </c>
      <c r="J396" s="18">
        <v>-83433.070000000007</v>
      </c>
      <c r="K396" s="18">
        <v>0</v>
      </c>
      <c r="L396" s="18">
        <v>0</v>
      </c>
      <c r="M396" s="18">
        <v>0</v>
      </c>
      <c r="N396" s="18">
        <v>0</v>
      </c>
      <c r="O396" s="20">
        <v>-83433.070000000007</v>
      </c>
      <c r="P396" s="18"/>
    </row>
    <row r="397" spans="2:16" x14ac:dyDescent="0.3">
      <c r="C397" t="s">
        <v>962</v>
      </c>
      <c r="D397" t="s">
        <v>407</v>
      </c>
      <c r="E397" t="s">
        <v>962</v>
      </c>
      <c r="F397" s="17">
        <v>44165</v>
      </c>
      <c r="G397" t="s">
        <v>718</v>
      </c>
      <c r="H397" t="s">
        <v>877</v>
      </c>
      <c r="I397" t="s">
        <v>886</v>
      </c>
      <c r="J397" s="18">
        <v>-212868.9</v>
      </c>
      <c r="K397" s="18">
        <v>0</v>
      </c>
      <c r="L397" s="18">
        <v>0</v>
      </c>
      <c r="M397" s="18">
        <v>0</v>
      </c>
      <c r="N397" s="18">
        <v>0</v>
      </c>
      <c r="O397" s="20">
        <v>-212868.9</v>
      </c>
      <c r="P397" s="18">
        <v>-23652.1</v>
      </c>
    </row>
    <row r="398" spans="2:16" x14ac:dyDescent="0.3">
      <c r="C398" t="s">
        <v>980</v>
      </c>
      <c r="D398" t="s">
        <v>408</v>
      </c>
      <c r="E398" t="s">
        <v>980</v>
      </c>
      <c r="F398" s="17">
        <v>44176</v>
      </c>
      <c r="G398" t="s">
        <v>718</v>
      </c>
      <c r="H398" t="s">
        <v>877</v>
      </c>
      <c r="I398" t="s">
        <v>886</v>
      </c>
      <c r="J398" s="18">
        <v>210673.12</v>
      </c>
      <c r="K398" s="18">
        <v>0</v>
      </c>
      <c r="L398" s="18">
        <v>0</v>
      </c>
      <c r="M398" s="18">
        <v>0</v>
      </c>
      <c r="N398" s="18">
        <v>0</v>
      </c>
      <c r="O398" s="20">
        <v>210673.12</v>
      </c>
      <c r="P398" s="18">
        <v>23408.13</v>
      </c>
    </row>
    <row r="399" spans="2:16" x14ac:dyDescent="0.3">
      <c r="C399" t="s">
        <v>993</v>
      </c>
      <c r="D399" t="s">
        <v>410</v>
      </c>
      <c r="E399" t="s">
        <v>993</v>
      </c>
      <c r="F399" s="17">
        <v>44347</v>
      </c>
      <c r="G399" t="s">
        <v>718</v>
      </c>
      <c r="H399" t="s">
        <v>877</v>
      </c>
      <c r="I399" t="s">
        <v>886</v>
      </c>
      <c r="J399" s="18">
        <v>70896.460000000006</v>
      </c>
      <c r="K399" s="18">
        <v>0</v>
      </c>
      <c r="L399" s="18">
        <v>70896.460000000006</v>
      </c>
      <c r="M399" s="18">
        <v>0</v>
      </c>
      <c r="N399" s="18">
        <v>0</v>
      </c>
      <c r="O399" s="20">
        <v>0</v>
      </c>
      <c r="P399" s="18">
        <v>1345.5</v>
      </c>
    </row>
    <row r="400" spans="2:16" x14ac:dyDescent="0.3">
      <c r="C400" t="s">
        <v>981</v>
      </c>
      <c r="D400" t="s">
        <v>402</v>
      </c>
      <c r="E400" t="s">
        <v>981</v>
      </c>
      <c r="F400" s="17">
        <v>43886</v>
      </c>
      <c r="G400" t="s">
        <v>718</v>
      </c>
      <c r="H400" t="s">
        <v>877</v>
      </c>
      <c r="I400" t="s">
        <v>886</v>
      </c>
      <c r="J400" s="18">
        <v>2190265.11</v>
      </c>
      <c r="K400" s="18">
        <v>0</v>
      </c>
      <c r="L400" s="18">
        <v>0</v>
      </c>
      <c r="M400" s="18">
        <v>0</v>
      </c>
      <c r="N400" s="18">
        <v>0</v>
      </c>
      <c r="O400" s="20">
        <v>2190265.11</v>
      </c>
      <c r="P400" s="18">
        <v>243362.79</v>
      </c>
    </row>
    <row r="401" spans="2:16" x14ac:dyDescent="0.3">
      <c r="C401" t="s">
        <v>935</v>
      </c>
      <c r="D401" t="s">
        <v>403</v>
      </c>
      <c r="E401" t="s">
        <v>935</v>
      </c>
      <c r="F401" s="17">
        <v>43917</v>
      </c>
      <c r="G401" t="s">
        <v>718</v>
      </c>
      <c r="H401" t="s">
        <v>877</v>
      </c>
      <c r="I401" t="s">
        <v>886</v>
      </c>
      <c r="J401" s="18">
        <v>906771.24</v>
      </c>
      <c r="K401" s="18">
        <v>0</v>
      </c>
      <c r="L401" s="18">
        <v>0</v>
      </c>
      <c r="M401" s="18">
        <v>0</v>
      </c>
      <c r="N401" s="18">
        <v>0</v>
      </c>
      <c r="O401" s="20">
        <v>906771.24</v>
      </c>
      <c r="P401" s="18">
        <v>100752.36</v>
      </c>
    </row>
    <row r="402" spans="2:16" x14ac:dyDescent="0.3">
      <c r="C402" t="s">
        <v>921</v>
      </c>
      <c r="D402" t="s">
        <v>404</v>
      </c>
      <c r="E402" t="s">
        <v>921</v>
      </c>
      <c r="F402" s="17">
        <v>43992</v>
      </c>
      <c r="G402" t="s">
        <v>718</v>
      </c>
      <c r="H402" t="s">
        <v>877</v>
      </c>
      <c r="I402" t="s">
        <v>886</v>
      </c>
      <c r="J402" s="18">
        <v>367605.9</v>
      </c>
      <c r="K402" s="18">
        <v>0</v>
      </c>
      <c r="L402" s="18">
        <v>0</v>
      </c>
      <c r="M402" s="18">
        <v>0</v>
      </c>
      <c r="N402" s="18">
        <v>0</v>
      </c>
      <c r="O402" s="20">
        <v>367605.9</v>
      </c>
      <c r="P402" s="18">
        <v>40845.1</v>
      </c>
    </row>
    <row r="403" spans="2:16" x14ac:dyDescent="0.3">
      <c r="C403" t="s">
        <v>922</v>
      </c>
      <c r="D403" t="s">
        <v>405</v>
      </c>
      <c r="E403" t="s">
        <v>922</v>
      </c>
      <c r="F403" s="17">
        <v>44069</v>
      </c>
      <c r="G403" t="s">
        <v>718</v>
      </c>
      <c r="H403" t="s">
        <v>877</v>
      </c>
      <c r="I403" t="s">
        <v>886</v>
      </c>
      <c r="J403" s="18">
        <v>194595.3</v>
      </c>
      <c r="K403" s="18">
        <v>0</v>
      </c>
      <c r="L403" s="18">
        <v>0</v>
      </c>
      <c r="M403" s="18">
        <v>0</v>
      </c>
      <c r="N403" s="18">
        <v>0</v>
      </c>
      <c r="O403" s="20">
        <v>194595.3</v>
      </c>
      <c r="P403" s="18">
        <v>21621.7</v>
      </c>
    </row>
    <row r="404" spans="2:16" x14ac:dyDescent="0.3">
      <c r="C404" t="s">
        <v>982</v>
      </c>
      <c r="D404" t="s">
        <v>406</v>
      </c>
      <c r="E404" t="s">
        <v>982</v>
      </c>
      <c r="F404" s="17">
        <v>44165</v>
      </c>
      <c r="G404" t="s">
        <v>718</v>
      </c>
      <c r="H404" t="s">
        <v>877</v>
      </c>
      <c r="I404" t="s">
        <v>886</v>
      </c>
      <c r="J404" s="18">
        <v>212868.9</v>
      </c>
      <c r="K404" s="18">
        <v>0</v>
      </c>
      <c r="L404" s="18">
        <v>0</v>
      </c>
      <c r="M404" s="18">
        <v>0</v>
      </c>
      <c r="N404" s="18">
        <v>0</v>
      </c>
      <c r="O404" s="20">
        <v>212868.9</v>
      </c>
      <c r="P404" s="18">
        <v>23652.1</v>
      </c>
    </row>
    <row r="405" spans="2:16" x14ac:dyDescent="0.3">
      <c r="C405" t="s">
        <v>910</v>
      </c>
      <c r="D405" t="s">
        <v>402</v>
      </c>
      <c r="E405" t="s">
        <v>981</v>
      </c>
      <c r="F405" s="17">
        <v>43886</v>
      </c>
      <c r="G405" t="s">
        <v>718</v>
      </c>
      <c r="H405" t="s">
        <v>877</v>
      </c>
      <c r="I405" t="s">
        <v>886</v>
      </c>
      <c r="J405" s="18"/>
      <c r="K405" s="18">
        <v>0</v>
      </c>
      <c r="L405" s="18">
        <v>0</v>
      </c>
      <c r="M405" s="18">
        <v>0</v>
      </c>
      <c r="N405" s="18">
        <v>0</v>
      </c>
      <c r="O405" s="20">
        <v>0</v>
      </c>
      <c r="P405" s="18">
        <v>-183822.01</v>
      </c>
    </row>
    <row r="406" spans="2:16" x14ac:dyDescent="0.3">
      <c r="D406" t="s">
        <v>403</v>
      </c>
      <c r="E406" t="s">
        <v>935</v>
      </c>
      <c r="F406" s="17">
        <v>43917</v>
      </c>
      <c r="G406" t="s">
        <v>718</v>
      </c>
      <c r="H406" t="s">
        <v>877</v>
      </c>
      <c r="I406" t="s">
        <v>886</v>
      </c>
      <c r="J406" s="18"/>
      <c r="K406" s="18">
        <v>0</v>
      </c>
      <c r="L406" s="18">
        <v>0</v>
      </c>
      <c r="M406" s="18">
        <v>0</v>
      </c>
      <c r="N406" s="18">
        <v>0</v>
      </c>
      <c r="O406" s="20">
        <v>0</v>
      </c>
      <c r="P406" s="18">
        <v>-79285.759999999995</v>
      </c>
    </row>
    <row r="407" spans="2:16" x14ac:dyDescent="0.3">
      <c r="D407" t="s">
        <v>405</v>
      </c>
      <c r="E407" t="s">
        <v>922</v>
      </c>
      <c r="F407" s="17">
        <v>44069</v>
      </c>
      <c r="G407" t="s">
        <v>718</v>
      </c>
      <c r="H407" t="s">
        <v>877</v>
      </c>
      <c r="I407" t="s">
        <v>886</v>
      </c>
      <c r="J407" s="18"/>
      <c r="K407" s="18">
        <v>0</v>
      </c>
      <c r="L407" s="18">
        <v>0</v>
      </c>
      <c r="M407" s="18">
        <v>0</v>
      </c>
      <c r="N407" s="18">
        <v>0</v>
      </c>
      <c r="O407" s="20">
        <v>0</v>
      </c>
      <c r="P407" s="18">
        <v>-19685.2</v>
      </c>
    </row>
    <row r="408" spans="2:16" x14ac:dyDescent="0.3">
      <c r="D408" t="s">
        <v>406</v>
      </c>
      <c r="E408" t="s">
        <v>982</v>
      </c>
      <c r="F408" s="17">
        <v>44165</v>
      </c>
      <c r="G408" t="s">
        <v>718</v>
      </c>
      <c r="H408" t="s">
        <v>877</v>
      </c>
      <c r="I408" t="s">
        <v>886</v>
      </c>
      <c r="J408" s="18"/>
      <c r="K408" s="18">
        <v>0</v>
      </c>
      <c r="L408" s="18">
        <v>0</v>
      </c>
      <c r="M408" s="18">
        <v>0</v>
      </c>
      <c r="N408" s="18">
        <v>0</v>
      </c>
      <c r="O408" s="20">
        <v>0</v>
      </c>
      <c r="P408" s="18">
        <v>-10806.79</v>
      </c>
    </row>
    <row r="409" spans="2:16" x14ac:dyDescent="0.3">
      <c r="C409" t="s">
        <v>911</v>
      </c>
      <c r="D409" t="s">
        <v>409</v>
      </c>
      <c r="E409" t="s">
        <v>911</v>
      </c>
      <c r="F409" s="17">
        <v>44286</v>
      </c>
      <c r="G409" t="s">
        <v>718</v>
      </c>
      <c r="H409" t="s">
        <v>877</v>
      </c>
      <c r="I409" t="s">
        <v>886</v>
      </c>
      <c r="J409" s="18">
        <v>83433.53</v>
      </c>
      <c r="K409" s="18">
        <v>0</v>
      </c>
      <c r="L409" s="18">
        <v>0</v>
      </c>
      <c r="M409" s="18">
        <v>0</v>
      </c>
      <c r="N409" s="18">
        <v>0</v>
      </c>
      <c r="O409" s="20">
        <v>83433.53</v>
      </c>
      <c r="P409" s="18"/>
    </row>
    <row r="410" spans="2:16" x14ac:dyDescent="0.3">
      <c r="B410" t="s">
        <v>719</v>
      </c>
      <c r="C410" t="s">
        <v>988</v>
      </c>
      <c r="D410" t="s">
        <v>124</v>
      </c>
      <c r="E410" t="s">
        <v>988</v>
      </c>
      <c r="F410" s="17">
        <v>44104</v>
      </c>
      <c r="G410" t="s">
        <v>719</v>
      </c>
      <c r="H410" t="s">
        <v>875</v>
      </c>
      <c r="I410" t="s">
        <v>889</v>
      </c>
      <c r="J410" s="18">
        <v>5320</v>
      </c>
      <c r="K410" s="18">
        <v>0</v>
      </c>
      <c r="L410" s="18">
        <v>0</v>
      </c>
      <c r="M410" s="18">
        <v>0</v>
      </c>
      <c r="N410" s="18">
        <v>0</v>
      </c>
      <c r="O410" s="20">
        <v>5320</v>
      </c>
      <c r="P410" s="18"/>
    </row>
    <row r="411" spans="2:16" x14ac:dyDescent="0.3">
      <c r="B411" t="s">
        <v>720</v>
      </c>
      <c r="C411" t="s">
        <v>911</v>
      </c>
      <c r="D411" t="s">
        <v>131</v>
      </c>
      <c r="E411" t="s">
        <v>911</v>
      </c>
      <c r="F411" s="17">
        <v>44341</v>
      </c>
      <c r="G411" t="s">
        <v>720</v>
      </c>
      <c r="H411" t="s">
        <v>875</v>
      </c>
      <c r="I411" t="s">
        <v>884</v>
      </c>
      <c r="J411" s="18">
        <v>1000</v>
      </c>
      <c r="K411" s="18">
        <v>0</v>
      </c>
      <c r="L411" s="18">
        <v>0</v>
      </c>
      <c r="M411" s="18">
        <v>1000</v>
      </c>
      <c r="N411" s="18">
        <v>0</v>
      </c>
      <c r="O411" s="20">
        <v>0</v>
      </c>
      <c r="P411" s="18"/>
    </row>
    <row r="412" spans="2:16" x14ac:dyDescent="0.3">
      <c r="B412" t="s">
        <v>721</v>
      </c>
      <c r="C412" t="s">
        <v>619</v>
      </c>
      <c r="D412" t="s">
        <v>199</v>
      </c>
      <c r="E412" t="s">
        <v>946</v>
      </c>
      <c r="F412" s="17">
        <v>44255</v>
      </c>
      <c r="G412" t="s">
        <v>721</v>
      </c>
      <c r="H412" t="s">
        <v>881</v>
      </c>
      <c r="I412" t="s">
        <v>888</v>
      </c>
      <c r="J412" s="18">
        <v>-36614.31</v>
      </c>
      <c r="K412" s="18">
        <v>0</v>
      </c>
      <c r="L412" s="18">
        <v>0</v>
      </c>
      <c r="M412" s="18">
        <v>0</v>
      </c>
      <c r="N412" s="18">
        <v>0</v>
      </c>
      <c r="O412" s="20">
        <v>-36614.31</v>
      </c>
      <c r="P412" s="18"/>
    </row>
    <row r="413" spans="2:16" x14ac:dyDescent="0.3">
      <c r="C413" t="s">
        <v>946</v>
      </c>
      <c r="D413" t="s">
        <v>199</v>
      </c>
      <c r="E413" t="s">
        <v>946</v>
      </c>
      <c r="F413" s="17">
        <v>44255</v>
      </c>
      <c r="G413" t="s">
        <v>721</v>
      </c>
      <c r="H413" t="s">
        <v>881</v>
      </c>
      <c r="I413" t="s">
        <v>888</v>
      </c>
      <c r="J413" s="18">
        <v>36614.33</v>
      </c>
      <c r="K413" s="18">
        <v>0</v>
      </c>
      <c r="L413" s="18">
        <v>0</v>
      </c>
      <c r="M413" s="18">
        <v>0</v>
      </c>
      <c r="N413" s="18">
        <v>0</v>
      </c>
      <c r="O413" s="20">
        <v>36614.33</v>
      </c>
      <c r="P413" s="18"/>
    </row>
    <row r="414" spans="2:16" x14ac:dyDescent="0.3">
      <c r="C414" t="s">
        <v>994</v>
      </c>
      <c r="D414" t="s">
        <v>200</v>
      </c>
      <c r="E414" t="s">
        <v>994</v>
      </c>
      <c r="F414" s="17">
        <v>44316</v>
      </c>
      <c r="G414" t="s">
        <v>721</v>
      </c>
      <c r="H414" t="s">
        <v>881</v>
      </c>
      <c r="I414" t="s">
        <v>888</v>
      </c>
      <c r="J414" s="18">
        <v>24409.56</v>
      </c>
      <c r="K414" s="18">
        <v>0</v>
      </c>
      <c r="L414" s="18">
        <v>0</v>
      </c>
      <c r="M414" s="18">
        <v>0</v>
      </c>
      <c r="N414" s="18">
        <v>24409.56</v>
      </c>
      <c r="O414" s="20">
        <v>0</v>
      </c>
      <c r="P414" s="18"/>
    </row>
    <row r="415" spans="2:16" x14ac:dyDescent="0.3">
      <c r="B415" t="s">
        <v>722</v>
      </c>
      <c r="C415" t="s">
        <v>991</v>
      </c>
      <c r="D415" t="s">
        <v>201</v>
      </c>
      <c r="E415" t="s">
        <v>991</v>
      </c>
      <c r="F415" s="17">
        <v>44347</v>
      </c>
      <c r="G415" t="s">
        <v>722</v>
      </c>
      <c r="H415" t="s">
        <v>878</v>
      </c>
      <c r="I415" t="s">
        <v>888</v>
      </c>
      <c r="J415" s="18">
        <v>29771.42</v>
      </c>
      <c r="K415" s="18">
        <v>0</v>
      </c>
      <c r="L415" s="18">
        <v>29771.42</v>
      </c>
      <c r="M415" s="18">
        <v>0</v>
      </c>
      <c r="N415" s="18">
        <v>0</v>
      </c>
      <c r="O415" s="20">
        <v>0</v>
      </c>
      <c r="P415" s="18"/>
    </row>
    <row r="416" spans="2:16" x14ac:dyDescent="0.3">
      <c r="B416" t="s">
        <v>723</v>
      </c>
      <c r="C416" t="s">
        <v>619</v>
      </c>
      <c r="D416" t="s">
        <v>476</v>
      </c>
      <c r="E416" t="s">
        <v>995</v>
      </c>
      <c r="F416" s="17">
        <v>44012</v>
      </c>
      <c r="G416" t="s">
        <v>723</v>
      </c>
      <c r="H416" t="s">
        <v>875</v>
      </c>
      <c r="I416" t="s">
        <v>886</v>
      </c>
      <c r="J416" s="18">
        <v>-47200.95</v>
      </c>
      <c r="K416" s="18">
        <v>0</v>
      </c>
      <c r="L416" s="18">
        <v>0</v>
      </c>
      <c r="M416" s="18">
        <v>0</v>
      </c>
      <c r="N416" s="18">
        <v>0</v>
      </c>
      <c r="O416" s="20">
        <v>-47200.95</v>
      </c>
      <c r="P416" s="18"/>
    </row>
    <row r="417" spans="2:16" x14ac:dyDescent="0.3">
      <c r="D417" t="s">
        <v>477</v>
      </c>
      <c r="E417" t="s">
        <v>981</v>
      </c>
      <c r="F417" s="17">
        <v>44071</v>
      </c>
      <c r="G417" t="s">
        <v>723</v>
      </c>
      <c r="H417" t="s">
        <v>875</v>
      </c>
      <c r="I417" t="s">
        <v>886</v>
      </c>
      <c r="J417" s="18">
        <v>-8523.27</v>
      </c>
      <c r="K417" s="18">
        <v>0</v>
      </c>
      <c r="L417" s="18">
        <v>0</v>
      </c>
      <c r="M417" s="18">
        <v>0</v>
      </c>
      <c r="N417" s="18">
        <v>0</v>
      </c>
      <c r="O417" s="20">
        <v>-8523.27</v>
      </c>
      <c r="P417" s="18"/>
    </row>
    <row r="418" spans="2:16" x14ac:dyDescent="0.3">
      <c r="D418" t="s">
        <v>478</v>
      </c>
      <c r="E418" t="s">
        <v>911</v>
      </c>
      <c r="F418" s="17">
        <v>44316</v>
      </c>
      <c r="G418" t="s">
        <v>723</v>
      </c>
      <c r="H418" t="s">
        <v>875</v>
      </c>
      <c r="I418" t="s">
        <v>886</v>
      </c>
      <c r="J418" s="18">
        <v>-9470.2999999999993</v>
      </c>
      <c r="K418" s="18">
        <v>0</v>
      </c>
      <c r="L418" s="18">
        <v>0</v>
      </c>
      <c r="M418" s="18">
        <v>0</v>
      </c>
      <c r="N418" s="18">
        <v>-9470.3000000000011</v>
      </c>
      <c r="O418" s="20">
        <v>0</v>
      </c>
      <c r="P418" s="18"/>
    </row>
    <row r="419" spans="2:16" x14ac:dyDescent="0.3">
      <c r="C419" t="s">
        <v>995</v>
      </c>
      <c r="D419" t="s">
        <v>476</v>
      </c>
      <c r="E419" t="s">
        <v>995</v>
      </c>
      <c r="F419" s="17">
        <v>44012</v>
      </c>
      <c r="G419" t="s">
        <v>723</v>
      </c>
      <c r="H419" t="s">
        <v>875</v>
      </c>
      <c r="I419" t="s">
        <v>886</v>
      </c>
      <c r="J419" s="18">
        <v>47200.94</v>
      </c>
      <c r="K419" s="18">
        <v>0</v>
      </c>
      <c r="L419" s="18">
        <v>0</v>
      </c>
      <c r="M419" s="18">
        <v>0</v>
      </c>
      <c r="N419" s="18">
        <v>0</v>
      </c>
      <c r="O419" s="20">
        <v>47200.94</v>
      </c>
      <c r="P419" s="18">
        <v>5244.56</v>
      </c>
    </row>
    <row r="420" spans="2:16" x14ac:dyDescent="0.3">
      <c r="C420" t="s">
        <v>981</v>
      </c>
      <c r="D420" t="s">
        <v>477</v>
      </c>
      <c r="E420" t="s">
        <v>981</v>
      </c>
      <c r="F420" s="17">
        <v>44071</v>
      </c>
      <c r="G420" t="s">
        <v>723</v>
      </c>
      <c r="H420" t="s">
        <v>875</v>
      </c>
      <c r="I420" t="s">
        <v>886</v>
      </c>
      <c r="J420" s="18">
        <v>8523</v>
      </c>
      <c r="K420" s="18">
        <v>0</v>
      </c>
      <c r="L420" s="18">
        <v>0</v>
      </c>
      <c r="M420" s="18">
        <v>0</v>
      </c>
      <c r="N420" s="18">
        <v>0</v>
      </c>
      <c r="O420" s="20">
        <v>8523</v>
      </c>
      <c r="P420" s="18">
        <v>947</v>
      </c>
    </row>
    <row r="421" spans="2:16" x14ac:dyDescent="0.3">
      <c r="C421" t="s">
        <v>910</v>
      </c>
      <c r="D421" t="s">
        <v>476</v>
      </c>
      <c r="E421" t="s">
        <v>995</v>
      </c>
      <c r="F421" s="17">
        <v>44012</v>
      </c>
      <c r="G421" t="s">
        <v>723</v>
      </c>
      <c r="H421" t="s">
        <v>875</v>
      </c>
      <c r="I421" t="s">
        <v>886</v>
      </c>
      <c r="J421" s="18"/>
      <c r="K421" s="18">
        <v>0</v>
      </c>
      <c r="L421" s="18">
        <v>0</v>
      </c>
      <c r="M421" s="18">
        <v>0</v>
      </c>
      <c r="N421" s="18">
        <v>0</v>
      </c>
      <c r="O421" s="20">
        <v>0</v>
      </c>
      <c r="P421" s="18">
        <v>-5244.56</v>
      </c>
    </row>
    <row r="422" spans="2:16" x14ac:dyDescent="0.3">
      <c r="D422" t="s">
        <v>477</v>
      </c>
      <c r="E422" t="s">
        <v>981</v>
      </c>
      <c r="F422" s="17">
        <v>44071</v>
      </c>
      <c r="G422" t="s">
        <v>723</v>
      </c>
      <c r="H422" t="s">
        <v>875</v>
      </c>
      <c r="I422" t="s">
        <v>886</v>
      </c>
      <c r="J422" s="18"/>
      <c r="K422" s="18">
        <v>0</v>
      </c>
      <c r="L422" s="18">
        <v>0</v>
      </c>
      <c r="M422" s="18">
        <v>0</v>
      </c>
      <c r="N422" s="18">
        <v>0</v>
      </c>
      <c r="O422" s="20">
        <v>0</v>
      </c>
      <c r="P422" s="18">
        <v>-947</v>
      </c>
    </row>
    <row r="423" spans="2:16" x14ac:dyDescent="0.3">
      <c r="C423" t="s">
        <v>911</v>
      </c>
      <c r="D423" t="s">
        <v>478</v>
      </c>
      <c r="E423" t="s">
        <v>911</v>
      </c>
      <c r="F423" s="17">
        <v>44316</v>
      </c>
      <c r="G423" t="s">
        <v>723</v>
      </c>
      <c r="H423" t="s">
        <v>875</v>
      </c>
      <c r="I423" t="s">
        <v>886</v>
      </c>
      <c r="J423" s="18">
        <v>9470.2800000000007</v>
      </c>
      <c r="K423" s="18">
        <v>0</v>
      </c>
      <c r="L423" s="18">
        <v>0</v>
      </c>
      <c r="M423" s="18">
        <v>0</v>
      </c>
      <c r="N423" s="18">
        <v>9470.2800000000007</v>
      </c>
      <c r="O423" s="20">
        <v>0</v>
      </c>
      <c r="P423" s="18"/>
    </row>
    <row r="424" spans="2:16" x14ac:dyDescent="0.3">
      <c r="B424" t="s">
        <v>724</v>
      </c>
      <c r="C424" t="s">
        <v>965</v>
      </c>
      <c r="D424" t="s">
        <v>482</v>
      </c>
      <c r="E424" t="s">
        <v>965</v>
      </c>
      <c r="F424" s="17">
        <v>44315</v>
      </c>
      <c r="G424" t="s">
        <v>724</v>
      </c>
      <c r="H424" t="s">
        <v>875</v>
      </c>
      <c r="I424" t="s">
        <v>886</v>
      </c>
      <c r="J424" s="18">
        <v>972630</v>
      </c>
      <c r="K424" s="18">
        <v>0</v>
      </c>
      <c r="L424" s="18">
        <v>0</v>
      </c>
      <c r="M424" s="18">
        <v>0</v>
      </c>
      <c r="N424" s="18">
        <v>972630</v>
      </c>
      <c r="O424" s="20">
        <v>0</v>
      </c>
      <c r="P424" s="18"/>
    </row>
    <row r="425" spans="2:16" x14ac:dyDescent="0.3">
      <c r="B425" t="s">
        <v>725</v>
      </c>
      <c r="C425" t="s">
        <v>989</v>
      </c>
      <c r="D425" t="s">
        <v>202</v>
      </c>
      <c r="E425" t="s">
        <v>989</v>
      </c>
      <c r="F425" s="17">
        <v>44347</v>
      </c>
      <c r="G425" t="s">
        <v>725</v>
      </c>
      <c r="H425" t="s">
        <v>878</v>
      </c>
      <c r="I425" t="s">
        <v>888</v>
      </c>
      <c r="J425" s="18">
        <v>2322.52</v>
      </c>
      <c r="K425" s="18">
        <v>0</v>
      </c>
      <c r="L425" s="18">
        <v>2322.52</v>
      </c>
      <c r="M425" s="18">
        <v>0</v>
      </c>
      <c r="N425" s="18">
        <v>0</v>
      </c>
      <c r="O425" s="20">
        <v>0</v>
      </c>
      <c r="P425" s="18"/>
    </row>
    <row r="426" spans="2:16" x14ac:dyDescent="0.3">
      <c r="B426" t="s">
        <v>726</v>
      </c>
      <c r="C426" t="s">
        <v>619</v>
      </c>
      <c r="D426" t="s">
        <v>426</v>
      </c>
      <c r="E426" t="s">
        <v>996</v>
      </c>
      <c r="F426" s="17">
        <v>43909</v>
      </c>
      <c r="G426" t="s">
        <v>726</v>
      </c>
      <c r="H426" t="s">
        <v>875</v>
      </c>
      <c r="I426" t="s">
        <v>889</v>
      </c>
      <c r="J426" s="18">
        <v>-2675</v>
      </c>
      <c r="K426" s="18">
        <v>0</v>
      </c>
      <c r="L426" s="18">
        <v>0</v>
      </c>
      <c r="M426" s="18">
        <v>0</v>
      </c>
      <c r="N426" s="18">
        <v>0</v>
      </c>
      <c r="O426" s="20">
        <v>-2675</v>
      </c>
      <c r="P426" s="18"/>
    </row>
    <row r="427" spans="2:16" x14ac:dyDescent="0.3">
      <c r="C427" t="s">
        <v>996</v>
      </c>
      <c r="D427" t="s">
        <v>426</v>
      </c>
      <c r="E427" t="s">
        <v>996</v>
      </c>
      <c r="F427" s="17">
        <v>43909</v>
      </c>
      <c r="G427" t="s">
        <v>726</v>
      </c>
      <c r="H427" t="s">
        <v>875</v>
      </c>
      <c r="I427" t="s">
        <v>889</v>
      </c>
      <c r="J427" s="18">
        <v>2675.2</v>
      </c>
      <c r="K427" s="18">
        <v>0</v>
      </c>
      <c r="L427" s="18">
        <v>0</v>
      </c>
      <c r="M427" s="18">
        <v>0</v>
      </c>
      <c r="N427" s="18">
        <v>0</v>
      </c>
      <c r="O427" s="20">
        <v>2675.2</v>
      </c>
      <c r="P427" s="18"/>
    </row>
    <row r="428" spans="2:16" x14ac:dyDescent="0.3">
      <c r="B428" t="s">
        <v>727</v>
      </c>
      <c r="C428" t="s">
        <v>619</v>
      </c>
      <c r="D428" t="s">
        <v>560</v>
      </c>
      <c r="E428" t="s">
        <v>987</v>
      </c>
      <c r="F428" s="17">
        <v>44004</v>
      </c>
      <c r="G428" t="s">
        <v>727</v>
      </c>
      <c r="H428" t="s">
        <v>877</v>
      </c>
      <c r="I428" t="s">
        <v>886</v>
      </c>
      <c r="J428" s="18">
        <v>-2971020.55</v>
      </c>
      <c r="K428" s="18">
        <v>0</v>
      </c>
      <c r="L428" s="18">
        <v>0</v>
      </c>
      <c r="M428" s="18">
        <v>0</v>
      </c>
      <c r="N428" s="18">
        <v>0</v>
      </c>
      <c r="O428" s="20">
        <v>-2971020.55</v>
      </c>
      <c r="P428" s="18"/>
    </row>
    <row r="429" spans="2:16" x14ac:dyDescent="0.3">
      <c r="D429" t="s">
        <v>561</v>
      </c>
      <c r="E429" t="s">
        <v>981</v>
      </c>
      <c r="F429" s="17">
        <v>44039</v>
      </c>
      <c r="G429" t="s">
        <v>727</v>
      </c>
      <c r="H429" t="s">
        <v>877</v>
      </c>
      <c r="I429" t="s">
        <v>886</v>
      </c>
      <c r="J429" s="18">
        <v>-4906433.91</v>
      </c>
      <c r="K429" s="18">
        <v>0</v>
      </c>
      <c r="L429" s="18">
        <v>0</v>
      </c>
      <c r="M429" s="18">
        <v>0</v>
      </c>
      <c r="N429" s="18">
        <v>0</v>
      </c>
      <c r="O429" s="20">
        <v>-4906433.91</v>
      </c>
      <c r="P429" s="18"/>
    </row>
    <row r="430" spans="2:16" x14ac:dyDescent="0.3">
      <c r="D430" t="s">
        <v>562</v>
      </c>
      <c r="E430" t="s">
        <v>935</v>
      </c>
      <c r="F430" s="17">
        <v>44069</v>
      </c>
      <c r="G430" t="s">
        <v>727</v>
      </c>
      <c r="H430" t="s">
        <v>877</v>
      </c>
      <c r="I430" t="s">
        <v>886</v>
      </c>
      <c r="J430" s="18">
        <v>-3446262.46</v>
      </c>
      <c r="K430" s="18">
        <v>0</v>
      </c>
      <c r="L430" s="18">
        <v>0</v>
      </c>
      <c r="M430" s="18">
        <v>0</v>
      </c>
      <c r="N430" s="18">
        <v>0</v>
      </c>
      <c r="O430" s="20">
        <v>-3446262.46</v>
      </c>
      <c r="P430" s="18"/>
    </row>
    <row r="431" spans="2:16" x14ac:dyDescent="0.3">
      <c r="D431" t="s">
        <v>563</v>
      </c>
      <c r="E431" t="s">
        <v>921</v>
      </c>
      <c r="F431" s="17">
        <v>44104</v>
      </c>
      <c r="G431" t="s">
        <v>727</v>
      </c>
      <c r="H431" t="s">
        <v>877</v>
      </c>
      <c r="I431" t="s">
        <v>886</v>
      </c>
      <c r="J431" s="18">
        <v>-4564778</v>
      </c>
      <c r="K431" s="18">
        <v>0</v>
      </c>
      <c r="L431" s="18">
        <v>0</v>
      </c>
      <c r="M431" s="18">
        <v>0</v>
      </c>
      <c r="N431" s="18">
        <v>0</v>
      </c>
      <c r="O431" s="20">
        <v>-4564778</v>
      </c>
      <c r="P431" s="18"/>
    </row>
    <row r="432" spans="2:16" x14ac:dyDescent="0.3">
      <c r="D432" t="s">
        <v>564</v>
      </c>
      <c r="E432" t="s">
        <v>922</v>
      </c>
      <c r="F432" s="17">
        <v>44137</v>
      </c>
      <c r="G432" t="s">
        <v>727</v>
      </c>
      <c r="H432" t="s">
        <v>877</v>
      </c>
      <c r="I432" t="s">
        <v>886</v>
      </c>
      <c r="J432" s="18">
        <v>-2187968.4</v>
      </c>
      <c r="K432" s="18">
        <v>0</v>
      </c>
      <c r="L432" s="18">
        <v>0</v>
      </c>
      <c r="M432" s="18">
        <v>0</v>
      </c>
      <c r="N432" s="18">
        <v>0</v>
      </c>
      <c r="O432" s="20">
        <v>-2187968.4</v>
      </c>
      <c r="P432" s="18"/>
    </row>
    <row r="433" spans="3:16" x14ac:dyDescent="0.3">
      <c r="D433" t="s">
        <v>565</v>
      </c>
      <c r="E433" t="s">
        <v>982</v>
      </c>
      <c r="F433" s="17">
        <v>44165</v>
      </c>
      <c r="G433" t="s">
        <v>727</v>
      </c>
      <c r="H433" t="s">
        <v>877</v>
      </c>
      <c r="I433" t="s">
        <v>886</v>
      </c>
      <c r="J433" s="18">
        <v>-1532738.08</v>
      </c>
      <c r="K433" s="18">
        <v>0</v>
      </c>
      <c r="L433" s="18">
        <v>0</v>
      </c>
      <c r="M433" s="18">
        <v>0</v>
      </c>
      <c r="N433" s="18">
        <v>0</v>
      </c>
      <c r="O433" s="20">
        <v>-1532738.08</v>
      </c>
      <c r="P433" s="18"/>
    </row>
    <row r="434" spans="3:16" x14ac:dyDescent="0.3">
      <c r="D434" t="s">
        <v>566</v>
      </c>
      <c r="E434" t="s">
        <v>977</v>
      </c>
      <c r="F434" s="17">
        <v>44137</v>
      </c>
      <c r="G434" t="s">
        <v>727</v>
      </c>
      <c r="H434" t="s">
        <v>877</v>
      </c>
      <c r="I434" t="s">
        <v>886</v>
      </c>
      <c r="J434" s="18">
        <v>2187968.4</v>
      </c>
      <c r="K434" s="18">
        <v>0</v>
      </c>
      <c r="L434" s="18">
        <v>0</v>
      </c>
      <c r="M434" s="18">
        <v>0</v>
      </c>
      <c r="N434" s="18">
        <v>0</v>
      </c>
      <c r="O434" s="20">
        <v>2187968.4</v>
      </c>
      <c r="P434" s="18"/>
    </row>
    <row r="435" spans="3:16" x14ac:dyDescent="0.3">
      <c r="D435" t="s">
        <v>567</v>
      </c>
      <c r="E435" t="s">
        <v>962</v>
      </c>
      <c r="F435" s="17">
        <v>44134</v>
      </c>
      <c r="G435" t="s">
        <v>727</v>
      </c>
      <c r="H435" t="s">
        <v>877</v>
      </c>
      <c r="I435" t="s">
        <v>886</v>
      </c>
      <c r="J435" s="18">
        <v>-2157638.4</v>
      </c>
      <c r="K435" s="18">
        <v>0</v>
      </c>
      <c r="L435" s="18">
        <v>0</v>
      </c>
      <c r="M435" s="18">
        <v>0</v>
      </c>
      <c r="N435" s="18">
        <v>0</v>
      </c>
      <c r="O435" s="20">
        <v>-2157638.4</v>
      </c>
      <c r="P435" s="18"/>
    </row>
    <row r="436" spans="3:16" x14ac:dyDescent="0.3">
      <c r="D436" t="s">
        <v>568</v>
      </c>
      <c r="E436" t="s">
        <v>980</v>
      </c>
      <c r="F436" s="17">
        <v>44196</v>
      </c>
      <c r="G436" t="s">
        <v>727</v>
      </c>
      <c r="H436" t="s">
        <v>877</v>
      </c>
      <c r="I436" t="s">
        <v>886</v>
      </c>
      <c r="J436" s="18">
        <v>-622421.81000000006</v>
      </c>
      <c r="K436" s="18">
        <v>0</v>
      </c>
      <c r="L436" s="18">
        <v>0</v>
      </c>
      <c r="M436" s="18">
        <v>0</v>
      </c>
      <c r="N436" s="18">
        <v>0</v>
      </c>
      <c r="O436" s="20">
        <v>-622421.81000000006</v>
      </c>
      <c r="P436" s="18"/>
    </row>
    <row r="437" spans="3:16" x14ac:dyDescent="0.3">
      <c r="D437" t="s">
        <v>569</v>
      </c>
      <c r="E437" t="s">
        <v>964</v>
      </c>
      <c r="F437" s="17">
        <v>44227</v>
      </c>
      <c r="G437" t="s">
        <v>727</v>
      </c>
      <c r="H437" t="s">
        <v>877</v>
      </c>
      <c r="I437" t="s">
        <v>886</v>
      </c>
      <c r="J437" s="18">
        <v>-754060.57</v>
      </c>
      <c r="K437" s="18">
        <v>0</v>
      </c>
      <c r="L437" s="18">
        <v>0</v>
      </c>
      <c r="M437" s="18">
        <v>0</v>
      </c>
      <c r="N437" s="18">
        <v>0</v>
      </c>
      <c r="O437" s="20">
        <v>-754060.57</v>
      </c>
      <c r="P437" s="18"/>
    </row>
    <row r="438" spans="3:16" x14ac:dyDescent="0.3">
      <c r="D438" t="s">
        <v>570</v>
      </c>
      <c r="E438" t="s">
        <v>965</v>
      </c>
      <c r="F438" s="17">
        <v>44255</v>
      </c>
      <c r="G438" t="s">
        <v>727</v>
      </c>
      <c r="H438" t="s">
        <v>877</v>
      </c>
      <c r="I438" t="s">
        <v>886</v>
      </c>
      <c r="J438" s="18">
        <v>-157638.88</v>
      </c>
      <c r="K438" s="18">
        <v>0</v>
      </c>
      <c r="L438" s="18">
        <v>0</v>
      </c>
      <c r="M438" s="18">
        <v>0</v>
      </c>
      <c r="N438" s="18">
        <v>0</v>
      </c>
      <c r="O438" s="20">
        <v>-157638.88</v>
      </c>
      <c r="P438" s="18"/>
    </row>
    <row r="439" spans="3:16" x14ac:dyDescent="0.3">
      <c r="D439" t="s">
        <v>571</v>
      </c>
      <c r="E439" t="s">
        <v>993</v>
      </c>
      <c r="F439" s="17">
        <v>44308</v>
      </c>
      <c r="G439" t="s">
        <v>727</v>
      </c>
      <c r="H439" t="s">
        <v>877</v>
      </c>
      <c r="I439" t="s">
        <v>886</v>
      </c>
      <c r="J439" s="18">
        <v>-1019686.27</v>
      </c>
      <c r="K439" s="18">
        <v>0</v>
      </c>
      <c r="L439" s="18">
        <v>0</v>
      </c>
      <c r="M439" s="18">
        <v>0</v>
      </c>
      <c r="N439" s="18">
        <v>-1019686.27</v>
      </c>
      <c r="O439" s="20">
        <v>0</v>
      </c>
      <c r="P439" s="18"/>
    </row>
    <row r="440" spans="3:16" x14ac:dyDescent="0.3">
      <c r="C440" t="s">
        <v>962</v>
      </c>
      <c r="D440" t="s">
        <v>567</v>
      </c>
      <c r="E440" t="s">
        <v>962</v>
      </c>
      <c r="F440" s="17">
        <v>44134</v>
      </c>
      <c r="G440" t="s">
        <v>727</v>
      </c>
      <c r="H440" t="s">
        <v>877</v>
      </c>
      <c r="I440" t="s">
        <v>886</v>
      </c>
      <c r="J440" s="18">
        <v>2157638.4</v>
      </c>
      <c r="K440" s="18">
        <v>0</v>
      </c>
      <c r="L440" s="18">
        <v>0</v>
      </c>
      <c r="M440" s="18">
        <v>0</v>
      </c>
      <c r="N440" s="18">
        <v>0</v>
      </c>
      <c r="O440" s="20">
        <v>2157638.4</v>
      </c>
      <c r="P440" s="18">
        <v>239737.60000000001</v>
      </c>
    </row>
    <row r="441" spans="3:16" x14ac:dyDescent="0.3">
      <c r="C441" t="s">
        <v>980</v>
      </c>
      <c r="D441" t="s">
        <v>568</v>
      </c>
      <c r="E441" t="s">
        <v>980</v>
      </c>
      <c r="F441" s="17">
        <v>44196</v>
      </c>
      <c r="G441" t="s">
        <v>727</v>
      </c>
      <c r="H441" t="s">
        <v>877</v>
      </c>
      <c r="I441" t="s">
        <v>886</v>
      </c>
      <c r="J441" s="18">
        <v>622421.81000000006</v>
      </c>
      <c r="K441" s="18">
        <v>0</v>
      </c>
      <c r="L441" s="18">
        <v>0</v>
      </c>
      <c r="M441" s="18">
        <v>0</v>
      </c>
      <c r="N441" s="18">
        <v>0</v>
      </c>
      <c r="O441" s="20">
        <v>622421.81000000006</v>
      </c>
      <c r="P441" s="18">
        <v>69157.98</v>
      </c>
    </row>
    <row r="442" spans="3:16" x14ac:dyDescent="0.3">
      <c r="C442" t="s">
        <v>964</v>
      </c>
      <c r="D442" t="s">
        <v>569</v>
      </c>
      <c r="E442" t="s">
        <v>964</v>
      </c>
      <c r="F442" s="17">
        <v>44227</v>
      </c>
      <c r="G442" t="s">
        <v>727</v>
      </c>
      <c r="H442" t="s">
        <v>877</v>
      </c>
      <c r="I442" t="s">
        <v>886</v>
      </c>
      <c r="J442" s="18">
        <v>754060.56</v>
      </c>
      <c r="K442" s="18">
        <v>0</v>
      </c>
      <c r="L442" s="18">
        <v>0</v>
      </c>
      <c r="M442" s="18">
        <v>0</v>
      </c>
      <c r="N442" s="18">
        <v>0</v>
      </c>
      <c r="O442" s="20">
        <v>754060.56</v>
      </c>
      <c r="P442" s="18">
        <v>83784.509999999995</v>
      </c>
    </row>
    <row r="443" spans="3:16" x14ac:dyDescent="0.3">
      <c r="C443" t="s">
        <v>965</v>
      </c>
      <c r="D443" t="s">
        <v>570</v>
      </c>
      <c r="E443" t="s">
        <v>965</v>
      </c>
      <c r="F443" s="17">
        <v>44255</v>
      </c>
      <c r="G443" t="s">
        <v>727</v>
      </c>
      <c r="H443" t="s">
        <v>877</v>
      </c>
      <c r="I443" t="s">
        <v>886</v>
      </c>
      <c r="J443" s="18">
        <v>157638.85999999999</v>
      </c>
      <c r="K443" s="18">
        <v>0</v>
      </c>
      <c r="L443" s="18">
        <v>0</v>
      </c>
      <c r="M443" s="18">
        <v>0</v>
      </c>
      <c r="N443" s="18">
        <v>0</v>
      </c>
      <c r="O443" s="20">
        <v>157638.85999999999</v>
      </c>
      <c r="P443" s="18">
        <v>17515.43</v>
      </c>
    </row>
    <row r="444" spans="3:16" x14ac:dyDescent="0.3">
      <c r="C444" t="s">
        <v>993</v>
      </c>
      <c r="D444" t="s">
        <v>571</v>
      </c>
      <c r="E444" t="s">
        <v>993</v>
      </c>
      <c r="F444" s="17">
        <v>44308</v>
      </c>
      <c r="G444" t="s">
        <v>727</v>
      </c>
      <c r="H444" t="s">
        <v>877</v>
      </c>
      <c r="I444" t="s">
        <v>886</v>
      </c>
      <c r="J444" s="18">
        <v>1019686.27</v>
      </c>
      <c r="K444" s="18">
        <v>0</v>
      </c>
      <c r="L444" s="18">
        <v>0</v>
      </c>
      <c r="M444" s="18">
        <v>0</v>
      </c>
      <c r="N444" s="18">
        <v>1019686.27</v>
      </c>
      <c r="O444" s="20">
        <v>0</v>
      </c>
      <c r="P444" s="18">
        <v>113298.47</v>
      </c>
    </row>
    <row r="445" spans="3:16" x14ac:dyDescent="0.3">
      <c r="C445" t="s">
        <v>987</v>
      </c>
      <c r="D445" t="s">
        <v>560</v>
      </c>
      <c r="E445" t="s">
        <v>987</v>
      </c>
      <c r="F445" s="17">
        <v>44004</v>
      </c>
      <c r="G445" t="s">
        <v>727</v>
      </c>
      <c r="H445" t="s">
        <v>877</v>
      </c>
      <c r="I445" t="s">
        <v>886</v>
      </c>
      <c r="J445" s="18">
        <v>2971020.55</v>
      </c>
      <c r="K445" s="18">
        <v>0</v>
      </c>
      <c r="L445" s="18">
        <v>0</v>
      </c>
      <c r="M445" s="18">
        <v>0</v>
      </c>
      <c r="N445" s="18">
        <v>0</v>
      </c>
      <c r="O445" s="20">
        <v>2971020.55</v>
      </c>
      <c r="P445" s="18">
        <v>330113.40000000002</v>
      </c>
    </row>
    <row r="446" spans="3:16" x14ac:dyDescent="0.3">
      <c r="C446" t="s">
        <v>981</v>
      </c>
      <c r="D446" t="s">
        <v>561</v>
      </c>
      <c r="E446" t="s">
        <v>981</v>
      </c>
      <c r="F446" s="17">
        <v>44039</v>
      </c>
      <c r="G446" t="s">
        <v>727</v>
      </c>
      <c r="H446" t="s">
        <v>877</v>
      </c>
      <c r="I446" t="s">
        <v>886</v>
      </c>
      <c r="J446" s="18">
        <v>4906433.91</v>
      </c>
      <c r="K446" s="18">
        <v>0</v>
      </c>
      <c r="L446" s="18">
        <v>0</v>
      </c>
      <c r="M446" s="18">
        <v>0</v>
      </c>
      <c r="N446" s="18">
        <v>0</v>
      </c>
      <c r="O446" s="20">
        <v>4906433.91</v>
      </c>
      <c r="P446" s="18">
        <v>545159.31999999995</v>
      </c>
    </row>
    <row r="447" spans="3:16" x14ac:dyDescent="0.3">
      <c r="C447" t="s">
        <v>935</v>
      </c>
      <c r="D447" t="s">
        <v>562</v>
      </c>
      <c r="E447" t="s">
        <v>935</v>
      </c>
      <c r="F447" s="17">
        <v>44069</v>
      </c>
      <c r="G447" t="s">
        <v>727</v>
      </c>
      <c r="H447" t="s">
        <v>877</v>
      </c>
      <c r="I447" t="s">
        <v>886</v>
      </c>
      <c r="J447" s="18">
        <v>3446262.46</v>
      </c>
      <c r="K447" s="18">
        <v>0</v>
      </c>
      <c r="L447" s="18">
        <v>0</v>
      </c>
      <c r="M447" s="18">
        <v>0</v>
      </c>
      <c r="N447" s="18">
        <v>0</v>
      </c>
      <c r="O447" s="20">
        <v>3446262.46</v>
      </c>
      <c r="P447" s="18">
        <v>382918.05</v>
      </c>
    </row>
    <row r="448" spans="3:16" x14ac:dyDescent="0.3">
      <c r="C448" t="s">
        <v>921</v>
      </c>
      <c r="D448" t="s">
        <v>563</v>
      </c>
      <c r="E448" t="s">
        <v>921</v>
      </c>
      <c r="F448" s="17">
        <v>44104</v>
      </c>
      <c r="G448" t="s">
        <v>727</v>
      </c>
      <c r="H448" t="s">
        <v>877</v>
      </c>
      <c r="I448" t="s">
        <v>886</v>
      </c>
      <c r="J448" s="18">
        <v>4564778</v>
      </c>
      <c r="K448" s="18">
        <v>0</v>
      </c>
      <c r="L448" s="18">
        <v>0</v>
      </c>
      <c r="M448" s="18">
        <v>0</v>
      </c>
      <c r="N448" s="18">
        <v>0</v>
      </c>
      <c r="O448" s="20">
        <v>4564778</v>
      </c>
      <c r="P448" s="18">
        <v>507197.56</v>
      </c>
    </row>
    <row r="449" spans="2:16" x14ac:dyDescent="0.3">
      <c r="C449" t="s">
        <v>922</v>
      </c>
      <c r="D449" t="s">
        <v>564</v>
      </c>
      <c r="E449" t="s">
        <v>922</v>
      </c>
      <c r="F449" s="17">
        <v>44137</v>
      </c>
      <c r="G449" t="s">
        <v>727</v>
      </c>
      <c r="H449" t="s">
        <v>877</v>
      </c>
      <c r="I449" t="s">
        <v>886</v>
      </c>
      <c r="J449" s="18">
        <v>2187968.4</v>
      </c>
      <c r="K449" s="18">
        <v>0</v>
      </c>
      <c r="L449" s="18">
        <v>0</v>
      </c>
      <c r="M449" s="18">
        <v>0</v>
      </c>
      <c r="N449" s="18">
        <v>0</v>
      </c>
      <c r="O449" s="20">
        <v>2187968.4</v>
      </c>
      <c r="P449" s="18">
        <v>243107.6</v>
      </c>
    </row>
    <row r="450" spans="2:16" x14ac:dyDescent="0.3">
      <c r="C450" t="s">
        <v>982</v>
      </c>
      <c r="D450" t="s">
        <v>565</v>
      </c>
      <c r="E450" t="s">
        <v>982</v>
      </c>
      <c r="F450" s="17">
        <v>44165</v>
      </c>
      <c r="G450" t="s">
        <v>727</v>
      </c>
      <c r="H450" t="s">
        <v>877</v>
      </c>
      <c r="I450" t="s">
        <v>886</v>
      </c>
      <c r="J450" s="18">
        <v>1532738.08</v>
      </c>
      <c r="K450" s="18">
        <v>0</v>
      </c>
      <c r="L450" s="18">
        <v>0</v>
      </c>
      <c r="M450" s="18">
        <v>0</v>
      </c>
      <c r="N450" s="18">
        <v>0</v>
      </c>
      <c r="O450" s="20">
        <v>1532738.08</v>
      </c>
      <c r="P450" s="18">
        <v>170304.24</v>
      </c>
    </row>
    <row r="451" spans="2:16" x14ac:dyDescent="0.3">
      <c r="C451" t="s">
        <v>977</v>
      </c>
      <c r="D451" t="s">
        <v>566</v>
      </c>
      <c r="E451" t="s">
        <v>977</v>
      </c>
      <c r="F451" s="17">
        <v>44137</v>
      </c>
      <c r="G451" t="s">
        <v>727</v>
      </c>
      <c r="H451" t="s">
        <v>877</v>
      </c>
      <c r="I451" t="s">
        <v>886</v>
      </c>
      <c r="J451" s="18">
        <v>-2187968.4</v>
      </c>
      <c r="K451" s="18">
        <v>0</v>
      </c>
      <c r="L451" s="18">
        <v>0</v>
      </c>
      <c r="M451" s="18">
        <v>0</v>
      </c>
      <c r="N451" s="18">
        <v>0</v>
      </c>
      <c r="O451" s="20">
        <v>-2187968.4</v>
      </c>
      <c r="P451" s="18">
        <v>-243107.6</v>
      </c>
    </row>
    <row r="452" spans="2:16" x14ac:dyDescent="0.3">
      <c r="C452" t="s">
        <v>910</v>
      </c>
      <c r="D452" t="s">
        <v>560</v>
      </c>
      <c r="E452" t="s">
        <v>987</v>
      </c>
      <c r="F452" s="17">
        <v>44004</v>
      </c>
      <c r="G452" t="s">
        <v>727</v>
      </c>
      <c r="H452" t="s">
        <v>877</v>
      </c>
      <c r="I452" t="s">
        <v>886</v>
      </c>
      <c r="J452" s="18"/>
      <c r="K452" s="18">
        <v>0</v>
      </c>
      <c r="L452" s="18">
        <v>0</v>
      </c>
      <c r="M452" s="18">
        <v>0</v>
      </c>
      <c r="N452" s="18">
        <v>0</v>
      </c>
      <c r="O452" s="20">
        <v>0</v>
      </c>
      <c r="P452" s="18">
        <v>-327387.96000000002</v>
      </c>
    </row>
    <row r="453" spans="2:16" x14ac:dyDescent="0.3">
      <c r="D453" t="s">
        <v>561</v>
      </c>
      <c r="E453" t="s">
        <v>981</v>
      </c>
      <c r="F453" s="17">
        <v>44039</v>
      </c>
      <c r="G453" t="s">
        <v>727</v>
      </c>
      <c r="H453" t="s">
        <v>877</v>
      </c>
      <c r="I453" t="s">
        <v>886</v>
      </c>
      <c r="J453" s="18"/>
      <c r="K453" s="18">
        <v>0</v>
      </c>
      <c r="L453" s="18">
        <v>0</v>
      </c>
      <c r="M453" s="18">
        <v>0</v>
      </c>
      <c r="N453" s="18">
        <v>0</v>
      </c>
      <c r="O453" s="20">
        <v>0</v>
      </c>
      <c r="P453" s="18">
        <v>-17427.25</v>
      </c>
    </row>
    <row r="454" spans="2:16" x14ac:dyDescent="0.3">
      <c r="D454" t="s">
        <v>562</v>
      </c>
      <c r="E454" t="s">
        <v>935</v>
      </c>
      <c r="F454" s="17">
        <v>44069</v>
      </c>
      <c r="G454" t="s">
        <v>727</v>
      </c>
      <c r="H454" t="s">
        <v>877</v>
      </c>
      <c r="I454" t="s">
        <v>886</v>
      </c>
      <c r="J454" s="18"/>
      <c r="K454" s="18">
        <v>0</v>
      </c>
      <c r="L454" s="18">
        <v>0</v>
      </c>
      <c r="M454" s="18">
        <v>0</v>
      </c>
      <c r="N454" s="18">
        <v>0</v>
      </c>
      <c r="O454" s="20">
        <v>0</v>
      </c>
      <c r="P454" s="18">
        <v>-288167.62</v>
      </c>
    </row>
    <row r="455" spans="2:16" x14ac:dyDescent="0.3">
      <c r="D455" t="s">
        <v>563</v>
      </c>
      <c r="E455" t="s">
        <v>921</v>
      </c>
      <c r="F455" s="17">
        <v>44104</v>
      </c>
      <c r="G455" t="s">
        <v>727</v>
      </c>
      <c r="H455" t="s">
        <v>877</v>
      </c>
      <c r="I455" t="s">
        <v>886</v>
      </c>
      <c r="J455" s="18"/>
      <c r="K455" s="18">
        <v>0</v>
      </c>
      <c r="L455" s="18">
        <v>0</v>
      </c>
      <c r="M455" s="18">
        <v>0</v>
      </c>
      <c r="N455" s="18">
        <v>0</v>
      </c>
      <c r="O455" s="20">
        <v>0</v>
      </c>
      <c r="P455" s="18">
        <v>-77066.080000000002</v>
      </c>
    </row>
    <row r="456" spans="2:16" x14ac:dyDescent="0.3">
      <c r="D456" t="s">
        <v>564</v>
      </c>
      <c r="E456" t="s">
        <v>922</v>
      </c>
      <c r="F456" s="17">
        <v>44137</v>
      </c>
      <c r="G456" t="s">
        <v>727</v>
      </c>
      <c r="H456" t="s">
        <v>877</v>
      </c>
      <c r="I456" t="s">
        <v>886</v>
      </c>
      <c r="J456" s="18"/>
      <c r="K456" s="18">
        <v>0</v>
      </c>
      <c r="L456" s="18">
        <v>0</v>
      </c>
      <c r="M456" s="18">
        <v>0</v>
      </c>
      <c r="N456" s="18">
        <v>0</v>
      </c>
      <c r="O456" s="20">
        <v>0</v>
      </c>
      <c r="P456" s="18">
        <v>-132846.23000000001</v>
      </c>
    </row>
    <row r="457" spans="2:16" x14ac:dyDescent="0.3">
      <c r="D457" t="s">
        <v>565</v>
      </c>
      <c r="E457" t="s">
        <v>982</v>
      </c>
      <c r="F457" s="17">
        <v>44165</v>
      </c>
      <c r="G457" t="s">
        <v>727</v>
      </c>
      <c r="H457" t="s">
        <v>877</v>
      </c>
      <c r="I457" t="s">
        <v>886</v>
      </c>
      <c r="J457" s="18"/>
      <c r="K457" s="18">
        <v>0</v>
      </c>
      <c r="L457" s="18">
        <v>0</v>
      </c>
      <c r="M457" s="18">
        <v>0</v>
      </c>
      <c r="N457" s="18">
        <v>0</v>
      </c>
      <c r="O457" s="20">
        <v>0</v>
      </c>
      <c r="P457" s="18">
        <v>-58643.31</v>
      </c>
    </row>
    <row r="458" spans="2:16" x14ac:dyDescent="0.3">
      <c r="D458" t="s">
        <v>568</v>
      </c>
      <c r="E458" t="s">
        <v>980</v>
      </c>
      <c r="F458" s="17">
        <v>44196</v>
      </c>
      <c r="G458" t="s">
        <v>727</v>
      </c>
      <c r="H458" t="s">
        <v>877</v>
      </c>
      <c r="I458" t="s">
        <v>886</v>
      </c>
      <c r="J458" s="18"/>
      <c r="K458" s="18">
        <v>0</v>
      </c>
      <c r="L458" s="18">
        <v>0</v>
      </c>
      <c r="M458" s="18">
        <v>0</v>
      </c>
      <c r="N458" s="18">
        <v>0</v>
      </c>
      <c r="O458" s="20">
        <v>0</v>
      </c>
      <c r="P458" s="18">
        <v>-28299.279999999999</v>
      </c>
    </row>
    <row r="459" spans="2:16" x14ac:dyDescent="0.3">
      <c r="D459" t="s">
        <v>569</v>
      </c>
      <c r="E459" t="s">
        <v>964</v>
      </c>
      <c r="F459" s="17">
        <v>44227</v>
      </c>
      <c r="G459" t="s">
        <v>727</v>
      </c>
      <c r="H459" t="s">
        <v>877</v>
      </c>
      <c r="I459" t="s">
        <v>886</v>
      </c>
      <c r="J459" s="18"/>
      <c r="K459" s="18">
        <v>0</v>
      </c>
      <c r="L459" s="18">
        <v>0</v>
      </c>
      <c r="M459" s="18">
        <v>0</v>
      </c>
      <c r="N459" s="18">
        <v>0</v>
      </c>
      <c r="O459" s="20">
        <v>0</v>
      </c>
      <c r="P459" s="18">
        <v>-39127.370000000003</v>
      </c>
    </row>
    <row r="460" spans="2:16" x14ac:dyDescent="0.3">
      <c r="B460" t="s">
        <v>728</v>
      </c>
      <c r="C460" t="s">
        <v>619</v>
      </c>
      <c r="D460" t="s">
        <v>495</v>
      </c>
      <c r="E460" t="s">
        <v>984</v>
      </c>
      <c r="F460" s="17">
        <v>43978</v>
      </c>
      <c r="G460" t="s">
        <v>728</v>
      </c>
      <c r="H460" t="s">
        <v>877</v>
      </c>
      <c r="I460" t="s">
        <v>884</v>
      </c>
      <c r="J460" s="18">
        <v>-10366.43</v>
      </c>
      <c r="K460" s="18">
        <v>0</v>
      </c>
      <c r="L460" s="18">
        <v>0</v>
      </c>
      <c r="M460" s="18">
        <v>0</v>
      </c>
      <c r="N460" s="18">
        <v>0</v>
      </c>
      <c r="O460" s="20">
        <v>-10366.43</v>
      </c>
      <c r="P460" s="18"/>
    </row>
    <row r="461" spans="2:16" x14ac:dyDescent="0.3">
      <c r="D461" t="s">
        <v>506</v>
      </c>
      <c r="E461" t="s">
        <v>987</v>
      </c>
      <c r="F461" s="17">
        <v>44160</v>
      </c>
      <c r="G461" t="s">
        <v>728</v>
      </c>
      <c r="H461" t="s">
        <v>877</v>
      </c>
      <c r="I461" t="s">
        <v>884</v>
      </c>
      <c r="J461" s="18">
        <v>-37458.15</v>
      </c>
      <c r="K461" s="18">
        <v>0</v>
      </c>
      <c r="L461" s="18">
        <v>0</v>
      </c>
      <c r="M461" s="18">
        <v>0</v>
      </c>
      <c r="N461" s="18">
        <v>0</v>
      </c>
      <c r="O461" s="20">
        <v>-37458.15</v>
      </c>
      <c r="P461" s="18"/>
    </row>
    <row r="462" spans="2:16" x14ac:dyDescent="0.3">
      <c r="C462" t="s">
        <v>984</v>
      </c>
      <c r="D462" t="s">
        <v>495</v>
      </c>
      <c r="E462" t="s">
        <v>984</v>
      </c>
      <c r="F462" s="17">
        <v>43978</v>
      </c>
      <c r="G462" t="s">
        <v>728</v>
      </c>
      <c r="H462" t="s">
        <v>877</v>
      </c>
      <c r="I462" t="s">
        <v>884</v>
      </c>
      <c r="J462" s="18">
        <v>10366.43</v>
      </c>
      <c r="K462" s="18">
        <v>0</v>
      </c>
      <c r="L462" s="18">
        <v>0</v>
      </c>
      <c r="M462" s="18">
        <v>0</v>
      </c>
      <c r="N462" s="18">
        <v>0</v>
      </c>
      <c r="O462" s="20">
        <v>10366.43</v>
      </c>
      <c r="P462" s="18">
        <v>1151.83</v>
      </c>
    </row>
    <row r="463" spans="2:16" x14ac:dyDescent="0.3">
      <c r="C463" t="s">
        <v>987</v>
      </c>
      <c r="D463" t="s">
        <v>506</v>
      </c>
      <c r="E463" t="s">
        <v>987</v>
      </c>
      <c r="F463" s="17">
        <v>44160</v>
      </c>
      <c r="G463" t="s">
        <v>728</v>
      </c>
      <c r="H463" t="s">
        <v>877</v>
      </c>
      <c r="I463" t="s">
        <v>884</v>
      </c>
      <c r="J463" s="18">
        <v>37458.14</v>
      </c>
      <c r="K463" s="18">
        <v>0</v>
      </c>
      <c r="L463" s="18">
        <v>0</v>
      </c>
      <c r="M463" s="18">
        <v>0</v>
      </c>
      <c r="N463" s="18">
        <v>0</v>
      </c>
      <c r="O463" s="20">
        <v>37458.14</v>
      </c>
      <c r="P463" s="18">
        <v>4162.0200000000004</v>
      </c>
    </row>
    <row r="464" spans="2:16" x14ac:dyDescent="0.3">
      <c r="C464" t="s">
        <v>910</v>
      </c>
      <c r="D464" t="s">
        <v>495</v>
      </c>
      <c r="E464" t="s">
        <v>984</v>
      </c>
      <c r="F464" s="17">
        <v>43978</v>
      </c>
      <c r="G464" t="s">
        <v>728</v>
      </c>
      <c r="H464" t="s">
        <v>877</v>
      </c>
      <c r="I464" t="s">
        <v>884</v>
      </c>
      <c r="J464" s="18"/>
      <c r="K464" s="18">
        <v>0</v>
      </c>
      <c r="L464" s="18">
        <v>0</v>
      </c>
      <c r="M464" s="18">
        <v>0</v>
      </c>
      <c r="N464" s="18">
        <v>0</v>
      </c>
      <c r="O464" s="20">
        <v>0</v>
      </c>
      <c r="P464" s="18">
        <v>-1089.78</v>
      </c>
    </row>
    <row r="465" spans="2:16" x14ac:dyDescent="0.3">
      <c r="D465" t="s">
        <v>506</v>
      </c>
      <c r="E465" t="s">
        <v>987</v>
      </c>
      <c r="F465" s="17">
        <v>44160</v>
      </c>
      <c r="G465" t="s">
        <v>728</v>
      </c>
      <c r="H465" t="s">
        <v>877</v>
      </c>
      <c r="I465" t="s">
        <v>884</v>
      </c>
      <c r="J465" s="18"/>
      <c r="K465" s="18">
        <v>0</v>
      </c>
      <c r="L465" s="18">
        <v>0</v>
      </c>
      <c r="M465" s="18">
        <v>0</v>
      </c>
      <c r="N465" s="18">
        <v>0</v>
      </c>
      <c r="O465" s="20">
        <v>0</v>
      </c>
      <c r="P465" s="18">
        <v>-4095.01</v>
      </c>
    </row>
    <row r="466" spans="2:16" x14ac:dyDescent="0.3">
      <c r="C466" t="s">
        <v>911</v>
      </c>
      <c r="D466" t="s">
        <v>522</v>
      </c>
      <c r="E466" t="s">
        <v>911</v>
      </c>
      <c r="F466" s="17">
        <v>44315</v>
      </c>
      <c r="G466" t="s">
        <v>728</v>
      </c>
      <c r="H466" t="s">
        <v>877</v>
      </c>
      <c r="I466" t="s">
        <v>884</v>
      </c>
      <c r="J466" s="18">
        <v>7868.75</v>
      </c>
      <c r="K466" s="18">
        <v>0</v>
      </c>
      <c r="L466" s="18">
        <v>0</v>
      </c>
      <c r="M466" s="18">
        <v>0</v>
      </c>
      <c r="N466" s="18">
        <v>7868.75</v>
      </c>
      <c r="O466" s="20">
        <v>0</v>
      </c>
      <c r="P466" s="18"/>
    </row>
    <row r="467" spans="2:16" x14ac:dyDescent="0.3">
      <c r="B467" t="s">
        <v>729</v>
      </c>
      <c r="C467" t="s">
        <v>619</v>
      </c>
      <c r="D467" t="s">
        <v>342</v>
      </c>
      <c r="E467" t="s">
        <v>997</v>
      </c>
      <c r="F467" s="17">
        <v>44043</v>
      </c>
      <c r="G467" t="s">
        <v>729</v>
      </c>
      <c r="H467" t="s">
        <v>875</v>
      </c>
      <c r="I467" t="s">
        <v>887</v>
      </c>
      <c r="J467" s="18">
        <v>-1527522.31</v>
      </c>
      <c r="K467" s="18">
        <v>0</v>
      </c>
      <c r="L467" s="18">
        <v>0</v>
      </c>
      <c r="M467" s="18">
        <v>0</v>
      </c>
      <c r="N467" s="18">
        <v>0</v>
      </c>
      <c r="O467" s="20">
        <v>-1527522.31</v>
      </c>
      <c r="P467" s="18"/>
    </row>
    <row r="468" spans="2:16" x14ac:dyDescent="0.3">
      <c r="D468" t="s">
        <v>347</v>
      </c>
      <c r="E468" t="s">
        <v>1001</v>
      </c>
      <c r="F468" s="17">
        <v>44074</v>
      </c>
      <c r="G468" t="s">
        <v>729</v>
      </c>
      <c r="H468" t="s">
        <v>875</v>
      </c>
      <c r="I468" t="s">
        <v>887</v>
      </c>
      <c r="J468" s="18">
        <v>-2037946.81</v>
      </c>
      <c r="K468" s="18">
        <v>0</v>
      </c>
      <c r="L468" s="18">
        <v>0</v>
      </c>
      <c r="M468" s="18">
        <v>0</v>
      </c>
      <c r="N468" s="18">
        <v>0</v>
      </c>
      <c r="O468" s="20">
        <v>-2037946.81</v>
      </c>
      <c r="P468" s="18"/>
    </row>
    <row r="469" spans="2:16" x14ac:dyDescent="0.3">
      <c r="D469" t="s">
        <v>348</v>
      </c>
      <c r="E469" t="s">
        <v>1002</v>
      </c>
      <c r="F469" s="17">
        <v>44097</v>
      </c>
      <c r="G469" t="s">
        <v>729</v>
      </c>
      <c r="H469" t="s">
        <v>875</v>
      </c>
      <c r="I469" t="s">
        <v>887</v>
      </c>
      <c r="J469" s="18">
        <v>-1623749.44</v>
      </c>
      <c r="K469" s="18">
        <v>0</v>
      </c>
      <c r="L469" s="18">
        <v>0</v>
      </c>
      <c r="M469" s="18">
        <v>0</v>
      </c>
      <c r="N469" s="18">
        <v>0</v>
      </c>
      <c r="O469" s="20">
        <v>-1623749.44</v>
      </c>
      <c r="P469" s="18"/>
    </row>
    <row r="470" spans="2:16" x14ac:dyDescent="0.3">
      <c r="D470" t="s">
        <v>353</v>
      </c>
      <c r="E470" t="s">
        <v>1004</v>
      </c>
      <c r="F470" s="17">
        <v>44134</v>
      </c>
      <c r="G470" t="s">
        <v>729</v>
      </c>
      <c r="H470" t="s">
        <v>875</v>
      </c>
      <c r="I470" t="s">
        <v>887</v>
      </c>
      <c r="J470" s="18">
        <v>-3008185.9</v>
      </c>
      <c r="K470" s="18">
        <v>0</v>
      </c>
      <c r="L470" s="18">
        <v>0</v>
      </c>
      <c r="M470" s="18">
        <v>0</v>
      </c>
      <c r="N470" s="18">
        <v>0</v>
      </c>
      <c r="O470" s="20">
        <v>-3008185.9</v>
      </c>
      <c r="P470" s="18"/>
    </row>
    <row r="471" spans="2:16" x14ac:dyDescent="0.3">
      <c r="D471" t="s">
        <v>362</v>
      </c>
      <c r="E471" t="s">
        <v>1003</v>
      </c>
      <c r="F471" s="17">
        <v>44152</v>
      </c>
      <c r="G471" t="s">
        <v>729</v>
      </c>
      <c r="H471" t="s">
        <v>875</v>
      </c>
      <c r="I471" t="s">
        <v>887</v>
      </c>
      <c r="J471" s="18">
        <v>-1014049.31</v>
      </c>
      <c r="K471" s="18">
        <v>0</v>
      </c>
      <c r="L471" s="18">
        <v>0</v>
      </c>
      <c r="M471" s="18">
        <v>0</v>
      </c>
      <c r="N471" s="18">
        <v>0</v>
      </c>
      <c r="O471" s="20">
        <v>-1014049.31</v>
      </c>
      <c r="P471" s="18"/>
    </row>
    <row r="472" spans="2:16" x14ac:dyDescent="0.3">
      <c r="D472" t="s">
        <v>369</v>
      </c>
      <c r="E472" t="s">
        <v>1005</v>
      </c>
      <c r="F472" s="17">
        <v>44176</v>
      </c>
      <c r="G472" t="s">
        <v>729</v>
      </c>
      <c r="H472" t="s">
        <v>875</v>
      </c>
      <c r="I472" t="s">
        <v>887</v>
      </c>
      <c r="J472" s="18">
        <v>-722868.48</v>
      </c>
      <c r="K472" s="18">
        <v>0</v>
      </c>
      <c r="L472" s="18">
        <v>0</v>
      </c>
      <c r="M472" s="18">
        <v>0</v>
      </c>
      <c r="N472" s="18">
        <v>0</v>
      </c>
      <c r="O472" s="20">
        <v>-722868.48</v>
      </c>
      <c r="P472" s="18"/>
    </row>
    <row r="473" spans="2:16" x14ac:dyDescent="0.3">
      <c r="D473" t="s">
        <v>373</v>
      </c>
      <c r="E473" t="s">
        <v>1006</v>
      </c>
      <c r="F473" s="17">
        <v>44227</v>
      </c>
      <c r="G473" t="s">
        <v>729</v>
      </c>
      <c r="H473" t="s">
        <v>875</v>
      </c>
      <c r="I473" t="s">
        <v>887</v>
      </c>
      <c r="J473" s="18">
        <v>-1834385.02</v>
      </c>
      <c r="K473" s="18">
        <v>0</v>
      </c>
      <c r="L473" s="18">
        <v>0</v>
      </c>
      <c r="M473" s="18">
        <v>0</v>
      </c>
      <c r="N473" s="18">
        <v>0</v>
      </c>
      <c r="O473" s="20">
        <v>-1834385.02</v>
      </c>
      <c r="P473" s="18"/>
    </row>
    <row r="474" spans="2:16" x14ac:dyDescent="0.3">
      <c r="D474" t="s">
        <v>378</v>
      </c>
      <c r="E474" t="s">
        <v>1007</v>
      </c>
      <c r="F474" s="17">
        <v>44229</v>
      </c>
      <c r="G474" t="s">
        <v>729</v>
      </c>
      <c r="H474" t="s">
        <v>875</v>
      </c>
      <c r="I474" t="s">
        <v>887</v>
      </c>
      <c r="J474" s="18">
        <v>-1101347.55</v>
      </c>
      <c r="K474" s="18">
        <v>0</v>
      </c>
      <c r="L474" s="18">
        <v>0</v>
      </c>
      <c r="M474" s="18">
        <v>0</v>
      </c>
      <c r="N474" s="18">
        <v>0</v>
      </c>
      <c r="O474" s="20">
        <v>-1101347.55</v>
      </c>
      <c r="P474" s="18"/>
    </row>
    <row r="475" spans="2:16" x14ac:dyDescent="0.3">
      <c r="D475" t="s">
        <v>387</v>
      </c>
      <c r="E475" t="s">
        <v>998</v>
      </c>
      <c r="F475" s="17">
        <v>44278</v>
      </c>
      <c r="G475" t="s">
        <v>729</v>
      </c>
      <c r="H475" t="s">
        <v>875</v>
      </c>
      <c r="I475" t="s">
        <v>887</v>
      </c>
      <c r="J475" s="18">
        <v>-4964204.59</v>
      </c>
      <c r="K475" s="18">
        <v>0</v>
      </c>
      <c r="L475" s="18">
        <v>0</v>
      </c>
      <c r="M475" s="18">
        <v>0</v>
      </c>
      <c r="N475" s="18">
        <v>0</v>
      </c>
      <c r="O475" s="20">
        <v>-4964204.59</v>
      </c>
      <c r="P475" s="18"/>
    </row>
    <row r="476" spans="2:16" x14ac:dyDescent="0.3">
      <c r="D476" t="s">
        <v>392</v>
      </c>
      <c r="E476" t="s">
        <v>999</v>
      </c>
      <c r="F476" s="17">
        <v>44308</v>
      </c>
      <c r="G476" t="s">
        <v>729</v>
      </c>
      <c r="H476" t="s">
        <v>875</v>
      </c>
      <c r="I476" t="s">
        <v>887</v>
      </c>
      <c r="J476" s="18">
        <v>-1545954.76</v>
      </c>
      <c r="K476" s="18">
        <v>0</v>
      </c>
      <c r="L476" s="18">
        <v>0</v>
      </c>
      <c r="M476" s="18">
        <v>0</v>
      </c>
      <c r="N476" s="18">
        <v>-1545954.76</v>
      </c>
      <c r="O476" s="20">
        <v>0</v>
      </c>
      <c r="P476" s="18"/>
    </row>
    <row r="477" spans="2:16" x14ac:dyDescent="0.3">
      <c r="C477" t="s">
        <v>997</v>
      </c>
      <c r="D477" t="s">
        <v>342</v>
      </c>
      <c r="E477" t="s">
        <v>997</v>
      </c>
      <c r="F477" s="17">
        <v>44043</v>
      </c>
      <c r="G477" t="s">
        <v>729</v>
      </c>
      <c r="H477" t="s">
        <v>875</v>
      </c>
      <c r="I477" t="s">
        <v>887</v>
      </c>
      <c r="J477" s="18">
        <v>1527521.4</v>
      </c>
      <c r="K477" s="18">
        <v>0</v>
      </c>
      <c r="L477" s="18">
        <v>0</v>
      </c>
      <c r="M477" s="18">
        <v>0</v>
      </c>
      <c r="N477" s="18">
        <v>0</v>
      </c>
      <c r="O477" s="20">
        <v>1527521.4</v>
      </c>
      <c r="P477" s="18">
        <v>169724.6</v>
      </c>
    </row>
    <row r="478" spans="2:16" x14ac:dyDescent="0.3">
      <c r="C478" t="s">
        <v>998</v>
      </c>
      <c r="D478" t="s">
        <v>387</v>
      </c>
      <c r="E478" t="s">
        <v>998</v>
      </c>
      <c r="F478" s="17">
        <v>44278</v>
      </c>
      <c r="G478" t="s">
        <v>729</v>
      </c>
      <c r="H478" t="s">
        <v>875</v>
      </c>
      <c r="I478" t="s">
        <v>887</v>
      </c>
      <c r="J478" s="18">
        <v>4964204.59</v>
      </c>
      <c r="K478" s="18">
        <v>0</v>
      </c>
      <c r="L478" s="18">
        <v>0</v>
      </c>
      <c r="M478" s="18">
        <v>0</v>
      </c>
      <c r="N478" s="18">
        <v>0</v>
      </c>
      <c r="O478" s="20">
        <v>4964204.59</v>
      </c>
      <c r="P478" s="18">
        <v>551578.29</v>
      </c>
    </row>
    <row r="479" spans="2:16" x14ac:dyDescent="0.3">
      <c r="C479" t="s">
        <v>999</v>
      </c>
      <c r="D479" t="s">
        <v>392</v>
      </c>
      <c r="E479" t="s">
        <v>999</v>
      </c>
      <c r="F479" s="17">
        <v>44308</v>
      </c>
      <c r="G479" t="s">
        <v>729</v>
      </c>
      <c r="H479" t="s">
        <v>875</v>
      </c>
      <c r="I479" t="s">
        <v>887</v>
      </c>
      <c r="J479" s="18">
        <v>1545954.78</v>
      </c>
      <c r="K479" s="18">
        <v>0</v>
      </c>
      <c r="L479" s="18">
        <v>0</v>
      </c>
      <c r="M479" s="18">
        <v>0</v>
      </c>
      <c r="N479" s="18">
        <v>1545954.78</v>
      </c>
      <c r="O479" s="20">
        <v>0</v>
      </c>
      <c r="P479" s="18">
        <v>171772.75</v>
      </c>
    </row>
    <row r="480" spans="2:16" x14ac:dyDescent="0.3">
      <c r="C480" t="s">
        <v>1000</v>
      </c>
      <c r="D480" t="s">
        <v>396</v>
      </c>
      <c r="E480" t="s">
        <v>1000</v>
      </c>
      <c r="F480" s="17">
        <v>44337</v>
      </c>
      <c r="G480" t="s">
        <v>729</v>
      </c>
      <c r="H480" t="s">
        <v>875</v>
      </c>
      <c r="I480" t="s">
        <v>887</v>
      </c>
      <c r="J480" s="18">
        <v>1250161.69</v>
      </c>
      <c r="K480" s="18">
        <v>0</v>
      </c>
      <c r="L480" s="18">
        <v>0</v>
      </c>
      <c r="M480" s="18">
        <v>1250161.69</v>
      </c>
      <c r="N480" s="18">
        <v>0</v>
      </c>
      <c r="O480" s="20">
        <v>0</v>
      </c>
      <c r="P480" s="18">
        <v>138906.85999999999</v>
      </c>
    </row>
    <row r="481" spans="2:16" x14ac:dyDescent="0.3">
      <c r="C481" t="s">
        <v>1001</v>
      </c>
      <c r="D481" t="s">
        <v>347</v>
      </c>
      <c r="E481" t="s">
        <v>1001</v>
      </c>
      <c r="F481" s="17">
        <v>44074</v>
      </c>
      <c r="G481" t="s">
        <v>729</v>
      </c>
      <c r="H481" t="s">
        <v>875</v>
      </c>
      <c r="I481" t="s">
        <v>887</v>
      </c>
      <c r="J481" s="18">
        <v>2037946.81</v>
      </c>
      <c r="K481" s="18">
        <v>0</v>
      </c>
      <c r="L481" s="18">
        <v>0</v>
      </c>
      <c r="M481" s="18">
        <v>0</v>
      </c>
      <c r="N481" s="18">
        <v>0</v>
      </c>
      <c r="O481" s="20">
        <v>2037946.81</v>
      </c>
      <c r="P481" s="18">
        <v>226438.54</v>
      </c>
    </row>
    <row r="482" spans="2:16" x14ac:dyDescent="0.3">
      <c r="C482" t="s">
        <v>1002</v>
      </c>
      <c r="D482" t="s">
        <v>348</v>
      </c>
      <c r="E482" t="s">
        <v>1002</v>
      </c>
      <c r="F482" s="17">
        <v>44097</v>
      </c>
      <c r="G482" t="s">
        <v>729</v>
      </c>
      <c r="H482" t="s">
        <v>875</v>
      </c>
      <c r="I482" t="s">
        <v>887</v>
      </c>
      <c r="J482" s="18">
        <v>1623749.44</v>
      </c>
      <c r="K482" s="18">
        <v>0</v>
      </c>
      <c r="L482" s="18">
        <v>0</v>
      </c>
      <c r="M482" s="18">
        <v>0</v>
      </c>
      <c r="N482" s="18">
        <v>0</v>
      </c>
      <c r="O482" s="20">
        <v>1623749.44</v>
      </c>
      <c r="P482" s="18">
        <v>180416.61</v>
      </c>
    </row>
    <row r="483" spans="2:16" x14ac:dyDescent="0.3">
      <c r="C483" t="s">
        <v>1003</v>
      </c>
      <c r="D483" t="s">
        <v>362</v>
      </c>
      <c r="E483" t="s">
        <v>1003</v>
      </c>
      <c r="F483" s="17">
        <v>44152</v>
      </c>
      <c r="G483" t="s">
        <v>729</v>
      </c>
      <c r="H483" t="s">
        <v>875</v>
      </c>
      <c r="I483" t="s">
        <v>887</v>
      </c>
      <c r="J483" s="18">
        <v>1014049.31</v>
      </c>
      <c r="K483" s="18">
        <v>0</v>
      </c>
      <c r="L483" s="18">
        <v>0</v>
      </c>
      <c r="M483" s="18">
        <v>0</v>
      </c>
      <c r="N483" s="18">
        <v>0</v>
      </c>
      <c r="O483" s="20">
        <v>1014049.31</v>
      </c>
      <c r="P483" s="18">
        <v>112672.15</v>
      </c>
    </row>
    <row r="484" spans="2:16" x14ac:dyDescent="0.3">
      <c r="C484" t="s">
        <v>1004</v>
      </c>
      <c r="D484" t="s">
        <v>353</v>
      </c>
      <c r="E484" t="s">
        <v>1004</v>
      </c>
      <c r="F484" s="17">
        <v>44134</v>
      </c>
      <c r="G484" t="s">
        <v>729</v>
      </c>
      <c r="H484" t="s">
        <v>875</v>
      </c>
      <c r="I484" t="s">
        <v>887</v>
      </c>
      <c r="J484" s="18">
        <v>3008185.9</v>
      </c>
      <c r="K484" s="18">
        <v>0</v>
      </c>
      <c r="L484" s="18">
        <v>0</v>
      </c>
      <c r="M484" s="18">
        <v>0</v>
      </c>
      <c r="N484" s="18">
        <v>0</v>
      </c>
      <c r="O484" s="20">
        <v>3008185.9</v>
      </c>
      <c r="P484" s="18">
        <v>334242.88</v>
      </c>
    </row>
    <row r="485" spans="2:16" x14ac:dyDescent="0.3">
      <c r="C485" t="s">
        <v>1005</v>
      </c>
      <c r="D485" t="s">
        <v>369</v>
      </c>
      <c r="E485" t="s">
        <v>1005</v>
      </c>
      <c r="F485" s="17">
        <v>44176</v>
      </c>
      <c r="G485" t="s">
        <v>729</v>
      </c>
      <c r="H485" t="s">
        <v>875</v>
      </c>
      <c r="I485" t="s">
        <v>887</v>
      </c>
      <c r="J485" s="18">
        <v>722868.49</v>
      </c>
      <c r="K485" s="18">
        <v>0</v>
      </c>
      <c r="L485" s="18">
        <v>0</v>
      </c>
      <c r="M485" s="18">
        <v>0</v>
      </c>
      <c r="N485" s="18">
        <v>0</v>
      </c>
      <c r="O485" s="20">
        <v>722868.49</v>
      </c>
      <c r="P485" s="18">
        <v>80318.720000000001</v>
      </c>
    </row>
    <row r="486" spans="2:16" x14ac:dyDescent="0.3">
      <c r="C486" t="s">
        <v>1006</v>
      </c>
      <c r="D486" t="s">
        <v>373</v>
      </c>
      <c r="E486" t="s">
        <v>1006</v>
      </c>
      <c r="F486" s="17">
        <v>44227</v>
      </c>
      <c r="G486" t="s">
        <v>729</v>
      </c>
      <c r="H486" t="s">
        <v>875</v>
      </c>
      <c r="I486" t="s">
        <v>887</v>
      </c>
      <c r="J486" s="18">
        <v>1834385.02</v>
      </c>
      <c r="K486" s="18">
        <v>0</v>
      </c>
      <c r="L486" s="18">
        <v>0</v>
      </c>
      <c r="M486" s="18">
        <v>0</v>
      </c>
      <c r="N486" s="18">
        <v>0</v>
      </c>
      <c r="O486" s="20">
        <v>1834385.02</v>
      </c>
      <c r="P486" s="18">
        <v>203820.56</v>
      </c>
    </row>
    <row r="487" spans="2:16" x14ac:dyDescent="0.3">
      <c r="C487" t="s">
        <v>1007</v>
      </c>
      <c r="D487" t="s">
        <v>378</v>
      </c>
      <c r="E487" t="s">
        <v>1007</v>
      </c>
      <c r="F487" s="17">
        <v>44229</v>
      </c>
      <c r="G487" t="s">
        <v>729</v>
      </c>
      <c r="H487" t="s">
        <v>875</v>
      </c>
      <c r="I487" t="s">
        <v>887</v>
      </c>
      <c r="J487" s="18">
        <v>1101347.55</v>
      </c>
      <c r="K487" s="18">
        <v>0</v>
      </c>
      <c r="L487" s="18">
        <v>0</v>
      </c>
      <c r="M487" s="18">
        <v>0</v>
      </c>
      <c r="N487" s="18">
        <v>0</v>
      </c>
      <c r="O487" s="20">
        <v>1101347.55</v>
      </c>
      <c r="P487" s="18">
        <v>122371.95</v>
      </c>
    </row>
    <row r="488" spans="2:16" x14ac:dyDescent="0.3">
      <c r="B488" t="s">
        <v>730</v>
      </c>
      <c r="C488" t="s">
        <v>619</v>
      </c>
      <c r="D488" t="s">
        <v>422</v>
      </c>
      <c r="E488" t="s">
        <v>988</v>
      </c>
      <c r="F488" s="17">
        <v>43951</v>
      </c>
      <c r="G488" t="s">
        <v>730</v>
      </c>
      <c r="H488" t="s">
        <v>875</v>
      </c>
      <c r="I488" t="s">
        <v>884</v>
      </c>
      <c r="J488" s="18">
        <v>-72000</v>
      </c>
      <c r="K488" s="18">
        <v>0</v>
      </c>
      <c r="L488" s="18">
        <v>0</v>
      </c>
      <c r="M488" s="18">
        <v>0</v>
      </c>
      <c r="N488" s="18">
        <v>0</v>
      </c>
      <c r="O488" s="20">
        <v>-72000</v>
      </c>
      <c r="P488" s="18"/>
    </row>
    <row r="489" spans="2:16" x14ac:dyDescent="0.3">
      <c r="D489" t="s">
        <v>423</v>
      </c>
      <c r="E489" t="s">
        <v>984</v>
      </c>
      <c r="F489" s="17">
        <v>44012</v>
      </c>
      <c r="G489" t="s">
        <v>730</v>
      </c>
      <c r="H489" t="s">
        <v>875</v>
      </c>
      <c r="I489" t="s">
        <v>884</v>
      </c>
      <c r="J489" s="18">
        <v>-68635.8</v>
      </c>
      <c r="K489" s="18">
        <v>0</v>
      </c>
      <c r="L489" s="18">
        <v>0</v>
      </c>
      <c r="M489" s="18">
        <v>0</v>
      </c>
      <c r="N489" s="18">
        <v>0</v>
      </c>
      <c r="O489" s="20">
        <v>-68635.8</v>
      </c>
      <c r="P489" s="18"/>
    </row>
    <row r="490" spans="2:16" x14ac:dyDescent="0.3">
      <c r="D490" t="s">
        <v>424</v>
      </c>
      <c r="E490" t="s">
        <v>987</v>
      </c>
      <c r="F490" s="17">
        <v>44286</v>
      </c>
      <c r="G490" t="s">
        <v>730</v>
      </c>
      <c r="H490" t="s">
        <v>875</v>
      </c>
      <c r="I490" t="s">
        <v>884</v>
      </c>
      <c r="J490" s="18">
        <v>-75436.2</v>
      </c>
      <c r="K490" s="18">
        <v>0</v>
      </c>
      <c r="L490" s="18">
        <v>0</v>
      </c>
      <c r="M490" s="18">
        <v>0</v>
      </c>
      <c r="N490" s="18">
        <v>0</v>
      </c>
      <c r="O490" s="20">
        <v>-75436.2</v>
      </c>
      <c r="P490" s="18"/>
    </row>
    <row r="491" spans="2:16" x14ac:dyDescent="0.3">
      <c r="C491" t="s">
        <v>988</v>
      </c>
      <c r="D491" t="s">
        <v>422</v>
      </c>
      <c r="E491" t="s">
        <v>988</v>
      </c>
      <c r="F491" s="17">
        <v>43951</v>
      </c>
      <c r="G491" t="s">
        <v>730</v>
      </c>
      <c r="H491" t="s">
        <v>875</v>
      </c>
      <c r="I491" t="s">
        <v>884</v>
      </c>
      <c r="J491" s="18">
        <v>72000</v>
      </c>
      <c r="K491" s="18">
        <v>0</v>
      </c>
      <c r="L491" s="18">
        <v>0</v>
      </c>
      <c r="M491" s="18">
        <v>0</v>
      </c>
      <c r="N491" s="18">
        <v>0</v>
      </c>
      <c r="O491" s="20">
        <v>72000</v>
      </c>
      <c r="P491" s="18">
        <v>8000</v>
      </c>
    </row>
    <row r="492" spans="2:16" x14ac:dyDescent="0.3">
      <c r="C492" t="s">
        <v>984</v>
      </c>
      <c r="D492" t="s">
        <v>423</v>
      </c>
      <c r="E492" t="s">
        <v>984</v>
      </c>
      <c r="F492" s="17">
        <v>44012</v>
      </c>
      <c r="G492" t="s">
        <v>730</v>
      </c>
      <c r="H492" t="s">
        <v>875</v>
      </c>
      <c r="I492" t="s">
        <v>884</v>
      </c>
      <c r="J492" s="18">
        <v>68635.8</v>
      </c>
      <c r="K492" s="18">
        <v>0</v>
      </c>
      <c r="L492" s="18">
        <v>0</v>
      </c>
      <c r="M492" s="18">
        <v>0</v>
      </c>
      <c r="N492" s="18">
        <v>0</v>
      </c>
      <c r="O492" s="20">
        <v>68635.8</v>
      </c>
      <c r="P492" s="18">
        <v>7626.2</v>
      </c>
    </row>
    <row r="493" spans="2:16" x14ac:dyDescent="0.3">
      <c r="C493" t="s">
        <v>987</v>
      </c>
      <c r="D493" t="s">
        <v>424</v>
      </c>
      <c r="E493" t="s">
        <v>987</v>
      </c>
      <c r="F493" s="17">
        <v>44286</v>
      </c>
      <c r="G493" t="s">
        <v>730</v>
      </c>
      <c r="H493" t="s">
        <v>875</v>
      </c>
      <c r="I493" t="s">
        <v>884</v>
      </c>
      <c r="J493" s="18">
        <v>76329</v>
      </c>
      <c r="K493" s="18">
        <v>0</v>
      </c>
      <c r="L493" s="18">
        <v>0</v>
      </c>
      <c r="M493" s="18">
        <v>0</v>
      </c>
      <c r="N493" s="18">
        <v>0</v>
      </c>
      <c r="O493" s="20">
        <v>76329</v>
      </c>
      <c r="P493" s="18">
        <v>8481</v>
      </c>
    </row>
    <row r="494" spans="2:16" x14ac:dyDescent="0.3">
      <c r="C494" t="s">
        <v>910</v>
      </c>
      <c r="D494" t="s">
        <v>425</v>
      </c>
      <c r="E494" t="s">
        <v>1086</v>
      </c>
      <c r="F494" s="17">
        <v>44316</v>
      </c>
      <c r="G494" t="s">
        <v>730</v>
      </c>
      <c r="H494" t="s">
        <v>875</v>
      </c>
      <c r="I494" t="s">
        <v>884</v>
      </c>
      <c r="J494" s="18"/>
      <c r="K494" s="18">
        <v>0</v>
      </c>
      <c r="L494" s="18">
        <v>0</v>
      </c>
      <c r="M494" s="18">
        <v>0</v>
      </c>
      <c r="N494" s="18">
        <v>0</v>
      </c>
      <c r="O494" s="20">
        <v>0</v>
      </c>
      <c r="P494" s="18">
        <v>-24107.200000000001</v>
      </c>
    </row>
    <row r="495" spans="2:16" x14ac:dyDescent="0.3">
      <c r="C495" t="s">
        <v>911</v>
      </c>
      <c r="D495" t="s">
        <v>425</v>
      </c>
      <c r="E495" t="s">
        <v>911</v>
      </c>
      <c r="F495" s="17">
        <v>44316</v>
      </c>
      <c r="G495" t="s">
        <v>730</v>
      </c>
      <c r="H495" t="s">
        <v>875</v>
      </c>
      <c r="I495" t="s">
        <v>884</v>
      </c>
      <c r="J495" s="18">
        <v>24107.200000000001</v>
      </c>
      <c r="K495" s="18">
        <v>0</v>
      </c>
      <c r="L495" s="18">
        <v>0</v>
      </c>
      <c r="M495" s="18">
        <v>0</v>
      </c>
      <c r="N495" s="18">
        <v>24107.200000000001</v>
      </c>
      <c r="O495" s="20">
        <v>0</v>
      </c>
      <c r="P495" s="18"/>
    </row>
    <row r="496" spans="2:16" x14ac:dyDescent="0.3">
      <c r="B496" t="s">
        <v>731</v>
      </c>
      <c r="C496" t="s">
        <v>619</v>
      </c>
      <c r="D496" t="s">
        <v>500</v>
      </c>
      <c r="E496" t="s">
        <v>1008</v>
      </c>
      <c r="F496" s="17">
        <v>44120</v>
      </c>
      <c r="G496" t="s">
        <v>731</v>
      </c>
      <c r="H496" t="s">
        <v>876</v>
      </c>
      <c r="I496" t="s">
        <v>886</v>
      </c>
      <c r="J496" s="18">
        <v>-930096.61</v>
      </c>
      <c r="K496" s="18">
        <v>0</v>
      </c>
      <c r="L496" s="18">
        <v>0</v>
      </c>
      <c r="M496" s="18">
        <v>0</v>
      </c>
      <c r="N496" s="18">
        <v>0</v>
      </c>
      <c r="O496" s="20">
        <v>-930096.61</v>
      </c>
      <c r="P496" s="18"/>
    </row>
    <row r="497" spans="2:16" x14ac:dyDescent="0.3">
      <c r="D497" t="s">
        <v>505</v>
      </c>
      <c r="E497" t="s">
        <v>1009</v>
      </c>
      <c r="F497" s="17">
        <v>44159</v>
      </c>
      <c r="G497" t="s">
        <v>731</v>
      </c>
      <c r="H497" t="s">
        <v>876</v>
      </c>
      <c r="I497" t="s">
        <v>886</v>
      </c>
      <c r="J497" s="18">
        <v>-320206.76</v>
      </c>
      <c r="K497" s="18">
        <v>0</v>
      </c>
      <c r="L497" s="18">
        <v>0</v>
      </c>
      <c r="M497" s="18">
        <v>0</v>
      </c>
      <c r="N497" s="18">
        <v>0</v>
      </c>
      <c r="O497" s="20">
        <v>-320206.76</v>
      </c>
      <c r="P497" s="18"/>
    </row>
    <row r="498" spans="2:16" x14ac:dyDescent="0.3">
      <c r="D498" t="s">
        <v>510</v>
      </c>
      <c r="E498" t="s">
        <v>1009</v>
      </c>
      <c r="F498" s="17">
        <v>44188</v>
      </c>
      <c r="G498" t="s">
        <v>731</v>
      </c>
      <c r="H498" t="s">
        <v>876</v>
      </c>
      <c r="I498" t="s">
        <v>886</v>
      </c>
      <c r="J498" s="18">
        <v>-266263.88</v>
      </c>
      <c r="K498" s="18">
        <v>0</v>
      </c>
      <c r="L498" s="18">
        <v>0</v>
      </c>
      <c r="M498" s="18">
        <v>0</v>
      </c>
      <c r="N498" s="18">
        <v>0</v>
      </c>
      <c r="O498" s="20">
        <v>-266263.88</v>
      </c>
      <c r="P498" s="18"/>
    </row>
    <row r="499" spans="2:16" x14ac:dyDescent="0.3">
      <c r="D499" t="s">
        <v>512</v>
      </c>
      <c r="E499" t="s">
        <v>1009</v>
      </c>
      <c r="F499" s="17">
        <v>44221</v>
      </c>
      <c r="G499" t="s">
        <v>731</v>
      </c>
      <c r="H499" t="s">
        <v>876</v>
      </c>
      <c r="I499" t="s">
        <v>886</v>
      </c>
      <c r="J499" s="18">
        <v>-176553.9</v>
      </c>
      <c r="K499" s="18">
        <v>0</v>
      </c>
      <c r="L499" s="18">
        <v>0</v>
      </c>
      <c r="M499" s="18">
        <v>0</v>
      </c>
      <c r="N499" s="18">
        <v>0</v>
      </c>
      <c r="O499" s="20">
        <v>-176553.9</v>
      </c>
      <c r="P499" s="18"/>
    </row>
    <row r="500" spans="2:16" x14ac:dyDescent="0.3">
      <c r="D500" t="s">
        <v>516</v>
      </c>
      <c r="E500" t="s">
        <v>1009</v>
      </c>
      <c r="F500" s="17">
        <v>44253</v>
      </c>
      <c r="G500" t="s">
        <v>731</v>
      </c>
      <c r="H500" t="s">
        <v>876</v>
      </c>
      <c r="I500" t="s">
        <v>886</v>
      </c>
      <c r="J500" s="18">
        <v>-188965.22</v>
      </c>
      <c r="K500" s="18">
        <v>0</v>
      </c>
      <c r="L500" s="18">
        <v>0</v>
      </c>
      <c r="M500" s="18">
        <v>0</v>
      </c>
      <c r="N500" s="18">
        <v>0</v>
      </c>
      <c r="O500" s="20">
        <v>-188965.22</v>
      </c>
      <c r="P500" s="18"/>
    </row>
    <row r="501" spans="2:16" x14ac:dyDescent="0.3">
      <c r="D501" t="s">
        <v>518</v>
      </c>
      <c r="E501" t="s">
        <v>1009</v>
      </c>
      <c r="F501" s="17">
        <v>44286</v>
      </c>
      <c r="G501" t="s">
        <v>731</v>
      </c>
      <c r="H501" t="s">
        <v>876</v>
      </c>
      <c r="I501" t="s">
        <v>886</v>
      </c>
      <c r="J501" s="18">
        <v>-22143.55</v>
      </c>
      <c r="K501" s="18">
        <v>0</v>
      </c>
      <c r="L501" s="18">
        <v>0</v>
      </c>
      <c r="M501" s="18">
        <v>0</v>
      </c>
      <c r="N501" s="18">
        <v>0</v>
      </c>
      <c r="O501" s="20">
        <v>-22143.55</v>
      </c>
      <c r="P501" s="18"/>
    </row>
    <row r="502" spans="2:16" x14ac:dyDescent="0.3">
      <c r="C502" t="s">
        <v>1008</v>
      </c>
      <c r="D502" t="s">
        <v>500</v>
      </c>
      <c r="E502" t="s">
        <v>1008</v>
      </c>
      <c r="F502" s="17">
        <v>44120</v>
      </c>
      <c r="G502" t="s">
        <v>731</v>
      </c>
      <c r="H502" t="s">
        <v>876</v>
      </c>
      <c r="I502" t="s">
        <v>886</v>
      </c>
      <c r="J502" s="18">
        <v>930096.61</v>
      </c>
      <c r="K502" s="18">
        <v>0</v>
      </c>
      <c r="L502" s="18">
        <v>0</v>
      </c>
      <c r="M502" s="18">
        <v>0</v>
      </c>
      <c r="N502" s="18">
        <v>0</v>
      </c>
      <c r="O502" s="20">
        <v>930096.61</v>
      </c>
      <c r="P502" s="18">
        <v>103344.07</v>
      </c>
    </row>
    <row r="503" spans="2:16" x14ac:dyDescent="0.3">
      <c r="C503" t="s">
        <v>1009</v>
      </c>
      <c r="D503" t="s">
        <v>505</v>
      </c>
      <c r="E503" t="s">
        <v>1009</v>
      </c>
      <c r="F503" s="17">
        <v>44159</v>
      </c>
      <c r="G503" t="s">
        <v>731</v>
      </c>
      <c r="H503" t="s">
        <v>876</v>
      </c>
      <c r="I503" t="s">
        <v>886</v>
      </c>
      <c r="J503" s="18">
        <v>320206.76</v>
      </c>
      <c r="K503" s="18">
        <v>0</v>
      </c>
      <c r="L503" s="18">
        <v>0</v>
      </c>
      <c r="M503" s="18">
        <v>0</v>
      </c>
      <c r="N503" s="18">
        <v>0</v>
      </c>
      <c r="O503" s="20">
        <v>320206.76</v>
      </c>
      <c r="P503" s="18">
        <v>35578.53</v>
      </c>
    </row>
    <row r="504" spans="2:16" x14ac:dyDescent="0.3">
      <c r="D504" t="s">
        <v>510</v>
      </c>
      <c r="E504" t="s">
        <v>1009</v>
      </c>
      <c r="F504" s="17">
        <v>44188</v>
      </c>
      <c r="G504" t="s">
        <v>731</v>
      </c>
      <c r="H504" t="s">
        <v>876</v>
      </c>
      <c r="I504" t="s">
        <v>886</v>
      </c>
      <c r="J504" s="18">
        <v>266263.88</v>
      </c>
      <c r="K504" s="18">
        <v>0</v>
      </c>
      <c r="L504" s="18">
        <v>0</v>
      </c>
      <c r="M504" s="18">
        <v>0</v>
      </c>
      <c r="N504" s="18">
        <v>0</v>
      </c>
      <c r="O504" s="20">
        <v>266263.88</v>
      </c>
      <c r="P504" s="18">
        <v>29584.880000000001</v>
      </c>
    </row>
    <row r="505" spans="2:16" x14ac:dyDescent="0.3">
      <c r="D505" t="s">
        <v>512</v>
      </c>
      <c r="E505" t="s">
        <v>1009</v>
      </c>
      <c r="F505" s="17">
        <v>44221</v>
      </c>
      <c r="G505" t="s">
        <v>731</v>
      </c>
      <c r="H505" t="s">
        <v>876</v>
      </c>
      <c r="I505" t="s">
        <v>886</v>
      </c>
      <c r="J505" s="18">
        <v>176553.9</v>
      </c>
      <c r="K505" s="18">
        <v>0</v>
      </c>
      <c r="L505" s="18">
        <v>0</v>
      </c>
      <c r="M505" s="18">
        <v>0</v>
      </c>
      <c r="N505" s="18">
        <v>0</v>
      </c>
      <c r="O505" s="20">
        <v>176553.9</v>
      </c>
      <c r="P505" s="18">
        <v>19617.099999999999</v>
      </c>
    </row>
    <row r="506" spans="2:16" x14ac:dyDescent="0.3">
      <c r="D506" t="s">
        <v>516</v>
      </c>
      <c r="E506" t="s">
        <v>1009</v>
      </c>
      <c r="F506" s="17">
        <v>44253</v>
      </c>
      <c r="G506" t="s">
        <v>731</v>
      </c>
      <c r="H506" t="s">
        <v>876</v>
      </c>
      <c r="I506" t="s">
        <v>886</v>
      </c>
      <c r="J506" s="18">
        <v>188965.22</v>
      </c>
      <c r="K506" s="18">
        <v>0</v>
      </c>
      <c r="L506" s="18">
        <v>0</v>
      </c>
      <c r="M506" s="18">
        <v>0</v>
      </c>
      <c r="N506" s="18">
        <v>0</v>
      </c>
      <c r="O506" s="20">
        <v>188965.22</v>
      </c>
      <c r="P506" s="18">
        <v>20996.14</v>
      </c>
    </row>
    <row r="507" spans="2:16" x14ac:dyDescent="0.3">
      <c r="D507" t="s">
        <v>518</v>
      </c>
      <c r="E507" t="s">
        <v>1009</v>
      </c>
      <c r="F507" s="17">
        <v>44286</v>
      </c>
      <c r="G507" t="s">
        <v>731</v>
      </c>
      <c r="H507" t="s">
        <v>876</v>
      </c>
      <c r="I507" t="s">
        <v>886</v>
      </c>
      <c r="J507" s="18">
        <v>22143.55</v>
      </c>
      <c r="K507" s="18">
        <v>0</v>
      </c>
      <c r="L507" s="18">
        <v>0</v>
      </c>
      <c r="M507" s="18">
        <v>0</v>
      </c>
      <c r="N507" s="18">
        <v>0</v>
      </c>
      <c r="O507" s="20">
        <v>22143.55</v>
      </c>
      <c r="P507" s="18">
        <v>1165.45</v>
      </c>
    </row>
    <row r="508" spans="2:16" x14ac:dyDescent="0.3">
      <c r="D508" t="s">
        <v>519</v>
      </c>
      <c r="E508" t="s">
        <v>1009</v>
      </c>
      <c r="F508" s="17">
        <v>44312</v>
      </c>
      <c r="G508" t="s">
        <v>731</v>
      </c>
      <c r="H508" t="s">
        <v>876</v>
      </c>
      <c r="I508" t="s">
        <v>886</v>
      </c>
      <c r="J508" s="18">
        <v>101157.21</v>
      </c>
      <c r="K508" s="18">
        <v>0</v>
      </c>
      <c r="L508" s="18">
        <v>0</v>
      </c>
      <c r="M508" s="18">
        <v>0</v>
      </c>
      <c r="N508" s="18">
        <v>101157.21</v>
      </c>
      <c r="O508" s="20">
        <v>0</v>
      </c>
      <c r="P508" s="18">
        <v>5324.06</v>
      </c>
    </row>
    <row r="509" spans="2:16" x14ac:dyDescent="0.3">
      <c r="D509" t="s">
        <v>524</v>
      </c>
      <c r="E509" t="s">
        <v>1009</v>
      </c>
      <c r="F509" s="17">
        <v>44341</v>
      </c>
      <c r="G509" t="s">
        <v>731</v>
      </c>
      <c r="H509" t="s">
        <v>876</v>
      </c>
      <c r="I509" t="s">
        <v>886</v>
      </c>
      <c r="J509" s="18">
        <v>-220051.82</v>
      </c>
      <c r="K509" s="18">
        <v>0</v>
      </c>
      <c r="L509" s="18">
        <v>0</v>
      </c>
      <c r="M509" s="18">
        <v>-220051.82</v>
      </c>
      <c r="N509" s="18">
        <v>0</v>
      </c>
      <c r="O509" s="20">
        <v>0</v>
      </c>
      <c r="P509" s="18">
        <v>-11581.68</v>
      </c>
    </row>
    <row r="510" spans="2:16" x14ac:dyDescent="0.3">
      <c r="C510" t="s">
        <v>910</v>
      </c>
      <c r="D510" t="s">
        <v>500</v>
      </c>
      <c r="E510" t="s">
        <v>1008</v>
      </c>
      <c r="F510" s="17">
        <v>44120</v>
      </c>
      <c r="G510" t="s">
        <v>731</v>
      </c>
      <c r="H510" t="s">
        <v>876</v>
      </c>
      <c r="I510" t="s">
        <v>886</v>
      </c>
      <c r="J510" s="18"/>
      <c r="K510" s="18">
        <v>0</v>
      </c>
      <c r="L510" s="18">
        <v>0</v>
      </c>
      <c r="M510" s="18">
        <v>0</v>
      </c>
      <c r="N510" s="18">
        <v>0</v>
      </c>
      <c r="O510" s="20">
        <v>0</v>
      </c>
      <c r="P510" s="18">
        <v>-3274.44</v>
      </c>
    </row>
    <row r="511" spans="2:16" x14ac:dyDescent="0.3">
      <c r="B511" t="s">
        <v>732</v>
      </c>
      <c r="C511" t="s">
        <v>619</v>
      </c>
      <c r="D511" t="s">
        <v>583</v>
      </c>
      <c r="E511" t="s">
        <v>988</v>
      </c>
      <c r="F511" s="17">
        <v>44028</v>
      </c>
      <c r="G511" t="s">
        <v>732</v>
      </c>
      <c r="H511" t="s">
        <v>875</v>
      </c>
      <c r="I511" t="s">
        <v>884</v>
      </c>
      <c r="J511" s="18">
        <v>-9819</v>
      </c>
      <c r="K511" s="18">
        <v>0</v>
      </c>
      <c r="L511" s="18">
        <v>0</v>
      </c>
      <c r="M511" s="18">
        <v>0</v>
      </c>
      <c r="N511" s="18">
        <v>0</v>
      </c>
      <c r="O511" s="20">
        <v>-9819</v>
      </c>
      <c r="P511" s="18"/>
    </row>
    <row r="512" spans="2:16" x14ac:dyDescent="0.3">
      <c r="C512" t="s">
        <v>988</v>
      </c>
      <c r="D512" t="s">
        <v>583</v>
      </c>
      <c r="E512" t="s">
        <v>988</v>
      </c>
      <c r="F512" s="17">
        <v>44028</v>
      </c>
      <c r="G512" t="s">
        <v>732</v>
      </c>
      <c r="H512" t="s">
        <v>875</v>
      </c>
      <c r="I512" t="s">
        <v>884</v>
      </c>
      <c r="J512" s="18">
        <v>10910</v>
      </c>
      <c r="K512" s="18">
        <v>0</v>
      </c>
      <c r="L512" s="18">
        <v>0</v>
      </c>
      <c r="M512" s="18">
        <v>0</v>
      </c>
      <c r="N512" s="18">
        <v>0</v>
      </c>
      <c r="O512" s="20">
        <v>10910</v>
      </c>
      <c r="P512" s="18"/>
    </row>
    <row r="513" spans="2:16" x14ac:dyDescent="0.3">
      <c r="B513" t="s">
        <v>733</v>
      </c>
      <c r="C513" t="s">
        <v>619</v>
      </c>
      <c r="D513" t="s">
        <v>532</v>
      </c>
      <c r="E513" t="s">
        <v>1010</v>
      </c>
      <c r="F513" s="17">
        <v>44074</v>
      </c>
      <c r="G513" t="s">
        <v>733</v>
      </c>
      <c r="H513" t="s">
        <v>876</v>
      </c>
      <c r="I513" t="s">
        <v>886</v>
      </c>
      <c r="J513" s="18">
        <v>-113312.13</v>
      </c>
      <c r="K513" s="18">
        <v>0</v>
      </c>
      <c r="L513" s="18">
        <v>0</v>
      </c>
      <c r="M513" s="18">
        <v>0</v>
      </c>
      <c r="N513" s="18">
        <v>0</v>
      </c>
      <c r="O513" s="20">
        <v>-113312.13</v>
      </c>
      <c r="P513" s="18"/>
    </row>
    <row r="514" spans="2:16" x14ac:dyDescent="0.3">
      <c r="D514" t="s">
        <v>533</v>
      </c>
      <c r="E514" t="s">
        <v>1011</v>
      </c>
      <c r="F514" s="17">
        <v>44102</v>
      </c>
      <c r="G514" t="s">
        <v>733</v>
      </c>
      <c r="H514" t="s">
        <v>876</v>
      </c>
      <c r="I514" t="s">
        <v>886</v>
      </c>
      <c r="J514" s="18">
        <v>-19766.7</v>
      </c>
      <c r="K514" s="18">
        <v>0</v>
      </c>
      <c r="L514" s="18">
        <v>0</v>
      </c>
      <c r="M514" s="18">
        <v>0</v>
      </c>
      <c r="N514" s="18">
        <v>0</v>
      </c>
      <c r="O514" s="20">
        <v>-19766.7</v>
      </c>
      <c r="P514" s="18"/>
    </row>
    <row r="515" spans="2:16" x14ac:dyDescent="0.3">
      <c r="D515" t="s">
        <v>540</v>
      </c>
      <c r="E515" t="s">
        <v>1010</v>
      </c>
      <c r="F515" s="17">
        <v>44165</v>
      </c>
      <c r="G515" t="s">
        <v>733</v>
      </c>
      <c r="H515" t="s">
        <v>876</v>
      </c>
      <c r="I515" t="s">
        <v>886</v>
      </c>
      <c r="J515" s="18">
        <v>-34720.6</v>
      </c>
      <c r="K515" s="18">
        <v>0</v>
      </c>
      <c r="L515" s="18">
        <v>0</v>
      </c>
      <c r="M515" s="18">
        <v>0</v>
      </c>
      <c r="N515" s="18">
        <v>0</v>
      </c>
      <c r="O515" s="20">
        <v>-34720.6</v>
      </c>
      <c r="P515" s="18"/>
    </row>
    <row r="516" spans="2:16" x14ac:dyDescent="0.3">
      <c r="D516" t="s">
        <v>543</v>
      </c>
      <c r="E516" t="s">
        <v>1010</v>
      </c>
      <c r="F516" s="17">
        <v>44249</v>
      </c>
      <c r="G516" t="s">
        <v>733</v>
      </c>
      <c r="H516" t="s">
        <v>876</v>
      </c>
      <c r="I516" t="s">
        <v>886</v>
      </c>
      <c r="J516" s="18">
        <v>-10719</v>
      </c>
      <c r="K516" s="18">
        <v>0</v>
      </c>
      <c r="L516" s="18">
        <v>0</v>
      </c>
      <c r="M516" s="18">
        <v>0</v>
      </c>
      <c r="N516" s="18">
        <v>0</v>
      </c>
      <c r="O516" s="20">
        <v>-10719</v>
      </c>
      <c r="P516" s="18"/>
    </row>
    <row r="517" spans="2:16" x14ac:dyDescent="0.3">
      <c r="D517" t="s">
        <v>544</v>
      </c>
      <c r="E517" t="s">
        <v>1010</v>
      </c>
      <c r="F517" s="17">
        <v>44249</v>
      </c>
      <c r="G517" t="s">
        <v>733</v>
      </c>
      <c r="H517" t="s">
        <v>876</v>
      </c>
      <c r="I517" t="s">
        <v>886</v>
      </c>
      <c r="J517" s="18">
        <v>-14607</v>
      </c>
      <c r="K517" s="18">
        <v>0</v>
      </c>
      <c r="L517" s="18">
        <v>0</v>
      </c>
      <c r="M517" s="18">
        <v>0</v>
      </c>
      <c r="N517" s="18">
        <v>0</v>
      </c>
      <c r="O517" s="20">
        <v>-14607</v>
      </c>
      <c r="P517" s="18"/>
    </row>
    <row r="518" spans="2:16" x14ac:dyDescent="0.3">
      <c r="C518" t="s">
        <v>1010</v>
      </c>
      <c r="D518" t="s">
        <v>532</v>
      </c>
      <c r="E518" t="s">
        <v>1010</v>
      </c>
      <c r="F518" s="17">
        <v>44074</v>
      </c>
      <c r="G518" t="s">
        <v>733</v>
      </c>
      <c r="H518" t="s">
        <v>876</v>
      </c>
      <c r="I518" t="s">
        <v>886</v>
      </c>
      <c r="J518" s="18">
        <v>113312.13</v>
      </c>
      <c r="K518" s="18">
        <v>0</v>
      </c>
      <c r="L518" s="18">
        <v>0</v>
      </c>
      <c r="M518" s="18">
        <v>0</v>
      </c>
      <c r="N518" s="18">
        <v>0</v>
      </c>
      <c r="O518" s="20">
        <v>113312.13</v>
      </c>
      <c r="P518" s="18">
        <v>12590.24</v>
      </c>
    </row>
    <row r="519" spans="2:16" x14ac:dyDescent="0.3">
      <c r="D519" t="s">
        <v>540</v>
      </c>
      <c r="E519" t="s">
        <v>1010</v>
      </c>
      <c r="F519" s="17">
        <v>44165</v>
      </c>
      <c r="G519" t="s">
        <v>733</v>
      </c>
      <c r="H519" t="s">
        <v>876</v>
      </c>
      <c r="I519" t="s">
        <v>886</v>
      </c>
      <c r="J519" s="18">
        <v>34720.6</v>
      </c>
      <c r="K519" s="18">
        <v>0</v>
      </c>
      <c r="L519" s="18">
        <v>0</v>
      </c>
      <c r="M519" s="18">
        <v>0</v>
      </c>
      <c r="N519" s="18">
        <v>0</v>
      </c>
      <c r="O519" s="20">
        <v>34720.6</v>
      </c>
      <c r="P519" s="18">
        <v>3857.85</v>
      </c>
    </row>
    <row r="520" spans="2:16" x14ac:dyDescent="0.3">
      <c r="D520" t="s">
        <v>543</v>
      </c>
      <c r="E520" t="s">
        <v>1010</v>
      </c>
      <c r="F520" s="17">
        <v>44249</v>
      </c>
      <c r="G520" t="s">
        <v>733</v>
      </c>
      <c r="H520" t="s">
        <v>876</v>
      </c>
      <c r="I520" t="s">
        <v>886</v>
      </c>
      <c r="J520" s="18">
        <v>10719</v>
      </c>
      <c r="K520" s="18">
        <v>0</v>
      </c>
      <c r="L520" s="18">
        <v>0</v>
      </c>
      <c r="M520" s="18">
        <v>0</v>
      </c>
      <c r="N520" s="18">
        <v>0</v>
      </c>
      <c r="O520" s="20">
        <v>10719</v>
      </c>
      <c r="P520" s="18">
        <v>1191</v>
      </c>
    </row>
    <row r="521" spans="2:16" x14ac:dyDescent="0.3">
      <c r="D521" t="s">
        <v>544</v>
      </c>
      <c r="E521" t="s">
        <v>1010</v>
      </c>
      <c r="F521" s="17">
        <v>44249</v>
      </c>
      <c r="G521" t="s">
        <v>733</v>
      </c>
      <c r="H521" t="s">
        <v>876</v>
      </c>
      <c r="I521" t="s">
        <v>886</v>
      </c>
      <c r="J521" s="18">
        <v>14607</v>
      </c>
      <c r="K521" s="18">
        <v>0</v>
      </c>
      <c r="L521" s="18">
        <v>0</v>
      </c>
      <c r="M521" s="18">
        <v>0</v>
      </c>
      <c r="N521" s="18">
        <v>0</v>
      </c>
      <c r="O521" s="20">
        <v>14607</v>
      </c>
      <c r="P521" s="18">
        <v>1623</v>
      </c>
    </row>
    <row r="522" spans="2:16" x14ac:dyDescent="0.3">
      <c r="D522" t="s">
        <v>546</v>
      </c>
      <c r="E522" t="s">
        <v>1010</v>
      </c>
      <c r="F522" s="17">
        <v>44312</v>
      </c>
      <c r="G522" t="s">
        <v>733</v>
      </c>
      <c r="H522" t="s">
        <v>876</v>
      </c>
      <c r="I522" t="s">
        <v>886</v>
      </c>
      <c r="J522" s="18">
        <v>13951.59</v>
      </c>
      <c r="K522" s="18">
        <v>0</v>
      </c>
      <c r="L522" s="18">
        <v>0</v>
      </c>
      <c r="M522" s="18">
        <v>0</v>
      </c>
      <c r="N522" s="18">
        <v>13951.59</v>
      </c>
      <c r="O522" s="20">
        <v>0</v>
      </c>
      <c r="P522" s="18">
        <v>1550.18</v>
      </c>
    </row>
    <row r="523" spans="2:16" x14ac:dyDescent="0.3">
      <c r="D523" t="s">
        <v>548</v>
      </c>
      <c r="E523" t="s">
        <v>1010</v>
      </c>
      <c r="F523" s="17">
        <v>44342</v>
      </c>
      <c r="G523" t="s">
        <v>733</v>
      </c>
      <c r="H523" t="s">
        <v>876</v>
      </c>
      <c r="I523" t="s">
        <v>886</v>
      </c>
      <c r="J523" s="18">
        <v>54766.8</v>
      </c>
      <c r="K523" s="18">
        <v>0</v>
      </c>
      <c r="L523" s="18">
        <v>0</v>
      </c>
      <c r="M523" s="18">
        <v>54766.8</v>
      </c>
      <c r="N523" s="18">
        <v>0</v>
      </c>
      <c r="O523" s="20">
        <v>0</v>
      </c>
      <c r="P523" s="18">
        <v>6085.2</v>
      </c>
    </row>
    <row r="524" spans="2:16" x14ac:dyDescent="0.3">
      <c r="D524" t="s">
        <v>551</v>
      </c>
      <c r="E524" t="s">
        <v>1010</v>
      </c>
      <c r="F524" s="17">
        <v>44371</v>
      </c>
      <c r="G524" t="s">
        <v>733</v>
      </c>
      <c r="H524" t="s">
        <v>876</v>
      </c>
      <c r="I524" t="s">
        <v>886</v>
      </c>
      <c r="J524" s="18">
        <v>9675</v>
      </c>
      <c r="K524" s="18">
        <v>0</v>
      </c>
      <c r="L524" s="18">
        <v>9675</v>
      </c>
      <c r="M524" s="18">
        <v>0</v>
      </c>
      <c r="N524" s="18">
        <v>0</v>
      </c>
      <c r="O524" s="20">
        <v>0</v>
      </c>
      <c r="P524" s="18">
        <v>1075</v>
      </c>
    </row>
    <row r="525" spans="2:16" x14ac:dyDescent="0.3">
      <c r="C525" t="s">
        <v>1011</v>
      </c>
      <c r="D525" t="s">
        <v>533</v>
      </c>
      <c r="E525" t="s">
        <v>1011</v>
      </c>
      <c r="F525" s="17">
        <v>44102</v>
      </c>
      <c r="G525" t="s">
        <v>733</v>
      </c>
      <c r="H525" t="s">
        <v>876</v>
      </c>
      <c r="I525" t="s">
        <v>886</v>
      </c>
      <c r="J525" s="18">
        <v>19766.7</v>
      </c>
      <c r="K525" s="18">
        <v>0</v>
      </c>
      <c r="L525" s="18">
        <v>0</v>
      </c>
      <c r="M525" s="18">
        <v>0</v>
      </c>
      <c r="N525" s="18">
        <v>0</v>
      </c>
      <c r="O525" s="20">
        <v>19766.7</v>
      </c>
      <c r="P525" s="18">
        <v>2196.3000000000002</v>
      </c>
    </row>
    <row r="526" spans="2:16" x14ac:dyDescent="0.3">
      <c r="C526" t="s">
        <v>910</v>
      </c>
      <c r="D526" t="s">
        <v>532</v>
      </c>
      <c r="E526" t="s">
        <v>1010</v>
      </c>
      <c r="F526" s="17">
        <v>44074</v>
      </c>
      <c r="G526" t="s">
        <v>733</v>
      </c>
      <c r="H526" t="s">
        <v>876</v>
      </c>
      <c r="I526" t="s">
        <v>886</v>
      </c>
      <c r="J526" s="18"/>
      <c r="K526" s="18">
        <v>0</v>
      </c>
      <c r="L526" s="18">
        <v>0</v>
      </c>
      <c r="M526" s="18">
        <v>0</v>
      </c>
      <c r="N526" s="18">
        <v>0</v>
      </c>
      <c r="O526" s="20">
        <v>0</v>
      </c>
      <c r="P526" s="18">
        <v>-1610.35</v>
      </c>
    </row>
    <row r="527" spans="2:16" x14ac:dyDescent="0.3">
      <c r="B527" t="s">
        <v>734</v>
      </c>
      <c r="C527" t="s">
        <v>989</v>
      </c>
      <c r="D527" t="s">
        <v>203</v>
      </c>
      <c r="E527" t="s">
        <v>989</v>
      </c>
      <c r="F527" s="17">
        <v>44347</v>
      </c>
      <c r="G527" t="s">
        <v>734</v>
      </c>
      <c r="H527" t="s">
        <v>881</v>
      </c>
      <c r="I527" t="s">
        <v>888</v>
      </c>
      <c r="J527" s="18">
        <v>329138.88</v>
      </c>
      <c r="K527" s="18">
        <v>0</v>
      </c>
      <c r="L527" s="18">
        <v>329138.88</v>
      </c>
      <c r="M527" s="18">
        <v>0</v>
      </c>
      <c r="N527" s="18">
        <v>0</v>
      </c>
      <c r="O527" s="20">
        <v>0</v>
      </c>
      <c r="P527" s="18"/>
    </row>
    <row r="528" spans="2:16" x14ac:dyDescent="0.3">
      <c r="B528" t="s">
        <v>735</v>
      </c>
      <c r="C528" t="s">
        <v>619</v>
      </c>
      <c r="D528" t="s">
        <v>204</v>
      </c>
      <c r="E528" t="s">
        <v>1012</v>
      </c>
      <c r="F528" s="17">
        <v>44286</v>
      </c>
      <c r="G528" t="s">
        <v>735</v>
      </c>
      <c r="H528" t="s">
        <v>880</v>
      </c>
      <c r="I528" t="s">
        <v>888</v>
      </c>
      <c r="J528" s="18">
        <v>-1216.3</v>
      </c>
      <c r="K528" s="18">
        <v>0</v>
      </c>
      <c r="L528" s="18">
        <v>0</v>
      </c>
      <c r="M528" s="18">
        <v>0</v>
      </c>
      <c r="N528" s="18">
        <v>0</v>
      </c>
      <c r="O528" s="20">
        <v>-1216.3</v>
      </c>
      <c r="P528" s="18"/>
    </row>
    <row r="529" spans="2:16" x14ac:dyDescent="0.3">
      <c r="C529" t="s">
        <v>1012</v>
      </c>
      <c r="D529" t="s">
        <v>204</v>
      </c>
      <c r="E529" t="s">
        <v>1012</v>
      </c>
      <c r="F529" s="17">
        <v>44286</v>
      </c>
      <c r="G529" t="s">
        <v>735</v>
      </c>
      <c r="H529" t="s">
        <v>880</v>
      </c>
      <c r="I529" t="s">
        <v>888</v>
      </c>
      <c r="J529" s="18">
        <v>1942.48</v>
      </c>
      <c r="K529" s="18">
        <v>0</v>
      </c>
      <c r="L529" s="18">
        <v>0</v>
      </c>
      <c r="M529" s="18">
        <v>0</v>
      </c>
      <c r="N529" s="18">
        <v>0</v>
      </c>
      <c r="O529" s="20">
        <v>1942.48</v>
      </c>
      <c r="P529" s="18"/>
    </row>
    <row r="530" spans="2:16" x14ac:dyDescent="0.3">
      <c r="B530" t="s">
        <v>736</v>
      </c>
      <c r="C530" t="s">
        <v>991</v>
      </c>
      <c r="D530" t="s">
        <v>205</v>
      </c>
      <c r="E530" t="s">
        <v>991</v>
      </c>
      <c r="F530" s="17">
        <v>44340</v>
      </c>
      <c r="G530" t="s">
        <v>736</v>
      </c>
      <c r="H530" t="s">
        <v>880</v>
      </c>
      <c r="I530" t="s">
        <v>888</v>
      </c>
      <c r="J530" s="18">
        <v>49084.43</v>
      </c>
      <c r="K530" s="18">
        <v>0</v>
      </c>
      <c r="L530" s="18">
        <v>0</v>
      </c>
      <c r="M530" s="18">
        <v>49084.43</v>
      </c>
      <c r="N530" s="18">
        <v>0</v>
      </c>
      <c r="O530" s="20">
        <v>0</v>
      </c>
      <c r="P530" s="18"/>
    </row>
    <row r="531" spans="2:16" x14ac:dyDescent="0.3">
      <c r="B531" t="s">
        <v>737</v>
      </c>
      <c r="C531" t="s">
        <v>1013</v>
      </c>
      <c r="D531" t="s">
        <v>278</v>
      </c>
      <c r="E531" t="s">
        <v>1013</v>
      </c>
      <c r="F531" s="17">
        <v>44306</v>
      </c>
      <c r="G531" t="s">
        <v>737</v>
      </c>
      <c r="H531" t="s">
        <v>878</v>
      </c>
      <c r="I531" t="s">
        <v>888</v>
      </c>
      <c r="J531" s="18">
        <v>-164972.54999999999</v>
      </c>
      <c r="K531" s="18">
        <v>0</v>
      </c>
      <c r="L531" s="18">
        <v>0</v>
      </c>
      <c r="M531" s="18">
        <v>0</v>
      </c>
      <c r="N531" s="18">
        <v>-164972.54999999999</v>
      </c>
      <c r="O531" s="20">
        <v>0</v>
      </c>
      <c r="P531" s="18"/>
    </row>
    <row r="532" spans="2:16" x14ac:dyDescent="0.3">
      <c r="C532" t="s">
        <v>983</v>
      </c>
      <c r="D532" t="s">
        <v>206</v>
      </c>
      <c r="E532" t="s">
        <v>983</v>
      </c>
      <c r="F532" s="17">
        <v>44196</v>
      </c>
      <c r="G532" t="s">
        <v>737</v>
      </c>
      <c r="H532" t="s">
        <v>878</v>
      </c>
      <c r="I532" t="s">
        <v>888</v>
      </c>
      <c r="J532" s="18">
        <v>74589.3</v>
      </c>
      <c r="K532" s="18">
        <v>0</v>
      </c>
      <c r="L532" s="18">
        <v>0</v>
      </c>
      <c r="M532" s="18">
        <v>0</v>
      </c>
      <c r="N532" s="18">
        <v>0</v>
      </c>
      <c r="O532" s="20">
        <v>74589.3</v>
      </c>
      <c r="P532" s="18"/>
    </row>
    <row r="533" spans="2:16" x14ac:dyDescent="0.3">
      <c r="C533" t="s">
        <v>989</v>
      </c>
      <c r="D533" t="s">
        <v>207</v>
      </c>
      <c r="E533" t="s">
        <v>989</v>
      </c>
      <c r="F533" s="17">
        <v>44196</v>
      </c>
      <c r="G533" t="s">
        <v>737</v>
      </c>
      <c r="H533" t="s">
        <v>878</v>
      </c>
      <c r="I533" t="s">
        <v>888</v>
      </c>
      <c r="J533" s="18">
        <v>90383.25</v>
      </c>
      <c r="K533" s="18">
        <v>0</v>
      </c>
      <c r="L533" s="18">
        <v>0</v>
      </c>
      <c r="M533" s="18">
        <v>0</v>
      </c>
      <c r="N533" s="18">
        <v>0</v>
      </c>
      <c r="O533" s="20">
        <v>90383.25</v>
      </c>
      <c r="P533" s="18"/>
    </row>
    <row r="534" spans="2:16" x14ac:dyDescent="0.3">
      <c r="B534" t="s">
        <v>738</v>
      </c>
      <c r="C534" t="s">
        <v>989</v>
      </c>
      <c r="D534" t="s">
        <v>208</v>
      </c>
      <c r="E534" t="s">
        <v>989</v>
      </c>
      <c r="F534" s="17">
        <v>44347</v>
      </c>
      <c r="G534" t="s">
        <v>738</v>
      </c>
      <c r="H534" t="s">
        <v>880</v>
      </c>
      <c r="I534" t="s">
        <v>888</v>
      </c>
      <c r="J534" s="18">
        <v>93978.3</v>
      </c>
      <c r="K534" s="18">
        <v>0</v>
      </c>
      <c r="L534" s="18">
        <v>93978.3</v>
      </c>
      <c r="M534" s="18">
        <v>0</v>
      </c>
      <c r="N534" s="18">
        <v>0</v>
      </c>
      <c r="O534" s="20">
        <v>0</v>
      </c>
      <c r="P534" s="18"/>
    </row>
    <row r="535" spans="2:16" x14ac:dyDescent="0.3">
      <c r="B535" t="s">
        <v>739</v>
      </c>
      <c r="C535" t="s">
        <v>619</v>
      </c>
      <c r="D535" t="s">
        <v>590</v>
      </c>
      <c r="E535" t="s">
        <v>1014</v>
      </c>
      <c r="F535" s="17">
        <v>44074</v>
      </c>
      <c r="G535" t="s">
        <v>739</v>
      </c>
      <c r="H535" t="s">
        <v>876</v>
      </c>
      <c r="I535" t="s">
        <v>884</v>
      </c>
      <c r="J535" s="18">
        <v>-297594.90000000002</v>
      </c>
      <c r="K535" s="18">
        <v>0</v>
      </c>
      <c r="L535" s="18">
        <v>0</v>
      </c>
      <c r="M535" s="18">
        <v>0</v>
      </c>
      <c r="N535" s="18">
        <v>0</v>
      </c>
      <c r="O535" s="20">
        <v>-297594.90000000002</v>
      </c>
      <c r="P535" s="18"/>
    </row>
    <row r="536" spans="2:16" x14ac:dyDescent="0.3">
      <c r="D536" t="s">
        <v>591</v>
      </c>
      <c r="E536" t="s">
        <v>1014</v>
      </c>
      <c r="F536" s="17">
        <v>44103</v>
      </c>
      <c r="G536" t="s">
        <v>739</v>
      </c>
      <c r="H536" t="s">
        <v>876</v>
      </c>
      <c r="I536" t="s">
        <v>884</v>
      </c>
      <c r="J536" s="18">
        <v>-1328928.75</v>
      </c>
      <c r="K536" s="18">
        <v>0</v>
      </c>
      <c r="L536" s="18">
        <v>0</v>
      </c>
      <c r="M536" s="18">
        <v>0</v>
      </c>
      <c r="N536" s="18">
        <v>0</v>
      </c>
      <c r="O536" s="20">
        <v>-1328928.75</v>
      </c>
      <c r="P536" s="18"/>
    </row>
    <row r="537" spans="2:16" x14ac:dyDescent="0.3">
      <c r="D537" t="s">
        <v>592</v>
      </c>
      <c r="E537" t="s">
        <v>1014</v>
      </c>
      <c r="F537" s="17">
        <v>44132</v>
      </c>
      <c r="G537" t="s">
        <v>739</v>
      </c>
      <c r="H537" t="s">
        <v>876</v>
      </c>
      <c r="I537" t="s">
        <v>884</v>
      </c>
      <c r="J537" s="18">
        <v>-409162.5</v>
      </c>
      <c r="K537" s="18">
        <v>0</v>
      </c>
      <c r="L537" s="18">
        <v>0</v>
      </c>
      <c r="M537" s="18">
        <v>0</v>
      </c>
      <c r="N537" s="18">
        <v>0</v>
      </c>
      <c r="O537" s="20">
        <v>-409162.5</v>
      </c>
      <c r="P537" s="18"/>
    </row>
    <row r="538" spans="2:16" x14ac:dyDescent="0.3">
      <c r="D538" t="s">
        <v>593</v>
      </c>
      <c r="E538" t="s">
        <v>1014</v>
      </c>
      <c r="F538" s="17">
        <v>44165</v>
      </c>
      <c r="G538" t="s">
        <v>739</v>
      </c>
      <c r="H538" t="s">
        <v>876</v>
      </c>
      <c r="I538" t="s">
        <v>884</v>
      </c>
      <c r="J538" s="18">
        <v>-311484.43</v>
      </c>
      <c r="K538" s="18">
        <v>0</v>
      </c>
      <c r="L538" s="18">
        <v>0</v>
      </c>
      <c r="M538" s="18">
        <v>0</v>
      </c>
      <c r="N538" s="18">
        <v>0</v>
      </c>
      <c r="O538" s="20">
        <v>-311484.43</v>
      </c>
      <c r="P538" s="18"/>
    </row>
    <row r="539" spans="2:16" x14ac:dyDescent="0.3">
      <c r="D539" t="s">
        <v>594</v>
      </c>
      <c r="E539" t="s">
        <v>1014</v>
      </c>
      <c r="F539" s="17">
        <v>44183</v>
      </c>
      <c r="G539" t="s">
        <v>739</v>
      </c>
      <c r="H539" t="s">
        <v>876</v>
      </c>
      <c r="I539" t="s">
        <v>884</v>
      </c>
      <c r="J539" s="18">
        <v>-399393.31</v>
      </c>
      <c r="K539" s="18">
        <v>0</v>
      </c>
      <c r="L539" s="18">
        <v>0</v>
      </c>
      <c r="M539" s="18">
        <v>0</v>
      </c>
      <c r="N539" s="18">
        <v>0</v>
      </c>
      <c r="O539" s="20">
        <v>-399393.31</v>
      </c>
      <c r="P539" s="18"/>
    </row>
    <row r="540" spans="2:16" x14ac:dyDescent="0.3">
      <c r="D540" t="s">
        <v>595</v>
      </c>
      <c r="E540" t="s">
        <v>1014</v>
      </c>
      <c r="F540" s="17">
        <v>44218</v>
      </c>
      <c r="G540" t="s">
        <v>739</v>
      </c>
      <c r="H540" t="s">
        <v>876</v>
      </c>
      <c r="I540" t="s">
        <v>884</v>
      </c>
      <c r="J540" s="18">
        <v>-236399.96</v>
      </c>
      <c r="K540" s="18">
        <v>0</v>
      </c>
      <c r="L540" s="18">
        <v>0</v>
      </c>
      <c r="M540" s="18">
        <v>0</v>
      </c>
      <c r="N540" s="18">
        <v>0</v>
      </c>
      <c r="O540" s="20">
        <v>-236399.96</v>
      </c>
      <c r="P540" s="18"/>
    </row>
    <row r="541" spans="2:16" x14ac:dyDescent="0.3">
      <c r="D541" t="s">
        <v>596</v>
      </c>
      <c r="E541" t="s">
        <v>1014</v>
      </c>
      <c r="F541" s="17">
        <v>44243</v>
      </c>
      <c r="G541" t="s">
        <v>739</v>
      </c>
      <c r="H541" t="s">
        <v>876</v>
      </c>
      <c r="I541" t="s">
        <v>884</v>
      </c>
      <c r="J541" s="18">
        <v>-542380.55000000005</v>
      </c>
      <c r="K541" s="18">
        <v>0</v>
      </c>
      <c r="L541" s="18">
        <v>0</v>
      </c>
      <c r="M541" s="18">
        <v>0</v>
      </c>
      <c r="N541" s="18">
        <v>0</v>
      </c>
      <c r="O541" s="20">
        <v>-542380.55000000005</v>
      </c>
      <c r="P541" s="18"/>
    </row>
    <row r="542" spans="2:16" x14ac:dyDescent="0.3">
      <c r="D542" t="s">
        <v>597</v>
      </c>
      <c r="E542" t="s">
        <v>1014</v>
      </c>
      <c r="F542" s="17">
        <v>44270</v>
      </c>
      <c r="G542" t="s">
        <v>739</v>
      </c>
      <c r="H542" t="s">
        <v>876</v>
      </c>
      <c r="I542" t="s">
        <v>884</v>
      </c>
      <c r="J542" s="18">
        <v>-602855.38</v>
      </c>
      <c r="K542" s="18">
        <v>0</v>
      </c>
      <c r="L542" s="18">
        <v>0</v>
      </c>
      <c r="M542" s="18">
        <v>0</v>
      </c>
      <c r="N542" s="18">
        <v>0</v>
      </c>
      <c r="O542" s="20">
        <v>-602855.38</v>
      </c>
      <c r="P542" s="18"/>
    </row>
    <row r="543" spans="2:16" x14ac:dyDescent="0.3">
      <c r="C543" t="s">
        <v>1014</v>
      </c>
      <c r="D543" t="s">
        <v>590</v>
      </c>
      <c r="E543" t="s">
        <v>1014</v>
      </c>
      <c r="F543" s="17">
        <v>44074</v>
      </c>
      <c r="G543" t="s">
        <v>739</v>
      </c>
      <c r="H543" t="s">
        <v>876</v>
      </c>
      <c r="I543" t="s">
        <v>884</v>
      </c>
      <c r="J543" s="18">
        <v>297594.90000000002</v>
      </c>
      <c r="K543" s="18">
        <v>0</v>
      </c>
      <c r="L543" s="18">
        <v>0</v>
      </c>
      <c r="M543" s="18">
        <v>0</v>
      </c>
      <c r="N543" s="18">
        <v>0</v>
      </c>
      <c r="O543" s="20">
        <v>297594.90000000002</v>
      </c>
      <c r="P543" s="18">
        <v>33066.1</v>
      </c>
    </row>
    <row r="544" spans="2:16" x14ac:dyDescent="0.3">
      <c r="D544" t="s">
        <v>591</v>
      </c>
      <c r="E544" t="s">
        <v>1014</v>
      </c>
      <c r="F544" s="17">
        <v>44103</v>
      </c>
      <c r="G544" t="s">
        <v>739</v>
      </c>
      <c r="H544" t="s">
        <v>876</v>
      </c>
      <c r="I544" t="s">
        <v>884</v>
      </c>
      <c r="J544" s="18">
        <v>1328928.75</v>
      </c>
      <c r="K544" s="18">
        <v>0</v>
      </c>
      <c r="L544" s="18">
        <v>0</v>
      </c>
      <c r="M544" s="18">
        <v>0</v>
      </c>
      <c r="N544" s="18">
        <v>0</v>
      </c>
      <c r="O544" s="20">
        <v>1328928.75</v>
      </c>
      <c r="P544" s="18">
        <v>147658.75</v>
      </c>
    </row>
    <row r="545" spans="2:16" x14ac:dyDescent="0.3">
      <c r="D545" t="s">
        <v>592</v>
      </c>
      <c r="E545" t="s">
        <v>1014</v>
      </c>
      <c r="F545" s="17">
        <v>44132</v>
      </c>
      <c r="G545" t="s">
        <v>739</v>
      </c>
      <c r="H545" t="s">
        <v>876</v>
      </c>
      <c r="I545" t="s">
        <v>884</v>
      </c>
      <c r="J545" s="18">
        <v>409162.5</v>
      </c>
      <c r="K545" s="18">
        <v>0</v>
      </c>
      <c r="L545" s="18">
        <v>0</v>
      </c>
      <c r="M545" s="18">
        <v>0</v>
      </c>
      <c r="N545" s="18">
        <v>0</v>
      </c>
      <c r="O545" s="20">
        <v>409162.5</v>
      </c>
      <c r="P545" s="18">
        <v>45462.5</v>
      </c>
    </row>
    <row r="546" spans="2:16" x14ac:dyDescent="0.3">
      <c r="D546" t="s">
        <v>593</v>
      </c>
      <c r="E546" t="s">
        <v>1014</v>
      </c>
      <c r="F546" s="17">
        <v>44165</v>
      </c>
      <c r="G546" t="s">
        <v>739</v>
      </c>
      <c r="H546" t="s">
        <v>876</v>
      </c>
      <c r="I546" t="s">
        <v>884</v>
      </c>
      <c r="J546" s="18">
        <v>311484.43</v>
      </c>
      <c r="K546" s="18">
        <v>0</v>
      </c>
      <c r="L546" s="18">
        <v>0</v>
      </c>
      <c r="M546" s="18">
        <v>0</v>
      </c>
      <c r="N546" s="18">
        <v>0</v>
      </c>
      <c r="O546" s="20">
        <v>311484.43</v>
      </c>
      <c r="P546" s="18">
        <v>34609.379999999997</v>
      </c>
    </row>
    <row r="547" spans="2:16" x14ac:dyDescent="0.3">
      <c r="D547" t="s">
        <v>594</v>
      </c>
      <c r="E547" t="s">
        <v>1014</v>
      </c>
      <c r="F547" s="17">
        <v>44183</v>
      </c>
      <c r="G547" t="s">
        <v>739</v>
      </c>
      <c r="H547" t="s">
        <v>876</v>
      </c>
      <c r="I547" t="s">
        <v>884</v>
      </c>
      <c r="J547" s="18">
        <v>399393.31</v>
      </c>
      <c r="K547" s="18">
        <v>0</v>
      </c>
      <c r="L547" s="18">
        <v>0</v>
      </c>
      <c r="M547" s="18">
        <v>0</v>
      </c>
      <c r="N547" s="18">
        <v>0</v>
      </c>
      <c r="O547" s="20">
        <v>399393.31</v>
      </c>
      <c r="P547" s="18">
        <v>44377.03</v>
      </c>
    </row>
    <row r="548" spans="2:16" x14ac:dyDescent="0.3">
      <c r="D548" t="s">
        <v>595</v>
      </c>
      <c r="E548" t="s">
        <v>1014</v>
      </c>
      <c r="F548" s="17">
        <v>44218</v>
      </c>
      <c r="G548" t="s">
        <v>739</v>
      </c>
      <c r="H548" t="s">
        <v>876</v>
      </c>
      <c r="I548" t="s">
        <v>884</v>
      </c>
      <c r="J548" s="18">
        <v>236399.96</v>
      </c>
      <c r="K548" s="18">
        <v>0</v>
      </c>
      <c r="L548" s="18">
        <v>0</v>
      </c>
      <c r="M548" s="18">
        <v>0</v>
      </c>
      <c r="N548" s="18">
        <v>0</v>
      </c>
      <c r="O548" s="20">
        <v>236399.96</v>
      </c>
      <c r="P548" s="18">
        <v>26266.66</v>
      </c>
    </row>
    <row r="549" spans="2:16" x14ac:dyDescent="0.3">
      <c r="D549" t="s">
        <v>596</v>
      </c>
      <c r="E549" t="s">
        <v>1014</v>
      </c>
      <c r="F549" s="17">
        <v>44243</v>
      </c>
      <c r="G549" t="s">
        <v>739</v>
      </c>
      <c r="H549" t="s">
        <v>876</v>
      </c>
      <c r="I549" t="s">
        <v>884</v>
      </c>
      <c r="J549" s="18">
        <v>542380.55000000005</v>
      </c>
      <c r="K549" s="18">
        <v>0</v>
      </c>
      <c r="L549" s="18">
        <v>0</v>
      </c>
      <c r="M549" s="18">
        <v>0</v>
      </c>
      <c r="N549" s="18">
        <v>0</v>
      </c>
      <c r="O549" s="20">
        <v>542380.55000000005</v>
      </c>
      <c r="P549" s="18">
        <v>60264.51</v>
      </c>
    </row>
    <row r="550" spans="2:16" x14ac:dyDescent="0.3">
      <c r="D550" t="s">
        <v>597</v>
      </c>
      <c r="E550" t="s">
        <v>1014</v>
      </c>
      <c r="F550" s="17">
        <v>44270</v>
      </c>
      <c r="G550" t="s">
        <v>739</v>
      </c>
      <c r="H550" t="s">
        <v>876</v>
      </c>
      <c r="I550" t="s">
        <v>884</v>
      </c>
      <c r="J550" s="18">
        <v>602855.38</v>
      </c>
      <c r="K550" s="18">
        <v>0</v>
      </c>
      <c r="L550" s="18">
        <v>0</v>
      </c>
      <c r="M550" s="18">
        <v>0</v>
      </c>
      <c r="N550" s="18">
        <v>0</v>
      </c>
      <c r="O550" s="20">
        <v>602855.38</v>
      </c>
      <c r="P550" s="18">
        <v>66983.929999999993</v>
      </c>
    </row>
    <row r="551" spans="2:16" x14ac:dyDescent="0.3">
      <c r="D551" t="s">
        <v>598</v>
      </c>
      <c r="E551" t="s">
        <v>1014</v>
      </c>
      <c r="F551" s="17">
        <v>44308</v>
      </c>
      <c r="G551" t="s">
        <v>739</v>
      </c>
      <c r="H551" t="s">
        <v>876</v>
      </c>
      <c r="I551" t="s">
        <v>884</v>
      </c>
      <c r="J551" s="18">
        <v>171564.64</v>
      </c>
      <c r="K551" s="18">
        <v>0</v>
      </c>
      <c r="L551" s="18">
        <v>0</v>
      </c>
      <c r="M551" s="18">
        <v>0</v>
      </c>
      <c r="N551" s="18">
        <v>171564.64</v>
      </c>
      <c r="O551" s="20">
        <v>0</v>
      </c>
      <c r="P551" s="18">
        <v>19062.740000000002</v>
      </c>
    </row>
    <row r="552" spans="2:16" x14ac:dyDescent="0.3">
      <c r="D552" t="s">
        <v>599</v>
      </c>
      <c r="E552" t="s">
        <v>1014</v>
      </c>
      <c r="F552" s="17">
        <v>44334</v>
      </c>
      <c r="G552" t="s">
        <v>739</v>
      </c>
      <c r="H552" t="s">
        <v>876</v>
      </c>
      <c r="I552" t="s">
        <v>884</v>
      </c>
      <c r="J552" s="18">
        <v>37545.949999999997</v>
      </c>
      <c r="K552" s="18">
        <v>0</v>
      </c>
      <c r="L552" s="18">
        <v>0</v>
      </c>
      <c r="M552" s="18">
        <v>37545.949999999997</v>
      </c>
      <c r="N552" s="18">
        <v>0</v>
      </c>
      <c r="O552" s="20">
        <v>0</v>
      </c>
      <c r="P552" s="18">
        <v>4171.7700000000004</v>
      </c>
    </row>
    <row r="553" spans="2:16" x14ac:dyDescent="0.3">
      <c r="D553" t="s">
        <v>600</v>
      </c>
      <c r="E553" t="s">
        <v>1014</v>
      </c>
      <c r="F553" s="17">
        <v>44372</v>
      </c>
      <c r="G553" t="s">
        <v>739</v>
      </c>
      <c r="H553" t="s">
        <v>876</v>
      </c>
      <c r="I553" t="s">
        <v>884</v>
      </c>
      <c r="J553" s="18">
        <v>12432.79</v>
      </c>
      <c r="K553" s="18">
        <v>0</v>
      </c>
      <c r="L553" s="18">
        <v>12432.79</v>
      </c>
      <c r="M553" s="18">
        <v>0</v>
      </c>
      <c r="N553" s="18">
        <v>0</v>
      </c>
      <c r="O553" s="20">
        <v>0</v>
      </c>
      <c r="P553" s="18">
        <v>1381.42</v>
      </c>
    </row>
    <row r="554" spans="2:16" x14ac:dyDescent="0.3">
      <c r="B554" t="s">
        <v>740</v>
      </c>
      <c r="C554" t="s">
        <v>619</v>
      </c>
      <c r="D554" t="s">
        <v>305</v>
      </c>
      <c r="E554" t="s">
        <v>988</v>
      </c>
      <c r="F554" s="17">
        <v>44043</v>
      </c>
      <c r="G554" t="s">
        <v>740</v>
      </c>
      <c r="H554" t="s">
        <v>875</v>
      </c>
      <c r="I554" t="s">
        <v>884</v>
      </c>
      <c r="J554" s="18">
        <v>-138285</v>
      </c>
      <c r="K554" s="18">
        <v>0</v>
      </c>
      <c r="L554" s="18">
        <v>0</v>
      </c>
      <c r="M554" s="18">
        <v>0</v>
      </c>
      <c r="N554" s="18">
        <v>0</v>
      </c>
      <c r="O554" s="20">
        <v>-138285</v>
      </c>
      <c r="P554" s="18"/>
    </row>
    <row r="555" spans="2:16" x14ac:dyDescent="0.3">
      <c r="D555" t="s">
        <v>307</v>
      </c>
      <c r="E555" t="s">
        <v>1015</v>
      </c>
      <c r="F555" s="17">
        <v>44165</v>
      </c>
      <c r="G555" t="s">
        <v>740</v>
      </c>
      <c r="H555" t="s">
        <v>875</v>
      </c>
      <c r="I555" t="s">
        <v>884</v>
      </c>
      <c r="J555" s="18">
        <v>-199467</v>
      </c>
      <c r="K555" s="18">
        <v>0</v>
      </c>
      <c r="L555" s="18">
        <v>0</v>
      </c>
      <c r="M555" s="18">
        <v>0</v>
      </c>
      <c r="N555" s="18">
        <v>0</v>
      </c>
      <c r="O555" s="20">
        <v>-199467</v>
      </c>
      <c r="P555" s="18"/>
    </row>
    <row r="556" spans="2:16" x14ac:dyDescent="0.3">
      <c r="C556" t="s">
        <v>988</v>
      </c>
      <c r="D556" t="s">
        <v>305</v>
      </c>
      <c r="E556" t="s">
        <v>988</v>
      </c>
      <c r="F556" s="17">
        <v>44043</v>
      </c>
      <c r="G556" t="s">
        <v>740</v>
      </c>
      <c r="H556" t="s">
        <v>875</v>
      </c>
      <c r="I556" t="s">
        <v>884</v>
      </c>
      <c r="J556" s="18">
        <v>138285</v>
      </c>
      <c r="K556" s="18">
        <v>0</v>
      </c>
      <c r="L556" s="18">
        <v>0</v>
      </c>
      <c r="M556" s="18">
        <v>0</v>
      </c>
      <c r="N556" s="18">
        <v>0</v>
      </c>
      <c r="O556" s="20">
        <v>138285</v>
      </c>
      <c r="P556" s="18">
        <v>15365</v>
      </c>
    </row>
    <row r="557" spans="2:16" x14ac:dyDescent="0.3">
      <c r="C557" t="s">
        <v>1015</v>
      </c>
      <c r="D557" t="s">
        <v>307</v>
      </c>
      <c r="E557" t="s">
        <v>1015</v>
      </c>
      <c r="F557" s="17">
        <v>44165</v>
      </c>
      <c r="G557" t="s">
        <v>740</v>
      </c>
      <c r="H557" t="s">
        <v>875</v>
      </c>
      <c r="I557" t="s">
        <v>884</v>
      </c>
      <c r="J557" s="18">
        <v>199467</v>
      </c>
      <c r="K557" s="18">
        <v>0</v>
      </c>
      <c r="L557" s="18">
        <v>0</v>
      </c>
      <c r="M557" s="18">
        <v>0</v>
      </c>
      <c r="N557" s="18">
        <v>0</v>
      </c>
      <c r="O557" s="20">
        <v>199467</v>
      </c>
      <c r="P557" s="18">
        <v>22163</v>
      </c>
    </row>
    <row r="558" spans="2:16" x14ac:dyDescent="0.3">
      <c r="C558" t="s">
        <v>910</v>
      </c>
      <c r="D558" t="s">
        <v>305</v>
      </c>
      <c r="E558" t="s">
        <v>988</v>
      </c>
      <c r="F558" s="17">
        <v>44043</v>
      </c>
      <c r="G558" t="s">
        <v>740</v>
      </c>
      <c r="H558" t="s">
        <v>875</v>
      </c>
      <c r="I558" t="s">
        <v>884</v>
      </c>
      <c r="J558" s="18"/>
      <c r="K558" s="18">
        <v>0</v>
      </c>
      <c r="L558" s="18">
        <v>0</v>
      </c>
      <c r="M558" s="18">
        <v>0</v>
      </c>
      <c r="N558" s="18">
        <v>0</v>
      </c>
      <c r="O558" s="20">
        <v>0</v>
      </c>
      <c r="P558" s="18">
        <v>-2305.6999999999998</v>
      </c>
    </row>
    <row r="559" spans="2:16" x14ac:dyDescent="0.3">
      <c r="D559" t="s">
        <v>306</v>
      </c>
      <c r="E559" t="s">
        <v>1087</v>
      </c>
      <c r="F559" s="17">
        <v>44043</v>
      </c>
      <c r="G559" t="s">
        <v>740</v>
      </c>
      <c r="H559" t="s">
        <v>875</v>
      </c>
      <c r="I559" t="s">
        <v>884</v>
      </c>
      <c r="J559" s="18"/>
      <c r="K559" s="18">
        <v>0</v>
      </c>
      <c r="L559" s="18">
        <v>0</v>
      </c>
      <c r="M559" s="18">
        <v>0</v>
      </c>
      <c r="N559" s="18">
        <v>0</v>
      </c>
      <c r="O559" s="20">
        <v>0</v>
      </c>
      <c r="P559" s="18">
        <v>-15299.3</v>
      </c>
    </row>
    <row r="560" spans="2:16" x14ac:dyDescent="0.3">
      <c r="D560" t="s">
        <v>308</v>
      </c>
      <c r="E560" t="s">
        <v>1088</v>
      </c>
      <c r="F560" s="17">
        <v>44286</v>
      </c>
      <c r="G560" t="s">
        <v>740</v>
      </c>
      <c r="H560" t="s">
        <v>875</v>
      </c>
      <c r="I560" t="s">
        <v>884</v>
      </c>
      <c r="J560" s="18"/>
      <c r="K560" s="18">
        <v>0</v>
      </c>
      <c r="L560" s="18">
        <v>0</v>
      </c>
      <c r="M560" s="18">
        <v>0</v>
      </c>
      <c r="N560" s="18">
        <v>0</v>
      </c>
      <c r="O560" s="20">
        <v>0</v>
      </c>
      <c r="P560" s="18">
        <v>-19923</v>
      </c>
    </row>
    <row r="561" spans="2:16" x14ac:dyDescent="0.3">
      <c r="B561" t="s">
        <v>741</v>
      </c>
      <c r="C561" t="s">
        <v>619</v>
      </c>
      <c r="D561" t="s">
        <v>481</v>
      </c>
      <c r="E561" t="s">
        <v>911</v>
      </c>
      <c r="F561" s="17">
        <v>44222</v>
      </c>
      <c r="G561" t="s">
        <v>741</v>
      </c>
      <c r="H561" t="s">
        <v>876</v>
      </c>
      <c r="I561" t="s">
        <v>886</v>
      </c>
      <c r="J561" s="18">
        <v>-64179.4</v>
      </c>
      <c r="K561" s="18">
        <v>0</v>
      </c>
      <c r="L561" s="18">
        <v>0</v>
      </c>
      <c r="M561" s="18">
        <v>0</v>
      </c>
      <c r="N561" s="18">
        <v>0</v>
      </c>
      <c r="O561" s="20">
        <v>-64179.4</v>
      </c>
      <c r="P561" s="18"/>
    </row>
    <row r="562" spans="2:16" x14ac:dyDescent="0.3">
      <c r="C562" t="s">
        <v>911</v>
      </c>
      <c r="D562" t="s">
        <v>481</v>
      </c>
      <c r="E562" t="s">
        <v>911</v>
      </c>
      <c r="F562" s="17">
        <v>44222</v>
      </c>
      <c r="G562" t="s">
        <v>741</v>
      </c>
      <c r="H562" t="s">
        <v>876</v>
      </c>
      <c r="I562" t="s">
        <v>886</v>
      </c>
      <c r="J562" s="18">
        <v>64179.41</v>
      </c>
      <c r="K562" s="18">
        <v>0</v>
      </c>
      <c r="L562" s="18">
        <v>0</v>
      </c>
      <c r="M562" s="18">
        <v>0</v>
      </c>
      <c r="N562" s="18">
        <v>0</v>
      </c>
      <c r="O562" s="20">
        <v>64179.41</v>
      </c>
      <c r="P562" s="18"/>
    </row>
    <row r="563" spans="2:16" x14ac:dyDescent="0.3">
      <c r="B563" t="s">
        <v>742</v>
      </c>
      <c r="C563" t="s">
        <v>619</v>
      </c>
      <c r="D563" t="s">
        <v>341</v>
      </c>
      <c r="E563" t="s">
        <v>997</v>
      </c>
      <c r="F563" s="17">
        <v>44043</v>
      </c>
      <c r="G563" t="s">
        <v>742</v>
      </c>
      <c r="H563" t="s">
        <v>875</v>
      </c>
      <c r="I563" t="s">
        <v>886</v>
      </c>
      <c r="J563" s="18">
        <v>-223290</v>
      </c>
      <c r="K563" s="18">
        <v>0</v>
      </c>
      <c r="L563" s="18">
        <v>0</v>
      </c>
      <c r="M563" s="18">
        <v>0</v>
      </c>
      <c r="N563" s="18">
        <v>0</v>
      </c>
      <c r="O563" s="20">
        <v>-223290</v>
      </c>
      <c r="P563" s="18"/>
    </row>
    <row r="564" spans="2:16" x14ac:dyDescent="0.3">
      <c r="D564" t="s">
        <v>346</v>
      </c>
      <c r="E564" t="s">
        <v>1016</v>
      </c>
      <c r="F564" s="17">
        <v>44074</v>
      </c>
      <c r="G564" t="s">
        <v>742</v>
      </c>
      <c r="H564" t="s">
        <v>875</v>
      </c>
      <c r="I564" t="s">
        <v>886</v>
      </c>
      <c r="J564" s="18">
        <v>-44424.9</v>
      </c>
      <c r="K564" s="18">
        <v>0</v>
      </c>
      <c r="L564" s="18">
        <v>0</v>
      </c>
      <c r="M564" s="18">
        <v>0</v>
      </c>
      <c r="N564" s="18">
        <v>0</v>
      </c>
      <c r="O564" s="20">
        <v>-44424.9</v>
      </c>
      <c r="P564" s="18"/>
    </row>
    <row r="565" spans="2:16" x14ac:dyDescent="0.3">
      <c r="D565" t="s">
        <v>361</v>
      </c>
      <c r="E565" t="s">
        <v>1015</v>
      </c>
      <c r="F565" s="17">
        <v>44165</v>
      </c>
      <c r="G565" t="s">
        <v>742</v>
      </c>
      <c r="H565" t="s">
        <v>875</v>
      </c>
      <c r="I565" t="s">
        <v>886</v>
      </c>
      <c r="J565" s="18">
        <v>-19674</v>
      </c>
      <c r="K565" s="18">
        <v>0</v>
      </c>
      <c r="L565" s="18">
        <v>0</v>
      </c>
      <c r="M565" s="18">
        <v>0</v>
      </c>
      <c r="N565" s="18">
        <v>0</v>
      </c>
      <c r="O565" s="20">
        <v>-19674</v>
      </c>
      <c r="P565" s="18"/>
    </row>
    <row r="566" spans="2:16" x14ac:dyDescent="0.3">
      <c r="D566" t="s">
        <v>366</v>
      </c>
      <c r="E566" t="s">
        <v>1017</v>
      </c>
      <c r="F566" s="17">
        <v>44187</v>
      </c>
      <c r="G566" t="s">
        <v>742</v>
      </c>
      <c r="H566" t="s">
        <v>875</v>
      </c>
      <c r="I566" t="s">
        <v>886</v>
      </c>
      <c r="J566" s="18">
        <v>-42075</v>
      </c>
      <c r="K566" s="18">
        <v>0</v>
      </c>
      <c r="L566" s="18">
        <v>0</v>
      </c>
      <c r="M566" s="18">
        <v>0</v>
      </c>
      <c r="N566" s="18">
        <v>0</v>
      </c>
      <c r="O566" s="20">
        <v>-42075</v>
      </c>
      <c r="P566" s="18"/>
    </row>
    <row r="567" spans="2:16" x14ac:dyDescent="0.3">
      <c r="D567" t="s">
        <v>374</v>
      </c>
      <c r="E567" t="s">
        <v>1018</v>
      </c>
      <c r="F567" s="17">
        <v>44227</v>
      </c>
      <c r="G567" t="s">
        <v>742</v>
      </c>
      <c r="H567" t="s">
        <v>875</v>
      </c>
      <c r="I567" t="s">
        <v>886</v>
      </c>
      <c r="J567" s="18">
        <v>-65312.5</v>
      </c>
      <c r="K567" s="18">
        <v>0</v>
      </c>
      <c r="L567" s="18">
        <v>0</v>
      </c>
      <c r="M567" s="18">
        <v>0</v>
      </c>
      <c r="N567" s="18">
        <v>0</v>
      </c>
      <c r="O567" s="20">
        <v>-65312.5</v>
      </c>
      <c r="P567" s="18"/>
    </row>
    <row r="568" spans="2:16" x14ac:dyDescent="0.3">
      <c r="C568" t="s">
        <v>997</v>
      </c>
      <c r="D568" t="s">
        <v>341</v>
      </c>
      <c r="E568" t="s">
        <v>997</v>
      </c>
      <c r="F568" s="17">
        <v>44043</v>
      </c>
      <c r="G568" t="s">
        <v>742</v>
      </c>
      <c r="H568" t="s">
        <v>875</v>
      </c>
      <c r="I568" t="s">
        <v>886</v>
      </c>
      <c r="J568" s="18">
        <v>223290</v>
      </c>
      <c r="K568" s="18">
        <v>0</v>
      </c>
      <c r="L568" s="18">
        <v>0</v>
      </c>
      <c r="M568" s="18">
        <v>0</v>
      </c>
      <c r="N568" s="18">
        <v>0</v>
      </c>
      <c r="O568" s="20">
        <v>223290</v>
      </c>
      <c r="P568" s="18">
        <v>24810</v>
      </c>
    </row>
    <row r="569" spans="2:16" x14ac:dyDescent="0.3">
      <c r="C569" t="s">
        <v>1016</v>
      </c>
      <c r="D569" t="s">
        <v>346</v>
      </c>
      <c r="E569" t="s">
        <v>1016</v>
      </c>
      <c r="F569" s="17">
        <v>44074</v>
      </c>
      <c r="G569" t="s">
        <v>742</v>
      </c>
      <c r="H569" t="s">
        <v>875</v>
      </c>
      <c r="I569" t="s">
        <v>886</v>
      </c>
      <c r="J569" s="18">
        <v>44424.9</v>
      </c>
      <c r="K569" s="18">
        <v>0</v>
      </c>
      <c r="L569" s="18">
        <v>0</v>
      </c>
      <c r="M569" s="18">
        <v>0</v>
      </c>
      <c r="N569" s="18">
        <v>0</v>
      </c>
      <c r="O569" s="20">
        <v>44424.9</v>
      </c>
      <c r="P569" s="18">
        <v>4936.1000000000004</v>
      </c>
    </row>
    <row r="570" spans="2:16" x14ac:dyDescent="0.3">
      <c r="C570" t="s">
        <v>1015</v>
      </c>
      <c r="D570" t="s">
        <v>361</v>
      </c>
      <c r="E570" t="s">
        <v>1015</v>
      </c>
      <c r="F570" s="17">
        <v>44165</v>
      </c>
      <c r="G570" t="s">
        <v>742</v>
      </c>
      <c r="H570" t="s">
        <v>875</v>
      </c>
      <c r="I570" t="s">
        <v>886</v>
      </c>
      <c r="J570" s="18">
        <v>19674</v>
      </c>
      <c r="K570" s="18">
        <v>0</v>
      </c>
      <c r="L570" s="18">
        <v>0</v>
      </c>
      <c r="M570" s="18">
        <v>0</v>
      </c>
      <c r="N570" s="18">
        <v>0</v>
      </c>
      <c r="O570" s="20">
        <v>19674</v>
      </c>
      <c r="P570" s="18">
        <v>2186</v>
      </c>
    </row>
    <row r="571" spans="2:16" x14ac:dyDescent="0.3">
      <c r="C571" t="s">
        <v>1017</v>
      </c>
      <c r="D571" t="s">
        <v>366</v>
      </c>
      <c r="E571" t="s">
        <v>1017</v>
      </c>
      <c r="F571" s="17">
        <v>44187</v>
      </c>
      <c r="G571" t="s">
        <v>742</v>
      </c>
      <c r="H571" t="s">
        <v>875</v>
      </c>
      <c r="I571" t="s">
        <v>886</v>
      </c>
      <c r="J571" s="18">
        <v>42075</v>
      </c>
      <c r="K571" s="18">
        <v>0</v>
      </c>
      <c r="L571" s="18">
        <v>0</v>
      </c>
      <c r="M571" s="18">
        <v>0</v>
      </c>
      <c r="N571" s="18">
        <v>0</v>
      </c>
      <c r="O571" s="20">
        <v>42075</v>
      </c>
      <c r="P571" s="18">
        <v>4675</v>
      </c>
    </row>
    <row r="572" spans="2:16" x14ac:dyDescent="0.3">
      <c r="C572" t="s">
        <v>1018</v>
      </c>
      <c r="D572" t="s">
        <v>374</v>
      </c>
      <c r="E572" t="s">
        <v>1018</v>
      </c>
      <c r="F572" s="17">
        <v>44227</v>
      </c>
      <c r="G572" t="s">
        <v>742</v>
      </c>
      <c r="H572" t="s">
        <v>875</v>
      </c>
      <c r="I572" t="s">
        <v>886</v>
      </c>
      <c r="J572" s="18">
        <v>65312.5</v>
      </c>
      <c r="K572" s="18">
        <v>0</v>
      </c>
      <c r="L572" s="18">
        <v>0</v>
      </c>
      <c r="M572" s="18">
        <v>0</v>
      </c>
      <c r="N572" s="18">
        <v>0</v>
      </c>
      <c r="O572" s="20">
        <v>65312.5</v>
      </c>
      <c r="P572" s="18">
        <v>3437.5</v>
      </c>
    </row>
    <row r="573" spans="2:16" x14ac:dyDescent="0.3">
      <c r="C573" t="s">
        <v>910</v>
      </c>
      <c r="D573" t="s">
        <v>341</v>
      </c>
      <c r="E573" t="s">
        <v>997</v>
      </c>
      <c r="F573" s="17">
        <v>44043</v>
      </c>
      <c r="G573" t="s">
        <v>742</v>
      </c>
      <c r="H573" t="s">
        <v>875</v>
      </c>
      <c r="I573" t="s">
        <v>886</v>
      </c>
      <c r="J573" s="18"/>
      <c r="K573" s="18">
        <v>0</v>
      </c>
      <c r="L573" s="18">
        <v>0</v>
      </c>
      <c r="M573" s="18">
        <v>0</v>
      </c>
      <c r="N573" s="18">
        <v>0</v>
      </c>
      <c r="O573" s="20">
        <v>0</v>
      </c>
      <c r="P573" s="18">
        <v>-18303.55</v>
      </c>
    </row>
    <row r="574" spans="2:16" x14ac:dyDescent="0.3">
      <c r="B574" t="s">
        <v>743</v>
      </c>
      <c r="C574" t="s">
        <v>1012</v>
      </c>
      <c r="D574" t="s">
        <v>209</v>
      </c>
      <c r="E574" t="s">
        <v>1012</v>
      </c>
      <c r="F574" s="17">
        <v>44347</v>
      </c>
      <c r="G574" t="s">
        <v>743</v>
      </c>
      <c r="H574" t="s">
        <v>878</v>
      </c>
      <c r="I574" t="s">
        <v>888</v>
      </c>
      <c r="J574" s="18">
        <v>4756.87</v>
      </c>
      <c r="K574" s="18">
        <v>0</v>
      </c>
      <c r="L574" s="18">
        <v>4756.87</v>
      </c>
      <c r="M574" s="18">
        <v>0</v>
      </c>
      <c r="N574" s="18">
        <v>0</v>
      </c>
      <c r="O574" s="20">
        <v>0</v>
      </c>
      <c r="P574" s="18"/>
    </row>
    <row r="575" spans="2:16" x14ac:dyDescent="0.3">
      <c r="B575" t="s">
        <v>744</v>
      </c>
      <c r="C575" t="s">
        <v>619</v>
      </c>
      <c r="D575" t="s">
        <v>471</v>
      </c>
      <c r="E575" t="s">
        <v>988</v>
      </c>
      <c r="F575" s="17">
        <v>44195</v>
      </c>
      <c r="G575" t="s">
        <v>744</v>
      </c>
      <c r="H575" t="s">
        <v>876</v>
      </c>
      <c r="I575" t="s">
        <v>886</v>
      </c>
      <c r="J575" s="18">
        <v>-121050</v>
      </c>
      <c r="K575" s="18">
        <v>0</v>
      </c>
      <c r="L575" s="18">
        <v>0</v>
      </c>
      <c r="M575" s="18">
        <v>0</v>
      </c>
      <c r="N575" s="18">
        <v>0</v>
      </c>
      <c r="O575" s="20">
        <v>-121050</v>
      </c>
      <c r="P575" s="18"/>
    </row>
    <row r="576" spans="2:16" x14ac:dyDescent="0.3">
      <c r="D576" t="s">
        <v>472</v>
      </c>
      <c r="E576" t="s">
        <v>984</v>
      </c>
      <c r="F576" s="17">
        <v>44195</v>
      </c>
      <c r="G576" t="s">
        <v>744</v>
      </c>
      <c r="H576" t="s">
        <v>876</v>
      </c>
      <c r="I576" t="s">
        <v>886</v>
      </c>
      <c r="J576" s="18">
        <v>-301500</v>
      </c>
      <c r="K576" s="18">
        <v>0</v>
      </c>
      <c r="L576" s="18">
        <v>0</v>
      </c>
      <c r="M576" s="18">
        <v>0</v>
      </c>
      <c r="N576" s="18">
        <v>0</v>
      </c>
      <c r="O576" s="20">
        <v>-301500</v>
      </c>
      <c r="P576" s="18"/>
    </row>
    <row r="577" spans="2:16" x14ac:dyDescent="0.3">
      <c r="C577" t="s">
        <v>988</v>
      </c>
      <c r="D577" t="s">
        <v>471</v>
      </c>
      <c r="E577" t="s">
        <v>988</v>
      </c>
      <c r="F577" s="17">
        <v>44195</v>
      </c>
      <c r="G577" t="s">
        <v>744</v>
      </c>
      <c r="H577" t="s">
        <v>876</v>
      </c>
      <c r="I577" t="s">
        <v>886</v>
      </c>
      <c r="J577" s="18">
        <v>121050</v>
      </c>
      <c r="K577" s="18">
        <v>0</v>
      </c>
      <c r="L577" s="18">
        <v>0</v>
      </c>
      <c r="M577" s="18">
        <v>0</v>
      </c>
      <c r="N577" s="18">
        <v>0</v>
      </c>
      <c r="O577" s="20">
        <v>121050</v>
      </c>
      <c r="P577" s="18">
        <v>13450</v>
      </c>
    </row>
    <row r="578" spans="2:16" x14ac:dyDescent="0.3">
      <c r="C578" t="s">
        <v>984</v>
      </c>
      <c r="D578" t="s">
        <v>472</v>
      </c>
      <c r="E578" t="s">
        <v>984</v>
      </c>
      <c r="F578" s="17">
        <v>44195</v>
      </c>
      <c r="G578" t="s">
        <v>744</v>
      </c>
      <c r="H578" t="s">
        <v>876</v>
      </c>
      <c r="I578" t="s">
        <v>886</v>
      </c>
      <c r="J578" s="18">
        <v>301500</v>
      </c>
      <c r="K578" s="18">
        <v>0</v>
      </c>
      <c r="L578" s="18">
        <v>0</v>
      </c>
      <c r="M578" s="18">
        <v>0</v>
      </c>
      <c r="N578" s="18">
        <v>0</v>
      </c>
      <c r="O578" s="20">
        <v>301500</v>
      </c>
      <c r="P578" s="18">
        <v>33500</v>
      </c>
    </row>
    <row r="579" spans="2:16" x14ac:dyDescent="0.3">
      <c r="B579" t="s">
        <v>745</v>
      </c>
      <c r="C579" t="s">
        <v>991</v>
      </c>
      <c r="D579" t="s">
        <v>210</v>
      </c>
      <c r="E579" t="s">
        <v>991</v>
      </c>
      <c r="F579" s="17">
        <v>44347</v>
      </c>
      <c r="G579" t="s">
        <v>745</v>
      </c>
      <c r="H579" t="s">
        <v>880</v>
      </c>
      <c r="I579" t="s">
        <v>888</v>
      </c>
      <c r="J579" s="18">
        <v>109131.28</v>
      </c>
      <c r="K579" s="18">
        <v>0</v>
      </c>
      <c r="L579" s="18">
        <v>109131.28</v>
      </c>
      <c r="M579" s="18">
        <v>0</v>
      </c>
      <c r="N579" s="18">
        <v>0</v>
      </c>
      <c r="O579" s="20">
        <v>0</v>
      </c>
      <c r="P579" s="18"/>
    </row>
    <row r="580" spans="2:16" x14ac:dyDescent="0.3">
      <c r="B580" t="s">
        <v>746</v>
      </c>
      <c r="C580" t="s">
        <v>619</v>
      </c>
      <c r="D580" t="s">
        <v>499</v>
      </c>
      <c r="E580" t="s">
        <v>1019</v>
      </c>
      <c r="F580" s="17">
        <v>44098</v>
      </c>
      <c r="G580" t="s">
        <v>746</v>
      </c>
      <c r="H580" t="s">
        <v>876</v>
      </c>
      <c r="I580" t="s">
        <v>886</v>
      </c>
      <c r="J580" s="18">
        <v>-189016.54</v>
      </c>
      <c r="K580" s="18">
        <v>0</v>
      </c>
      <c r="L580" s="18">
        <v>0</v>
      </c>
      <c r="M580" s="18">
        <v>0</v>
      </c>
      <c r="N580" s="18">
        <v>0</v>
      </c>
      <c r="O580" s="20">
        <v>-189016.54</v>
      </c>
      <c r="P580" s="18"/>
    </row>
    <row r="581" spans="2:16" x14ac:dyDescent="0.3">
      <c r="D581" t="s">
        <v>501</v>
      </c>
      <c r="E581" t="s">
        <v>1019</v>
      </c>
      <c r="F581" s="17">
        <v>44128</v>
      </c>
      <c r="G581" t="s">
        <v>746</v>
      </c>
      <c r="H581" t="s">
        <v>876</v>
      </c>
      <c r="I581" t="s">
        <v>886</v>
      </c>
      <c r="J581" s="18">
        <v>-110718.14</v>
      </c>
      <c r="K581" s="18">
        <v>0</v>
      </c>
      <c r="L581" s="18">
        <v>0</v>
      </c>
      <c r="M581" s="18">
        <v>0</v>
      </c>
      <c r="N581" s="18">
        <v>0</v>
      </c>
      <c r="O581" s="20">
        <v>-110718.14</v>
      </c>
      <c r="P581" s="18"/>
    </row>
    <row r="582" spans="2:16" x14ac:dyDescent="0.3">
      <c r="D582" t="s">
        <v>504</v>
      </c>
      <c r="E582" t="s">
        <v>1019</v>
      </c>
      <c r="F582" s="17">
        <v>44159</v>
      </c>
      <c r="G582" t="s">
        <v>746</v>
      </c>
      <c r="H582" t="s">
        <v>876</v>
      </c>
      <c r="I582" t="s">
        <v>886</v>
      </c>
      <c r="J582" s="18">
        <v>-105464.87</v>
      </c>
      <c r="K582" s="18">
        <v>0</v>
      </c>
      <c r="L582" s="18">
        <v>0</v>
      </c>
      <c r="M582" s="18">
        <v>0</v>
      </c>
      <c r="N582" s="18">
        <v>0</v>
      </c>
      <c r="O582" s="20">
        <v>-105464.87</v>
      </c>
      <c r="P582" s="18"/>
    </row>
    <row r="583" spans="2:16" x14ac:dyDescent="0.3">
      <c r="D583" t="s">
        <v>509</v>
      </c>
      <c r="E583" t="s">
        <v>935</v>
      </c>
      <c r="F583" s="17">
        <v>44188</v>
      </c>
      <c r="G583" t="s">
        <v>746</v>
      </c>
      <c r="H583" t="s">
        <v>876</v>
      </c>
      <c r="I583" t="s">
        <v>886</v>
      </c>
      <c r="J583" s="18">
        <v>-21001.75</v>
      </c>
      <c r="K583" s="18">
        <v>0</v>
      </c>
      <c r="L583" s="18">
        <v>0</v>
      </c>
      <c r="M583" s="18">
        <v>0</v>
      </c>
      <c r="N583" s="18">
        <v>0</v>
      </c>
      <c r="O583" s="20">
        <v>-21001.75</v>
      </c>
      <c r="P583" s="18"/>
    </row>
    <row r="584" spans="2:16" x14ac:dyDescent="0.3">
      <c r="D584" t="s">
        <v>513</v>
      </c>
      <c r="E584" t="s">
        <v>1019</v>
      </c>
      <c r="F584" s="17">
        <v>44221</v>
      </c>
      <c r="G584" t="s">
        <v>746</v>
      </c>
      <c r="H584" t="s">
        <v>876</v>
      </c>
      <c r="I584" t="s">
        <v>886</v>
      </c>
      <c r="J584" s="18">
        <v>-18244.349999999999</v>
      </c>
      <c r="K584" s="18">
        <v>0</v>
      </c>
      <c r="L584" s="18">
        <v>0</v>
      </c>
      <c r="M584" s="18">
        <v>0</v>
      </c>
      <c r="N584" s="18">
        <v>0</v>
      </c>
      <c r="O584" s="20">
        <v>-18244.349999999999</v>
      </c>
      <c r="P584" s="18"/>
    </row>
    <row r="585" spans="2:16" x14ac:dyDescent="0.3">
      <c r="C585" t="s">
        <v>1019</v>
      </c>
      <c r="D585" t="s">
        <v>499</v>
      </c>
      <c r="E585" t="s">
        <v>1019</v>
      </c>
      <c r="F585" s="17">
        <v>44098</v>
      </c>
      <c r="G585" t="s">
        <v>746</v>
      </c>
      <c r="H585" t="s">
        <v>876</v>
      </c>
      <c r="I585" t="s">
        <v>886</v>
      </c>
      <c r="J585" s="18">
        <v>189016.54</v>
      </c>
      <c r="K585" s="18">
        <v>0</v>
      </c>
      <c r="L585" s="18">
        <v>0</v>
      </c>
      <c r="M585" s="18">
        <v>0</v>
      </c>
      <c r="N585" s="18">
        <v>0</v>
      </c>
      <c r="O585" s="20">
        <v>189016.54</v>
      </c>
      <c r="P585" s="18">
        <v>21001.84</v>
      </c>
    </row>
    <row r="586" spans="2:16" x14ac:dyDescent="0.3">
      <c r="D586" t="s">
        <v>501</v>
      </c>
      <c r="E586" t="s">
        <v>1019</v>
      </c>
      <c r="F586" s="17">
        <v>44128</v>
      </c>
      <c r="G586" t="s">
        <v>746</v>
      </c>
      <c r="H586" t="s">
        <v>876</v>
      </c>
      <c r="I586" t="s">
        <v>886</v>
      </c>
      <c r="J586" s="18">
        <v>110718.14</v>
      </c>
      <c r="K586" s="18">
        <v>0</v>
      </c>
      <c r="L586" s="18">
        <v>0</v>
      </c>
      <c r="M586" s="18">
        <v>0</v>
      </c>
      <c r="N586" s="18">
        <v>0</v>
      </c>
      <c r="O586" s="20">
        <v>110718.14</v>
      </c>
      <c r="P586" s="18">
        <v>12302.02</v>
      </c>
    </row>
    <row r="587" spans="2:16" x14ac:dyDescent="0.3">
      <c r="D587" t="s">
        <v>504</v>
      </c>
      <c r="E587" t="s">
        <v>1019</v>
      </c>
      <c r="F587" s="17">
        <v>44159</v>
      </c>
      <c r="G587" t="s">
        <v>746</v>
      </c>
      <c r="H587" t="s">
        <v>876</v>
      </c>
      <c r="I587" t="s">
        <v>886</v>
      </c>
      <c r="J587" s="18">
        <v>105464.87</v>
      </c>
      <c r="K587" s="18">
        <v>0</v>
      </c>
      <c r="L587" s="18">
        <v>0</v>
      </c>
      <c r="M587" s="18">
        <v>0</v>
      </c>
      <c r="N587" s="18">
        <v>0</v>
      </c>
      <c r="O587" s="20">
        <v>105464.87</v>
      </c>
      <c r="P587" s="18">
        <v>11718.32</v>
      </c>
    </row>
    <row r="588" spans="2:16" x14ac:dyDescent="0.3">
      <c r="D588" t="s">
        <v>513</v>
      </c>
      <c r="E588" t="s">
        <v>1019</v>
      </c>
      <c r="F588" s="17">
        <v>44221</v>
      </c>
      <c r="G588" t="s">
        <v>746</v>
      </c>
      <c r="H588" t="s">
        <v>876</v>
      </c>
      <c r="I588" t="s">
        <v>886</v>
      </c>
      <c r="J588" s="18">
        <v>18244.349999999999</v>
      </c>
      <c r="K588" s="18">
        <v>0</v>
      </c>
      <c r="L588" s="18">
        <v>0</v>
      </c>
      <c r="M588" s="18">
        <v>0</v>
      </c>
      <c r="N588" s="18">
        <v>0</v>
      </c>
      <c r="O588" s="20">
        <v>18244.349999999999</v>
      </c>
      <c r="P588" s="18">
        <v>2027.15</v>
      </c>
    </row>
    <row r="589" spans="2:16" x14ac:dyDescent="0.3">
      <c r="D589" t="s">
        <v>521</v>
      </c>
      <c r="E589" t="s">
        <v>1019</v>
      </c>
      <c r="F589" s="17">
        <v>44312</v>
      </c>
      <c r="G589" t="s">
        <v>746</v>
      </c>
      <c r="H589" t="s">
        <v>876</v>
      </c>
      <c r="I589" t="s">
        <v>886</v>
      </c>
      <c r="J589" s="18">
        <v>22585.13</v>
      </c>
      <c r="K589" s="18">
        <v>0</v>
      </c>
      <c r="L589" s="18">
        <v>0</v>
      </c>
      <c r="M589" s="18">
        <v>0</v>
      </c>
      <c r="N589" s="18">
        <v>22585.13</v>
      </c>
      <c r="O589" s="20">
        <v>0</v>
      </c>
      <c r="P589" s="18">
        <v>2509.46</v>
      </c>
    </row>
    <row r="590" spans="2:16" x14ac:dyDescent="0.3">
      <c r="D590" t="s">
        <v>525</v>
      </c>
      <c r="E590" t="s">
        <v>1019</v>
      </c>
      <c r="F590" s="17">
        <v>44341</v>
      </c>
      <c r="G590" t="s">
        <v>746</v>
      </c>
      <c r="H590" t="s">
        <v>876</v>
      </c>
      <c r="I590" t="s">
        <v>886</v>
      </c>
      <c r="J590" s="18">
        <v>135243</v>
      </c>
      <c r="K590" s="18">
        <v>0</v>
      </c>
      <c r="L590" s="18">
        <v>0</v>
      </c>
      <c r="M590" s="18">
        <v>135243</v>
      </c>
      <c r="N590" s="18">
        <v>0</v>
      </c>
      <c r="O590" s="20">
        <v>0</v>
      </c>
      <c r="P590" s="18">
        <v>15027</v>
      </c>
    </row>
    <row r="591" spans="2:16" x14ac:dyDescent="0.3">
      <c r="D591" t="s">
        <v>527</v>
      </c>
      <c r="E591" t="s">
        <v>1019</v>
      </c>
      <c r="F591" s="17">
        <v>44372</v>
      </c>
      <c r="G591" t="s">
        <v>746</v>
      </c>
      <c r="H591" t="s">
        <v>876</v>
      </c>
      <c r="I591" t="s">
        <v>886</v>
      </c>
      <c r="J591" s="18">
        <v>124498.44</v>
      </c>
      <c r="K591" s="18">
        <v>0</v>
      </c>
      <c r="L591" s="18">
        <v>124498.44</v>
      </c>
      <c r="M591" s="18">
        <v>0</v>
      </c>
      <c r="N591" s="18">
        <v>0</v>
      </c>
      <c r="O591" s="20">
        <v>0</v>
      </c>
      <c r="P591" s="18">
        <v>13833.16</v>
      </c>
    </row>
    <row r="592" spans="2:16" x14ac:dyDescent="0.3">
      <c r="C592" t="s">
        <v>935</v>
      </c>
      <c r="D592" t="s">
        <v>509</v>
      </c>
      <c r="E592" t="s">
        <v>935</v>
      </c>
      <c r="F592" s="17">
        <v>44188</v>
      </c>
      <c r="G592" t="s">
        <v>746</v>
      </c>
      <c r="H592" t="s">
        <v>876</v>
      </c>
      <c r="I592" t="s">
        <v>886</v>
      </c>
      <c r="J592" s="18">
        <v>21001.75</v>
      </c>
      <c r="K592" s="18">
        <v>0</v>
      </c>
      <c r="L592" s="18">
        <v>0</v>
      </c>
      <c r="M592" s="18">
        <v>0</v>
      </c>
      <c r="N592" s="18">
        <v>0</v>
      </c>
      <c r="O592" s="20">
        <v>21001.75</v>
      </c>
      <c r="P592" s="18">
        <v>2333.5300000000002</v>
      </c>
    </row>
    <row r="593" spans="2:16" x14ac:dyDescent="0.3">
      <c r="B593" t="s">
        <v>747</v>
      </c>
      <c r="C593" t="s">
        <v>619</v>
      </c>
      <c r="D593" t="s">
        <v>578</v>
      </c>
      <c r="E593" t="s">
        <v>1022</v>
      </c>
      <c r="F593" s="17">
        <v>44091</v>
      </c>
      <c r="G593" t="s">
        <v>747</v>
      </c>
      <c r="H593" t="s">
        <v>876</v>
      </c>
      <c r="I593" t="s">
        <v>886</v>
      </c>
      <c r="J593" s="18">
        <v>-36000</v>
      </c>
      <c r="K593" s="18">
        <v>0</v>
      </c>
      <c r="L593" s="18">
        <v>0</v>
      </c>
      <c r="M593" s="18">
        <v>0</v>
      </c>
      <c r="N593" s="18">
        <v>0</v>
      </c>
      <c r="O593" s="20">
        <v>-36000</v>
      </c>
      <c r="P593" s="18"/>
    </row>
    <row r="594" spans="2:16" x14ac:dyDescent="0.3">
      <c r="D594" t="s">
        <v>579</v>
      </c>
      <c r="E594" t="s">
        <v>1021</v>
      </c>
      <c r="F594" s="17">
        <v>44131</v>
      </c>
      <c r="G594" t="s">
        <v>747</v>
      </c>
      <c r="H594" t="s">
        <v>876</v>
      </c>
      <c r="I594" t="s">
        <v>886</v>
      </c>
      <c r="J594" s="18">
        <v>-23398.2</v>
      </c>
      <c r="K594" s="18">
        <v>0</v>
      </c>
      <c r="L594" s="18">
        <v>0</v>
      </c>
      <c r="M594" s="18">
        <v>0</v>
      </c>
      <c r="N594" s="18">
        <v>0</v>
      </c>
      <c r="O594" s="20">
        <v>-23398.2</v>
      </c>
      <c r="P594" s="18"/>
    </row>
    <row r="595" spans="2:16" x14ac:dyDescent="0.3">
      <c r="D595" t="s">
        <v>580</v>
      </c>
      <c r="E595" t="s">
        <v>1023</v>
      </c>
      <c r="F595" s="17">
        <v>44131</v>
      </c>
      <c r="G595" t="s">
        <v>747</v>
      </c>
      <c r="H595" t="s">
        <v>876</v>
      </c>
      <c r="I595" t="s">
        <v>886</v>
      </c>
      <c r="J595" s="18">
        <v>-27000</v>
      </c>
      <c r="K595" s="18">
        <v>0</v>
      </c>
      <c r="L595" s="18">
        <v>0</v>
      </c>
      <c r="M595" s="18">
        <v>0</v>
      </c>
      <c r="N595" s="18">
        <v>0</v>
      </c>
      <c r="O595" s="20">
        <v>-27000</v>
      </c>
      <c r="P595" s="18"/>
    </row>
    <row r="596" spans="2:16" x14ac:dyDescent="0.3">
      <c r="D596" t="s">
        <v>581</v>
      </c>
      <c r="E596" t="s">
        <v>1020</v>
      </c>
      <c r="F596" s="17">
        <v>44222</v>
      </c>
      <c r="G596" t="s">
        <v>747</v>
      </c>
      <c r="H596" t="s">
        <v>876</v>
      </c>
      <c r="I596" t="s">
        <v>886</v>
      </c>
      <c r="J596" s="18">
        <v>-46165.5</v>
      </c>
      <c r="K596" s="18">
        <v>0</v>
      </c>
      <c r="L596" s="18">
        <v>0</v>
      </c>
      <c r="M596" s="18">
        <v>0</v>
      </c>
      <c r="N596" s="18">
        <v>0</v>
      </c>
      <c r="O596" s="20">
        <v>-46165.5</v>
      </c>
      <c r="P596" s="18"/>
    </row>
    <row r="597" spans="2:16" x14ac:dyDescent="0.3">
      <c r="C597" t="s">
        <v>1020</v>
      </c>
      <c r="D597" t="s">
        <v>581</v>
      </c>
      <c r="E597" t="s">
        <v>1020</v>
      </c>
      <c r="F597" s="17">
        <v>44222</v>
      </c>
      <c r="G597" t="s">
        <v>747</v>
      </c>
      <c r="H597" t="s">
        <v>876</v>
      </c>
      <c r="I597" t="s">
        <v>886</v>
      </c>
      <c r="J597" s="18">
        <v>46165.5</v>
      </c>
      <c r="K597" s="18">
        <v>0</v>
      </c>
      <c r="L597" s="18">
        <v>0</v>
      </c>
      <c r="M597" s="18">
        <v>0</v>
      </c>
      <c r="N597" s="18">
        <v>0</v>
      </c>
      <c r="O597" s="20">
        <v>46165.5</v>
      </c>
      <c r="P597" s="18">
        <v>5129.5</v>
      </c>
    </row>
    <row r="598" spans="2:16" x14ac:dyDescent="0.3">
      <c r="C598" t="s">
        <v>1021</v>
      </c>
      <c r="D598" t="s">
        <v>579</v>
      </c>
      <c r="E598" t="s">
        <v>1021</v>
      </c>
      <c r="F598" s="17">
        <v>44131</v>
      </c>
      <c r="G598" t="s">
        <v>747</v>
      </c>
      <c r="H598" t="s">
        <v>876</v>
      </c>
      <c r="I598" t="s">
        <v>886</v>
      </c>
      <c r="J598" s="18">
        <v>23398.2</v>
      </c>
      <c r="K598" s="18">
        <v>0</v>
      </c>
      <c r="L598" s="18">
        <v>0</v>
      </c>
      <c r="M598" s="18">
        <v>0</v>
      </c>
      <c r="N598" s="18">
        <v>0</v>
      </c>
      <c r="O598" s="20">
        <v>23398.2</v>
      </c>
      <c r="P598" s="18">
        <v>2599.8000000000002</v>
      </c>
    </row>
    <row r="599" spans="2:16" x14ac:dyDescent="0.3">
      <c r="C599" t="s">
        <v>1022</v>
      </c>
      <c r="D599" t="s">
        <v>578</v>
      </c>
      <c r="E599" t="s">
        <v>1022</v>
      </c>
      <c r="F599" s="17">
        <v>44091</v>
      </c>
      <c r="G599" t="s">
        <v>747</v>
      </c>
      <c r="H599" t="s">
        <v>876</v>
      </c>
      <c r="I599" t="s">
        <v>886</v>
      </c>
      <c r="J599" s="18">
        <v>36000</v>
      </c>
      <c r="K599" s="18">
        <v>0</v>
      </c>
      <c r="L599" s="18">
        <v>0</v>
      </c>
      <c r="M599" s="18">
        <v>0</v>
      </c>
      <c r="N599" s="18">
        <v>0</v>
      </c>
      <c r="O599" s="20">
        <v>36000</v>
      </c>
      <c r="P599" s="18">
        <v>4000</v>
      </c>
    </row>
    <row r="600" spans="2:16" x14ac:dyDescent="0.3">
      <c r="C600" t="s">
        <v>1023</v>
      </c>
      <c r="D600" t="s">
        <v>580</v>
      </c>
      <c r="E600" t="s">
        <v>1023</v>
      </c>
      <c r="F600" s="17">
        <v>44131</v>
      </c>
      <c r="G600" t="s">
        <v>747</v>
      </c>
      <c r="H600" t="s">
        <v>876</v>
      </c>
      <c r="I600" t="s">
        <v>886</v>
      </c>
      <c r="J600" s="18">
        <v>27000</v>
      </c>
      <c r="K600" s="18">
        <v>0</v>
      </c>
      <c r="L600" s="18">
        <v>0</v>
      </c>
      <c r="M600" s="18">
        <v>0</v>
      </c>
      <c r="N600" s="18">
        <v>0</v>
      </c>
      <c r="O600" s="20">
        <v>27000</v>
      </c>
      <c r="P600" s="18">
        <v>3000</v>
      </c>
    </row>
    <row r="601" spans="2:16" x14ac:dyDescent="0.3">
      <c r="B601" t="s">
        <v>748</v>
      </c>
      <c r="C601" t="s">
        <v>619</v>
      </c>
      <c r="D601" t="s">
        <v>321</v>
      </c>
      <c r="E601" t="s">
        <v>1024</v>
      </c>
      <c r="F601" s="17">
        <v>43982</v>
      </c>
      <c r="G601" t="s">
        <v>748</v>
      </c>
      <c r="H601" t="s">
        <v>875</v>
      </c>
      <c r="I601" t="s">
        <v>884</v>
      </c>
      <c r="J601" s="18">
        <v>-54351</v>
      </c>
      <c r="K601" s="18">
        <v>0</v>
      </c>
      <c r="L601" s="18">
        <v>0</v>
      </c>
      <c r="M601" s="18">
        <v>0</v>
      </c>
      <c r="N601" s="18">
        <v>0</v>
      </c>
      <c r="O601" s="20">
        <v>-54351</v>
      </c>
      <c r="P601" s="18"/>
    </row>
    <row r="602" spans="2:16" x14ac:dyDescent="0.3">
      <c r="D602" t="s">
        <v>322</v>
      </c>
      <c r="E602" t="s">
        <v>984</v>
      </c>
      <c r="F602" s="17">
        <v>44152</v>
      </c>
      <c r="G602" t="s">
        <v>748</v>
      </c>
      <c r="H602" t="s">
        <v>875</v>
      </c>
      <c r="I602" t="s">
        <v>884</v>
      </c>
      <c r="J602" s="18">
        <v>-7064.78</v>
      </c>
      <c r="K602" s="18">
        <v>0</v>
      </c>
      <c r="L602" s="18">
        <v>0</v>
      </c>
      <c r="M602" s="18">
        <v>0</v>
      </c>
      <c r="N602" s="18">
        <v>0</v>
      </c>
      <c r="O602" s="20">
        <v>-7064.78</v>
      </c>
      <c r="P602" s="18"/>
    </row>
    <row r="603" spans="2:16" x14ac:dyDescent="0.3">
      <c r="C603" t="s">
        <v>1024</v>
      </c>
      <c r="D603" t="s">
        <v>321</v>
      </c>
      <c r="E603" t="s">
        <v>1024</v>
      </c>
      <c r="F603" s="17">
        <v>43982</v>
      </c>
      <c r="G603" t="s">
        <v>748</v>
      </c>
      <c r="H603" t="s">
        <v>875</v>
      </c>
      <c r="I603" t="s">
        <v>884</v>
      </c>
      <c r="J603" s="18">
        <v>54351</v>
      </c>
      <c r="K603" s="18">
        <v>0</v>
      </c>
      <c r="L603" s="18">
        <v>0</v>
      </c>
      <c r="M603" s="18">
        <v>0</v>
      </c>
      <c r="N603" s="18">
        <v>0</v>
      </c>
      <c r="O603" s="20">
        <v>54351</v>
      </c>
      <c r="P603" s="18">
        <v>6039</v>
      </c>
    </row>
    <row r="604" spans="2:16" x14ac:dyDescent="0.3">
      <c r="C604" t="s">
        <v>984</v>
      </c>
      <c r="D604" t="s">
        <v>322</v>
      </c>
      <c r="E604" t="s">
        <v>984</v>
      </c>
      <c r="F604" s="17">
        <v>44152</v>
      </c>
      <c r="G604" t="s">
        <v>748</v>
      </c>
      <c r="H604" t="s">
        <v>875</v>
      </c>
      <c r="I604" t="s">
        <v>884</v>
      </c>
      <c r="J604" s="18">
        <v>7064.76</v>
      </c>
      <c r="K604" s="18">
        <v>0</v>
      </c>
      <c r="L604" s="18">
        <v>0</v>
      </c>
      <c r="M604" s="18">
        <v>0</v>
      </c>
      <c r="N604" s="18">
        <v>0</v>
      </c>
      <c r="O604" s="20">
        <v>7064.76</v>
      </c>
      <c r="P604" s="18">
        <v>784.97</v>
      </c>
    </row>
    <row r="605" spans="2:16" x14ac:dyDescent="0.3">
      <c r="B605" t="s">
        <v>749</v>
      </c>
      <c r="C605" t="s">
        <v>946</v>
      </c>
      <c r="D605" t="s">
        <v>211</v>
      </c>
      <c r="E605" t="s">
        <v>946</v>
      </c>
      <c r="F605" s="17">
        <v>44347</v>
      </c>
      <c r="G605" t="s">
        <v>749</v>
      </c>
      <c r="H605" t="s">
        <v>881</v>
      </c>
      <c r="I605" t="s">
        <v>888</v>
      </c>
      <c r="J605" s="18">
        <v>32301.9</v>
      </c>
      <c r="K605" s="18">
        <v>0</v>
      </c>
      <c r="L605" s="18">
        <v>32301.9</v>
      </c>
      <c r="M605" s="18">
        <v>0</v>
      </c>
      <c r="N605" s="18">
        <v>0</v>
      </c>
      <c r="O605" s="20">
        <v>0</v>
      </c>
      <c r="P605" s="18"/>
    </row>
    <row r="606" spans="2:16" x14ac:dyDescent="0.3">
      <c r="B606" t="s">
        <v>750</v>
      </c>
      <c r="C606" t="s">
        <v>911</v>
      </c>
      <c r="D606" t="s">
        <v>582</v>
      </c>
      <c r="E606" t="s">
        <v>911</v>
      </c>
      <c r="F606" s="17">
        <v>44308</v>
      </c>
      <c r="G606" t="s">
        <v>750</v>
      </c>
      <c r="H606" t="s">
        <v>875</v>
      </c>
      <c r="I606" t="s">
        <v>884</v>
      </c>
      <c r="J606" s="18">
        <v>18754.8</v>
      </c>
      <c r="K606" s="18">
        <v>0</v>
      </c>
      <c r="L606" s="18">
        <v>0</v>
      </c>
      <c r="M606" s="18">
        <v>0</v>
      </c>
      <c r="N606" s="18">
        <v>18754.8</v>
      </c>
      <c r="O606" s="20">
        <v>0</v>
      </c>
      <c r="P606" s="18"/>
    </row>
    <row r="607" spans="2:16" x14ac:dyDescent="0.3">
      <c r="B607" t="s">
        <v>751</v>
      </c>
      <c r="C607" t="s">
        <v>946</v>
      </c>
      <c r="D607" t="s">
        <v>212</v>
      </c>
      <c r="E607" t="s">
        <v>946</v>
      </c>
      <c r="F607" s="17">
        <v>44347</v>
      </c>
      <c r="G607" t="s">
        <v>751</v>
      </c>
      <c r="H607" t="s">
        <v>878</v>
      </c>
      <c r="I607" t="s">
        <v>888</v>
      </c>
      <c r="J607" s="18">
        <v>78003.13</v>
      </c>
      <c r="K607" s="18">
        <v>0</v>
      </c>
      <c r="L607" s="18">
        <v>78003.13</v>
      </c>
      <c r="M607" s="18">
        <v>0</v>
      </c>
      <c r="N607" s="18">
        <v>0</v>
      </c>
      <c r="O607" s="20">
        <v>0</v>
      </c>
      <c r="P607" s="18"/>
    </row>
    <row r="608" spans="2:16" x14ac:dyDescent="0.3">
      <c r="B608" t="s">
        <v>752</v>
      </c>
      <c r="C608" t="s">
        <v>619</v>
      </c>
      <c r="D608" t="s">
        <v>572</v>
      </c>
      <c r="E608" t="s">
        <v>1025</v>
      </c>
      <c r="F608" s="17">
        <v>44104</v>
      </c>
      <c r="G608" t="s">
        <v>752</v>
      </c>
      <c r="H608" t="s">
        <v>875</v>
      </c>
      <c r="I608" t="s">
        <v>886</v>
      </c>
      <c r="J608" s="18">
        <v>-34245.01</v>
      </c>
      <c r="K608" s="18">
        <v>0</v>
      </c>
      <c r="L608" s="18">
        <v>0</v>
      </c>
      <c r="M608" s="18">
        <v>0</v>
      </c>
      <c r="N608" s="18">
        <v>0</v>
      </c>
      <c r="O608" s="20">
        <v>-34245.01</v>
      </c>
      <c r="P608" s="18"/>
    </row>
    <row r="609" spans="2:16" x14ac:dyDescent="0.3">
      <c r="D609" t="s">
        <v>573</v>
      </c>
      <c r="E609" t="s">
        <v>984</v>
      </c>
      <c r="F609" s="17">
        <v>44196</v>
      </c>
      <c r="G609" t="s">
        <v>752</v>
      </c>
      <c r="H609" t="s">
        <v>875</v>
      </c>
      <c r="I609" t="s">
        <v>886</v>
      </c>
      <c r="J609" s="18">
        <v>-68973.48</v>
      </c>
      <c r="K609" s="18">
        <v>0</v>
      </c>
      <c r="L609" s="18">
        <v>0</v>
      </c>
      <c r="M609" s="18">
        <v>0</v>
      </c>
      <c r="N609" s="18">
        <v>0</v>
      </c>
      <c r="O609" s="20">
        <v>-68973.48</v>
      </c>
      <c r="P609" s="18"/>
    </row>
    <row r="610" spans="2:16" x14ac:dyDescent="0.3">
      <c r="D610" t="s">
        <v>574</v>
      </c>
      <c r="E610" t="s">
        <v>1026</v>
      </c>
      <c r="F610" s="17">
        <v>44196</v>
      </c>
      <c r="G610" t="s">
        <v>752</v>
      </c>
      <c r="H610" t="s">
        <v>875</v>
      </c>
      <c r="I610" t="s">
        <v>886</v>
      </c>
      <c r="J610" s="18">
        <v>-41051.199999999997</v>
      </c>
      <c r="K610" s="18">
        <v>0</v>
      </c>
      <c r="L610" s="18">
        <v>0</v>
      </c>
      <c r="M610" s="18">
        <v>0</v>
      </c>
      <c r="N610" s="18">
        <v>0</v>
      </c>
      <c r="O610" s="20">
        <v>-41051.199999999997</v>
      </c>
      <c r="P610" s="18"/>
    </row>
    <row r="611" spans="2:16" x14ac:dyDescent="0.3">
      <c r="D611" t="s">
        <v>575</v>
      </c>
      <c r="E611" t="s">
        <v>1027</v>
      </c>
      <c r="F611" s="17">
        <v>44221</v>
      </c>
      <c r="G611" t="s">
        <v>752</v>
      </c>
      <c r="H611" t="s">
        <v>875</v>
      </c>
      <c r="I611" t="s">
        <v>886</v>
      </c>
      <c r="J611" s="18">
        <v>-12293.69</v>
      </c>
      <c r="K611" s="18">
        <v>0</v>
      </c>
      <c r="L611" s="18">
        <v>0</v>
      </c>
      <c r="M611" s="18">
        <v>0</v>
      </c>
      <c r="N611" s="18">
        <v>0</v>
      </c>
      <c r="O611" s="20">
        <v>-12293.69</v>
      </c>
      <c r="P611" s="18"/>
    </row>
    <row r="612" spans="2:16" x14ac:dyDescent="0.3">
      <c r="D612" t="s">
        <v>576</v>
      </c>
      <c r="E612" t="s">
        <v>1028</v>
      </c>
      <c r="F612" s="17">
        <v>44266</v>
      </c>
      <c r="G612" t="s">
        <v>752</v>
      </c>
      <c r="H612" t="s">
        <v>875</v>
      </c>
      <c r="I612" t="s">
        <v>886</v>
      </c>
      <c r="J612" s="18">
        <v>-27587.26</v>
      </c>
      <c r="K612" s="18">
        <v>0</v>
      </c>
      <c r="L612" s="18">
        <v>0</v>
      </c>
      <c r="M612" s="18">
        <v>0</v>
      </c>
      <c r="N612" s="18">
        <v>0</v>
      </c>
      <c r="O612" s="20">
        <v>-27587.26</v>
      </c>
      <c r="P612" s="18"/>
    </row>
    <row r="613" spans="2:16" x14ac:dyDescent="0.3">
      <c r="C613" t="s">
        <v>1025</v>
      </c>
      <c r="D613" t="s">
        <v>572</v>
      </c>
      <c r="E613" t="s">
        <v>1025</v>
      </c>
      <c r="F613" s="17">
        <v>44104</v>
      </c>
      <c r="G613" t="s">
        <v>752</v>
      </c>
      <c r="H613" t="s">
        <v>875</v>
      </c>
      <c r="I613" t="s">
        <v>886</v>
      </c>
      <c r="J613" s="18">
        <v>34245.01</v>
      </c>
      <c r="K613" s="18">
        <v>0</v>
      </c>
      <c r="L613" s="18">
        <v>0</v>
      </c>
      <c r="M613" s="18">
        <v>0</v>
      </c>
      <c r="N613" s="18">
        <v>0</v>
      </c>
      <c r="O613" s="20">
        <v>34245.01</v>
      </c>
      <c r="P613" s="18">
        <v>3805</v>
      </c>
    </row>
    <row r="614" spans="2:16" x14ac:dyDescent="0.3">
      <c r="C614" t="s">
        <v>984</v>
      </c>
      <c r="D614" t="s">
        <v>573</v>
      </c>
      <c r="E614" t="s">
        <v>984</v>
      </c>
      <c r="F614" s="17">
        <v>44196</v>
      </c>
      <c r="G614" t="s">
        <v>752</v>
      </c>
      <c r="H614" t="s">
        <v>875</v>
      </c>
      <c r="I614" t="s">
        <v>886</v>
      </c>
      <c r="J614" s="18">
        <v>68973.48</v>
      </c>
      <c r="K614" s="18">
        <v>0</v>
      </c>
      <c r="L614" s="18">
        <v>0</v>
      </c>
      <c r="M614" s="18">
        <v>0</v>
      </c>
      <c r="N614" s="18">
        <v>0</v>
      </c>
      <c r="O614" s="20">
        <v>68973.48</v>
      </c>
      <c r="P614" s="18">
        <v>7663.72</v>
      </c>
    </row>
    <row r="615" spans="2:16" x14ac:dyDescent="0.3">
      <c r="C615" t="s">
        <v>1026</v>
      </c>
      <c r="D615" t="s">
        <v>574</v>
      </c>
      <c r="E615" t="s">
        <v>1026</v>
      </c>
      <c r="F615" s="17">
        <v>44196</v>
      </c>
      <c r="G615" t="s">
        <v>752</v>
      </c>
      <c r="H615" t="s">
        <v>875</v>
      </c>
      <c r="I615" t="s">
        <v>886</v>
      </c>
      <c r="J615" s="18">
        <v>41051.199999999997</v>
      </c>
      <c r="K615" s="18">
        <v>0</v>
      </c>
      <c r="L615" s="18">
        <v>0</v>
      </c>
      <c r="M615" s="18">
        <v>0</v>
      </c>
      <c r="N615" s="18">
        <v>0</v>
      </c>
      <c r="O615" s="20">
        <v>41051.199999999997</v>
      </c>
      <c r="P615" s="18">
        <v>4561.25</v>
      </c>
    </row>
    <row r="616" spans="2:16" x14ac:dyDescent="0.3">
      <c r="C616" t="s">
        <v>1027</v>
      </c>
      <c r="D616" t="s">
        <v>575</v>
      </c>
      <c r="E616" t="s">
        <v>1027</v>
      </c>
      <c r="F616" s="17">
        <v>44221</v>
      </c>
      <c r="G616" t="s">
        <v>752</v>
      </c>
      <c r="H616" t="s">
        <v>875</v>
      </c>
      <c r="I616" t="s">
        <v>886</v>
      </c>
      <c r="J616" s="18">
        <v>12293.68</v>
      </c>
      <c r="K616" s="18">
        <v>0</v>
      </c>
      <c r="L616" s="18">
        <v>0</v>
      </c>
      <c r="M616" s="18">
        <v>0</v>
      </c>
      <c r="N616" s="18">
        <v>0</v>
      </c>
      <c r="O616" s="20">
        <v>12293.68</v>
      </c>
      <c r="P616" s="18">
        <v>1365.97</v>
      </c>
    </row>
    <row r="617" spans="2:16" x14ac:dyDescent="0.3">
      <c r="C617" t="s">
        <v>1028</v>
      </c>
      <c r="D617" t="s">
        <v>576</v>
      </c>
      <c r="E617" t="s">
        <v>1028</v>
      </c>
      <c r="F617" s="17">
        <v>44266</v>
      </c>
      <c r="G617" t="s">
        <v>752</v>
      </c>
      <c r="H617" t="s">
        <v>875</v>
      </c>
      <c r="I617" t="s">
        <v>886</v>
      </c>
      <c r="J617" s="18">
        <v>27587.25</v>
      </c>
      <c r="K617" s="18">
        <v>0</v>
      </c>
      <c r="L617" s="18">
        <v>0</v>
      </c>
      <c r="M617" s="18">
        <v>0</v>
      </c>
      <c r="N617" s="18">
        <v>0</v>
      </c>
      <c r="O617" s="20">
        <v>27587.25</v>
      </c>
      <c r="P617" s="18">
        <v>3065.25</v>
      </c>
    </row>
    <row r="618" spans="2:16" x14ac:dyDescent="0.3">
      <c r="C618" t="s">
        <v>921</v>
      </c>
      <c r="D618" t="s">
        <v>577</v>
      </c>
      <c r="E618" t="s">
        <v>921</v>
      </c>
      <c r="F618" s="17">
        <v>44336</v>
      </c>
      <c r="G618" t="s">
        <v>752</v>
      </c>
      <c r="H618" t="s">
        <v>875</v>
      </c>
      <c r="I618" t="s">
        <v>886</v>
      </c>
      <c r="J618" s="18">
        <v>11959.37</v>
      </c>
      <c r="K618" s="18">
        <v>0</v>
      </c>
      <c r="L618" s="18">
        <v>0</v>
      </c>
      <c r="M618" s="18">
        <v>11959.37</v>
      </c>
      <c r="N618" s="18">
        <v>0</v>
      </c>
      <c r="O618" s="20">
        <v>0</v>
      </c>
      <c r="P618" s="18">
        <v>1328.82</v>
      </c>
    </row>
    <row r="619" spans="2:16" x14ac:dyDescent="0.3">
      <c r="B619" t="s">
        <v>753</v>
      </c>
      <c r="C619" t="s">
        <v>988</v>
      </c>
      <c r="D619" t="s">
        <v>473</v>
      </c>
      <c r="E619" t="s">
        <v>988</v>
      </c>
      <c r="F619" s="17">
        <v>44340</v>
      </c>
      <c r="G619" t="s">
        <v>753</v>
      </c>
      <c r="H619" t="s">
        <v>876</v>
      </c>
      <c r="I619" t="s">
        <v>886</v>
      </c>
      <c r="J619" s="18">
        <v>170910</v>
      </c>
      <c r="K619" s="18">
        <v>0</v>
      </c>
      <c r="L619" s="18">
        <v>0</v>
      </c>
      <c r="M619" s="18">
        <v>170910</v>
      </c>
      <c r="N619" s="18">
        <v>0</v>
      </c>
      <c r="O619" s="20">
        <v>0</v>
      </c>
      <c r="P619" s="18">
        <v>18990</v>
      </c>
    </row>
    <row r="620" spans="2:16" x14ac:dyDescent="0.3">
      <c r="B620" t="s">
        <v>754</v>
      </c>
      <c r="C620" t="s">
        <v>1029</v>
      </c>
      <c r="D620" t="s">
        <v>213</v>
      </c>
      <c r="E620" t="s">
        <v>1029</v>
      </c>
      <c r="F620" s="17">
        <v>44328</v>
      </c>
      <c r="G620" t="s">
        <v>754</v>
      </c>
      <c r="H620" t="s">
        <v>876</v>
      </c>
      <c r="I620" t="s">
        <v>885</v>
      </c>
      <c r="J620" s="18">
        <v>16425</v>
      </c>
      <c r="K620" s="18">
        <v>0</v>
      </c>
      <c r="L620" s="18">
        <v>0</v>
      </c>
      <c r="M620" s="18">
        <v>16425</v>
      </c>
      <c r="N620" s="18">
        <v>0</v>
      </c>
      <c r="O620" s="20">
        <v>0</v>
      </c>
      <c r="P620" s="18">
        <v>1825</v>
      </c>
    </row>
    <row r="621" spans="2:16" x14ac:dyDescent="0.3">
      <c r="C621" t="s">
        <v>910</v>
      </c>
      <c r="D621" t="s">
        <v>213</v>
      </c>
      <c r="E621" t="s">
        <v>1029</v>
      </c>
      <c r="F621" s="17">
        <v>44328</v>
      </c>
      <c r="G621" t="s">
        <v>754</v>
      </c>
      <c r="H621" t="s">
        <v>876</v>
      </c>
      <c r="I621" t="s">
        <v>885</v>
      </c>
      <c r="J621" s="18"/>
      <c r="K621" s="18">
        <v>0</v>
      </c>
      <c r="L621" s="18">
        <v>0</v>
      </c>
      <c r="M621" s="18">
        <v>0</v>
      </c>
      <c r="N621" s="18">
        <v>0</v>
      </c>
      <c r="O621" s="20">
        <v>0</v>
      </c>
      <c r="P621" s="18">
        <v>-1825</v>
      </c>
    </row>
    <row r="622" spans="2:16" x14ac:dyDescent="0.3">
      <c r="C622" t="s">
        <v>911</v>
      </c>
      <c r="D622" t="s">
        <v>214</v>
      </c>
      <c r="E622" t="s">
        <v>911</v>
      </c>
      <c r="F622" s="17">
        <v>44347</v>
      </c>
      <c r="G622" t="s">
        <v>754</v>
      </c>
      <c r="H622" t="s">
        <v>876</v>
      </c>
      <c r="I622" t="s">
        <v>885</v>
      </c>
      <c r="J622" s="18">
        <v>53125</v>
      </c>
      <c r="K622" s="18">
        <v>0</v>
      </c>
      <c r="L622" s="18">
        <v>53124.999999999993</v>
      </c>
      <c r="M622" s="18">
        <v>0</v>
      </c>
      <c r="N622" s="18">
        <v>0</v>
      </c>
      <c r="O622" s="20">
        <v>0</v>
      </c>
      <c r="P622" s="18"/>
    </row>
    <row r="623" spans="2:16" x14ac:dyDescent="0.3">
      <c r="B623" t="s">
        <v>755</v>
      </c>
      <c r="C623" t="s">
        <v>980</v>
      </c>
      <c r="D623" t="s">
        <v>484</v>
      </c>
      <c r="E623" t="s">
        <v>980</v>
      </c>
      <c r="F623" s="17">
        <v>44270</v>
      </c>
      <c r="G623" t="s">
        <v>755</v>
      </c>
      <c r="H623" t="s">
        <v>877</v>
      </c>
      <c r="I623" t="s">
        <v>889</v>
      </c>
      <c r="J623" s="18">
        <v>26856.68</v>
      </c>
      <c r="K623" s="18">
        <v>0</v>
      </c>
      <c r="L623" s="18">
        <v>0</v>
      </c>
      <c r="M623" s="18">
        <v>0</v>
      </c>
      <c r="N623" s="18">
        <v>0</v>
      </c>
      <c r="O623" s="20">
        <v>26856.68</v>
      </c>
      <c r="P623" s="18"/>
    </row>
    <row r="624" spans="2:16" x14ac:dyDescent="0.3">
      <c r="B624" t="s">
        <v>756</v>
      </c>
      <c r="C624" t="s">
        <v>1030</v>
      </c>
      <c r="D624" t="s">
        <v>122</v>
      </c>
      <c r="E624" t="s">
        <v>1030</v>
      </c>
      <c r="F624" s="17">
        <v>44370</v>
      </c>
      <c r="G624" t="s">
        <v>756</v>
      </c>
      <c r="H624" t="s">
        <v>876</v>
      </c>
      <c r="I624" t="s">
        <v>884</v>
      </c>
      <c r="J624" s="18">
        <v>-0.01</v>
      </c>
      <c r="K624" s="18">
        <v>0</v>
      </c>
      <c r="L624" s="18">
        <v>-0.01</v>
      </c>
      <c r="M624" s="18">
        <v>0</v>
      </c>
      <c r="N624" s="18">
        <v>0</v>
      </c>
      <c r="O624" s="20">
        <v>0</v>
      </c>
      <c r="P624" s="18"/>
    </row>
    <row r="625" spans="2:16" x14ac:dyDescent="0.3">
      <c r="D625" t="s">
        <v>123</v>
      </c>
      <c r="E625" t="s">
        <v>1030</v>
      </c>
      <c r="F625" s="17">
        <v>44376</v>
      </c>
      <c r="G625" t="s">
        <v>756</v>
      </c>
      <c r="H625" t="s">
        <v>876</v>
      </c>
      <c r="I625" t="s">
        <v>884</v>
      </c>
      <c r="J625" s="18">
        <v>-219.51</v>
      </c>
      <c r="K625" s="18">
        <v>0</v>
      </c>
      <c r="L625" s="18">
        <v>-219.51</v>
      </c>
      <c r="M625" s="18">
        <v>0</v>
      </c>
      <c r="N625" s="18">
        <v>0</v>
      </c>
      <c r="O625" s="20">
        <v>0</v>
      </c>
      <c r="P625" s="18"/>
    </row>
    <row r="626" spans="2:16" x14ac:dyDescent="0.3">
      <c r="C626" t="s">
        <v>911</v>
      </c>
      <c r="D626" t="s">
        <v>122</v>
      </c>
      <c r="E626" t="s">
        <v>911</v>
      </c>
      <c r="F626" s="17">
        <v>44370</v>
      </c>
      <c r="G626" t="s">
        <v>756</v>
      </c>
      <c r="H626" t="s">
        <v>876</v>
      </c>
      <c r="I626" t="s">
        <v>884</v>
      </c>
      <c r="J626" s="18">
        <v>17940.91</v>
      </c>
      <c r="K626" s="18">
        <v>0</v>
      </c>
      <c r="L626" s="18">
        <v>17940.91</v>
      </c>
      <c r="M626" s="18">
        <v>0</v>
      </c>
      <c r="N626" s="18">
        <v>0</v>
      </c>
      <c r="O626" s="20">
        <v>0</v>
      </c>
      <c r="P626" s="18"/>
    </row>
    <row r="627" spans="2:16" x14ac:dyDescent="0.3">
      <c r="B627" t="s">
        <v>757</v>
      </c>
      <c r="C627" t="s">
        <v>619</v>
      </c>
      <c r="D627" t="s">
        <v>302</v>
      </c>
      <c r="E627" t="s">
        <v>988</v>
      </c>
      <c r="F627" s="17">
        <v>44118</v>
      </c>
      <c r="G627" t="s">
        <v>757</v>
      </c>
      <c r="H627" t="s">
        <v>875</v>
      </c>
      <c r="I627" t="s">
        <v>884</v>
      </c>
      <c r="J627" s="18">
        <v>-57699</v>
      </c>
      <c r="K627" s="18">
        <v>0</v>
      </c>
      <c r="L627" s="18">
        <v>0</v>
      </c>
      <c r="M627" s="18">
        <v>0</v>
      </c>
      <c r="N627" s="18">
        <v>0</v>
      </c>
      <c r="O627" s="20">
        <v>-57699</v>
      </c>
      <c r="P627" s="18"/>
    </row>
    <row r="628" spans="2:16" x14ac:dyDescent="0.3">
      <c r="D628" t="s">
        <v>303</v>
      </c>
      <c r="E628" t="s">
        <v>1031</v>
      </c>
      <c r="F628" s="17">
        <v>44255</v>
      </c>
      <c r="G628" t="s">
        <v>757</v>
      </c>
      <c r="H628" t="s">
        <v>875</v>
      </c>
      <c r="I628" t="s">
        <v>884</v>
      </c>
      <c r="J628" s="18">
        <v>57699</v>
      </c>
      <c r="K628" s="18">
        <v>0</v>
      </c>
      <c r="L628" s="18">
        <v>0</v>
      </c>
      <c r="M628" s="18">
        <v>0</v>
      </c>
      <c r="N628" s="18">
        <v>0</v>
      </c>
      <c r="O628" s="20">
        <v>57699</v>
      </c>
      <c r="P628" s="18"/>
    </row>
    <row r="629" spans="2:16" x14ac:dyDescent="0.3">
      <c r="D629" t="s">
        <v>304</v>
      </c>
      <c r="E629" t="s">
        <v>981</v>
      </c>
      <c r="F629" s="17">
        <v>44255</v>
      </c>
      <c r="G629" t="s">
        <v>757</v>
      </c>
      <c r="H629" t="s">
        <v>875</v>
      </c>
      <c r="I629" t="s">
        <v>884</v>
      </c>
      <c r="J629" s="18">
        <v>-46159.199999999997</v>
      </c>
      <c r="K629" s="18">
        <v>0</v>
      </c>
      <c r="L629" s="18">
        <v>0</v>
      </c>
      <c r="M629" s="18">
        <v>0</v>
      </c>
      <c r="N629" s="18">
        <v>0</v>
      </c>
      <c r="O629" s="20">
        <v>-46159.199999999997</v>
      </c>
      <c r="P629" s="18"/>
    </row>
    <row r="630" spans="2:16" x14ac:dyDescent="0.3">
      <c r="C630" t="s">
        <v>988</v>
      </c>
      <c r="D630" t="s">
        <v>302</v>
      </c>
      <c r="E630" t="s">
        <v>988</v>
      </c>
      <c r="F630" s="17">
        <v>44118</v>
      </c>
      <c r="G630" t="s">
        <v>757</v>
      </c>
      <c r="H630" t="s">
        <v>875</v>
      </c>
      <c r="I630" t="s">
        <v>884</v>
      </c>
      <c r="J630" s="18">
        <v>57699</v>
      </c>
      <c r="K630" s="18">
        <v>0</v>
      </c>
      <c r="L630" s="18">
        <v>0</v>
      </c>
      <c r="M630" s="18">
        <v>0</v>
      </c>
      <c r="N630" s="18">
        <v>0</v>
      </c>
      <c r="O630" s="20">
        <v>57699</v>
      </c>
      <c r="P630" s="18">
        <v>6411</v>
      </c>
    </row>
    <row r="631" spans="2:16" x14ac:dyDescent="0.3">
      <c r="C631" t="s">
        <v>1031</v>
      </c>
      <c r="D631" t="s">
        <v>303</v>
      </c>
      <c r="E631" t="s">
        <v>1031</v>
      </c>
      <c r="F631" s="17">
        <v>44255</v>
      </c>
      <c r="G631" t="s">
        <v>757</v>
      </c>
      <c r="H631" t="s">
        <v>875</v>
      </c>
      <c r="I631" t="s">
        <v>884</v>
      </c>
      <c r="J631" s="18">
        <v>-57699</v>
      </c>
      <c r="K631" s="18">
        <v>0</v>
      </c>
      <c r="L631" s="18">
        <v>0</v>
      </c>
      <c r="M631" s="18">
        <v>0</v>
      </c>
      <c r="N631" s="18">
        <v>0</v>
      </c>
      <c r="O631" s="20">
        <v>-57699</v>
      </c>
      <c r="P631" s="18">
        <v>-6411</v>
      </c>
    </row>
    <row r="632" spans="2:16" x14ac:dyDescent="0.3">
      <c r="C632" t="s">
        <v>981</v>
      </c>
      <c r="D632" t="s">
        <v>304</v>
      </c>
      <c r="E632" t="s">
        <v>981</v>
      </c>
      <c r="F632" s="17">
        <v>44255</v>
      </c>
      <c r="G632" t="s">
        <v>757</v>
      </c>
      <c r="H632" t="s">
        <v>875</v>
      </c>
      <c r="I632" t="s">
        <v>884</v>
      </c>
      <c r="J632" s="18">
        <v>46159.199999999997</v>
      </c>
      <c r="K632" s="18">
        <v>0</v>
      </c>
      <c r="L632" s="18">
        <v>0</v>
      </c>
      <c r="M632" s="18">
        <v>0</v>
      </c>
      <c r="N632" s="18">
        <v>0</v>
      </c>
      <c r="O632" s="20">
        <v>46159.199999999997</v>
      </c>
      <c r="P632" s="18">
        <v>5128.8</v>
      </c>
    </row>
    <row r="633" spans="2:16" x14ac:dyDescent="0.3">
      <c r="B633" t="s">
        <v>758</v>
      </c>
      <c r="C633" t="s">
        <v>619</v>
      </c>
      <c r="D633" t="s">
        <v>121</v>
      </c>
      <c r="E633" t="s">
        <v>911</v>
      </c>
      <c r="F633" s="17">
        <v>44224</v>
      </c>
      <c r="G633" t="s">
        <v>758</v>
      </c>
      <c r="H633" t="s">
        <v>876</v>
      </c>
      <c r="I633" t="s">
        <v>884</v>
      </c>
      <c r="J633" s="18">
        <v>-11452.46</v>
      </c>
      <c r="K633" s="18">
        <v>0</v>
      </c>
      <c r="L633" s="18">
        <v>0</v>
      </c>
      <c r="M633" s="18">
        <v>0</v>
      </c>
      <c r="N633" s="18">
        <v>0</v>
      </c>
      <c r="O633" s="20">
        <v>-11452.46</v>
      </c>
      <c r="P633" s="18"/>
    </row>
    <row r="634" spans="2:16" x14ac:dyDescent="0.3">
      <c r="C634" t="s">
        <v>911</v>
      </c>
      <c r="D634" t="s">
        <v>121</v>
      </c>
      <c r="E634" t="s">
        <v>911</v>
      </c>
      <c r="F634" s="17">
        <v>44224</v>
      </c>
      <c r="G634" t="s">
        <v>758</v>
      </c>
      <c r="H634" t="s">
        <v>876</v>
      </c>
      <c r="I634" t="s">
        <v>884</v>
      </c>
      <c r="J634" s="18">
        <v>22904.92</v>
      </c>
      <c r="K634" s="18">
        <v>0</v>
      </c>
      <c r="L634" s="18">
        <v>0</v>
      </c>
      <c r="M634" s="18">
        <v>0</v>
      </c>
      <c r="N634" s="18">
        <v>0</v>
      </c>
      <c r="O634" s="20">
        <v>22904.92</v>
      </c>
      <c r="P634" s="18"/>
    </row>
    <row r="635" spans="2:16" x14ac:dyDescent="0.3">
      <c r="B635" t="s">
        <v>759</v>
      </c>
      <c r="C635" t="s">
        <v>1012</v>
      </c>
      <c r="D635" t="s">
        <v>215</v>
      </c>
      <c r="E635" t="s">
        <v>1012</v>
      </c>
      <c r="F635" s="17">
        <v>44347</v>
      </c>
      <c r="G635" t="s">
        <v>759</v>
      </c>
      <c r="H635" t="s">
        <v>878</v>
      </c>
      <c r="I635" t="s">
        <v>888</v>
      </c>
      <c r="J635" s="18">
        <v>26347.77</v>
      </c>
      <c r="K635" s="18">
        <v>0</v>
      </c>
      <c r="L635" s="18">
        <v>26347.77</v>
      </c>
      <c r="M635" s="18">
        <v>0</v>
      </c>
      <c r="N635" s="18">
        <v>0</v>
      </c>
      <c r="O635" s="20">
        <v>0</v>
      </c>
      <c r="P635" s="18"/>
    </row>
    <row r="636" spans="2:16" x14ac:dyDescent="0.3">
      <c r="B636" t="s">
        <v>760</v>
      </c>
      <c r="C636" t="s">
        <v>619</v>
      </c>
      <c r="D636" t="s">
        <v>216</v>
      </c>
      <c r="E636" t="s">
        <v>946</v>
      </c>
      <c r="F636" s="17">
        <v>44319</v>
      </c>
      <c r="G636" t="s">
        <v>760</v>
      </c>
      <c r="H636" t="s">
        <v>880</v>
      </c>
      <c r="I636" t="s">
        <v>888</v>
      </c>
      <c r="J636" s="18">
        <v>2199.0300000000002</v>
      </c>
      <c r="K636" s="18">
        <v>0</v>
      </c>
      <c r="L636" s="18">
        <v>0</v>
      </c>
      <c r="M636" s="18">
        <v>2199.0300000000002</v>
      </c>
      <c r="N636" s="18">
        <v>0</v>
      </c>
      <c r="O636" s="20">
        <v>0</v>
      </c>
      <c r="P636" s="18"/>
    </row>
    <row r="637" spans="2:16" x14ac:dyDescent="0.3">
      <c r="C637" t="s">
        <v>1032</v>
      </c>
      <c r="D637" t="s">
        <v>173</v>
      </c>
      <c r="E637" t="s">
        <v>1032</v>
      </c>
      <c r="F637" s="17">
        <v>44315</v>
      </c>
      <c r="G637" t="s">
        <v>760</v>
      </c>
      <c r="H637" t="s">
        <v>880</v>
      </c>
      <c r="I637" t="s">
        <v>888</v>
      </c>
      <c r="J637" s="18">
        <v>0.05</v>
      </c>
      <c r="K637" s="18">
        <v>0</v>
      </c>
      <c r="L637" s="18">
        <v>0</v>
      </c>
      <c r="M637" s="18">
        <v>0</v>
      </c>
      <c r="N637" s="18">
        <v>0.05</v>
      </c>
      <c r="O637" s="20">
        <v>0</v>
      </c>
      <c r="P637" s="18"/>
    </row>
    <row r="638" spans="2:16" x14ac:dyDescent="0.3">
      <c r="C638" t="s">
        <v>946</v>
      </c>
      <c r="D638" t="s">
        <v>216</v>
      </c>
      <c r="E638" t="s">
        <v>946</v>
      </c>
      <c r="F638" s="17">
        <v>44319</v>
      </c>
      <c r="G638" t="s">
        <v>760</v>
      </c>
      <c r="H638" t="s">
        <v>880</v>
      </c>
      <c r="I638" t="s">
        <v>888</v>
      </c>
      <c r="J638" s="18">
        <v>-2199.08</v>
      </c>
      <c r="K638" s="18">
        <v>0</v>
      </c>
      <c r="L638" s="18">
        <v>0</v>
      </c>
      <c r="M638" s="18">
        <v>-2199.0800000000004</v>
      </c>
      <c r="N638" s="18">
        <v>0</v>
      </c>
      <c r="O638" s="20">
        <v>0</v>
      </c>
      <c r="P638" s="18"/>
    </row>
    <row r="639" spans="2:16" x14ac:dyDescent="0.3">
      <c r="B639" t="s">
        <v>761</v>
      </c>
      <c r="C639" t="s">
        <v>1012</v>
      </c>
      <c r="D639" t="s">
        <v>279</v>
      </c>
      <c r="E639" t="s">
        <v>1012</v>
      </c>
      <c r="F639" s="17">
        <v>44340</v>
      </c>
      <c r="G639" t="s">
        <v>761</v>
      </c>
      <c r="H639" t="s">
        <v>880</v>
      </c>
      <c r="I639" t="s">
        <v>888</v>
      </c>
      <c r="J639" s="18">
        <v>-1065.05</v>
      </c>
      <c r="K639" s="18">
        <v>0</v>
      </c>
      <c r="L639" s="18">
        <v>0</v>
      </c>
      <c r="M639" s="18">
        <v>-1065.05</v>
      </c>
      <c r="N639" s="18">
        <v>0</v>
      </c>
      <c r="O639" s="20">
        <v>0</v>
      </c>
      <c r="P639" s="18"/>
    </row>
    <row r="640" spans="2:16" x14ac:dyDescent="0.3">
      <c r="B640" t="s">
        <v>762</v>
      </c>
      <c r="C640" t="s">
        <v>1033</v>
      </c>
      <c r="D640" t="s">
        <v>485</v>
      </c>
      <c r="E640" t="s">
        <v>1033</v>
      </c>
      <c r="F640" s="17">
        <v>44347</v>
      </c>
      <c r="G640" t="s">
        <v>762</v>
      </c>
      <c r="H640" t="s">
        <v>875</v>
      </c>
      <c r="I640" t="s">
        <v>889</v>
      </c>
      <c r="J640" s="18">
        <v>25040</v>
      </c>
      <c r="K640" s="18">
        <v>0</v>
      </c>
      <c r="L640" s="18">
        <v>25040</v>
      </c>
      <c r="M640" s="18">
        <v>0</v>
      </c>
      <c r="N640" s="18">
        <v>0</v>
      </c>
      <c r="O640" s="20">
        <v>0</v>
      </c>
      <c r="P640" s="18"/>
    </row>
    <row r="641" spans="2:16" x14ac:dyDescent="0.3">
      <c r="B641" t="s">
        <v>763</v>
      </c>
      <c r="C641" t="s">
        <v>988</v>
      </c>
      <c r="D641" t="s">
        <v>317</v>
      </c>
      <c r="E641" t="s">
        <v>988</v>
      </c>
      <c r="F641" s="17">
        <v>44160</v>
      </c>
      <c r="G641" t="s">
        <v>763</v>
      </c>
      <c r="H641" t="s">
        <v>877</v>
      </c>
      <c r="I641" t="s">
        <v>889</v>
      </c>
      <c r="J641" s="18">
        <v>47562</v>
      </c>
      <c r="K641" s="18">
        <v>0</v>
      </c>
      <c r="L641" s="18">
        <v>0</v>
      </c>
      <c r="M641" s="18">
        <v>0</v>
      </c>
      <c r="N641" s="18">
        <v>0</v>
      </c>
      <c r="O641" s="20">
        <v>47562</v>
      </c>
      <c r="P641" s="18"/>
    </row>
    <row r="642" spans="2:16" x14ac:dyDescent="0.3">
      <c r="B642" t="s">
        <v>764</v>
      </c>
      <c r="C642" t="s">
        <v>989</v>
      </c>
      <c r="D642" t="s">
        <v>217</v>
      </c>
      <c r="E642" t="s">
        <v>989</v>
      </c>
      <c r="F642" s="17">
        <v>44347</v>
      </c>
      <c r="G642" t="s">
        <v>764</v>
      </c>
      <c r="H642" t="s">
        <v>878</v>
      </c>
      <c r="I642" t="s">
        <v>888</v>
      </c>
      <c r="J642" s="18">
        <v>3642.22</v>
      </c>
      <c r="K642" s="18">
        <v>0</v>
      </c>
      <c r="L642" s="18">
        <v>3642.22</v>
      </c>
      <c r="M642" s="18">
        <v>0</v>
      </c>
      <c r="N642" s="18">
        <v>0</v>
      </c>
      <c r="O642" s="20">
        <v>0</v>
      </c>
      <c r="P642" s="18"/>
    </row>
    <row r="643" spans="2:16" x14ac:dyDescent="0.3">
      <c r="B643" t="s">
        <v>765</v>
      </c>
      <c r="C643" t="s">
        <v>989</v>
      </c>
      <c r="D643" t="s">
        <v>218</v>
      </c>
      <c r="E643" t="s">
        <v>989</v>
      </c>
      <c r="F643" s="17">
        <v>44347</v>
      </c>
      <c r="G643" t="s">
        <v>765</v>
      </c>
      <c r="H643" t="s">
        <v>878</v>
      </c>
      <c r="I643" t="s">
        <v>888</v>
      </c>
      <c r="J643" s="18">
        <v>4127.16</v>
      </c>
      <c r="K643" s="18">
        <v>0</v>
      </c>
      <c r="L643" s="18">
        <v>4127.16</v>
      </c>
      <c r="M643" s="18">
        <v>0</v>
      </c>
      <c r="N643" s="18">
        <v>0</v>
      </c>
      <c r="O643" s="20">
        <v>0</v>
      </c>
      <c r="P643" s="18"/>
    </row>
    <row r="644" spans="2:16" x14ac:dyDescent="0.3">
      <c r="B644" t="s">
        <v>766</v>
      </c>
      <c r="C644" t="s">
        <v>989</v>
      </c>
      <c r="D644" t="s">
        <v>219</v>
      </c>
      <c r="E644" t="s">
        <v>989</v>
      </c>
      <c r="F644" s="17">
        <v>44347</v>
      </c>
      <c r="G644" t="s">
        <v>766</v>
      </c>
      <c r="H644" t="s">
        <v>880</v>
      </c>
      <c r="I644" t="s">
        <v>888</v>
      </c>
      <c r="J644" s="18">
        <v>4488.49</v>
      </c>
      <c r="K644" s="18">
        <v>0</v>
      </c>
      <c r="L644" s="18">
        <v>4488.49</v>
      </c>
      <c r="M644" s="18">
        <v>0</v>
      </c>
      <c r="N644" s="18">
        <v>0</v>
      </c>
      <c r="O644" s="20">
        <v>0</v>
      </c>
      <c r="P644" s="18"/>
    </row>
    <row r="645" spans="2:16" x14ac:dyDescent="0.3">
      <c r="B645" t="s">
        <v>767</v>
      </c>
      <c r="C645" t="s">
        <v>989</v>
      </c>
      <c r="D645" t="s">
        <v>220</v>
      </c>
      <c r="E645" t="s">
        <v>989</v>
      </c>
      <c r="F645" s="17">
        <v>44347</v>
      </c>
      <c r="G645" t="s">
        <v>767</v>
      </c>
      <c r="H645" t="s">
        <v>880</v>
      </c>
      <c r="I645" t="s">
        <v>888</v>
      </c>
      <c r="J645" s="18">
        <v>10076.33</v>
      </c>
      <c r="K645" s="18">
        <v>0</v>
      </c>
      <c r="L645" s="18">
        <v>10076.33</v>
      </c>
      <c r="M645" s="18">
        <v>0</v>
      </c>
      <c r="N645" s="18">
        <v>0</v>
      </c>
      <c r="O645" s="20">
        <v>0</v>
      </c>
      <c r="P645" s="18"/>
    </row>
    <row r="646" spans="2:16" x14ac:dyDescent="0.3">
      <c r="B646" t="s">
        <v>768</v>
      </c>
      <c r="C646" t="s">
        <v>989</v>
      </c>
      <c r="D646" t="s">
        <v>221</v>
      </c>
      <c r="E646" t="s">
        <v>989</v>
      </c>
      <c r="F646" s="17">
        <v>44286</v>
      </c>
      <c r="G646" t="s">
        <v>768</v>
      </c>
      <c r="H646" t="s">
        <v>880</v>
      </c>
      <c r="I646" t="s">
        <v>888</v>
      </c>
      <c r="J646" s="18">
        <v>1833.93</v>
      </c>
      <c r="K646" s="18">
        <v>0</v>
      </c>
      <c r="L646" s="18">
        <v>0</v>
      </c>
      <c r="M646" s="18">
        <v>0</v>
      </c>
      <c r="N646" s="18">
        <v>0</v>
      </c>
      <c r="O646" s="20">
        <v>1833.93</v>
      </c>
      <c r="P646" s="18"/>
    </row>
    <row r="647" spans="2:16" x14ac:dyDescent="0.3">
      <c r="B647" t="s">
        <v>769</v>
      </c>
      <c r="C647" t="s">
        <v>989</v>
      </c>
      <c r="D647" t="s">
        <v>222</v>
      </c>
      <c r="E647" t="s">
        <v>989</v>
      </c>
      <c r="F647" s="17">
        <v>44347</v>
      </c>
      <c r="G647" t="s">
        <v>769</v>
      </c>
      <c r="H647" t="s">
        <v>880</v>
      </c>
      <c r="I647" t="s">
        <v>888</v>
      </c>
      <c r="J647" s="18">
        <v>3818.87</v>
      </c>
      <c r="K647" s="18">
        <v>0</v>
      </c>
      <c r="L647" s="18">
        <v>3818.87</v>
      </c>
      <c r="M647" s="18">
        <v>0</v>
      </c>
      <c r="N647" s="18">
        <v>0</v>
      </c>
      <c r="O647" s="20">
        <v>0</v>
      </c>
      <c r="P647" s="18"/>
    </row>
    <row r="648" spans="2:16" x14ac:dyDescent="0.3">
      <c r="B648" t="s">
        <v>770</v>
      </c>
      <c r="C648" t="s">
        <v>619</v>
      </c>
      <c r="D648" t="s">
        <v>352</v>
      </c>
      <c r="E648" t="s">
        <v>988</v>
      </c>
      <c r="F648" s="17">
        <v>44104</v>
      </c>
      <c r="G648" t="s">
        <v>770</v>
      </c>
      <c r="H648" t="s">
        <v>877</v>
      </c>
      <c r="I648" t="s">
        <v>886</v>
      </c>
      <c r="J648" s="18">
        <v>-274275</v>
      </c>
      <c r="K648" s="18">
        <v>0</v>
      </c>
      <c r="L648" s="18">
        <v>0</v>
      </c>
      <c r="M648" s="18">
        <v>0</v>
      </c>
      <c r="N648" s="18">
        <v>0</v>
      </c>
      <c r="O648" s="20">
        <v>-274275</v>
      </c>
      <c r="P648" s="18"/>
    </row>
    <row r="649" spans="2:16" x14ac:dyDescent="0.3">
      <c r="D649" t="s">
        <v>356</v>
      </c>
      <c r="E649" t="s">
        <v>984</v>
      </c>
      <c r="F649" s="17">
        <v>44139</v>
      </c>
      <c r="G649" t="s">
        <v>770</v>
      </c>
      <c r="H649" t="s">
        <v>877</v>
      </c>
      <c r="I649" t="s">
        <v>886</v>
      </c>
      <c r="J649" s="18">
        <v>-910233</v>
      </c>
      <c r="K649" s="18">
        <v>0</v>
      </c>
      <c r="L649" s="18">
        <v>0</v>
      </c>
      <c r="M649" s="18">
        <v>0</v>
      </c>
      <c r="N649" s="18">
        <v>0</v>
      </c>
      <c r="O649" s="20">
        <v>-910233</v>
      </c>
      <c r="P649" s="18"/>
    </row>
    <row r="650" spans="2:16" x14ac:dyDescent="0.3">
      <c r="D650" t="s">
        <v>358</v>
      </c>
      <c r="E650" t="s">
        <v>987</v>
      </c>
      <c r="F650" s="17">
        <v>44152</v>
      </c>
      <c r="G650" t="s">
        <v>770</v>
      </c>
      <c r="H650" t="s">
        <v>877</v>
      </c>
      <c r="I650" t="s">
        <v>886</v>
      </c>
      <c r="J650" s="18">
        <v>-2043968.2</v>
      </c>
      <c r="K650" s="18">
        <v>0</v>
      </c>
      <c r="L650" s="18">
        <v>0</v>
      </c>
      <c r="M650" s="18">
        <v>0</v>
      </c>
      <c r="N650" s="18">
        <v>0</v>
      </c>
      <c r="O650" s="20">
        <v>-2043968.2</v>
      </c>
      <c r="P650" s="18"/>
    </row>
    <row r="651" spans="2:16" x14ac:dyDescent="0.3">
      <c r="D651" t="s">
        <v>364</v>
      </c>
      <c r="E651" t="s">
        <v>981</v>
      </c>
      <c r="F651" s="17">
        <v>44175</v>
      </c>
      <c r="G651" t="s">
        <v>770</v>
      </c>
      <c r="H651" t="s">
        <v>877</v>
      </c>
      <c r="I651" t="s">
        <v>886</v>
      </c>
      <c r="J651" s="18">
        <v>-1785550.65</v>
      </c>
      <c r="K651" s="18">
        <v>0</v>
      </c>
      <c r="L651" s="18">
        <v>0</v>
      </c>
      <c r="M651" s="18">
        <v>0</v>
      </c>
      <c r="N651" s="18">
        <v>0</v>
      </c>
      <c r="O651" s="20">
        <v>-1785550.65</v>
      </c>
      <c r="P651" s="18"/>
    </row>
    <row r="652" spans="2:16" x14ac:dyDescent="0.3">
      <c r="D652" t="s">
        <v>370</v>
      </c>
      <c r="E652" t="s">
        <v>935</v>
      </c>
      <c r="F652" s="17">
        <v>44211</v>
      </c>
      <c r="G652" t="s">
        <v>770</v>
      </c>
      <c r="H652" t="s">
        <v>877</v>
      </c>
      <c r="I652" t="s">
        <v>886</v>
      </c>
      <c r="J652" s="18">
        <v>-543404.75</v>
      </c>
      <c r="K652" s="18">
        <v>0</v>
      </c>
      <c r="L652" s="18">
        <v>0</v>
      </c>
      <c r="M652" s="18">
        <v>0</v>
      </c>
      <c r="N652" s="18">
        <v>0</v>
      </c>
      <c r="O652" s="20">
        <v>-543404.75</v>
      </c>
      <c r="P652" s="18"/>
    </row>
    <row r="653" spans="2:16" x14ac:dyDescent="0.3">
      <c r="D653" t="s">
        <v>379</v>
      </c>
      <c r="E653" t="s">
        <v>921</v>
      </c>
      <c r="F653" s="17">
        <v>44265</v>
      </c>
      <c r="G653" t="s">
        <v>770</v>
      </c>
      <c r="H653" t="s">
        <v>877</v>
      </c>
      <c r="I653" t="s">
        <v>886</v>
      </c>
      <c r="J653" s="18">
        <v>-3944428.5</v>
      </c>
      <c r="K653" s="18">
        <v>0</v>
      </c>
      <c r="L653" s="18">
        <v>0</v>
      </c>
      <c r="M653" s="18">
        <v>0</v>
      </c>
      <c r="N653" s="18">
        <v>0</v>
      </c>
      <c r="O653" s="20">
        <v>-3944428.5</v>
      </c>
      <c r="P653" s="18"/>
    </row>
    <row r="654" spans="2:16" x14ac:dyDescent="0.3">
      <c r="D654" t="s">
        <v>388</v>
      </c>
      <c r="E654" t="s">
        <v>922</v>
      </c>
      <c r="F654" s="17">
        <v>44298</v>
      </c>
      <c r="G654" t="s">
        <v>770</v>
      </c>
      <c r="H654" t="s">
        <v>877</v>
      </c>
      <c r="I654" t="s">
        <v>886</v>
      </c>
      <c r="J654" s="18">
        <v>-3491717.4</v>
      </c>
      <c r="K654" s="18">
        <v>0</v>
      </c>
      <c r="L654" s="18">
        <v>0</v>
      </c>
      <c r="M654" s="18">
        <v>0</v>
      </c>
      <c r="N654" s="18">
        <v>-3491717.4</v>
      </c>
      <c r="O654" s="20">
        <v>0</v>
      </c>
      <c r="P654" s="18"/>
    </row>
    <row r="655" spans="2:16" x14ac:dyDescent="0.3">
      <c r="C655" t="s">
        <v>988</v>
      </c>
      <c r="D655" t="s">
        <v>352</v>
      </c>
      <c r="E655" t="s">
        <v>988</v>
      </c>
      <c r="F655" s="17">
        <v>44104</v>
      </c>
      <c r="G655" t="s">
        <v>770</v>
      </c>
      <c r="H655" t="s">
        <v>877</v>
      </c>
      <c r="I655" t="s">
        <v>886</v>
      </c>
      <c r="J655" s="18">
        <v>274275</v>
      </c>
      <c r="K655" s="18">
        <v>0</v>
      </c>
      <c r="L655" s="18">
        <v>0</v>
      </c>
      <c r="M655" s="18">
        <v>0</v>
      </c>
      <c r="N655" s="18">
        <v>0</v>
      </c>
      <c r="O655" s="20">
        <v>274275</v>
      </c>
      <c r="P655" s="18">
        <v>30475</v>
      </c>
    </row>
    <row r="656" spans="2:16" x14ac:dyDescent="0.3">
      <c r="C656" t="s">
        <v>984</v>
      </c>
      <c r="D656" t="s">
        <v>356</v>
      </c>
      <c r="E656" t="s">
        <v>984</v>
      </c>
      <c r="F656" s="17">
        <v>44139</v>
      </c>
      <c r="G656" t="s">
        <v>770</v>
      </c>
      <c r="H656" t="s">
        <v>877</v>
      </c>
      <c r="I656" t="s">
        <v>886</v>
      </c>
      <c r="J656" s="18">
        <v>910233</v>
      </c>
      <c r="K656" s="18">
        <v>0</v>
      </c>
      <c r="L656" s="18">
        <v>0</v>
      </c>
      <c r="M656" s="18">
        <v>0</v>
      </c>
      <c r="N656" s="18">
        <v>0</v>
      </c>
      <c r="O656" s="20">
        <v>910233</v>
      </c>
      <c r="P656" s="18">
        <v>47907</v>
      </c>
    </row>
    <row r="657" spans="2:16" x14ac:dyDescent="0.3">
      <c r="C657" t="s">
        <v>987</v>
      </c>
      <c r="D657" t="s">
        <v>358</v>
      </c>
      <c r="E657" t="s">
        <v>987</v>
      </c>
      <c r="F657" s="17">
        <v>44152</v>
      </c>
      <c r="G657" t="s">
        <v>770</v>
      </c>
      <c r="H657" t="s">
        <v>877</v>
      </c>
      <c r="I657" t="s">
        <v>886</v>
      </c>
      <c r="J657" s="18">
        <v>2043968.2</v>
      </c>
      <c r="K657" s="18">
        <v>0</v>
      </c>
      <c r="L657" s="18">
        <v>0</v>
      </c>
      <c r="M657" s="18">
        <v>0</v>
      </c>
      <c r="N657" s="18">
        <v>0</v>
      </c>
      <c r="O657" s="20">
        <v>2043968.2</v>
      </c>
      <c r="P657" s="18">
        <v>91537.8</v>
      </c>
    </row>
    <row r="658" spans="2:16" x14ac:dyDescent="0.3">
      <c r="C658" t="s">
        <v>981</v>
      </c>
      <c r="D658" t="s">
        <v>364</v>
      </c>
      <c r="E658" t="s">
        <v>981</v>
      </c>
      <c r="F658" s="17">
        <v>44175</v>
      </c>
      <c r="G658" t="s">
        <v>770</v>
      </c>
      <c r="H658" t="s">
        <v>877</v>
      </c>
      <c r="I658" t="s">
        <v>886</v>
      </c>
      <c r="J658" s="18">
        <v>1785550.65</v>
      </c>
      <c r="K658" s="18">
        <v>0</v>
      </c>
      <c r="L658" s="18">
        <v>0</v>
      </c>
      <c r="M658" s="18">
        <v>0</v>
      </c>
      <c r="N658" s="18">
        <v>0</v>
      </c>
      <c r="O658" s="20">
        <v>1785550.65</v>
      </c>
      <c r="P658" s="18">
        <v>93976.35</v>
      </c>
    </row>
    <row r="659" spans="2:16" x14ac:dyDescent="0.3">
      <c r="C659" t="s">
        <v>935</v>
      </c>
      <c r="D659" t="s">
        <v>370</v>
      </c>
      <c r="E659" t="s">
        <v>935</v>
      </c>
      <c r="F659" s="17">
        <v>44211</v>
      </c>
      <c r="G659" t="s">
        <v>770</v>
      </c>
      <c r="H659" t="s">
        <v>877</v>
      </c>
      <c r="I659" t="s">
        <v>886</v>
      </c>
      <c r="J659" s="18">
        <v>543404.75</v>
      </c>
      <c r="K659" s="18">
        <v>0</v>
      </c>
      <c r="L659" s="18">
        <v>0</v>
      </c>
      <c r="M659" s="18">
        <v>0</v>
      </c>
      <c r="N659" s="18">
        <v>0</v>
      </c>
      <c r="O659" s="20">
        <v>543404.75</v>
      </c>
      <c r="P659" s="18">
        <v>28600.25</v>
      </c>
    </row>
    <row r="660" spans="2:16" x14ac:dyDescent="0.3">
      <c r="C660" t="s">
        <v>921</v>
      </c>
      <c r="D660" t="s">
        <v>379</v>
      </c>
      <c r="E660" t="s">
        <v>921</v>
      </c>
      <c r="F660" s="17">
        <v>44265</v>
      </c>
      <c r="G660" t="s">
        <v>770</v>
      </c>
      <c r="H660" t="s">
        <v>877</v>
      </c>
      <c r="I660" t="s">
        <v>886</v>
      </c>
      <c r="J660" s="18">
        <v>3944428.5</v>
      </c>
      <c r="K660" s="18">
        <v>0</v>
      </c>
      <c r="L660" s="18">
        <v>0</v>
      </c>
      <c r="M660" s="18">
        <v>0</v>
      </c>
      <c r="N660" s="18">
        <v>0</v>
      </c>
      <c r="O660" s="20">
        <v>3944428.5</v>
      </c>
      <c r="P660" s="18">
        <v>207601.5</v>
      </c>
    </row>
    <row r="661" spans="2:16" x14ac:dyDescent="0.3">
      <c r="C661" t="s">
        <v>922</v>
      </c>
      <c r="D661" t="s">
        <v>388</v>
      </c>
      <c r="E661" t="s">
        <v>922</v>
      </c>
      <c r="F661" s="17">
        <v>44298</v>
      </c>
      <c r="G661" t="s">
        <v>770</v>
      </c>
      <c r="H661" t="s">
        <v>877</v>
      </c>
      <c r="I661" t="s">
        <v>886</v>
      </c>
      <c r="J661" s="18">
        <v>3491717.4</v>
      </c>
      <c r="K661" s="18">
        <v>0</v>
      </c>
      <c r="L661" s="18">
        <v>0</v>
      </c>
      <c r="M661" s="18">
        <v>0</v>
      </c>
      <c r="N661" s="18">
        <v>3491717.4</v>
      </c>
      <c r="O661" s="20">
        <v>0</v>
      </c>
      <c r="P661" s="18">
        <v>183774.6</v>
      </c>
    </row>
    <row r="662" spans="2:16" x14ac:dyDescent="0.3">
      <c r="C662" t="s">
        <v>982</v>
      </c>
      <c r="D662" t="s">
        <v>395</v>
      </c>
      <c r="E662" t="s">
        <v>982</v>
      </c>
      <c r="F662" s="17">
        <v>44340</v>
      </c>
      <c r="G662" t="s">
        <v>770</v>
      </c>
      <c r="H662" t="s">
        <v>877</v>
      </c>
      <c r="I662" t="s">
        <v>886</v>
      </c>
      <c r="J662" s="18">
        <v>879052.1</v>
      </c>
      <c r="K662" s="18">
        <v>0</v>
      </c>
      <c r="L662" s="18">
        <v>0</v>
      </c>
      <c r="M662" s="18">
        <v>879052.1</v>
      </c>
      <c r="N662" s="18">
        <v>0</v>
      </c>
      <c r="O662" s="20">
        <v>0</v>
      </c>
      <c r="P662" s="18">
        <v>46265.9</v>
      </c>
    </row>
    <row r="663" spans="2:16" x14ac:dyDescent="0.3">
      <c r="C663" t="s">
        <v>977</v>
      </c>
      <c r="D663" t="s">
        <v>397</v>
      </c>
      <c r="E663" t="s">
        <v>977</v>
      </c>
      <c r="F663" s="17">
        <v>44361</v>
      </c>
      <c r="G663" t="s">
        <v>770</v>
      </c>
      <c r="H663" t="s">
        <v>877</v>
      </c>
      <c r="I663" t="s">
        <v>886</v>
      </c>
      <c r="J663" s="18">
        <v>237500.47</v>
      </c>
      <c r="K663" s="18">
        <v>0</v>
      </c>
      <c r="L663" s="18">
        <v>237500.47</v>
      </c>
      <c r="M663" s="18">
        <v>0</v>
      </c>
      <c r="N663" s="18">
        <v>0</v>
      </c>
      <c r="O663" s="20">
        <v>0</v>
      </c>
      <c r="P663" s="18">
        <v>12500.03</v>
      </c>
    </row>
    <row r="664" spans="2:16" x14ac:dyDescent="0.3">
      <c r="B664" t="s">
        <v>771</v>
      </c>
      <c r="C664" t="s">
        <v>988</v>
      </c>
      <c r="D664" t="s">
        <v>486</v>
      </c>
      <c r="E664" t="s">
        <v>988</v>
      </c>
      <c r="F664" s="17">
        <v>44369</v>
      </c>
      <c r="G664" t="s">
        <v>771</v>
      </c>
      <c r="H664" t="s">
        <v>877</v>
      </c>
      <c r="I664" t="s">
        <v>884</v>
      </c>
      <c r="J664" s="18">
        <v>91452</v>
      </c>
      <c r="K664" s="18">
        <v>0</v>
      </c>
      <c r="L664" s="18">
        <v>91452</v>
      </c>
      <c r="M664" s="18">
        <v>0</v>
      </c>
      <c r="N664" s="18">
        <v>0</v>
      </c>
      <c r="O664" s="20">
        <v>0</v>
      </c>
      <c r="P664" s="18"/>
    </row>
    <row r="665" spans="2:16" x14ac:dyDescent="0.3">
      <c r="B665" t="s">
        <v>772</v>
      </c>
      <c r="C665" t="s">
        <v>989</v>
      </c>
      <c r="D665" t="s">
        <v>280</v>
      </c>
      <c r="E665" t="s">
        <v>989</v>
      </c>
      <c r="F665" s="17">
        <v>44340</v>
      </c>
      <c r="G665" t="s">
        <v>772</v>
      </c>
      <c r="H665" t="s">
        <v>880</v>
      </c>
      <c r="I665" t="s">
        <v>888</v>
      </c>
      <c r="J665" s="18">
        <v>1763.22</v>
      </c>
      <c r="K665" s="18">
        <v>0</v>
      </c>
      <c r="L665" s="18">
        <v>0</v>
      </c>
      <c r="M665" s="18">
        <v>1763.22</v>
      </c>
      <c r="N665" s="18">
        <v>0</v>
      </c>
      <c r="O665" s="20">
        <v>0</v>
      </c>
      <c r="P665" s="18"/>
    </row>
    <row r="666" spans="2:16" x14ac:dyDescent="0.3">
      <c r="B666" t="s">
        <v>773</v>
      </c>
      <c r="C666" t="s">
        <v>619</v>
      </c>
      <c r="D666" t="s">
        <v>155</v>
      </c>
      <c r="E666" t="s">
        <v>1034</v>
      </c>
      <c r="F666" s="17">
        <v>44134</v>
      </c>
      <c r="G666" t="s">
        <v>773</v>
      </c>
      <c r="H666" t="s">
        <v>875</v>
      </c>
      <c r="I666" t="s">
        <v>884</v>
      </c>
      <c r="J666" s="18">
        <v>-18336.919999999998</v>
      </c>
      <c r="K666" s="18">
        <v>0</v>
      </c>
      <c r="L666" s="18">
        <v>0</v>
      </c>
      <c r="M666" s="18">
        <v>0</v>
      </c>
      <c r="N666" s="18">
        <v>0</v>
      </c>
      <c r="O666" s="20">
        <v>-18336.919999999998</v>
      </c>
      <c r="P666" s="18"/>
    </row>
    <row r="667" spans="2:16" x14ac:dyDescent="0.3">
      <c r="D667" t="s">
        <v>158</v>
      </c>
      <c r="E667" t="s">
        <v>1035</v>
      </c>
      <c r="F667" s="17">
        <v>44165</v>
      </c>
      <c r="G667" t="s">
        <v>773</v>
      </c>
      <c r="H667" t="s">
        <v>875</v>
      </c>
      <c r="I667" t="s">
        <v>884</v>
      </c>
      <c r="J667" s="18">
        <v>-211779.09</v>
      </c>
      <c r="K667" s="18">
        <v>0</v>
      </c>
      <c r="L667" s="18">
        <v>0</v>
      </c>
      <c r="M667" s="18">
        <v>0</v>
      </c>
      <c r="N667" s="18">
        <v>0</v>
      </c>
      <c r="O667" s="20">
        <v>-211779.09</v>
      </c>
      <c r="P667" s="18"/>
    </row>
    <row r="668" spans="2:16" x14ac:dyDescent="0.3">
      <c r="D668" t="s">
        <v>159</v>
      </c>
      <c r="E668" t="s">
        <v>1026</v>
      </c>
      <c r="F668" s="17">
        <v>44196</v>
      </c>
      <c r="G668" t="s">
        <v>773</v>
      </c>
      <c r="H668" t="s">
        <v>875</v>
      </c>
      <c r="I668" t="s">
        <v>884</v>
      </c>
      <c r="J668" s="18">
        <v>-244218.69</v>
      </c>
      <c r="K668" s="18">
        <v>0</v>
      </c>
      <c r="L668" s="18">
        <v>0</v>
      </c>
      <c r="M668" s="18">
        <v>0</v>
      </c>
      <c r="N668" s="18">
        <v>0</v>
      </c>
      <c r="O668" s="20">
        <v>-244218.69</v>
      </c>
      <c r="P668" s="18"/>
    </row>
    <row r="669" spans="2:16" x14ac:dyDescent="0.3">
      <c r="D669" t="s">
        <v>160</v>
      </c>
      <c r="E669" t="s">
        <v>1036</v>
      </c>
      <c r="F669" s="17">
        <v>44227</v>
      </c>
      <c r="G669" t="s">
        <v>773</v>
      </c>
      <c r="H669" t="s">
        <v>875</v>
      </c>
      <c r="I669" t="s">
        <v>884</v>
      </c>
      <c r="J669" s="18">
        <v>-387162.9</v>
      </c>
      <c r="K669" s="18">
        <v>0</v>
      </c>
      <c r="L669" s="18">
        <v>0</v>
      </c>
      <c r="M669" s="18">
        <v>0</v>
      </c>
      <c r="N669" s="18">
        <v>0</v>
      </c>
      <c r="O669" s="20">
        <v>-387162.9</v>
      </c>
      <c r="P669" s="18"/>
    </row>
    <row r="670" spans="2:16" x14ac:dyDescent="0.3">
      <c r="D670" t="s">
        <v>162</v>
      </c>
      <c r="E670" t="s">
        <v>1028</v>
      </c>
      <c r="F670" s="17">
        <v>44255</v>
      </c>
      <c r="G670" t="s">
        <v>773</v>
      </c>
      <c r="H670" t="s">
        <v>875</v>
      </c>
      <c r="I670" t="s">
        <v>884</v>
      </c>
      <c r="J670" s="18">
        <v>-610233.61</v>
      </c>
      <c r="K670" s="18">
        <v>0</v>
      </c>
      <c r="L670" s="18">
        <v>0</v>
      </c>
      <c r="M670" s="18">
        <v>0</v>
      </c>
      <c r="N670" s="18">
        <v>0</v>
      </c>
      <c r="O670" s="20">
        <v>-610233.61</v>
      </c>
      <c r="P670" s="18"/>
    </row>
    <row r="671" spans="2:16" x14ac:dyDescent="0.3">
      <c r="D671" t="s">
        <v>166</v>
      </c>
      <c r="E671" t="s">
        <v>1037</v>
      </c>
      <c r="F671" s="17">
        <v>44286</v>
      </c>
      <c r="G671" t="s">
        <v>773</v>
      </c>
      <c r="H671" t="s">
        <v>875</v>
      </c>
      <c r="I671" t="s">
        <v>884</v>
      </c>
      <c r="J671" s="18">
        <v>-265223.7</v>
      </c>
      <c r="K671" s="18">
        <v>0</v>
      </c>
      <c r="L671" s="18">
        <v>0</v>
      </c>
      <c r="M671" s="18">
        <v>0</v>
      </c>
      <c r="N671" s="18">
        <v>0</v>
      </c>
      <c r="O671" s="20">
        <v>-265223.7</v>
      </c>
      <c r="P671" s="18"/>
    </row>
    <row r="672" spans="2:16" x14ac:dyDescent="0.3">
      <c r="D672" t="s">
        <v>167</v>
      </c>
      <c r="E672" t="s">
        <v>1038</v>
      </c>
      <c r="F672" s="17">
        <v>44316</v>
      </c>
      <c r="G672" t="s">
        <v>773</v>
      </c>
      <c r="H672" t="s">
        <v>875</v>
      </c>
      <c r="I672" t="s">
        <v>884</v>
      </c>
      <c r="J672" s="18">
        <v>-843391.26</v>
      </c>
      <c r="K672" s="18">
        <v>0</v>
      </c>
      <c r="L672" s="18">
        <v>0</v>
      </c>
      <c r="M672" s="18">
        <v>0</v>
      </c>
      <c r="N672" s="18">
        <v>-843391.26</v>
      </c>
      <c r="O672" s="20">
        <v>0</v>
      </c>
      <c r="P672" s="18"/>
    </row>
    <row r="673" spans="2:16" x14ac:dyDescent="0.3">
      <c r="C673" t="s">
        <v>1034</v>
      </c>
      <c r="D673" t="s">
        <v>155</v>
      </c>
      <c r="E673" t="s">
        <v>1034</v>
      </c>
      <c r="F673" s="17">
        <v>44134</v>
      </c>
      <c r="G673" t="s">
        <v>773</v>
      </c>
      <c r="H673" t="s">
        <v>875</v>
      </c>
      <c r="I673" t="s">
        <v>884</v>
      </c>
      <c r="J673" s="18">
        <v>18336.919999999998</v>
      </c>
      <c r="K673" s="18">
        <v>0</v>
      </c>
      <c r="L673" s="18">
        <v>0</v>
      </c>
      <c r="M673" s="18">
        <v>0</v>
      </c>
      <c r="N673" s="18">
        <v>0</v>
      </c>
      <c r="O673" s="20">
        <v>18336.919999999998</v>
      </c>
      <c r="P673" s="18">
        <v>2037.44</v>
      </c>
    </row>
    <row r="674" spans="2:16" x14ac:dyDescent="0.3">
      <c r="C674" t="s">
        <v>1035</v>
      </c>
      <c r="D674" t="s">
        <v>158</v>
      </c>
      <c r="E674" t="s">
        <v>1035</v>
      </c>
      <c r="F674" s="17">
        <v>44165</v>
      </c>
      <c r="G674" t="s">
        <v>773</v>
      </c>
      <c r="H674" t="s">
        <v>875</v>
      </c>
      <c r="I674" t="s">
        <v>884</v>
      </c>
      <c r="J674" s="18">
        <v>211779.09</v>
      </c>
      <c r="K674" s="18">
        <v>0</v>
      </c>
      <c r="L674" s="18">
        <v>0</v>
      </c>
      <c r="M674" s="18">
        <v>0</v>
      </c>
      <c r="N674" s="18">
        <v>0</v>
      </c>
      <c r="O674" s="20">
        <v>211779.09</v>
      </c>
      <c r="P674" s="18">
        <v>23531.01</v>
      </c>
    </row>
    <row r="675" spans="2:16" x14ac:dyDescent="0.3">
      <c r="C675" t="s">
        <v>1026</v>
      </c>
      <c r="D675" t="s">
        <v>159</v>
      </c>
      <c r="E675" t="s">
        <v>1026</v>
      </c>
      <c r="F675" s="17">
        <v>44196</v>
      </c>
      <c r="G675" t="s">
        <v>773</v>
      </c>
      <c r="H675" t="s">
        <v>875</v>
      </c>
      <c r="I675" t="s">
        <v>884</v>
      </c>
      <c r="J675" s="18">
        <v>244218.69</v>
      </c>
      <c r="K675" s="18">
        <v>0</v>
      </c>
      <c r="L675" s="18">
        <v>0</v>
      </c>
      <c r="M675" s="18">
        <v>0</v>
      </c>
      <c r="N675" s="18">
        <v>0</v>
      </c>
      <c r="O675" s="20">
        <v>244218.69</v>
      </c>
      <c r="P675" s="18">
        <v>27135.41</v>
      </c>
    </row>
    <row r="676" spans="2:16" x14ac:dyDescent="0.3">
      <c r="C676" t="s">
        <v>1036</v>
      </c>
      <c r="D676" t="s">
        <v>160</v>
      </c>
      <c r="E676" t="s">
        <v>1036</v>
      </c>
      <c r="F676" s="17">
        <v>44227</v>
      </c>
      <c r="G676" t="s">
        <v>773</v>
      </c>
      <c r="H676" t="s">
        <v>875</v>
      </c>
      <c r="I676" t="s">
        <v>884</v>
      </c>
      <c r="J676" s="18">
        <v>387162.9</v>
      </c>
      <c r="K676" s="18">
        <v>0</v>
      </c>
      <c r="L676" s="18">
        <v>0</v>
      </c>
      <c r="M676" s="18">
        <v>0</v>
      </c>
      <c r="N676" s="18">
        <v>0</v>
      </c>
      <c r="O676" s="20">
        <v>387162.9</v>
      </c>
      <c r="P676" s="18">
        <v>43018.1</v>
      </c>
    </row>
    <row r="677" spans="2:16" x14ac:dyDescent="0.3">
      <c r="C677" t="s">
        <v>1028</v>
      </c>
      <c r="D677" t="s">
        <v>162</v>
      </c>
      <c r="E677" t="s">
        <v>1028</v>
      </c>
      <c r="F677" s="17">
        <v>44255</v>
      </c>
      <c r="G677" t="s">
        <v>773</v>
      </c>
      <c r="H677" t="s">
        <v>875</v>
      </c>
      <c r="I677" t="s">
        <v>884</v>
      </c>
      <c r="J677" s="18">
        <v>610233.61</v>
      </c>
      <c r="K677" s="18">
        <v>0</v>
      </c>
      <c r="L677" s="18">
        <v>0</v>
      </c>
      <c r="M677" s="18">
        <v>0</v>
      </c>
      <c r="N677" s="18">
        <v>0</v>
      </c>
      <c r="O677" s="20">
        <v>610233.61</v>
      </c>
      <c r="P677" s="18">
        <v>67803.740000000005</v>
      </c>
    </row>
    <row r="678" spans="2:16" x14ac:dyDescent="0.3">
      <c r="C678" t="s">
        <v>1037</v>
      </c>
      <c r="D678" t="s">
        <v>166</v>
      </c>
      <c r="E678" t="s">
        <v>1037</v>
      </c>
      <c r="F678" s="17">
        <v>44286</v>
      </c>
      <c r="G678" t="s">
        <v>773</v>
      </c>
      <c r="H678" t="s">
        <v>875</v>
      </c>
      <c r="I678" t="s">
        <v>884</v>
      </c>
      <c r="J678" s="18">
        <v>265223.7</v>
      </c>
      <c r="K678" s="18">
        <v>0</v>
      </c>
      <c r="L678" s="18">
        <v>0</v>
      </c>
      <c r="M678" s="18">
        <v>0</v>
      </c>
      <c r="N678" s="18">
        <v>0</v>
      </c>
      <c r="O678" s="20">
        <v>265223.7</v>
      </c>
      <c r="P678" s="18">
        <v>29469.3</v>
      </c>
    </row>
    <row r="679" spans="2:16" x14ac:dyDescent="0.3">
      <c r="C679" t="s">
        <v>1038</v>
      </c>
      <c r="D679" t="s">
        <v>167</v>
      </c>
      <c r="E679" t="s">
        <v>1038</v>
      </c>
      <c r="F679" s="17">
        <v>44316</v>
      </c>
      <c r="G679" t="s">
        <v>773</v>
      </c>
      <c r="H679" t="s">
        <v>875</v>
      </c>
      <c r="I679" t="s">
        <v>884</v>
      </c>
      <c r="J679" s="18">
        <v>843391.26</v>
      </c>
      <c r="K679" s="18">
        <v>0</v>
      </c>
      <c r="L679" s="18">
        <v>0</v>
      </c>
      <c r="M679" s="18">
        <v>0</v>
      </c>
      <c r="N679" s="18">
        <v>843391.26</v>
      </c>
      <c r="O679" s="20">
        <v>0</v>
      </c>
      <c r="P679" s="18">
        <v>93710.15</v>
      </c>
    </row>
    <row r="680" spans="2:16" x14ac:dyDescent="0.3">
      <c r="C680" t="s">
        <v>1039</v>
      </c>
      <c r="D680" t="s">
        <v>170</v>
      </c>
      <c r="E680" t="s">
        <v>1039</v>
      </c>
      <c r="F680" s="17">
        <v>44347</v>
      </c>
      <c r="G680" t="s">
        <v>773</v>
      </c>
      <c r="H680" t="s">
        <v>875</v>
      </c>
      <c r="I680" t="s">
        <v>884</v>
      </c>
      <c r="J680" s="18">
        <v>316961.36</v>
      </c>
      <c r="K680" s="18">
        <v>0</v>
      </c>
      <c r="L680" s="18">
        <v>316961.36</v>
      </c>
      <c r="M680" s="18">
        <v>0</v>
      </c>
      <c r="N680" s="18">
        <v>0</v>
      </c>
      <c r="O680" s="20">
        <v>0</v>
      </c>
      <c r="P680" s="18">
        <v>35217.93</v>
      </c>
    </row>
    <row r="681" spans="2:16" x14ac:dyDescent="0.3">
      <c r="B681" t="s">
        <v>774</v>
      </c>
      <c r="C681" t="s">
        <v>994</v>
      </c>
      <c r="D681" t="s">
        <v>223</v>
      </c>
      <c r="E681" t="s">
        <v>994</v>
      </c>
      <c r="F681" s="17">
        <v>44340</v>
      </c>
      <c r="G681" t="s">
        <v>774</v>
      </c>
      <c r="H681" t="s">
        <v>880</v>
      </c>
      <c r="I681" t="s">
        <v>888</v>
      </c>
      <c r="J681" s="18">
        <v>95409.47</v>
      </c>
      <c r="K681" s="18">
        <v>0</v>
      </c>
      <c r="L681" s="18">
        <v>0</v>
      </c>
      <c r="M681" s="18">
        <v>95409.47</v>
      </c>
      <c r="N681" s="18">
        <v>0</v>
      </c>
      <c r="O681" s="20">
        <v>0</v>
      </c>
      <c r="P681" s="18"/>
    </row>
    <row r="682" spans="2:16" x14ac:dyDescent="0.3">
      <c r="B682" t="s">
        <v>775</v>
      </c>
      <c r="C682" t="s">
        <v>989</v>
      </c>
      <c r="D682" t="s">
        <v>224</v>
      </c>
      <c r="E682" t="s">
        <v>989</v>
      </c>
      <c r="F682" s="17">
        <v>44347</v>
      </c>
      <c r="G682" t="s">
        <v>775</v>
      </c>
      <c r="H682" t="s">
        <v>880</v>
      </c>
      <c r="I682" t="s">
        <v>888</v>
      </c>
      <c r="J682" s="18">
        <v>2221.92</v>
      </c>
      <c r="K682" s="18">
        <v>0</v>
      </c>
      <c r="L682" s="18">
        <v>2221.92</v>
      </c>
      <c r="M682" s="18">
        <v>0</v>
      </c>
      <c r="N682" s="18">
        <v>0</v>
      </c>
      <c r="O682" s="20">
        <v>0</v>
      </c>
      <c r="P682" s="18"/>
    </row>
    <row r="683" spans="2:16" x14ac:dyDescent="0.3">
      <c r="B683" t="s">
        <v>776</v>
      </c>
      <c r="C683" t="s">
        <v>983</v>
      </c>
      <c r="D683" t="s">
        <v>174</v>
      </c>
      <c r="E683" t="s">
        <v>983</v>
      </c>
      <c r="F683" s="17">
        <v>44347</v>
      </c>
      <c r="G683" t="s">
        <v>776</v>
      </c>
      <c r="H683" t="s">
        <v>880</v>
      </c>
      <c r="I683" t="s">
        <v>888</v>
      </c>
      <c r="J683" s="18">
        <v>54712.54</v>
      </c>
      <c r="K683" s="18">
        <v>0</v>
      </c>
      <c r="L683" s="18">
        <v>54712.54</v>
      </c>
      <c r="M683" s="18">
        <v>0</v>
      </c>
      <c r="N683" s="18">
        <v>0</v>
      </c>
      <c r="O683" s="20">
        <v>0</v>
      </c>
      <c r="P683" s="18"/>
    </row>
    <row r="684" spans="2:16" x14ac:dyDescent="0.3">
      <c r="B684" t="s">
        <v>777</v>
      </c>
      <c r="C684" t="s">
        <v>981</v>
      </c>
      <c r="D684" t="s">
        <v>382</v>
      </c>
      <c r="E684" t="s">
        <v>981</v>
      </c>
      <c r="F684" s="17">
        <v>44280</v>
      </c>
      <c r="G684" t="s">
        <v>777</v>
      </c>
      <c r="H684" t="s">
        <v>877</v>
      </c>
      <c r="I684" t="s">
        <v>886</v>
      </c>
      <c r="J684" s="18">
        <v>12510</v>
      </c>
      <c r="K684" s="18">
        <v>0</v>
      </c>
      <c r="L684" s="18">
        <v>0</v>
      </c>
      <c r="M684" s="18">
        <v>0</v>
      </c>
      <c r="N684" s="18">
        <v>0</v>
      </c>
      <c r="O684" s="20">
        <v>12510</v>
      </c>
      <c r="P684" s="18">
        <v>1390</v>
      </c>
    </row>
    <row r="685" spans="2:16" x14ac:dyDescent="0.3">
      <c r="C685" t="s">
        <v>910</v>
      </c>
      <c r="D685" t="s">
        <v>382</v>
      </c>
      <c r="E685" t="s">
        <v>981</v>
      </c>
      <c r="F685" s="17">
        <v>44280</v>
      </c>
      <c r="G685" t="s">
        <v>777</v>
      </c>
      <c r="H685" t="s">
        <v>877</v>
      </c>
      <c r="I685" t="s">
        <v>886</v>
      </c>
      <c r="J685" s="18"/>
      <c r="K685" s="18">
        <v>0</v>
      </c>
      <c r="L685" s="18">
        <v>0</v>
      </c>
      <c r="M685" s="18">
        <v>0</v>
      </c>
      <c r="N685" s="18">
        <v>0</v>
      </c>
      <c r="O685" s="20">
        <v>0</v>
      </c>
      <c r="P685" s="18">
        <v>-1390</v>
      </c>
    </row>
    <row r="686" spans="2:16" x14ac:dyDescent="0.3">
      <c r="C686" t="s">
        <v>911</v>
      </c>
      <c r="D686" t="s">
        <v>383</v>
      </c>
      <c r="E686" t="s">
        <v>911</v>
      </c>
      <c r="F686" s="17">
        <v>44280</v>
      </c>
      <c r="G686" t="s">
        <v>777</v>
      </c>
      <c r="H686" t="s">
        <v>877</v>
      </c>
      <c r="I686" t="s">
        <v>886</v>
      </c>
      <c r="J686" s="18">
        <v>23469</v>
      </c>
      <c r="K686" s="18">
        <v>0</v>
      </c>
      <c r="L686" s="18">
        <v>0</v>
      </c>
      <c r="M686" s="18">
        <v>0</v>
      </c>
      <c r="N686" s="18">
        <v>0</v>
      </c>
      <c r="O686" s="20">
        <v>23469</v>
      </c>
      <c r="P686" s="18"/>
    </row>
    <row r="687" spans="2:16" x14ac:dyDescent="0.3">
      <c r="B687" t="s">
        <v>778</v>
      </c>
      <c r="C687" t="s">
        <v>988</v>
      </c>
      <c r="D687" t="s">
        <v>129</v>
      </c>
      <c r="E687" t="s">
        <v>988</v>
      </c>
      <c r="F687" s="17">
        <v>44118</v>
      </c>
      <c r="G687" t="s">
        <v>778</v>
      </c>
      <c r="H687" t="s">
        <v>875</v>
      </c>
      <c r="I687" t="s">
        <v>884</v>
      </c>
      <c r="J687" s="18">
        <v>12740</v>
      </c>
      <c r="K687" s="18">
        <v>0</v>
      </c>
      <c r="L687" s="18">
        <v>0</v>
      </c>
      <c r="M687" s="18">
        <v>0</v>
      </c>
      <c r="N687" s="18">
        <v>0</v>
      </c>
      <c r="O687" s="20">
        <v>12740</v>
      </c>
      <c r="P687" s="18"/>
    </row>
    <row r="688" spans="2:16" x14ac:dyDescent="0.3">
      <c r="B688" t="s">
        <v>779</v>
      </c>
      <c r="C688" t="s">
        <v>989</v>
      </c>
      <c r="D688" t="s">
        <v>225</v>
      </c>
      <c r="E688" t="s">
        <v>989</v>
      </c>
      <c r="F688" s="17">
        <v>44340</v>
      </c>
      <c r="G688" t="s">
        <v>779</v>
      </c>
      <c r="H688" t="s">
        <v>880</v>
      </c>
      <c r="I688" t="s">
        <v>888</v>
      </c>
      <c r="J688" s="18">
        <v>602.35</v>
      </c>
      <c r="K688" s="18">
        <v>0</v>
      </c>
      <c r="L688" s="18">
        <v>0</v>
      </c>
      <c r="M688" s="18">
        <v>602.35</v>
      </c>
      <c r="N688" s="18">
        <v>0</v>
      </c>
      <c r="O688" s="20">
        <v>0</v>
      </c>
      <c r="P688" s="18"/>
    </row>
    <row r="689" spans="2:16" x14ac:dyDescent="0.3">
      <c r="B689" t="s">
        <v>780</v>
      </c>
      <c r="C689" t="s">
        <v>619</v>
      </c>
      <c r="D689" t="s">
        <v>440</v>
      </c>
      <c r="E689" t="s">
        <v>1040</v>
      </c>
      <c r="F689" s="17">
        <v>44274</v>
      </c>
      <c r="G689" t="s">
        <v>780</v>
      </c>
      <c r="H689" t="s">
        <v>876</v>
      </c>
      <c r="I689" t="s">
        <v>886</v>
      </c>
      <c r="J689" s="18">
        <v>-85938.3</v>
      </c>
      <c r="K689" s="18">
        <v>0</v>
      </c>
      <c r="L689" s="18">
        <v>0</v>
      </c>
      <c r="M689" s="18">
        <v>0</v>
      </c>
      <c r="N689" s="18">
        <v>0</v>
      </c>
      <c r="O689" s="20">
        <v>-85938.3</v>
      </c>
      <c r="P689" s="18"/>
    </row>
    <row r="690" spans="2:16" x14ac:dyDescent="0.3">
      <c r="C690" t="s">
        <v>1040</v>
      </c>
      <c r="D690" t="s">
        <v>440</v>
      </c>
      <c r="E690" t="s">
        <v>1040</v>
      </c>
      <c r="F690" s="17">
        <v>44274</v>
      </c>
      <c r="G690" t="s">
        <v>780</v>
      </c>
      <c r="H690" t="s">
        <v>876</v>
      </c>
      <c r="I690" t="s">
        <v>886</v>
      </c>
      <c r="J690" s="18">
        <v>85938.3</v>
      </c>
      <c r="K690" s="18">
        <v>0</v>
      </c>
      <c r="L690" s="18">
        <v>0</v>
      </c>
      <c r="M690" s="18">
        <v>0</v>
      </c>
      <c r="N690" s="18">
        <v>0</v>
      </c>
      <c r="O690" s="20">
        <v>85938.3</v>
      </c>
      <c r="P690" s="18">
        <v>9548.7000000000007</v>
      </c>
    </row>
    <row r="691" spans="2:16" x14ac:dyDescent="0.3">
      <c r="D691" t="s">
        <v>442</v>
      </c>
      <c r="E691" t="s">
        <v>1040</v>
      </c>
      <c r="F691" s="17">
        <v>44312</v>
      </c>
      <c r="G691" t="s">
        <v>780</v>
      </c>
      <c r="H691" t="s">
        <v>876</v>
      </c>
      <c r="I691" t="s">
        <v>886</v>
      </c>
      <c r="J691" s="18">
        <v>9225</v>
      </c>
      <c r="K691" s="18">
        <v>0</v>
      </c>
      <c r="L691" s="18">
        <v>0</v>
      </c>
      <c r="M691" s="18">
        <v>0</v>
      </c>
      <c r="N691" s="18">
        <v>9225</v>
      </c>
      <c r="O691" s="20">
        <v>0</v>
      </c>
      <c r="P691" s="18">
        <v>1025</v>
      </c>
    </row>
    <row r="692" spans="2:16" x14ac:dyDescent="0.3">
      <c r="D692" t="s">
        <v>443</v>
      </c>
      <c r="E692" t="s">
        <v>1040</v>
      </c>
      <c r="F692" s="17">
        <v>44371</v>
      </c>
      <c r="G692" t="s">
        <v>780</v>
      </c>
      <c r="H692" t="s">
        <v>876</v>
      </c>
      <c r="I692" t="s">
        <v>886</v>
      </c>
      <c r="J692" s="18">
        <v>23684.400000000001</v>
      </c>
      <c r="K692" s="18">
        <v>0</v>
      </c>
      <c r="L692" s="18">
        <v>23684.400000000001</v>
      </c>
      <c r="M692" s="18">
        <v>0</v>
      </c>
      <c r="N692" s="18">
        <v>0</v>
      </c>
      <c r="O692" s="20">
        <v>0</v>
      </c>
      <c r="P692" s="18">
        <v>2631.6</v>
      </c>
    </row>
    <row r="693" spans="2:16" x14ac:dyDescent="0.3">
      <c r="C693" t="s">
        <v>910</v>
      </c>
      <c r="D693" t="s">
        <v>440</v>
      </c>
      <c r="E693" t="s">
        <v>1040</v>
      </c>
      <c r="F693" s="17">
        <v>44274</v>
      </c>
      <c r="G693" t="s">
        <v>780</v>
      </c>
      <c r="H693" t="s">
        <v>876</v>
      </c>
      <c r="I693" t="s">
        <v>886</v>
      </c>
      <c r="J693" s="18"/>
      <c r="K693" s="18">
        <v>0</v>
      </c>
      <c r="L693" s="18">
        <v>0</v>
      </c>
      <c r="M693" s="18">
        <v>0</v>
      </c>
      <c r="N693" s="18">
        <v>0</v>
      </c>
      <c r="O693" s="20">
        <v>0</v>
      </c>
      <c r="P693" s="18">
        <v>-4180.25</v>
      </c>
    </row>
    <row r="694" spans="2:16" x14ac:dyDescent="0.3">
      <c r="C694" t="s">
        <v>911</v>
      </c>
      <c r="D694" t="s">
        <v>443</v>
      </c>
      <c r="E694" t="s">
        <v>911</v>
      </c>
      <c r="F694" s="17">
        <v>44371</v>
      </c>
      <c r="G694" t="s">
        <v>780</v>
      </c>
      <c r="H694" t="s">
        <v>876</v>
      </c>
      <c r="I694" t="s">
        <v>886</v>
      </c>
      <c r="J694" s="18">
        <v>9025.0499999999993</v>
      </c>
      <c r="K694" s="18">
        <v>0</v>
      </c>
      <c r="L694" s="18">
        <v>9025.0499999999993</v>
      </c>
      <c r="M694" s="18">
        <v>0</v>
      </c>
      <c r="N694" s="18">
        <v>0</v>
      </c>
      <c r="O694" s="20">
        <v>0</v>
      </c>
      <c r="P694" s="18"/>
    </row>
    <row r="695" spans="2:16" x14ac:dyDescent="0.3">
      <c r="B695" t="s">
        <v>781</v>
      </c>
      <c r="C695" t="s">
        <v>988</v>
      </c>
      <c r="D695" t="s">
        <v>437</v>
      </c>
      <c r="E695" t="s">
        <v>988</v>
      </c>
      <c r="F695" s="17">
        <v>44193</v>
      </c>
      <c r="G695" t="s">
        <v>781</v>
      </c>
      <c r="H695" t="s">
        <v>877</v>
      </c>
      <c r="I695" t="s">
        <v>884</v>
      </c>
      <c r="J695" s="18">
        <v>11131</v>
      </c>
      <c r="K695" s="18">
        <v>0</v>
      </c>
      <c r="L695" s="18">
        <v>0</v>
      </c>
      <c r="M695" s="18">
        <v>0</v>
      </c>
      <c r="N695" s="18">
        <v>0</v>
      </c>
      <c r="O695" s="20">
        <v>11131</v>
      </c>
      <c r="P695" s="18"/>
    </row>
    <row r="696" spans="2:16" x14ac:dyDescent="0.3">
      <c r="B696" t="s">
        <v>782</v>
      </c>
      <c r="C696" t="s">
        <v>946</v>
      </c>
      <c r="D696" t="s">
        <v>226</v>
      </c>
      <c r="E696" t="s">
        <v>946</v>
      </c>
      <c r="F696" s="17">
        <v>44340</v>
      </c>
      <c r="G696" t="s">
        <v>782</v>
      </c>
      <c r="H696" t="s">
        <v>880</v>
      </c>
      <c r="I696" t="s">
        <v>888</v>
      </c>
      <c r="J696" s="18">
        <v>13193.18</v>
      </c>
      <c r="K696" s="18">
        <v>0</v>
      </c>
      <c r="L696" s="18">
        <v>0</v>
      </c>
      <c r="M696" s="18">
        <v>13193.18</v>
      </c>
      <c r="N696" s="18">
        <v>0</v>
      </c>
      <c r="O696" s="20">
        <v>0</v>
      </c>
      <c r="P696" s="18"/>
    </row>
    <row r="697" spans="2:16" x14ac:dyDescent="0.3">
      <c r="B697" t="s">
        <v>783</v>
      </c>
      <c r="C697" t="s">
        <v>1012</v>
      </c>
      <c r="D697" t="s">
        <v>227</v>
      </c>
      <c r="E697" t="s">
        <v>1012</v>
      </c>
      <c r="F697" s="17">
        <v>44340</v>
      </c>
      <c r="G697" t="s">
        <v>783</v>
      </c>
      <c r="H697" t="s">
        <v>880</v>
      </c>
      <c r="I697" t="s">
        <v>888</v>
      </c>
      <c r="J697" s="18">
        <v>3613.24</v>
      </c>
      <c r="K697" s="18">
        <v>0</v>
      </c>
      <c r="L697" s="18">
        <v>0</v>
      </c>
      <c r="M697" s="18">
        <v>3613.2400000000002</v>
      </c>
      <c r="N697" s="18">
        <v>0</v>
      </c>
      <c r="O697" s="20">
        <v>0</v>
      </c>
      <c r="P697" s="18"/>
    </row>
    <row r="698" spans="2:16" x14ac:dyDescent="0.3">
      <c r="B698" t="s">
        <v>784</v>
      </c>
      <c r="C698" t="s">
        <v>988</v>
      </c>
      <c r="D698" t="s">
        <v>133</v>
      </c>
      <c r="E698" t="s">
        <v>988</v>
      </c>
      <c r="F698" s="17">
        <v>44355</v>
      </c>
      <c r="G698" t="s">
        <v>784</v>
      </c>
      <c r="H698" t="s">
        <v>877</v>
      </c>
      <c r="I698" t="s">
        <v>884</v>
      </c>
      <c r="J698" s="18">
        <v>280975</v>
      </c>
      <c r="K698" s="18">
        <v>0</v>
      </c>
      <c r="L698" s="18">
        <v>280975</v>
      </c>
      <c r="M698" s="18">
        <v>0</v>
      </c>
      <c r="N698" s="18">
        <v>0</v>
      </c>
      <c r="O698" s="20">
        <v>0</v>
      </c>
      <c r="P698" s="18"/>
    </row>
    <row r="699" spans="2:16" x14ac:dyDescent="0.3">
      <c r="B699" t="s">
        <v>785</v>
      </c>
      <c r="C699" t="s">
        <v>1041</v>
      </c>
      <c r="D699" t="s">
        <v>318</v>
      </c>
      <c r="E699" t="s">
        <v>1041</v>
      </c>
      <c r="F699" s="17">
        <v>44347</v>
      </c>
      <c r="G699" t="s">
        <v>785</v>
      </c>
      <c r="H699" t="s">
        <v>876</v>
      </c>
      <c r="I699" t="s">
        <v>889</v>
      </c>
      <c r="J699" s="18">
        <v>8500</v>
      </c>
      <c r="K699" s="18">
        <v>0</v>
      </c>
      <c r="L699" s="18">
        <v>8500</v>
      </c>
      <c r="M699" s="18">
        <v>0</v>
      </c>
      <c r="N699" s="18">
        <v>0</v>
      </c>
      <c r="O699" s="20">
        <v>0</v>
      </c>
      <c r="P699" s="18"/>
    </row>
    <row r="700" spans="2:16" x14ac:dyDescent="0.3">
      <c r="B700" t="s">
        <v>786</v>
      </c>
      <c r="C700" t="s">
        <v>619</v>
      </c>
      <c r="D700" t="s">
        <v>228</v>
      </c>
      <c r="E700" t="s">
        <v>983</v>
      </c>
      <c r="F700" s="17">
        <v>44316</v>
      </c>
      <c r="G700" t="s">
        <v>786</v>
      </c>
      <c r="H700" t="s">
        <v>880</v>
      </c>
      <c r="I700" t="s">
        <v>888</v>
      </c>
      <c r="J700" s="18">
        <v>-6628.59</v>
      </c>
      <c r="K700" s="18">
        <v>0</v>
      </c>
      <c r="L700" s="18">
        <v>0</v>
      </c>
      <c r="M700" s="18">
        <v>0</v>
      </c>
      <c r="N700" s="18">
        <v>-6628.59</v>
      </c>
      <c r="O700" s="20">
        <v>0</v>
      </c>
      <c r="P700" s="18"/>
    </row>
    <row r="701" spans="2:16" x14ac:dyDescent="0.3">
      <c r="C701" t="s">
        <v>983</v>
      </c>
      <c r="D701" t="s">
        <v>228</v>
      </c>
      <c r="E701" t="s">
        <v>983</v>
      </c>
      <c r="F701" s="17">
        <v>44316</v>
      </c>
      <c r="G701" t="s">
        <v>786</v>
      </c>
      <c r="H701" t="s">
        <v>880</v>
      </c>
      <c r="I701" t="s">
        <v>888</v>
      </c>
      <c r="J701" s="18">
        <v>6628.6</v>
      </c>
      <c r="K701" s="18">
        <v>0</v>
      </c>
      <c r="L701" s="18">
        <v>0</v>
      </c>
      <c r="M701" s="18">
        <v>0</v>
      </c>
      <c r="N701" s="18">
        <v>6628.6</v>
      </c>
      <c r="O701" s="20">
        <v>0</v>
      </c>
      <c r="P701" s="18"/>
    </row>
    <row r="702" spans="2:16" x14ac:dyDescent="0.3">
      <c r="B702" t="s">
        <v>787</v>
      </c>
      <c r="C702" t="s">
        <v>988</v>
      </c>
      <c r="D702" t="s">
        <v>319</v>
      </c>
      <c r="E702" t="s">
        <v>988</v>
      </c>
      <c r="F702" s="17">
        <v>44327</v>
      </c>
      <c r="G702" t="s">
        <v>787</v>
      </c>
      <c r="H702" t="s">
        <v>875</v>
      </c>
      <c r="I702" t="s">
        <v>884</v>
      </c>
      <c r="J702" s="18">
        <v>94886.19</v>
      </c>
      <c r="K702" s="18">
        <v>0</v>
      </c>
      <c r="L702" s="18">
        <v>0</v>
      </c>
      <c r="M702" s="18">
        <v>94886.19</v>
      </c>
      <c r="N702" s="18">
        <v>0</v>
      </c>
      <c r="O702" s="20">
        <v>0</v>
      </c>
      <c r="P702" s="18">
        <v>10542.91</v>
      </c>
    </row>
    <row r="703" spans="2:16" x14ac:dyDescent="0.3">
      <c r="C703" t="s">
        <v>1042</v>
      </c>
      <c r="D703" t="s">
        <v>320</v>
      </c>
      <c r="E703" t="s">
        <v>1042</v>
      </c>
      <c r="F703" s="17">
        <v>44347</v>
      </c>
      <c r="G703" t="s">
        <v>787</v>
      </c>
      <c r="H703" t="s">
        <v>875</v>
      </c>
      <c r="I703" t="s">
        <v>884</v>
      </c>
      <c r="J703" s="18">
        <v>196290.81</v>
      </c>
      <c r="K703" s="18">
        <v>0</v>
      </c>
      <c r="L703" s="18">
        <v>196290.81</v>
      </c>
      <c r="M703" s="18">
        <v>0</v>
      </c>
      <c r="N703" s="18">
        <v>0</v>
      </c>
      <c r="O703" s="20">
        <v>0</v>
      </c>
      <c r="P703" s="18">
        <v>21810.09</v>
      </c>
    </row>
    <row r="704" spans="2:16" x14ac:dyDescent="0.3">
      <c r="B704" t="s">
        <v>788</v>
      </c>
      <c r="C704" t="s">
        <v>619</v>
      </c>
      <c r="D704" t="s">
        <v>601</v>
      </c>
      <c r="E704" t="s">
        <v>1043</v>
      </c>
      <c r="F704" s="17">
        <v>44165</v>
      </c>
      <c r="G704" t="s">
        <v>788</v>
      </c>
      <c r="H704" t="s">
        <v>875</v>
      </c>
      <c r="I704" t="s">
        <v>886</v>
      </c>
      <c r="J704" s="18">
        <v>-117000</v>
      </c>
      <c r="K704" s="18">
        <v>0</v>
      </c>
      <c r="L704" s="18">
        <v>0</v>
      </c>
      <c r="M704" s="18">
        <v>0</v>
      </c>
      <c r="N704" s="18">
        <v>0</v>
      </c>
      <c r="O704" s="20">
        <v>-117000</v>
      </c>
      <c r="P704" s="18"/>
    </row>
    <row r="705" spans="2:16" x14ac:dyDescent="0.3">
      <c r="D705" t="s">
        <v>602</v>
      </c>
      <c r="E705" t="s">
        <v>984</v>
      </c>
      <c r="F705" s="17">
        <v>44235</v>
      </c>
      <c r="G705" t="s">
        <v>788</v>
      </c>
      <c r="H705" t="s">
        <v>875</v>
      </c>
      <c r="I705" t="s">
        <v>886</v>
      </c>
      <c r="J705" s="18">
        <v>-87653.25</v>
      </c>
      <c r="K705" s="18">
        <v>0</v>
      </c>
      <c r="L705" s="18">
        <v>0</v>
      </c>
      <c r="M705" s="18">
        <v>0</v>
      </c>
      <c r="N705" s="18">
        <v>0</v>
      </c>
      <c r="O705" s="20">
        <v>-87653.25</v>
      </c>
      <c r="P705" s="18"/>
    </row>
    <row r="706" spans="2:16" x14ac:dyDescent="0.3">
      <c r="D706" t="s">
        <v>603</v>
      </c>
      <c r="E706" t="s">
        <v>987</v>
      </c>
      <c r="F706" s="17">
        <v>44249</v>
      </c>
      <c r="G706" t="s">
        <v>788</v>
      </c>
      <c r="H706" t="s">
        <v>875</v>
      </c>
      <c r="I706" t="s">
        <v>886</v>
      </c>
      <c r="J706" s="18">
        <v>-43388.73</v>
      </c>
      <c r="K706" s="18">
        <v>0</v>
      </c>
      <c r="L706" s="18">
        <v>0</v>
      </c>
      <c r="M706" s="18">
        <v>0</v>
      </c>
      <c r="N706" s="18">
        <v>0</v>
      </c>
      <c r="O706" s="20">
        <v>-43388.73</v>
      </c>
      <c r="P706" s="18"/>
    </row>
    <row r="707" spans="2:16" x14ac:dyDescent="0.3">
      <c r="D707" t="s">
        <v>604</v>
      </c>
      <c r="E707" t="s">
        <v>1044</v>
      </c>
      <c r="F707" s="17">
        <v>44285</v>
      </c>
      <c r="G707" t="s">
        <v>788</v>
      </c>
      <c r="H707" t="s">
        <v>875</v>
      </c>
      <c r="I707" t="s">
        <v>886</v>
      </c>
      <c r="J707" s="18">
        <v>-64050.03</v>
      </c>
      <c r="K707" s="18">
        <v>0</v>
      </c>
      <c r="L707" s="18">
        <v>0</v>
      </c>
      <c r="M707" s="18">
        <v>0</v>
      </c>
      <c r="N707" s="18">
        <v>0</v>
      </c>
      <c r="O707" s="20">
        <v>-64050.03</v>
      </c>
      <c r="P707" s="18"/>
    </row>
    <row r="708" spans="2:16" x14ac:dyDescent="0.3">
      <c r="C708" t="s">
        <v>1043</v>
      </c>
      <c r="D708" t="s">
        <v>601</v>
      </c>
      <c r="E708" t="s">
        <v>1043</v>
      </c>
      <c r="F708" s="17">
        <v>44165</v>
      </c>
      <c r="G708" t="s">
        <v>788</v>
      </c>
      <c r="H708" t="s">
        <v>875</v>
      </c>
      <c r="I708" t="s">
        <v>886</v>
      </c>
      <c r="J708" s="18">
        <v>117000</v>
      </c>
      <c r="K708" s="18">
        <v>0</v>
      </c>
      <c r="L708" s="18">
        <v>0</v>
      </c>
      <c r="M708" s="18">
        <v>0</v>
      </c>
      <c r="N708" s="18">
        <v>0</v>
      </c>
      <c r="O708" s="20">
        <v>117000</v>
      </c>
      <c r="P708" s="18">
        <v>13000</v>
      </c>
    </row>
    <row r="709" spans="2:16" x14ac:dyDescent="0.3">
      <c r="C709" t="s">
        <v>984</v>
      </c>
      <c r="D709" t="s">
        <v>602</v>
      </c>
      <c r="E709" t="s">
        <v>984</v>
      </c>
      <c r="F709" s="17">
        <v>44235</v>
      </c>
      <c r="G709" t="s">
        <v>788</v>
      </c>
      <c r="H709" t="s">
        <v>875</v>
      </c>
      <c r="I709" t="s">
        <v>886</v>
      </c>
      <c r="J709" s="18">
        <v>87653.25</v>
      </c>
      <c r="K709" s="18">
        <v>0</v>
      </c>
      <c r="L709" s="18">
        <v>0</v>
      </c>
      <c r="M709" s="18">
        <v>0</v>
      </c>
      <c r="N709" s="18">
        <v>0</v>
      </c>
      <c r="O709" s="20">
        <v>87653.25</v>
      </c>
      <c r="P709" s="18">
        <v>9739.25</v>
      </c>
    </row>
    <row r="710" spans="2:16" x14ac:dyDescent="0.3">
      <c r="C710" t="s">
        <v>987</v>
      </c>
      <c r="D710" t="s">
        <v>603</v>
      </c>
      <c r="E710" t="s">
        <v>987</v>
      </c>
      <c r="F710" s="17">
        <v>44249</v>
      </c>
      <c r="G710" t="s">
        <v>788</v>
      </c>
      <c r="H710" t="s">
        <v>875</v>
      </c>
      <c r="I710" t="s">
        <v>886</v>
      </c>
      <c r="J710" s="18">
        <v>43388.73</v>
      </c>
      <c r="K710" s="18">
        <v>0</v>
      </c>
      <c r="L710" s="18">
        <v>0</v>
      </c>
      <c r="M710" s="18">
        <v>0</v>
      </c>
      <c r="N710" s="18">
        <v>0</v>
      </c>
      <c r="O710" s="20">
        <v>43388.73</v>
      </c>
      <c r="P710" s="18">
        <v>4820.97</v>
      </c>
    </row>
    <row r="711" spans="2:16" x14ac:dyDescent="0.3">
      <c r="C711" t="s">
        <v>1044</v>
      </c>
      <c r="D711" t="s">
        <v>604</v>
      </c>
      <c r="E711" t="s">
        <v>1044</v>
      </c>
      <c r="F711" s="17">
        <v>44285</v>
      </c>
      <c r="G711" t="s">
        <v>788</v>
      </c>
      <c r="H711" t="s">
        <v>875</v>
      </c>
      <c r="I711" t="s">
        <v>886</v>
      </c>
      <c r="J711" s="18">
        <v>64050.03</v>
      </c>
      <c r="K711" s="18">
        <v>0</v>
      </c>
      <c r="L711" s="18">
        <v>0</v>
      </c>
      <c r="M711" s="18">
        <v>0</v>
      </c>
      <c r="N711" s="18">
        <v>0</v>
      </c>
      <c r="O711" s="20">
        <v>64050.03</v>
      </c>
      <c r="P711" s="18">
        <v>7116.67</v>
      </c>
    </row>
    <row r="712" spans="2:16" x14ac:dyDescent="0.3">
      <c r="C712" t="s">
        <v>1045</v>
      </c>
      <c r="D712" t="s">
        <v>605</v>
      </c>
      <c r="E712" t="s">
        <v>1045</v>
      </c>
      <c r="F712" s="17">
        <v>44316</v>
      </c>
      <c r="G712" t="s">
        <v>788</v>
      </c>
      <c r="H712" t="s">
        <v>875</v>
      </c>
      <c r="I712" t="s">
        <v>886</v>
      </c>
      <c r="J712" s="18">
        <v>47520.9</v>
      </c>
      <c r="K712" s="18">
        <v>0</v>
      </c>
      <c r="L712" s="18">
        <v>0</v>
      </c>
      <c r="M712" s="18">
        <v>0</v>
      </c>
      <c r="N712" s="18">
        <v>47520.9</v>
      </c>
      <c r="O712" s="20">
        <v>0</v>
      </c>
      <c r="P712" s="18">
        <v>5280.1</v>
      </c>
    </row>
    <row r="713" spans="2:16" x14ac:dyDescent="0.3">
      <c r="B713" t="s">
        <v>789</v>
      </c>
      <c r="C713" t="s">
        <v>619</v>
      </c>
      <c r="D713" t="s">
        <v>507</v>
      </c>
      <c r="E713" t="s">
        <v>1046</v>
      </c>
      <c r="F713" s="17">
        <v>44165</v>
      </c>
      <c r="G713" t="s">
        <v>789</v>
      </c>
      <c r="H713" t="s">
        <v>876</v>
      </c>
      <c r="I713" t="s">
        <v>886</v>
      </c>
      <c r="J713" s="18">
        <v>-89097.3</v>
      </c>
      <c r="K713" s="18">
        <v>0</v>
      </c>
      <c r="L713" s="18">
        <v>0</v>
      </c>
      <c r="M713" s="18">
        <v>0</v>
      </c>
      <c r="N713" s="18">
        <v>0</v>
      </c>
      <c r="O713" s="20">
        <v>-89097.3</v>
      </c>
      <c r="P713" s="18"/>
    </row>
    <row r="714" spans="2:16" x14ac:dyDescent="0.3">
      <c r="D714" t="s">
        <v>511</v>
      </c>
      <c r="E714" t="s">
        <v>1046</v>
      </c>
      <c r="F714" s="17">
        <v>44193</v>
      </c>
      <c r="G714" t="s">
        <v>789</v>
      </c>
      <c r="H714" t="s">
        <v>876</v>
      </c>
      <c r="I714" t="s">
        <v>886</v>
      </c>
      <c r="J714" s="18">
        <v>-111781.8</v>
      </c>
      <c r="K714" s="18">
        <v>0</v>
      </c>
      <c r="L714" s="18">
        <v>0</v>
      </c>
      <c r="M714" s="18">
        <v>0</v>
      </c>
      <c r="N714" s="18">
        <v>0</v>
      </c>
      <c r="O714" s="20">
        <v>-111781.8</v>
      </c>
      <c r="P714" s="18"/>
    </row>
    <row r="715" spans="2:16" x14ac:dyDescent="0.3">
      <c r="D715" t="s">
        <v>514</v>
      </c>
      <c r="E715" t="s">
        <v>1046</v>
      </c>
      <c r="F715" s="17">
        <v>44221</v>
      </c>
      <c r="G715" t="s">
        <v>789</v>
      </c>
      <c r="H715" t="s">
        <v>876</v>
      </c>
      <c r="I715" t="s">
        <v>886</v>
      </c>
      <c r="J715" s="18">
        <v>-91804.5</v>
      </c>
      <c r="K715" s="18">
        <v>0</v>
      </c>
      <c r="L715" s="18">
        <v>0</v>
      </c>
      <c r="M715" s="18">
        <v>0</v>
      </c>
      <c r="N715" s="18">
        <v>0</v>
      </c>
      <c r="O715" s="20">
        <v>-91804.5</v>
      </c>
      <c r="P715" s="18"/>
    </row>
    <row r="716" spans="2:16" x14ac:dyDescent="0.3">
      <c r="D716" t="s">
        <v>515</v>
      </c>
      <c r="E716" t="s">
        <v>1046</v>
      </c>
      <c r="F716" s="17">
        <v>44252</v>
      </c>
      <c r="G716" t="s">
        <v>789</v>
      </c>
      <c r="H716" t="s">
        <v>876</v>
      </c>
      <c r="I716" t="s">
        <v>886</v>
      </c>
      <c r="J716" s="18">
        <v>-351043.2</v>
      </c>
      <c r="K716" s="18">
        <v>0</v>
      </c>
      <c r="L716" s="18">
        <v>0</v>
      </c>
      <c r="M716" s="18">
        <v>0</v>
      </c>
      <c r="N716" s="18">
        <v>0</v>
      </c>
      <c r="O716" s="20">
        <v>-351043.2</v>
      </c>
      <c r="P716" s="18"/>
    </row>
    <row r="717" spans="2:16" x14ac:dyDescent="0.3">
      <c r="D717" t="s">
        <v>517</v>
      </c>
      <c r="E717" t="s">
        <v>1046</v>
      </c>
      <c r="F717" s="17">
        <v>44280</v>
      </c>
      <c r="G717" t="s">
        <v>789</v>
      </c>
      <c r="H717" t="s">
        <v>876</v>
      </c>
      <c r="I717" t="s">
        <v>886</v>
      </c>
      <c r="J717" s="18">
        <v>-292276.8</v>
      </c>
      <c r="K717" s="18">
        <v>0</v>
      </c>
      <c r="L717" s="18">
        <v>0</v>
      </c>
      <c r="M717" s="18">
        <v>0</v>
      </c>
      <c r="N717" s="18">
        <v>0</v>
      </c>
      <c r="O717" s="20">
        <v>-292276.8</v>
      </c>
      <c r="P717" s="18"/>
    </row>
    <row r="718" spans="2:16" x14ac:dyDescent="0.3">
      <c r="C718" t="s">
        <v>1046</v>
      </c>
      <c r="D718" t="s">
        <v>507</v>
      </c>
      <c r="E718" t="s">
        <v>1046</v>
      </c>
      <c r="F718" s="17">
        <v>44165</v>
      </c>
      <c r="G718" t="s">
        <v>789</v>
      </c>
      <c r="H718" t="s">
        <v>876</v>
      </c>
      <c r="I718" t="s">
        <v>886</v>
      </c>
      <c r="J718" s="18">
        <v>89097.3</v>
      </c>
      <c r="K718" s="18">
        <v>0</v>
      </c>
      <c r="L718" s="18">
        <v>0</v>
      </c>
      <c r="M718" s="18">
        <v>0</v>
      </c>
      <c r="N718" s="18">
        <v>0</v>
      </c>
      <c r="O718" s="20">
        <v>89097.3</v>
      </c>
      <c r="P718" s="18">
        <v>9899.7000000000007</v>
      </c>
    </row>
    <row r="719" spans="2:16" x14ac:dyDescent="0.3">
      <c r="D719" t="s">
        <v>511</v>
      </c>
      <c r="E719" t="s">
        <v>1046</v>
      </c>
      <c r="F719" s="17">
        <v>44193</v>
      </c>
      <c r="G719" t="s">
        <v>789</v>
      </c>
      <c r="H719" t="s">
        <v>876</v>
      </c>
      <c r="I719" t="s">
        <v>886</v>
      </c>
      <c r="J719" s="18">
        <v>111781.8</v>
      </c>
      <c r="K719" s="18">
        <v>0</v>
      </c>
      <c r="L719" s="18">
        <v>0</v>
      </c>
      <c r="M719" s="18">
        <v>0</v>
      </c>
      <c r="N719" s="18">
        <v>0</v>
      </c>
      <c r="O719" s="20">
        <v>111781.8</v>
      </c>
      <c r="P719" s="18">
        <v>12420.2</v>
      </c>
    </row>
    <row r="720" spans="2:16" x14ac:dyDescent="0.3">
      <c r="D720" t="s">
        <v>514</v>
      </c>
      <c r="E720" t="s">
        <v>1046</v>
      </c>
      <c r="F720" s="17">
        <v>44221</v>
      </c>
      <c r="G720" t="s">
        <v>789</v>
      </c>
      <c r="H720" t="s">
        <v>876</v>
      </c>
      <c r="I720" t="s">
        <v>886</v>
      </c>
      <c r="J720" s="18">
        <v>91804.5</v>
      </c>
      <c r="K720" s="18">
        <v>0</v>
      </c>
      <c r="L720" s="18">
        <v>0</v>
      </c>
      <c r="M720" s="18">
        <v>0</v>
      </c>
      <c r="N720" s="18">
        <v>0</v>
      </c>
      <c r="O720" s="20">
        <v>91804.5</v>
      </c>
      <c r="P720" s="18">
        <v>10200.5</v>
      </c>
    </row>
    <row r="721" spans="2:16" x14ac:dyDescent="0.3">
      <c r="D721" t="s">
        <v>515</v>
      </c>
      <c r="E721" t="s">
        <v>1046</v>
      </c>
      <c r="F721" s="17">
        <v>44252</v>
      </c>
      <c r="G721" t="s">
        <v>789</v>
      </c>
      <c r="H721" t="s">
        <v>876</v>
      </c>
      <c r="I721" t="s">
        <v>886</v>
      </c>
      <c r="J721" s="18">
        <v>351043.2</v>
      </c>
      <c r="K721" s="18">
        <v>0</v>
      </c>
      <c r="L721" s="18">
        <v>0</v>
      </c>
      <c r="M721" s="18">
        <v>0</v>
      </c>
      <c r="N721" s="18">
        <v>0</v>
      </c>
      <c r="O721" s="20">
        <v>351043.2</v>
      </c>
      <c r="P721" s="18">
        <v>39004.800000000003</v>
      </c>
    </row>
    <row r="722" spans="2:16" x14ac:dyDescent="0.3">
      <c r="D722" t="s">
        <v>517</v>
      </c>
      <c r="E722" t="s">
        <v>1046</v>
      </c>
      <c r="F722" s="17">
        <v>44280</v>
      </c>
      <c r="G722" t="s">
        <v>789</v>
      </c>
      <c r="H722" t="s">
        <v>876</v>
      </c>
      <c r="I722" t="s">
        <v>886</v>
      </c>
      <c r="J722" s="18">
        <v>292276.8</v>
      </c>
      <c r="K722" s="18">
        <v>0</v>
      </c>
      <c r="L722" s="18">
        <v>0</v>
      </c>
      <c r="M722" s="18">
        <v>0</v>
      </c>
      <c r="N722" s="18">
        <v>0</v>
      </c>
      <c r="O722" s="20">
        <v>292276.8</v>
      </c>
      <c r="P722" s="18">
        <v>32475.200000000001</v>
      </c>
    </row>
    <row r="723" spans="2:16" x14ac:dyDescent="0.3">
      <c r="D723" t="s">
        <v>520</v>
      </c>
      <c r="E723" t="s">
        <v>1046</v>
      </c>
      <c r="F723" s="17">
        <v>44312</v>
      </c>
      <c r="G723" t="s">
        <v>789</v>
      </c>
      <c r="H723" t="s">
        <v>876</v>
      </c>
      <c r="I723" t="s">
        <v>886</v>
      </c>
      <c r="J723" s="18">
        <v>371178</v>
      </c>
      <c r="K723" s="18">
        <v>0</v>
      </c>
      <c r="L723" s="18">
        <v>0</v>
      </c>
      <c r="M723" s="18">
        <v>0</v>
      </c>
      <c r="N723" s="18">
        <v>371178</v>
      </c>
      <c r="O723" s="20">
        <v>0</v>
      </c>
      <c r="P723" s="18">
        <v>41242</v>
      </c>
    </row>
    <row r="724" spans="2:16" x14ac:dyDescent="0.3">
      <c r="D724" t="s">
        <v>526</v>
      </c>
      <c r="E724" t="s">
        <v>1046</v>
      </c>
      <c r="F724" s="17">
        <v>44372</v>
      </c>
      <c r="G724" t="s">
        <v>789</v>
      </c>
      <c r="H724" t="s">
        <v>876</v>
      </c>
      <c r="I724" t="s">
        <v>886</v>
      </c>
      <c r="J724" s="18">
        <v>299439</v>
      </c>
      <c r="K724" s="18">
        <v>0</v>
      </c>
      <c r="L724" s="18">
        <v>299439</v>
      </c>
      <c r="M724" s="18">
        <v>0</v>
      </c>
      <c r="N724" s="18">
        <v>0</v>
      </c>
      <c r="O724" s="20">
        <v>0</v>
      </c>
      <c r="P724" s="18">
        <v>33271</v>
      </c>
    </row>
    <row r="725" spans="2:16" x14ac:dyDescent="0.3">
      <c r="C725" t="s">
        <v>1047</v>
      </c>
      <c r="D725" t="s">
        <v>523</v>
      </c>
      <c r="E725" t="s">
        <v>1047</v>
      </c>
      <c r="F725" s="17">
        <v>44341</v>
      </c>
      <c r="G725" t="s">
        <v>789</v>
      </c>
      <c r="H725" t="s">
        <v>876</v>
      </c>
      <c r="I725" t="s">
        <v>886</v>
      </c>
      <c r="J725" s="18">
        <v>363252.6</v>
      </c>
      <c r="K725" s="18">
        <v>0</v>
      </c>
      <c r="L725" s="18">
        <v>0</v>
      </c>
      <c r="M725" s="18">
        <v>363252.6</v>
      </c>
      <c r="N725" s="18">
        <v>0</v>
      </c>
      <c r="O725" s="20">
        <v>0</v>
      </c>
      <c r="P725" s="18">
        <v>40361.4</v>
      </c>
    </row>
    <row r="726" spans="2:16" x14ac:dyDescent="0.3">
      <c r="B726" t="s">
        <v>790</v>
      </c>
      <c r="C726" t="s">
        <v>983</v>
      </c>
      <c r="D726" t="s">
        <v>229</v>
      </c>
      <c r="E726" t="s">
        <v>983</v>
      </c>
      <c r="F726" s="17">
        <v>44347</v>
      </c>
      <c r="G726" t="s">
        <v>790</v>
      </c>
      <c r="H726" t="s">
        <v>880</v>
      </c>
      <c r="I726" t="s">
        <v>888</v>
      </c>
      <c r="J726" s="18">
        <v>5925.56</v>
      </c>
      <c r="K726" s="18">
        <v>0</v>
      </c>
      <c r="L726" s="18">
        <v>5925.56</v>
      </c>
      <c r="M726" s="18">
        <v>0</v>
      </c>
      <c r="N726" s="18">
        <v>0</v>
      </c>
      <c r="O726" s="20">
        <v>0</v>
      </c>
      <c r="P726" s="18"/>
    </row>
    <row r="727" spans="2:16" x14ac:dyDescent="0.3">
      <c r="B727" t="s">
        <v>791</v>
      </c>
      <c r="C727" t="s">
        <v>946</v>
      </c>
      <c r="D727" t="s">
        <v>281</v>
      </c>
      <c r="E727" t="s">
        <v>946</v>
      </c>
      <c r="F727" s="17">
        <v>44340</v>
      </c>
      <c r="G727" t="s">
        <v>791</v>
      </c>
      <c r="H727" t="s">
        <v>880</v>
      </c>
      <c r="I727" t="s">
        <v>888</v>
      </c>
      <c r="J727" s="18">
        <v>1926.2</v>
      </c>
      <c r="K727" s="18">
        <v>0</v>
      </c>
      <c r="L727" s="18">
        <v>0</v>
      </c>
      <c r="M727" s="18">
        <v>1926.2</v>
      </c>
      <c r="N727" s="18">
        <v>0</v>
      </c>
      <c r="O727" s="20">
        <v>0</v>
      </c>
      <c r="P727" s="18"/>
    </row>
    <row r="728" spans="2:16" x14ac:dyDescent="0.3">
      <c r="B728" t="s">
        <v>792</v>
      </c>
      <c r="C728" t="s">
        <v>989</v>
      </c>
      <c r="D728" t="s">
        <v>230</v>
      </c>
      <c r="E728" t="s">
        <v>989</v>
      </c>
      <c r="F728" s="17">
        <v>44347</v>
      </c>
      <c r="G728" t="s">
        <v>792</v>
      </c>
      <c r="H728" t="s">
        <v>880</v>
      </c>
      <c r="I728" t="s">
        <v>888</v>
      </c>
      <c r="J728" s="18">
        <v>1405.34</v>
      </c>
      <c r="K728" s="18">
        <v>0</v>
      </c>
      <c r="L728" s="18">
        <v>1405.34</v>
      </c>
      <c r="M728" s="18">
        <v>0</v>
      </c>
      <c r="N728" s="18">
        <v>0</v>
      </c>
      <c r="O728" s="20">
        <v>0</v>
      </c>
      <c r="P728" s="18"/>
    </row>
    <row r="729" spans="2:16" x14ac:dyDescent="0.3">
      <c r="B729" t="s">
        <v>793</v>
      </c>
      <c r="C729" t="s">
        <v>989</v>
      </c>
      <c r="D729" t="s">
        <v>231</v>
      </c>
      <c r="E729" t="s">
        <v>989</v>
      </c>
      <c r="F729" s="17">
        <v>44347</v>
      </c>
      <c r="G729" t="s">
        <v>793</v>
      </c>
      <c r="H729" t="s">
        <v>880</v>
      </c>
      <c r="I729" t="s">
        <v>888</v>
      </c>
      <c r="J729" s="18">
        <v>15000</v>
      </c>
      <c r="K729" s="18">
        <v>0</v>
      </c>
      <c r="L729" s="18">
        <v>15000</v>
      </c>
      <c r="M729" s="18">
        <v>0</v>
      </c>
      <c r="N729" s="18">
        <v>0</v>
      </c>
      <c r="O729" s="20">
        <v>0</v>
      </c>
      <c r="P729" s="18"/>
    </row>
    <row r="730" spans="2:16" x14ac:dyDescent="0.3">
      <c r="B730" t="s">
        <v>794</v>
      </c>
      <c r="C730" t="s">
        <v>619</v>
      </c>
      <c r="D730" t="s">
        <v>232</v>
      </c>
      <c r="E730" t="s">
        <v>1012</v>
      </c>
      <c r="F730" s="17">
        <v>44316</v>
      </c>
      <c r="G730" t="s">
        <v>794</v>
      </c>
      <c r="H730" t="s">
        <v>880</v>
      </c>
      <c r="I730" t="s">
        <v>888</v>
      </c>
      <c r="J730" s="18">
        <v>-15791.96</v>
      </c>
      <c r="K730" s="18">
        <v>0</v>
      </c>
      <c r="L730" s="18">
        <v>0</v>
      </c>
      <c r="M730" s="18">
        <v>0</v>
      </c>
      <c r="N730" s="18">
        <v>-15791.96</v>
      </c>
      <c r="O730" s="20">
        <v>0</v>
      </c>
      <c r="P730" s="18"/>
    </row>
    <row r="731" spans="2:16" x14ac:dyDescent="0.3">
      <c r="C731" t="s">
        <v>1012</v>
      </c>
      <c r="D731" t="s">
        <v>232</v>
      </c>
      <c r="E731" t="s">
        <v>1012</v>
      </c>
      <c r="F731" s="17">
        <v>44316</v>
      </c>
      <c r="G731" t="s">
        <v>794</v>
      </c>
      <c r="H731" t="s">
        <v>880</v>
      </c>
      <c r="I731" t="s">
        <v>888</v>
      </c>
      <c r="J731" s="18">
        <v>15791.97</v>
      </c>
      <c r="K731" s="18">
        <v>0</v>
      </c>
      <c r="L731" s="18">
        <v>0</v>
      </c>
      <c r="M731" s="18">
        <v>0</v>
      </c>
      <c r="N731" s="18">
        <v>15791.97</v>
      </c>
      <c r="O731" s="20">
        <v>0</v>
      </c>
      <c r="P731" s="18"/>
    </row>
    <row r="732" spans="2:16" x14ac:dyDescent="0.3">
      <c r="B732" t="s">
        <v>795</v>
      </c>
      <c r="C732" t="s">
        <v>987</v>
      </c>
      <c r="D732" t="s">
        <v>475</v>
      </c>
      <c r="E732" t="s">
        <v>987</v>
      </c>
      <c r="F732" s="17">
        <v>44280</v>
      </c>
      <c r="G732" t="s">
        <v>795</v>
      </c>
      <c r="H732" t="s">
        <v>877</v>
      </c>
      <c r="I732" t="s">
        <v>886</v>
      </c>
      <c r="J732" s="18">
        <v>56594.559999999998</v>
      </c>
      <c r="K732" s="18">
        <v>0</v>
      </c>
      <c r="L732" s="18">
        <v>0</v>
      </c>
      <c r="M732" s="18">
        <v>0</v>
      </c>
      <c r="N732" s="18">
        <v>0</v>
      </c>
      <c r="O732" s="20">
        <v>56594.559999999998</v>
      </c>
      <c r="P732" s="18">
        <v>6288.28</v>
      </c>
    </row>
    <row r="733" spans="2:16" x14ac:dyDescent="0.3">
      <c r="B733" t="s">
        <v>796</v>
      </c>
      <c r="C733" t="s">
        <v>1048</v>
      </c>
      <c r="D733" t="s">
        <v>126</v>
      </c>
      <c r="E733" t="s">
        <v>1048</v>
      </c>
      <c r="F733" s="17">
        <v>44313</v>
      </c>
      <c r="G733" t="s">
        <v>796</v>
      </c>
      <c r="H733" t="s">
        <v>876</v>
      </c>
      <c r="I733" t="s">
        <v>889</v>
      </c>
      <c r="J733" s="18">
        <v>57236</v>
      </c>
      <c r="K733" s="18">
        <v>0</v>
      </c>
      <c r="L733" s="18">
        <v>0</v>
      </c>
      <c r="M733" s="18">
        <v>0</v>
      </c>
      <c r="N733" s="18">
        <v>57236</v>
      </c>
      <c r="O733" s="20">
        <v>0</v>
      </c>
      <c r="P733" s="18"/>
    </row>
    <row r="734" spans="2:16" x14ac:dyDescent="0.3">
      <c r="B734" t="s">
        <v>797</v>
      </c>
      <c r="C734" t="s">
        <v>1049</v>
      </c>
      <c r="D734" t="s">
        <v>117</v>
      </c>
      <c r="E734" t="s">
        <v>1049</v>
      </c>
      <c r="F734" s="17">
        <v>44313</v>
      </c>
      <c r="G734" t="s">
        <v>797</v>
      </c>
      <c r="H734" t="s">
        <v>876</v>
      </c>
      <c r="I734" t="s">
        <v>889</v>
      </c>
      <c r="J734" s="18">
        <v>2740</v>
      </c>
      <c r="K734" s="18">
        <v>0</v>
      </c>
      <c r="L734" s="18">
        <v>0</v>
      </c>
      <c r="M734" s="18">
        <v>0</v>
      </c>
      <c r="N734" s="18">
        <v>2740</v>
      </c>
      <c r="O734" s="20">
        <v>0</v>
      </c>
      <c r="P734" s="18"/>
    </row>
    <row r="735" spans="2:16" x14ac:dyDescent="0.3">
      <c r="B735" t="s">
        <v>798</v>
      </c>
      <c r="C735" t="s">
        <v>1012</v>
      </c>
      <c r="D735" t="s">
        <v>233</v>
      </c>
      <c r="E735" t="s">
        <v>1012</v>
      </c>
      <c r="F735" s="17">
        <v>44347</v>
      </c>
      <c r="G735" t="s">
        <v>798</v>
      </c>
      <c r="H735" t="s">
        <v>880</v>
      </c>
      <c r="I735" t="s">
        <v>888</v>
      </c>
      <c r="J735" s="18">
        <v>44515.72</v>
      </c>
      <c r="K735" s="18">
        <v>0</v>
      </c>
      <c r="L735" s="18">
        <v>44515.72</v>
      </c>
      <c r="M735" s="18">
        <v>0</v>
      </c>
      <c r="N735" s="18">
        <v>0</v>
      </c>
      <c r="O735" s="20">
        <v>0</v>
      </c>
      <c r="P735" s="18"/>
    </row>
    <row r="736" spans="2:16" x14ac:dyDescent="0.3">
      <c r="B736" t="s">
        <v>799</v>
      </c>
      <c r="C736" t="s">
        <v>989</v>
      </c>
      <c r="D736" t="s">
        <v>234</v>
      </c>
      <c r="E736" t="s">
        <v>989</v>
      </c>
      <c r="F736" s="17">
        <v>44340</v>
      </c>
      <c r="G736" t="s">
        <v>799</v>
      </c>
      <c r="H736" t="s">
        <v>880</v>
      </c>
      <c r="I736" t="s">
        <v>888</v>
      </c>
      <c r="J736" s="18">
        <v>11204.27</v>
      </c>
      <c r="K736" s="18">
        <v>0</v>
      </c>
      <c r="L736" s="18">
        <v>0</v>
      </c>
      <c r="M736" s="18">
        <v>11204.27</v>
      </c>
      <c r="N736" s="18">
        <v>0</v>
      </c>
      <c r="O736" s="20">
        <v>0</v>
      </c>
      <c r="P736" s="18"/>
    </row>
    <row r="737" spans="2:16" x14ac:dyDescent="0.3">
      <c r="B737" t="s">
        <v>800</v>
      </c>
      <c r="C737" t="s">
        <v>989</v>
      </c>
      <c r="D737" t="s">
        <v>175</v>
      </c>
      <c r="E737" t="s">
        <v>989</v>
      </c>
      <c r="F737" s="17">
        <v>44284</v>
      </c>
      <c r="G737" t="s">
        <v>800</v>
      </c>
      <c r="H737" t="s">
        <v>880</v>
      </c>
      <c r="I737" t="s">
        <v>888</v>
      </c>
      <c r="J737" s="18">
        <v>51985.81</v>
      </c>
      <c r="K737" s="18">
        <v>0</v>
      </c>
      <c r="L737" s="18">
        <v>0</v>
      </c>
      <c r="M737" s="18">
        <v>0</v>
      </c>
      <c r="N737" s="18">
        <v>0</v>
      </c>
      <c r="O737" s="20">
        <v>51985.81</v>
      </c>
      <c r="P737" s="18"/>
    </row>
    <row r="738" spans="2:16" x14ac:dyDescent="0.3">
      <c r="C738" t="s">
        <v>1012</v>
      </c>
      <c r="D738" t="s">
        <v>235</v>
      </c>
      <c r="E738" t="s">
        <v>1012</v>
      </c>
      <c r="F738" s="17">
        <v>44347</v>
      </c>
      <c r="G738" t="s">
        <v>800</v>
      </c>
      <c r="H738" t="s">
        <v>880</v>
      </c>
      <c r="I738" t="s">
        <v>888</v>
      </c>
      <c r="J738" s="18">
        <v>36103.32</v>
      </c>
      <c r="K738" s="18">
        <v>0</v>
      </c>
      <c r="L738" s="18">
        <v>36103.32</v>
      </c>
      <c r="M738" s="18">
        <v>0</v>
      </c>
      <c r="N738" s="18">
        <v>0</v>
      </c>
      <c r="O738" s="20">
        <v>0</v>
      </c>
      <c r="P738" s="18"/>
    </row>
    <row r="739" spans="2:16" x14ac:dyDescent="0.3">
      <c r="B739" t="s">
        <v>801</v>
      </c>
      <c r="C739" t="s">
        <v>1050</v>
      </c>
      <c r="D739" t="s">
        <v>587</v>
      </c>
      <c r="E739" t="s">
        <v>1050</v>
      </c>
      <c r="F739" s="17">
        <v>44328</v>
      </c>
      <c r="G739" t="s">
        <v>801</v>
      </c>
      <c r="H739" t="s">
        <v>876</v>
      </c>
      <c r="I739" t="s">
        <v>886</v>
      </c>
      <c r="J739" s="18">
        <v>10467</v>
      </c>
      <c r="K739" s="18">
        <v>0</v>
      </c>
      <c r="L739" s="18">
        <v>0</v>
      </c>
      <c r="M739" s="18">
        <v>10467</v>
      </c>
      <c r="N739" s="18">
        <v>0</v>
      </c>
      <c r="O739" s="20">
        <v>0</v>
      </c>
      <c r="P739" s="18">
        <v>1163</v>
      </c>
    </row>
    <row r="740" spans="2:16" x14ac:dyDescent="0.3">
      <c r="C740" t="s">
        <v>910</v>
      </c>
      <c r="D740" t="s">
        <v>587</v>
      </c>
      <c r="E740" t="s">
        <v>1050</v>
      </c>
      <c r="F740" s="17">
        <v>44328</v>
      </c>
      <c r="G740" t="s">
        <v>801</v>
      </c>
      <c r="H740" t="s">
        <v>876</v>
      </c>
      <c r="I740" t="s">
        <v>886</v>
      </c>
      <c r="J740" s="18"/>
      <c r="K740" s="18">
        <v>0</v>
      </c>
      <c r="L740" s="18">
        <v>0</v>
      </c>
      <c r="M740" s="18">
        <v>0</v>
      </c>
      <c r="N740" s="18">
        <v>0</v>
      </c>
      <c r="O740" s="20">
        <v>0</v>
      </c>
      <c r="P740" s="18">
        <v>-1163</v>
      </c>
    </row>
    <row r="741" spans="2:16" x14ac:dyDescent="0.3">
      <c r="C741" t="s">
        <v>911</v>
      </c>
      <c r="D741" t="s">
        <v>588</v>
      </c>
      <c r="E741" t="s">
        <v>911</v>
      </c>
      <c r="F741" s="17">
        <v>44328</v>
      </c>
      <c r="G741" t="s">
        <v>801</v>
      </c>
      <c r="H741" t="s">
        <v>876</v>
      </c>
      <c r="I741" t="s">
        <v>886</v>
      </c>
      <c r="J741" s="18">
        <v>21363</v>
      </c>
      <c r="K741" s="18">
        <v>0</v>
      </c>
      <c r="L741" s="18">
        <v>0</v>
      </c>
      <c r="M741" s="18">
        <v>21363</v>
      </c>
      <c r="N741" s="18">
        <v>0</v>
      </c>
      <c r="O741" s="20">
        <v>0</v>
      </c>
      <c r="P741" s="18"/>
    </row>
    <row r="742" spans="2:16" x14ac:dyDescent="0.3">
      <c r="B742" t="s">
        <v>802</v>
      </c>
      <c r="C742" t="s">
        <v>983</v>
      </c>
      <c r="D742" t="s">
        <v>236</v>
      </c>
      <c r="E742" t="s">
        <v>983</v>
      </c>
      <c r="F742" s="17">
        <v>44347</v>
      </c>
      <c r="G742" t="s">
        <v>802</v>
      </c>
      <c r="H742" t="s">
        <v>880</v>
      </c>
      <c r="I742" t="s">
        <v>888</v>
      </c>
      <c r="J742" s="18">
        <v>6774.94</v>
      </c>
      <c r="K742" s="18">
        <v>0</v>
      </c>
      <c r="L742" s="18">
        <v>6774.94</v>
      </c>
      <c r="M742" s="18">
        <v>0</v>
      </c>
      <c r="N742" s="18">
        <v>0</v>
      </c>
      <c r="O742" s="20">
        <v>0</v>
      </c>
      <c r="P742" s="18"/>
    </row>
    <row r="743" spans="2:16" x14ac:dyDescent="0.3">
      <c r="B743" t="s">
        <v>803</v>
      </c>
      <c r="C743" t="s">
        <v>619</v>
      </c>
      <c r="D743" t="s">
        <v>606</v>
      </c>
      <c r="E743" t="s">
        <v>988</v>
      </c>
      <c r="F743" s="17">
        <v>44218</v>
      </c>
      <c r="G743" t="s">
        <v>803</v>
      </c>
      <c r="H743" t="s">
        <v>877</v>
      </c>
      <c r="I743" t="s">
        <v>886</v>
      </c>
      <c r="J743" s="18">
        <v>-117427.87</v>
      </c>
      <c r="K743" s="18">
        <v>0</v>
      </c>
      <c r="L743" s="18">
        <v>0</v>
      </c>
      <c r="M743" s="18">
        <v>0</v>
      </c>
      <c r="N743" s="18">
        <v>0</v>
      </c>
      <c r="O743" s="20">
        <v>-117427.87</v>
      </c>
      <c r="P743" s="18"/>
    </row>
    <row r="744" spans="2:16" x14ac:dyDescent="0.3">
      <c r="D744" t="s">
        <v>607</v>
      </c>
      <c r="E744" t="s">
        <v>984</v>
      </c>
      <c r="F744" s="17">
        <v>44278</v>
      </c>
      <c r="G744" t="s">
        <v>803</v>
      </c>
      <c r="H744" t="s">
        <v>877</v>
      </c>
      <c r="I744" t="s">
        <v>886</v>
      </c>
      <c r="J744" s="18">
        <v>-39741.120000000003</v>
      </c>
      <c r="K744" s="18">
        <v>0</v>
      </c>
      <c r="L744" s="18">
        <v>0</v>
      </c>
      <c r="M744" s="18">
        <v>0</v>
      </c>
      <c r="N744" s="18">
        <v>0</v>
      </c>
      <c r="O744" s="20">
        <v>-39741.120000000003</v>
      </c>
      <c r="P744" s="18"/>
    </row>
    <row r="745" spans="2:16" x14ac:dyDescent="0.3">
      <c r="C745" t="s">
        <v>988</v>
      </c>
      <c r="D745" t="s">
        <v>606</v>
      </c>
      <c r="E745" t="s">
        <v>988</v>
      </c>
      <c r="F745" s="17">
        <v>44218</v>
      </c>
      <c r="G745" t="s">
        <v>803</v>
      </c>
      <c r="H745" t="s">
        <v>877</v>
      </c>
      <c r="I745" t="s">
        <v>886</v>
      </c>
      <c r="J745" s="18">
        <v>117427.87</v>
      </c>
      <c r="K745" s="18">
        <v>0</v>
      </c>
      <c r="L745" s="18">
        <v>0</v>
      </c>
      <c r="M745" s="18">
        <v>0</v>
      </c>
      <c r="N745" s="18">
        <v>0</v>
      </c>
      <c r="O745" s="20">
        <v>117427.87</v>
      </c>
      <c r="P745" s="18">
        <v>13047.54</v>
      </c>
    </row>
    <row r="746" spans="2:16" x14ac:dyDescent="0.3">
      <c r="C746" t="s">
        <v>984</v>
      </c>
      <c r="D746" t="s">
        <v>607</v>
      </c>
      <c r="E746" t="s">
        <v>984</v>
      </c>
      <c r="F746" s="17">
        <v>44278</v>
      </c>
      <c r="G746" t="s">
        <v>803</v>
      </c>
      <c r="H746" t="s">
        <v>877</v>
      </c>
      <c r="I746" t="s">
        <v>886</v>
      </c>
      <c r="J746" s="18">
        <v>39741.120000000003</v>
      </c>
      <c r="K746" s="18">
        <v>0</v>
      </c>
      <c r="L746" s="18">
        <v>0</v>
      </c>
      <c r="M746" s="18">
        <v>0</v>
      </c>
      <c r="N746" s="18">
        <v>0</v>
      </c>
      <c r="O746" s="20">
        <v>39741.120000000003</v>
      </c>
      <c r="P746" s="18">
        <v>4415.68</v>
      </c>
    </row>
    <row r="747" spans="2:16" x14ac:dyDescent="0.3">
      <c r="C747" t="s">
        <v>987</v>
      </c>
      <c r="D747" t="s">
        <v>608</v>
      </c>
      <c r="E747" t="s">
        <v>987</v>
      </c>
      <c r="F747" s="17">
        <v>44337</v>
      </c>
      <c r="G747" t="s">
        <v>803</v>
      </c>
      <c r="H747" t="s">
        <v>877</v>
      </c>
      <c r="I747" t="s">
        <v>886</v>
      </c>
      <c r="J747" s="18">
        <v>15259.5</v>
      </c>
      <c r="K747" s="18">
        <v>0</v>
      </c>
      <c r="L747" s="18">
        <v>0</v>
      </c>
      <c r="M747" s="18">
        <v>15259.5</v>
      </c>
      <c r="N747" s="18">
        <v>0</v>
      </c>
      <c r="O747" s="20">
        <v>0</v>
      </c>
      <c r="P747" s="18">
        <v>1695.5</v>
      </c>
    </row>
    <row r="748" spans="2:16" x14ac:dyDescent="0.3">
      <c r="B748" t="s">
        <v>804</v>
      </c>
      <c r="C748" t="s">
        <v>989</v>
      </c>
      <c r="D748" t="s">
        <v>237</v>
      </c>
      <c r="E748" t="s">
        <v>989</v>
      </c>
      <c r="F748" s="17">
        <v>44347</v>
      </c>
      <c r="G748" t="s">
        <v>804</v>
      </c>
      <c r="H748" t="s">
        <v>880</v>
      </c>
      <c r="I748" t="s">
        <v>888</v>
      </c>
      <c r="J748" s="18">
        <v>25547.61</v>
      </c>
      <c r="K748" s="18">
        <v>0</v>
      </c>
      <c r="L748" s="18">
        <v>25547.61</v>
      </c>
      <c r="M748" s="18">
        <v>0</v>
      </c>
      <c r="N748" s="18">
        <v>0</v>
      </c>
      <c r="O748" s="20">
        <v>0</v>
      </c>
      <c r="P748" s="18"/>
    </row>
    <row r="749" spans="2:16" x14ac:dyDescent="0.3">
      <c r="B749" t="s">
        <v>805</v>
      </c>
      <c r="C749" t="s">
        <v>619</v>
      </c>
      <c r="D749" t="s">
        <v>427</v>
      </c>
      <c r="E749" t="s">
        <v>988</v>
      </c>
      <c r="F749" s="17">
        <v>44253</v>
      </c>
      <c r="G749" t="s">
        <v>805</v>
      </c>
      <c r="H749" t="s">
        <v>875</v>
      </c>
      <c r="I749" t="s">
        <v>889</v>
      </c>
      <c r="J749" s="18">
        <v>-60569.78</v>
      </c>
      <c r="K749" s="18">
        <v>0</v>
      </c>
      <c r="L749" s="18">
        <v>0</v>
      </c>
      <c r="M749" s="18">
        <v>0</v>
      </c>
      <c r="N749" s="18">
        <v>0</v>
      </c>
      <c r="O749" s="20">
        <v>-60569.78</v>
      </c>
      <c r="P749" s="18"/>
    </row>
    <row r="750" spans="2:16" x14ac:dyDescent="0.3">
      <c r="C750" t="s">
        <v>988</v>
      </c>
      <c r="D750" t="s">
        <v>427</v>
      </c>
      <c r="E750" t="s">
        <v>988</v>
      </c>
      <c r="F750" s="17">
        <v>44253</v>
      </c>
      <c r="G750" t="s">
        <v>805</v>
      </c>
      <c r="H750" t="s">
        <v>875</v>
      </c>
      <c r="I750" t="s">
        <v>889</v>
      </c>
      <c r="J750" s="18">
        <v>60569.78</v>
      </c>
      <c r="K750" s="18">
        <v>0</v>
      </c>
      <c r="L750" s="18">
        <v>0</v>
      </c>
      <c r="M750" s="18">
        <v>0</v>
      </c>
      <c r="N750" s="18">
        <v>0</v>
      </c>
      <c r="O750" s="20">
        <v>60569.78</v>
      </c>
      <c r="P750" s="18">
        <v>6729.98</v>
      </c>
    </row>
    <row r="751" spans="2:16" x14ac:dyDescent="0.3">
      <c r="B751" t="s">
        <v>806</v>
      </c>
      <c r="C751" t="s">
        <v>910</v>
      </c>
      <c r="D751" t="s">
        <v>309</v>
      </c>
      <c r="E751" t="s">
        <v>1051</v>
      </c>
      <c r="F751" s="17">
        <v>44299</v>
      </c>
      <c r="G751" t="s">
        <v>806</v>
      </c>
      <c r="H751" t="s">
        <v>876</v>
      </c>
      <c r="I751" t="s">
        <v>889</v>
      </c>
      <c r="J751" s="18"/>
      <c r="K751" s="18">
        <v>0</v>
      </c>
      <c r="L751" s="18">
        <v>0</v>
      </c>
      <c r="M751" s="18">
        <v>0</v>
      </c>
      <c r="N751" s="18">
        <v>0</v>
      </c>
      <c r="O751" s="20">
        <v>0</v>
      </c>
      <c r="P751" s="18">
        <v>-720</v>
      </c>
    </row>
    <row r="752" spans="2:16" x14ac:dyDescent="0.3">
      <c r="C752" t="s">
        <v>911</v>
      </c>
      <c r="D752" t="s">
        <v>310</v>
      </c>
      <c r="E752" t="s">
        <v>911</v>
      </c>
      <c r="F752" s="17">
        <v>44370</v>
      </c>
      <c r="G752" t="s">
        <v>806</v>
      </c>
      <c r="H752" t="s">
        <v>876</v>
      </c>
      <c r="I752" t="s">
        <v>889</v>
      </c>
      <c r="J752" s="18">
        <v>720</v>
      </c>
      <c r="K752" s="18">
        <v>0</v>
      </c>
      <c r="L752" s="18">
        <v>720</v>
      </c>
      <c r="M752" s="18">
        <v>0</v>
      </c>
      <c r="N752" s="18">
        <v>0</v>
      </c>
      <c r="O752" s="20">
        <v>0</v>
      </c>
      <c r="P752" s="18"/>
    </row>
    <row r="753" spans="2:16" x14ac:dyDescent="0.3">
      <c r="C753" t="s">
        <v>1051</v>
      </c>
      <c r="D753" t="s">
        <v>309</v>
      </c>
      <c r="E753" t="s">
        <v>1051</v>
      </c>
      <c r="F753" s="17">
        <v>44299</v>
      </c>
      <c r="G753" t="s">
        <v>806</v>
      </c>
      <c r="H753" t="s">
        <v>876</v>
      </c>
      <c r="I753" t="s">
        <v>889</v>
      </c>
      <c r="J753" s="18">
        <v>6480</v>
      </c>
      <c r="K753" s="18">
        <v>0</v>
      </c>
      <c r="L753" s="18">
        <v>0</v>
      </c>
      <c r="M753" s="18">
        <v>0</v>
      </c>
      <c r="N753" s="18">
        <v>6480</v>
      </c>
      <c r="O753" s="20">
        <v>0</v>
      </c>
      <c r="P753" s="18">
        <v>720</v>
      </c>
    </row>
    <row r="754" spans="2:16" x14ac:dyDescent="0.3">
      <c r="B754" t="s">
        <v>807</v>
      </c>
      <c r="C754" t="s">
        <v>988</v>
      </c>
      <c r="D754" t="s">
        <v>130</v>
      </c>
      <c r="E754" t="s">
        <v>988</v>
      </c>
      <c r="F754" s="17">
        <v>44369</v>
      </c>
      <c r="G754" t="s">
        <v>807</v>
      </c>
      <c r="H754" t="s">
        <v>877</v>
      </c>
      <c r="I754" t="s">
        <v>886</v>
      </c>
      <c r="J754" s="18">
        <v>75589.23</v>
      </c>
      <c r="K754" s="18">
        <v>0</v>
      </c>
      <c r="L754" s="18">
        <v>75589.23</v>
      </c>
      <c r="M754" s="18">
        <v>0</v>
      </c>
      <c r="N754" s="18">
        <v>0</v>
      </c>
      <c r="O754" s="20">
        <v>0</v>
      </c>
      <c r="P754" s="18">
        <v>8398.7999999999993</v>
      </c>
    </row>
    <row r="755" spans="2:16" x14ac:dyDescent="0.3">
      <c r="B755" t="s">
        <v>808</v>
      </c>
      <c r="C755" t="s">
        <v>988</v>
      </c>
      <c r="D755" t="s">
        <v>125</v>
      </c>
      <c r="E755" t="s">
        <v>988</v>
      </c>
      <c r="F755" s="17">
        <v>44280</v>
      </c>
      <c r="G755" t="s">
        <v>808</v>
      </c>
      <c r="H755" t="s">
        <v>877</v>
      </c>
      <c r="I755" t="s">
        <v>889</v>
      </c>
      <c r="J755" s="18">
        <v>1150</v>
      </c>
      <c r="K755" s="18">
        <v>0</v>
      </c>
      <c r="L755" s="18">
        <v>0</v>
      </c>
      <c r="M755" s="18">
        <v>0</v>
      </c>
      <c r="N755" s="18">
        <v>0</v>
      </c>
      <c r="O755" s="20">
        <v>1150</v>
      </c>
      <c r="P755" s="18"/>
    </row>
    <row r="756" spans="2:16" x14ac:dyDescent="0.3">
      <c r="B756" t="s">
        <v>809</v>
      </c>
      <c r="C756" t="s">
        <v>619</v>
      </c>
      <c r="D756" t="s">
        <v>414</v>
      </c>
      <c r="E756" t="s">
        <v>1052</v>
      </c>
      <c r="F756" s="17">
        <v>44286</v>
      </c>
      <c r="G756" t="s">
        <v>809</v>
      </c>
      <c r="H756" t="s">
        <v>875</v>
      </c>
      <c r="I756" t="s">
        <v>886</v>
      </c>
      <c r="J756" s="18">
        <v>-22628.16</v>
      </c>
      <c r="K756" s="18">
        <v>0</v>
      </c>
      <c r="L756" s="18">
        <v>0</v>
      </c>
      <c r="M756" s="18">
        <v>0</v>
      </c>
      <c r="N756" s="18">
        <v>0</v>
      </c>
      <c r="O756" s="20">
        <v>-22628.16</v>
      </c>
      <c r="P756" s="18"/>
    </row>
    <row r="757" spans="2:16" x14ac:dyDescent="0.3">
      <c r="C757" t="s">
        <v>1052</v>
      </c>
      <c r="D757" t="s">
        <v>414</v>
      </c>
      <c r="E757" t="s">
        <v>1052</v>
      </c>
      <c r="F757" s="17">
        <v>44286</v>
      </c>
      <c r="G757" t="s">
        <v>809</v>
      </c>
      <c r="H757" t="s">
        <v>875</v>
      </c>
      <c r="I757" t="s">
        <v>886</v>
      </c>
      <c r="J757" s="18">
        <v>22627.9</v>
      </c>
      <c r="K757" s="18">
        <v>0</v>
      </c>
      <c r="L757" s="18">
        <v>0</v>
      </c>
      <c r="M757" s="18">
        <v>0</v>
      </c>
      <c r="N757" s="18">
        <v>0</v>
      </c>
      <c r="O757" s="20">
        <v>22627.9</v>
      </c>
      <c r="P757" s="18">
        <v>2514.21</v>
      </c>
    </row>
    <row r="758" spans="2:16" x14ac:dyDescent="0.3">
      <c r="C758" t="s">
        <v>1053</v>
      </c>
      <c r="D758" t="s">
        <v>420</v>
      </c>
      <c r="E758" t="s">
        <v>1053</v>
      </c>
      <c r="F758" s="17">
        <v>44336</v>
      </c>
      <c r="G758" t="s">
        <v>809</v>
      </c>
      <c r="H758" t="s">
        <v>875</v>
      </c>
      <c r="I758" t="s">
        <v>886</v>
      </c>
      <c r="J758" s="18">
        <v>57807.97</v>
      </c>
      <c r="K758" s="18">
        <v>0</v>
      </c>
      <c r="L758" s="18">
        <v>0</v>
      </c>
      <c r="M758" s="18">
        <v>57807.97</v>
      </c>
      <c r="N758" s="18">
        <v>0</v>
      </c>
      <c r="O758" s="20">
        <v>0</v>
      </c>
      <c r="P758" s="18">
        <v>6423.11</v>
      </c>
    </row>
    <row r="759" spans="2:16" x14ac:dyDescent="0.3">
      <c r="B759" t="s">
        <v>810</v>
      </c>
      <c r="C759" t="s">
        <v>1054</v>
      </c>
      <c r="D759" t="s">
        <v>609</v>
      </c>
      <c r="E759" t="s">
        <v>1054</v>
      </c>
      <c r="F759" s="17">
        <v>44372</v>
      </c>
      <c r="G759" t="s">
        <v>810</v>
      </c>
      <c r="H759" t="s">
        <v>876</v>
      </c>
      <c r="I759" t="s">
        <v>886</v>
      </c>
      <c r="J759" s="18">
        <v>219621.6</v>
      </c>
      <c r="K759" s="18">
        <v>0</v>
      </c>
      <c r="L759" s="18">
        <v>219621.6</v>
      </c>
      <c r="M759" s="18">
        <v>0</v>
      </c>
      <c r="N759" s="18">
        <v>0</v>
      </c>
      <c r="O759" s="20">
        <v>0</v>
      </c>
      <c r="P759" s="18">
        <v>24402.400000000001</v>
      </c>
    </row>
    <row r="760" spans="2:16" x14ac:dyDescent="0.3">
      <c r="B760" t="s">
        <v>811</v>
      </c>
      <c r="C760" t="s">
        <v>619</v>
      </c>
      <c r="D760" t="s">
        <v>238</v>
      </c>
      <c r="E760" t="s">
        <v>989</v>
      </c>
      <c r="F760" s="17">
        <v>44316</v>
      </c>
      <c r="G760" t="s">
        <v>811</v>
      </c>
      <c r="H760" t="s">
        <v>880</v>
      </c>
      <c r="I760" t="s">
        <v>888</v>
      </c>
      <c r="J760" s="18">
        <v>-40835.9</v>
      </c>
      <c r="K760" s="18">
        <v>0</v>
      </c>
      <c r="L760" s="18">
        <v>0</v>
      </c>
      <c r="M760" s="18">
        <v>0</v>
      </c>
      <c r="N760" s="18">
        <v>-40835.9</v>
      </c>
      <c r="O760" s="20">
        <v>0</v>
      </c>
      <c r="P760" s="18"/>
    </row>
    <row r="761" spans="2:16" x14ac:dyDescent="0.3">
      <c r="C761" t="s">
        <v>989</v>
      </c>
      <c r="D761" t="s">
        <v>238</v>
      </c>
      <c r="E761" t="s">
        <v>989</v>
      </c>
      <c r="F761" s="17">
        <v>44316</v>
      </c>
      <c r="G761" t="s">
        <v>811</v>
      </c>
      <c r="H761" t="s">
        <v>880</v>
      </c>
      <c r="I761" t="s">
        <v>888</v>
      </c>
      <c r="J761" s="18">
        <v>40835.910000000003</v>
      </c>
      <c r="K761" s="18">
        <v>0</v>
      </c>
      <c r="L761" s="18">
        <v>0</v>
      </c>
      <c r="M761" s="18">
        <v>0</v>
      </c>
      <c r="N761" s="18">
        <v>40835.910000000003</v>
      </c>
      <c r="O761" s="20">
        <v>0</v>
      </c>
      <c r="P761" s="18"/>
    </row>
    <row r="762" spans="2:16" x14ac:dyDescent="0.3">
      <c r="B762" t="s">
        <v>812</v>
      </c>
      <c r="C762" t="s">
        <v>983</v>
      </c>
      <c r="D762" t="s">
        <v>239</v>
      </c>
      <c r="E762" t="s">
        <v>983</v>
      </c>
      <c r="F762" s="17">
        <v>44347</v>
      </c>
      <c r="G762" t="s">
        <v>812</v>
      </c>
      <c r="H762" t="s">
        <v>880</v>
      </c>
      <c r="I762" t="s">
        <v>888</v>
      </c>
      <c r="J762" s="18">
        <v>10358.52</v>
      </c>
      <c r="K762" s="18">
        <v>0</v>
      </c>
      <c r="L762" s="18">
        <v>10358.52</v>
      </c>
      <c r="M762" s="18">
        <v>0</v>
      </c>
      <c r="N762" s="18">
        <v>0</v>
      </c>
      <c r="O762" s="20">
        <v>0</v>
      </c>
      <c r="P762" s="18"/>
    </row>
    <row r="763" spans="2:16" x14ac:dyDescent="0.3">
      <c r="B763" t="s">
        <v>813</v>
      </c>
      <c r="C763" t="s">
        <v>989</v>
      </c>
      <c r="D763" t="s">
        <v>240</v>
      </c>
      <c r="E763" t="s">
        <v>989</v>
      </c>
      <c r="F763" s="17">
        <v>44340</v>
      </c>
      <c r="G763" t="s">
        <v>813</v>
      </c>
      <c r="H763" t="s">
        <v>880</v>
      </c>
      <c r="I763" t="s">
        <v>888</v>
      </c>
      <c r="J763" s="18">
        <v>29.34</v>
      </c>
      <c r="K763" s="18">
        <v>0</v>
      </c>
      <c r="L763" s="18">
        <v>0</v>
      </c>
      <c r="M763" s="18">
        <v>29.34</v>
      </c>
      <c r="N763" s="18">
        <v>0</v>
      </c>
      <c r="O763" s="20">
        <v>0</v>
      </c>
      <c r="P763" s="18"/>
    </row>
    <row r="764" spans="2:16" x14ac:dyDescent="0.3">
      <c r="B764" t="s">
        <v>814</v>
      </c>
      <c r="C764" t="s">
        <v>983</v>
      </c>
      <c r="D764" t="s">
        <v>241</v>
      </c>
      <c r="E764" t="s">
        <v>983</v>
      </c>
      <c r="F764" s="17">
        <v>44347</v>
      </c>
      <c r="G764" t="s">
        <v>814</v>
      </c>
      <c r="H764" t="s">
        <v>880</v>
      </c>
      <c r="I764" t="s">
        <v>888</v>
      </c>
      <c r="J764" s="18">
        <v>3226.29</v>
      </c>
      <c r="K764" s="18">
        <v>0</v>
      </c>
      <c r="L764" s="18">
        <v>3226.29</v>
      </c>
      <c r="M764" s="18">
        <v>0</v>
      </c>
      <c r="N764" s="18">
        <v>0</v>
      </c>
      <c r="O764" s="20">
        <v>0</v>
      </c>
      <c r="P764" s="18"/>
    </row>
    <row r="765" spans="2:16" x14ac:dyDescent="0.3">
      <c r="B765" t="s">
        <v>815</v>
      </c>
      <c r="C765" t="s">
        <v>619</v>
      </c>
      <c r="D765" t="s">
        <v>441</v>
      </c>
      <c r="E765" t="s">
        <v>1055</v>
      </c>
      <c r="F765" s="17">
        <v>44279</v>
      </c>
      <c r="G765" t="s">
        <v>815</v>
      </c>
      <c r="H765" t="s">
        <v>876</v>
      </c>
      <c r="I765" t="s">
        <v>884</v>
      </c>
      <c r="J765" s="18">
        <v>-51660</v>
      </c>
      <c r="K765" s="18">
        <v>0</v>
      </c>
      <c r="L765" s="18">
        <v>0</v>
      </c>
      <c r="M765" s="18">
        <v>0</v>
      </c>
      <c r="N765" s="18">
        <v>0</v>
      </c>
      <c r="O765" s="20">
        <v>-51660</v>
      </c>
      <c r="P765" s="18"/>
    </row>
    <row r="766" spans="2:16" x14ac:dyDescent="0.3">
      <c r="C766" t="s">
        <v>1055</v>
      </c>
      <c r="D766" t="s">
        <v>441</v>
      </c>
      <c r="E766" t="s">
        <v>1055</v>
      </c>
      <c r="F766" s="17">
        <v>44279</v>
      </c>
      <c r="G766" t="s">
        <v>815</v>
      </c>
      <c r="H766" t="s">
        <v>876</v>
      </c>
      <c r="I766" t="s">
        <v>884</v>
      </c>
      <c r="J766" s="18">
        <v>51660</v>
      </c>
      <c r="K766" s="18">
        <v>0</v>
      </c>
      <c r="L766" s="18">
        <v>0</v>
      </c>
      <c r="M766" s="18">
        <v>0</v>
      </c>
      <c r="N766" s="18">
        <v>0</v>
      </c>
      <c r="O766" s="20">
        <v>51660</v>
      </c>
      <c r="P766" s="18">
        <v>5740</v>
      </c>
    </row>
    <row r="767" spans="2:16" x14ac:dyDescent="0.3">
      <c r="B767" t="s">
        <v>816</v>
      </c>
      <c r="C767" t="s">
        <v>619</v>
      </c>
      <c r="D767" t="s">
        <v>584</v>
      </c>
      <c r="E767" t="s">
        <v>1056</v>
      </c>
      <c r="F767" s="17">
        <v>44196</v>
      </c>
      <c r="G767" t="s">
        <v>816</v>
      </c>
      <c r="H767" t="s">
        <v>875</v>
      </c>
      <c r="I767" t="s">
        <v>886</v>
      </c>
      <c r="J767" s="18">
        <v>-62280</v>
      </c>
      <c r="K767" s="18">
        <v>0</v>
      </c>
      <c r="L767" s="18">
        <v>0</v>
      </c>
      <c r="M767" s="18">
        <v>0</v>
      </c>
      <c r="N767" s="18">
        <v>0</v>
      </c>
      <c r="O767" s="20">
        <v>-62280</v>
      </c>
      <c r="P767" s="18"/>
    </row>
    <row r="768" spans="2:16" x14ac:dyDescent="0.3">
      <c r="D768" t="s">
        <v>585</v>
      </c>
      <c r="E768" t="s">
        <v>984</v>
      </c>
      <c r="F768" s="17">
        <v>44245</v>
      </c>
      <c r="G768" t="s">
        <v>816</v>
      </c>
      <c r="H768" t="s">
        <v>875</v>
      </c>
      <c r="I768" t="s">
        <v>886</v>
      </c>
      <c r="J768" s="18">
        <v>-97745.58</v>
      </c>
      <c r="K768" s="18">
        <v>0</v>
      </c>
      <c r="L768" s="18">
        <v>0</v>
      </c>
      <c r="M768" s="18">
        <v>0</v>
      </c>
      <c r="N768" s="18">
        <v>0</v>
      </c>
      <c r="O768" s="20">
        <v>-97745.58</v>
      </c>
      <c r="P768" s="18"/>
    </row>
    <row r="769" spans="2:16" x14ac:dyDescent="0.3">
      <c r="C769" t="s">
        <v>1056</v>
      </c>
      <c r="D769" t="s">
        <v>584</v>
      </c>
      <c r="E769" t="s">
        <v>1056</v>
      </c>
      <c r="F769" s="17">
        <v>44196</v>
      </c>
      <c r="G769" t="s">
        <v>816</v>
      </c>
      <c r="H769" t="s">
        <v>875</v>
      </c>
      <c r="I769" t="s">
        <v>886</v>
      </c>
      <c r="J769" s="18">
        <v>62280</v>
      </c>
      <c r="K769" s="18">
        <v>0</v>
      </c>
      <c r="L769" s="18">
        <v>0</v>
      </c>
      <c r="M769" s="18">
        <v>0</v>
      </c>
      <c r="N769" s="18">
        <v>0</v>
      </c>
      <c r="O769" s="20">
        <v>62280</v>
      </c>
      <c r="P769" s="18">
        <v>6920</v>
      </c>
    </row>
    <row r="770" spans="2:16" x14ac:dyDescent="0.3">
      <c r="C770" t="s">
        <v>984</v>
      </c>
      <c r="D770" t="s">
        <v>585</v>
      </c>
      <c r="E770" t="s">
        <v>984</v>
      </c>
      <c r="F770" s="17">
        <v>44245</v>
      </c>
      <c r="G770" t="s">
        <v>816</v>
      </c>
      <c r="H770" t="s">
        <v>875</v>
      </c>
      <c r="I770" t="s">
        <v>886</v>
      </c>
      <c r="J770" s="18">
        <v>97745.58</v>
      </c>
      <c r="K770" s="18">
        <v>0</v>
      </c>
      <c r="L770" s="18">
        <v>0</v>
      </c>
      <c r="M770" s="18">
        <v>0</v>
      </c>
      <c r="N770" s="18">
        <v>0</v>
      </c>
      <c r="O770" s="20">
        <v>97745.58</v>
      </c>
      <c r="P770" s="18">
        <v>10860.62</v>
      </c>
    </row>
    <row r="771" spans="2:16" x14ac:dyDescent="0.3">
      <c r="C771" t="s">
        <v>1057</v>
      </c>
      <c r="D771" t="s">
        <v>586</v>
      </c>
      <c r="E771" t="s">
        <v>1057</v>
      </c>
      <c r="F771" s="17">
        <v>44316</v>
      </c>
      <c r="G771" t="s">
        <v>816</v>
      </c>
      <c r="H771" t="s">
        <v>875</v>
      </c>
      <c r="I771" t="s">
        <v>886</v>
      </c>
      <c r="J771" s="18">
        <v>53529.85</v>
      </c>
      <c r="K771" s="18">
        <v>0</v>
      </c>
      <c r="L771" s="18">
        <v>0</v>
      </c>
      <c r="M771" s="18">
        <v>0</v>
      </c>
      <c r="N771" s="18">
        <v>53529.85</v>
      </c>
      <c r="O771" s="20">
        <v>0</v>
      </c>
      <c r="P771" s="18">
        <v>5947.76</v>
      </c>
    </row>
    <row r="772" spans="2:16" x14ac:dyDescent="0.3">
      <c r="C772" t="s">
        <v>981</v>
      </c>
      <c r="D772" t="s">
        <v>589</v>
      </c>
      <c r="E772" t="s">
        <v>981</v>
      </c>
      <c r="F772" s="17">
        <v>44347</v>
      </c>
      <c r="G772" t="s">
        <v>816</v>
      </c>
      <c r="H772" t="s">
        <v>875</v>
      </c>
      <c r="I772" t="s">
        <v>886</v>
      </c>
      <c r="J772" s="18">
        <v>22058.18</v>
      </c>
      <c r="K772" s="18">
        <v>0</v>
      </c>
      <c r="L772" s="18">
        <v>22058.18</v>
      </c>
      <c r="M772" s="18">
        <v>0</v>
      </c>
      <c r="N772" s="18">
        <v>0</v>
      </c>
      <c r="O772" s="20">
        <v>0</v>
      </c>
      <c r="P772" s="18">
        <v>2450.91</v>
      </c>
    </row>
    <row r="773" spans="2:16" x14ac:dyDescent="0.3">
      <c r="B773" t="s">
        <v>817</v>
      </c>
      <c r="C773" t="s">
        <v>921</v>
      </c>
      <c r="D773" t="s">
        <v>611</v>
      </c>
      <c r="E773" t="s">
        <v>921</v>
      </c>
      <c r="F773" s="17">
        <v>44343</v>
      </c>
      <c r="G773" t="s">
        <v>817</v>
      </c>
      <c r="H773" t="s">
        <v>877</v>
      </c>
      <c r="I773" t="s">
        <v>886</v>
      </c>
      <c r="J773" s="18">
        <v>21763.5</v>
      </c>
      <c r="K773" s="18">
        <v>0</v>
      </c>
      <c r="L773" s="18">
        <v>0</v>
      </c>
      <c r="M773" s="18">
        <v>21763.5</v>
      </c>
      <c r="N773" s="18">
        <v>0</v>
      </c>
      <c r="O773" s="20">
        <v>0</v>
      </c>
      <c r="P773" s="18"/>
    </row>
    <row r="774" spans="2:16" x14ac:dyDescent="0.3">
      <c r="C774" t="s">
        <v>911</v>
      </c>
      <c r="D774" t="s">
        <v>610</v>
      </c>
      <c r="E774" t="s">
        <v>911</v>
      </c>
      <c r="F774" s="17">
        <v>44280</v>
      </c>
      <c r="G774" t="s">
        <v>817</v>
      </c>
      <c r="H774" t="s">
        <v>877</v>
      </c>
      <c r="I774" t="s">
        <v>886</v>
      </c>
      <c r="J774" s="18">
        <v>48997</v>
      </c>
      <c r="K774" s="18">
        <v>0</v>
      </c>
      <c r="L774" s="18">
        <v>0</v>
      </c>
      <c r="M774" s="18">
        <v>0</v>
      </c>
      <c r="N774" s="18">
        <v>0</v>
      </c>
      <c r="O774" s="20">
        <v>48997</v>
      </c>
      <c r="P774" s="18"/>
    </row>
    <row r="775" spans="2:16" x14ac:dyDescent="0.3">
      <c r="B775" t="s">
        <v>818</v>
      </c>
      <c r="C775" t="s">
        <v>619</v>
      </c>
      <c r="D775" t="s">
        <v>242</v>
      </c>
      <c r="E775" t="s">
        <v>1058</v>
      </c>
      <c r="F775" s="17">
        <v>44222</v>
      </c>
      <c r="G775" t="s">
        <v>818</v>
      </c>
      <c r="H775" t="s">
        <v>876</v>
      </c>
      <c r="I775" t="s">
        <v>885</v>
      </c>
      <c r="J775" s="18">
        <v>-382532.67</v>
      </c>
      <c r="K775" s="18">
        <v>0</v>
      </c>
      <c r="L775" s="18">
        <v>0</v>
      </c>
      <c r="M775" s="18">
        <v>0</v>
      </c>
      <c r="N775" s="18">
        <v>0</v>
      </c>
      <c r="O775" s="20">
        <v>-382532.67</v>
      </c>
      <c r="P775" s="18"/>
    </row>
    <row r="776" spans="2:16" x14ac:dyDescent="0.3">
      <c r="D776" t="s">
        <v>243</v>
      </c>
      <c r="E776" t="s">
        <v>1058</v>
      </c>
      <c r="F776" s="17">
        <v>44252</v>
      </c>
      <c r="G776" t="s">
        <v>818</v>
      </c>
      <c r="H776" t="s">
        <v>876</v>
      </c>
      <c r="I776" t="s">
        <v>885</v>
      </c>
      <c r="J776" s="18">
        <v>-148154.13</v>
      </c>
      <c r="K776" s="18">
        <v>0</v>
      </c>
      <c r="L776" s="18">
        <v>0</v>
      </c>
      <c r="M776" s="18">
        <v>0</v>
      </c>
      <c r="N776" s="18">
        <v>0</v>
      </c>
      <c r="O776" s="20">
        <v>-148154.13</v>
      </c>
      <c r="P776" s="18"/>
    </row>
    <row r="777" spans="2:16" x14ac:dyDescent="0.3">
      <c r="D777" t="s">
        <v>244</v>
      </c>
      <c r="E777" t="s">
        <v>1058</v>
      </c>
      <c r="F777" s="17">
        <v>44279</v>
      </c>
      <c r="G777" t="s">
        <v>818</v>
      </c>
      <c r="H777" t="s">
        <v>876</v>
      </c>
      <c r="I777" t="s">
        <v>885</v>
      </c>
      <c r="J777" s="18">
        <v>-616726.05000000005</v>
      </c>
      <c r="K777" s="18">
        <v>0</v>
      </c>
      <c r="L777" s="18">
        <v>0</v>
      </c>
      <c r="M777" s="18">
        <v>0</v>
      </c>
      <c r="N777" s="18">
        <v>0</v>
      </c>
      <c r="O777" s="20">
        <v>-616726.05000000005</v>
      </c>
      <c r="P777" s="18"/>
    </row>
    <row r="778" spans="2:16" x14ac:dyDescent="0.3">
      <c r="D778" t="s">
        <v>245</v>
      </c>
      <c r="E778" t="s">
        <v>1058</v>
      </c>
      <c r="F778" s="17">
        <v>44312</v>
      </c>
      <c r="G778" t="s">
        <v>818</v>
      </c>
      <c r="H778" t="s">
        <v>876</v>
      </c>
      <c r="I778" t="s">
        <v>885</v>
      </c>
      <c r="J778" s="18">
        <v>-930860.55</v>
      </c>
      <c r="K778" s="18">
        <v>0</v>
      </c>
      <c r="L778" s="18">
        <v>0</v>
      </c>
      <c r="M778" s="18">
        <v>0</v>
      </c>
      <c r="N778" s="18">
        <v>-930860.55</v>
      </c>
      <c r="O778" s="20">
        <v>0</v>
      </c>
      <c r="P778" s="18"/>
    </row>
    <row r="779" spans="2:16" x14ac:dyDescent="0.3">
      <c r="C779" t="s">
        <v>1058</v>
      </c>
      <c r="D779" t="s">
        <v>242</v>
      </c>
      <c r="E779" t="s">
        <v>1058</v>
      </c>
      <c r="F779" s="17">
        <v>44222</v>
      </c>
      <c r="G779" t="s">
        <v>818</v>
      </c>
      <c r="H779" t="s">
        <v>876</v>
      </c>
      <c r="I779" t="s">
        <v>885</v>
      </c>
      <c r="J779" s="18">
        <v>382532.67</v>
      </c>
      <c r="K779" s="18">
        <v>0</v>
      </c>
      <c r="L779" s="18">
        <v>0</v>
      </c>
      <c r="M779" s="18">
        <v>0</v>
      </c>
      <c r="N779" s="18">
        <v>0</v>
      </c>
      <c r="O779" s="20">
        <v>382532.67</v>
      </c>
      <c r="P779" s="18">
        <v>42503.63</v>
      </c>
    </row>
    <row r="780" spans="2:16" x14ac:dyDescent="0.3">
      <c r="D780" t="s">
        <v>243</v>
      </c>
      <c r="E780" t="s">
        <v>1058</v>
      </c>
      <c r="F780" s="17">
        <v>44252</v>
      </c>
      <c r="G780" t="s">
        <v>818</v>
      </c>
      <c r="H780" t="s">
        <v>876</v>
      </c>
      <c r="I780" t="s">
        <v>885</v>
      </c>
      <c r="J780" s="18">
        <v>148154.13</v>
      </c>
      <c r="K780" s="18">
        <v>0</v>
      </c>
      <c r="L780" s="18">
        <v>0</v>
      </c>
      <c r="M780" s="18">
        <v>0</v>
      </c>
      <c r="N780" s="18">
        <v>0</v>
      </c>
      <c r="O780" s="20">
        <v>148154.13</v>
      </c>
      <c r="P780" s="18">
        <v>16461.57</v>
      </c>
    </row>
    <row r="781" spans="2:16" x14ac:dyDescent="0.3">
      <c r="D781" t="s">
        <v>244</v>
      </c>
      <c r="E781" t="s">
        <v>1058</v>
      </c>
      <c r="F781" s="17">
        <v>44279</v>
      </c>
      <c r="G781" t="s">
        <v>818</v>
      </c>
      <c r="H781" t="s">
        <v>876</v>
      </c>
      <c r="I781" t="s">
        <v>885</v>
      </c>
      <c r="J781" s="18">
        <v>616726.05000000005</v>
      </c>
      <c r="K781" s="18">
        <v>0</v>
      </c>
      <c r="L781" s="18">
        <v>0</v>
      </c>
      <c r="M781" s="18">
        <v>0</v>
      </c>
      <c r="N781" s="18">
        <v>0</v>
      </c>
      <c r="O781" s="20">
        <v>616726.05000000005</v>
      </c>
      <c r="P781" s="18">
        <v>68525.119999999995</v>
      </c>
    </row>
    <row r="782" spans="2:16" x14ac:dyDescent="0.3">
      <c r="D782" t="s">
        <v>245</v>
      </c>
      <c r="E782" t="s">
        <v>1058</v>
      </c>
      <c r="F782" s="17">
        <v>44312</v>
      </c>
      <c r="G782" t="s">
        <v>818</v>
      </c>
      <c r="H782" t="s">
        <v>876</v>
      </c>
      <c r="I782" t="s">
        <v>885</v>
      </c>
      <c r="J782" s="18">
        <v>930860.55</v>
      </c>
      <c r="K782" s="18">
        <v>0</v>
      </c>
      <c r="L782" s="18">
        <v>0</v>
      </c>
      <c r="M782" s="18">
        <v>0</v>
      </c>
      <c r="N782" s="18">
        <v>930860.55</v>
      </c>
      <c r="O782" s="20">
        <v>0</v>
      </c>
      <c r="P782" s="18">
        <v>103428.95</v>
      </c>
    </row>
    <row r="783" spans="2:16" x14ac:dyDescent="0.3">
      <c r="D783" t="s">
        <v>246</v>
      </c>
      <c r="E783" t="s">
        <v>1058</v>
      </c>
      <c r="F783" s="17">
        <v>44341</v>
      </c>
      <c r="G783" t="s">
        <v>818</v>
      </c>
      <c r="H783" t="s">
        <v>876</v>
      </c>
      <c r="I783" t="s">
        <v>885</v>
      </c>
      <c r="J783" s="18">
        <v>36202.910000000003</v>
      </c>
      <c r="K783" s="18">
        <v>0</v>
      </c>
      <c r="L783" s="18">
        <v>0</v>
      </c>
      <c r="M783" s="18">
        <v>36202.910000000003</v>
      </c>
      <c r="N783" s="18">
        <v>0</v>
      </c>
      <c r="O783" s="20">
        <v>0</v>
      </c>
      <c r="P783" s="18">
        <v>4022.55</v>
      </c>
    </row>
    <row r="784" spans="2:16" x14ac:dyDescent="0.3">
      <c r="D784" t="s">
        <v>247</v>
      </c>
      <c r="E784" t="s">
        <v>1058</v>
      </c>
      <c r="F784" s="17">
        <v>44376</v>
      </c>
      <c r="G784" t="s">
        <v>818</v>
      </c>
      <c r="H784" t="s">
        <v>876</v>
      </c>
      <c r="I784" t="s">
        <v>885</v>
      </c>
      <c r="J784" s="18">
        <v>23886.44</v>
      </c>
      <c r="K784" s="18">
        <v>0</v>
      </c>
      <c r="L784" s="18">
        <v>23886.440000000002</v>
      </c>
      <c r="M784" s="18">
        <v>0</v>
      </c>
      <c r="N784" s="18">
        <v>0</v>
      </c>
      <c r="O784" s="20">
        <v>0</v>
      </c>
      <c r="P784" s="18">
        <v>2654.05</v>
      </c>
    </row>
    <row r="785" spans="2:16" x14ac:dyDescent="0.3">
      <c r="B785" t="s">
        <v>819</v>
      </c>
      <c r="C785" t="s">
        <v>619</v>
      </c>
      <c r="D785" t="s">
        <v>163</v>
      </c>
      <c r="E785" t="s">
        <v>1059</v>
      </c>
      <c r="F785" s="17">
        <v>44255</v>
      </c>
      <c r="G785" t="s">
        <v>819</v>
      </c>
      <c r="H785" t="s">
        <v>875</v>
      </c>
      <c r="I785" t="s">
        <v>885</v>
      </c>
      <c r="J785" s="18">
        <v>-313920</v>
      </c>
      <c r="K785" s="18">
        <v>0</v>
      </c>
      <c r="L785" s="18">
        <v>0</v>
      </c>
      <c r="M785" s="18">
        <v>0</v>
      </c>
      <c r="N785" s="18">
        <v>0</v>
      </c>
      <c r="O785" s="20">
        <v>-313920</v>
      </c>
      <c r="P785" s="18"/>
    </row>
    <row r="786" spans="2:16" x14ac:dyDescent="0.3">
      <c r="D786" t="s">
        <v>164</v>
      </c>
      <c r="E786" t="s">
        <v>1060</v>
      </c>
      <c r="F786" s="17">
        <v>44285</v>
      </c>
      <c r="G786" t="s">
        <v>819</v>
      </c>
      <c r="H786" t="s">
        <v>875</v>
      </c>
      <c r="I786" t="s">
        <v>885</v>
      </c>
      <c r="J786" s="18">
        <v>-627840</v>
      </c>
      <c r="K786" s="18">
        <v>0</v>
      </c>
      <c r="L786" s="18">
        <v>0</v>
      </c>
      <c r="M786" s="18">
        <v>0</v>
      </c>
      <c r="N786" s="18">
        <v>0</v>
      </c>
      <c r="O786" s="20">
        <v>-627840</v>
      </c>
      <c r="P786" s="18"/>
    </row>
    <row r="787" spans="2:16" x14ac:dyDescent="0.3">
      <c r="D787" t="s">
        <v>168</v>
      </c>
      <c r="E787" t="s">
        <v>1061</v>
      </c>
      <c r="F787" s="17">
        <v>44316</v>
      </c>
      <c r="G787" t="s">
        <v>819</v>
      </c>
      <c r="H787" t="s">
        <v>875</v>
      </c>
      <c r="I787" t="s">
        <v>885</v>
      </c>
      <c r="J787" s="18">
        <v>-313920</v>
      </c>
      <c r="K787" s="18">
        <v>0</v>
      </c>
      <c r="L787" s="18">
        <v>0</v>
      </c>
      <c r="M787" s="18">
        <v>0</v>
      </c>
      <c r="N787" s="18">
        <v>-313920</v>
      </c>
      <c r="O787" s="20">
        <v>0</v>
      </c>
      <c r="P787" s="18"/>
    </row>
    <row r="788" spans="2:16" x14ac:dyDescent="0.3">
      <c r="C788" t="s">
        <v>1059</v>
      </c>
      <c r="D788" t="s">
        <v>163</v>
      </c>
      <c r="E788" t="s">
        <v>1059</v>
      </c>
      <c r="F788" s="17">
        <v>44255</v>
      </c>
      <c r="G788" t="s">
        <v>819</v>
      </c>
      <c r="H788" t="s">
        <v>875</v>
      </c>
      <c r="I788" t="s">
        <v>885</v>
      </c>
      <c r="J788" s="18">
        <v>313920</v>
      </c>
      <c r="K788" s="18">
        <v>0</v>
      </c>
      <c r="L788" s="18">
        <v>0</v>
      </c>
      <c r="M788" s="18">
        <v>0</v>
      </c>
      <c r="N788" s="18">
        <v>0</v>
      </c>
      <c r="O788" s="20">
        <v>313920</v>
      </c>
      <c r="P788" s="18">
        <v>34880</v>
      </c>
    </row>
    <row r="789" spans="2:16" x14ac:dyDescent="0.3">
      <c r="C789" t="s">
        <v>1060</v>
      </c>
      <c r="D789" t="s">
        <v>164</v>
      </c>
      <c r="E789" t="s">
        <v>1060</v>
      </c>
      <c r="F789" s="17">
        <v>44285</v>
      </c>
      <c r="G789" t="s">
        <v>819</v>
      </c>
      <c r="H789" t="s">
        <v>875</v>
      </c>
      <c r="I789" t="s">
        <v>885</v>
      </c>
      <c r="J789" s="18">
        <v>627840</v>
      </c>
      <c r="K789" s="18">
        <v>0</v>
      </c>
      <c r="L789" s="18">
        <v>0</v>
      </c>
      <c r="M789" s="18">
        <v>0</v>
      </c>
      <c r="N789" s="18">
        <v>0</v>
      </c>
      <c r="O789" s="20">
        <v>627840</v>
      </c>
      <c r="P789" s="18">
        <v>69760</v>
      </c>
    </row>
    <row r="790" spans="2:16" x14ac:dyDescent="0.3">
      <c r="C790" t="s">
        <v>1061</v>
      </c>
      <c r="D790" t="s">
        <v>168</v>
      </c>
      <c r="E790" t="s">
        <v>1061</v>
      </c>
      <c r="F790" s="17">
        <v>44316</v>
      </c>
      <c r="G790" t="s">
        <v>819</v>
      </c>
      <c r="H790" t="s">
        <v>875</v>
      </c>
      <c r="I790" t="s">
        <v>885</v>
      </c>
      <c r="J790" s="18">
        <v>313920</v>
      </c>
      <c r="K790" s="18">
        <v>0</v>
      </c>
      <c r="L790" s="18">
        <v>0</v>
      </c>
      <c r="M790" s="18">
        <v>0</v>
      </c>
      <c r="N790" s="18">
        <v>313920</v>
      </c>
      <c r="O790" s="20">
        <v>0</v>
      </c>
      <c r="P790" s="18">
        <v>34880</v>
      </c>
    </row>
    <row r="791" spans="2:16" x14ac:dyDescent="0.3">
      <c r="C791" t="s">
        <v>1062</v>
      </c>
      <c r="D791" t="s">
        <v>169</v>
      </c>
      <c r="E791" t="s">
        <v>1062</v>
      </c>
      <c r="F791" s="17">
        <v>44347</v>
      </c>
      <c r="G791" t="s">
        <v>819</v>
      </c>
      <c r="H791" t="s">
        <v>875</v>
      </c>
      <c r="I791" t="s">
        <v>885</v>
      </c>
      <c r="J791" s="18">
        <v>235440</v>
      </c>
      <c r="K791" s="18">
        <v>0</v>
      </c>
      <c r="L791" s="18">
        <v>235440</v>
      </c>
      <c r="M791" s="18">
        <v>0</v>
      </c>
      <c r="N791" s="18">
        <v>0</v>
      </c>
      <c r="O791" s="20">
        <v>0</v>
      </c>
      <c r="P791" s="18">
        <v>26160</v>
      </c>
    </row>
    <row r="792" spans="2:16" x14ac:dyDescent="0.3">
      <c r="B792" t="s">
        <v>820</v>
      </c>
      <c r="C792" t="s">
        <v>989</v>
      </c>
      <c r="D792" t="s">
        <v>248</v>
      </c>
      <c r="E792" t="s">
        <v>989</v>
      </c>
      <c r="F792" s="17">
        <v>44347</v>
      </c>
      <c r="G792" t="s">
        <v>820</v>
      </c>
      <c r="H792" t="s">
        <v>880</v>
      </c>
      <c r="I792" t="s">
        <v>888</v>
      </c>
      <c r="J792" s="18">
        <v>7968.82</v>
      </c>
      <c r="K792" s="18">
        <v>0</v>
      </c>
      <c r="L792" s="18">
        <v>7968.82</v>
      </c>
      <c r="M792" s="18">
        <v>0</v>
      </c>
      <c r="N792" s="18">
        <v>0</v>
      </c>
      <c r="O792" s="20">
        <v>0</v>
      </c>
      <c r="P792" s="18"/>
    </row>
    <row r="793" spans="2:16" x14ac:dyDescent="0.3">
      <c r="B793" t="s">
        <v>821</v>
      </c>
      <c r="C793" t="s">
        <v>619</v>
      </c>
      <c r="D793" t="s">
        <v>445</v>
      </c>
      <c r="E793" t="s">
        <v>988</v>
      </c>
      <c r="F793" s="17">
        <v>44193</v>
      </c>
      <c r="G793" t="s">
        <v>821</v>
      </c>
      <c r="H793" t="s">
        <v>877</v>
      </c>
      <c r="I793" t="s">
        <v>884</v>
      </c>
      <c r="J793" s="18">
        <v>-377442.45</v>
      </c>
      <c r="K793" s="18">
        <v>0</v>
      </c>
      <c r="L793" s="18">
        <v>0</v>
      </c>
      <c r="M793" s="18">
        <v>0</v>
      </c>
      <c r="N793" s="18">
        <v>0</v>
      </c>
      <c r="O793" s="20">
        <v>-377442.45</v>
      </c>
      <c r="P793" s="18"/>
    </row>
    <row r="794" spans="2:16" x14ac:dyDescent="0.3">
      <c r="D794" t="s">
        <v>446</v>
      </c>
      <c r="E794" t="s">
        <v>984</v>
      </c>
      <c r="F794" s="17">
        <v>44227</v>
      </c>
      <c r="G794" t="s">
        <v>821</v>
      </c>
      <c r="H794" t="s">
        <v>877</v>
      </c>
      <c r="I794" t="s">
        <v>884</v>
      </c>
      <c r="J794" s="18">
        <v>-717433.2</v>
      </c>
      <c r="K794" s="18">
        <v>0</v>
      </c>
      <c r="L794" s="18">
        <v>0</v>
      </c>
      <c r="M794" s="18">
        <v>0</v>
      </c>
      <c r="N794" s="18">
        <v>0</v>
      </c>
      <c r="O794" s="20">
        <v>-717433.2</v>
      </c>
      <c r="P794" s="18"/>
    </row>
    <row r="795" spans="2:16" x14ac:dyDescent="0.3">
      <c r="D795" t="s">
        <v>447</v>
      </c>
      <c r="E795" t="s">
        <v>987</v>
      </c>
      <c r="F795" s="17">
        <v>44255</v>
      </c>
      <c r="G795" t="s">
        <v>821</v>
      </c>
      <c r="H795" t="s">
        <v>877</v>
      </c>
      <c r="I795" t="s">
        <v>884</v>
      </c>
      <c r="J795" s="18">
        <v>-844915.8</v>
      </c>
      <c r="K795" s="18">
        <v>0</v>
      </c>
      <c r="L795" s="18">
        <v>0</v>
      </c>
      <c r="M795" s="18">
        <v>0</v>
      </c>
      <c r="N795" s="18">
        <v>0</v>
      </c>
      <c r="O795" s="20">
        <v>-844915.8</v>
      </c>
      <c r="P795" s="18"/>
    </row>
    <row r="796" spans="2:16" x14ac:dyDescent="0.3">
      <c r="D796" t="s">
        <v>448</v>
      </c>
      <c r="E796" t="s">
        <v>981</v>
      </c>
      <c r="F796" s="17">
        <v>44265</v>
      </c>
      <c r="G796" t="s">
        <v>821</v>
      </c>
      <c r="H796" t="s">
        <v>877</v>
      </c>
      <c r="I796" t="s">
        <v>884</v>
      </c>
      <c r="J796" s="18">
        <v>-21825</v>
      </c>
      <c r="K796" s="18">
        <v>0</v>
      </c>
      <c r="L796" s="18">
        <v>0</v>
      </c>
      <c r="M796" s="18">
        <v>0</v>
      </c>
      <c r="N796" s="18">
        <v>0</v>
      </c>
      <c r="O796" s="20">
        <v>-21825</v>
      </c>
      <c r="P796" s="18"/>
    </row>
    <row r="797" spans="2:16" x14ac:dyDescent="0.3">
      <c r="D797" t="s">
        <v>449</v>
      </c>
      <c r="E797" t="s">
        <v>935</v>
      </c>
      <c r="F797" s="17">
        <v>44286</v>
      </c>
      <c r="G797" t="s">
        <v>821</v>
      </c>
      <c r="H797" t="s">
        <v>877</v>
      </c>
      <c r="I797" t="s">
        <v>884</v>
      </c>
      <c r="J797" s="18">
        <v>-267147</v>
      </c>
      <c r="K797" s="18">
        <v>0</v>
      </c>
      <c r="L797" s="18">
        <v>0</v>
      </c>
      <c r="M797" s="18">
        <v>0</v>
      </c>
      <c r="N797" s="18">
        <v>0</v>
      </c>
      <c r="O797" s="20">
        <v>-267147</v>
      </c>
      <c r="P797" s="18"/>
    </row>
    <row r="798" spans="2:16" x14ac:dyDescent="0.3">
      <c r="D798" t="s">
        <v>450</v>
      </c>
      <c r="E798" t="s">
        <v>921</v>
      </c>
      <c r="F798" s="17">
        <v>44286</v>
      </c>
      <c r="G798" t="s">
        <v>821</v>
      </c>
      <c r="H798" t="s">
        <v>877</v>
      </c>
      <c r="I798" t="s">
        <v>884</v>
      </c>
      <c r="J798" s="18">
        <v>-83204.100000000006</v>
      </c>
      <c r="K798" s="18">
        <v>0</v>
      </c>
      <c r="L798" s="18">
        <v>0</v>
      </c>
      <c r="M798" s="18">
        <v>0</v>
      </c>
      <c r="N798" s="18">
        <v>0</v>
      </c>
      <c r="O798" s="20">
        <v>-83204.100000000006</v>
      </c>
      <c r="P798" s="18"/>
    </row>
    <row r="799" spans="2:16" x14ac:dyDescent="0.3">
      <c r="D799" t="s">
        <v>451</v>
      </c>
      <c r="E799" t="s">
        <v>922</v>
      </c>
      <c r="F799" s="17">
        <v>44342</v>
      </c>
      <c r="G799" t="s">
        <v>821</v>
      </c>
      <c r="H799" t="s">
        <v>877</v>
      </c>
      <c r="I799" t="s">
        <v>884</v>
      </c>
      <c r="J799" s="18">
        <v>-549000</v>
      </c>
      <c r="K799" s="18">
        <v>0</v>
      </c>
      <c r="L799" s="18">
        <v>0</v>
      </c>
      <c r="M799" s="18">
        <v>-549000</v>
      </c>
      <c r="N799" s="18">
        <v>0</v>
      </c>
      <c r="O799" s="20">
        <v>0</v>
      </c>
      <c r="P799" s="18"/>
    </row>
    <row r="800" spans="2:16" x14ac:dyDescent="0.3">
      <c r="D800" t="s">
        <v>452</v>
      </c>
      <c r="E800" t="s">
        <v>982</v>
      </c>
      <c r="F800" s="17">
        <v>44342</v>
      </c>
      <c r="G800" t="s">
        <v>821</v>
      </c>
      <c r="H800" t="s">
        <v>877</v>
      </c>
      <c r="I800" t="s">
        <v>884</v>
      </c>
      <c r="J800" s="18">
        <v>-349921.8</v>
      </c>
      <c r="K800" s="18">
        <v>0</v>
      </c>
      <c r="L800" s="18">
        <v>0</v>
      </c>
      <c r="M800" s="18">
        <v>-349921.8</v>
      </c>
      <c r="N800" s="18">
        <v>0</v>
      </c>
      <c r="O800" s="20">
        <v>0</v>
      </c>
      <c r="P800" s="18"/>
    </row>
    <row r="801" spans="2:16" x14ac:dyDescent="0.3">
      <c r="D801" t="s">
        <v>453</v>
      </c>
      <c r="E801" t="s">
        <v>977</v>
      </c>
      <c r="F801" s="17">
        <v>44342</v>
      </c>
      <c r="G801" t="s">
        <v>821</v>
      </c>
      <c r="H801" t="s">
        <v>877</v>
      </c>
      <c r="I801" t="s">
        <v>884</v>
      </c>
      <c r="J801" s="18">
        <v>-1013608.8</v>
      </c>
      <c r="K801" s="18">
        <v>0</v>
      </c>
      <c r="L801" s="18">
        <v>0</v>
      </c>
      <c r="M801" s="18">
        <v>-1013608.8</v>
      </c>
      <c r="N801" s="18">
        <v>0</v>
      </c>
      <c r="O801" s="20">
        <v>0</v>
      </c>
      <c r="P801" s="18"/>
    </row>
    <row r="802" spans="2:16" x14ac:dyDescent="0.3">
      <c r="D802" t="s">
        <v>454</v>
      </c>
      <c r="E802" t="s">
        <v>962</v>
      </c>
      <c r="F802" s="17">
        <v>44342</v>
      </c>
      <c r="G802" t="s">
        <v>821</v>
      </c>
      <c r="H802" t="s">
        <v>877</v>
      </c>
      <c r="I802" t="s">
        <v>884</v>
      </c>
      <c r="J802" s="18">
        <v>-355500</v>
      </c>
      <c r="K802" s="18">
        <v>0</v>
      </c>
      <c r="L802" s="18">
        <v>0</v>
      </c>
      <c r="M802" s="18">
        <v>-355500</v>
      </c>
      <c r="N802" s="18">
        <v>0</v>
      </c>
      <c r="O802" s="20">
        <v>0</v>
      </c>
      <c r="P802" s="18"/>
    </row>
    <row r="803" spans="2:16" x14ac:dyDescent="0.3">
      <c r="C803" t="s">
        <v>988</v>
      </c>
      <c r="D803" t="s">
        <v>445</v>
      </c>
      <c r="E803" t="s">
        <v>988</v>
      </c>
      <c r="F803" s="17">
        <v>44193</v>
      </c>
      <c r="G803" t="s">
        <v>821</v>
      </c>
      <c r="H803" t="s">
        <v>877</v>
      </c>
      <c r="I803" t="s">
        <v>884</v>
      </c>
      <c r="J803" s="18">
        <v>377442.45</v>
      </c>
      <c r="K803" s="18">
        <v>0</v>
      </c>
      <c r="L803" s="18">
        <v>0</v>
      </c>
      <c r="M803" s="18">
        <v>0</v>
      </c>
      <c r="N803" s="18">
        <v>0</v>
      </c>
      <c r="O803" s="20">
        <v>377442.45</v>
      </c>
      <c r="P803" s="18">
        <v>41938.050000000003</v>
      </c>
    </row>
    <row r="804" spans="2:16" x14ac:dyDescent="0.3">
      <c r="C804" t="s">
        <v>962</v>
      </c>
      <c r="D804" t="s">
        <v>454</v>
      </c>
      <c r="E804" t="s">
        <v>962</v>
      </c>
      <c r="F804" s="17">
        <v>44342</v>
      </c>
      <c r="G804" t="s">
        <v>821</v>
      </c>
      <c r="H804" t="s">
        <v>877</v>
      </c>
      <c r="I804" t="s">
        <v>884</v>
      </c>
      <c r="J804" s="18">
        <v>355500</v>
      </c>
      <c r="K804" s="18">
        <v>0</v>
      </c>
      <c r="L804" s="18">
        <v>0</v>
      </c>
      <c r="M804" s="18">
        <v>355500</v>
      </c>
      <c r="N804" s="18">
        <v>0</v>
      </c>
      <c r="O804" s="20">
        <v>0</v>
      </c>
      <c r="P804" s="18">
        <v>39500</v>
      </c>
    </row>
    <row r="805" spans="2:16" x14ac:dyDescent="0.3">
      <c r="C805" t="s">
        <v>984</v>
      </c>
      <c r="D805" t="s">
        <v>446</v>
      </c>
      <c r="E805" t="s">
        <v>984</v>
      </c>
      <c r="F805" s="17">
        <v>44227</v>
      </c>
      <c r="G805" t="s">
        <v>821</v>
      </c>
      <c r="H805" t="s">
        <v>877</v>
      </c>
      <c r="I805" t="s">
        <v>884</v>
      </c>
      <c r="J805" s="18">
        <v>717433.2</v>
      </c>
      <c r="K805" s="18">
        <v>0</v>
      </c>
      <c r="L805" s="18">
        <v>0</v>
      </c>
      <c r="M805" s="18">
        <v>0</v>
      </c>
      <c r="N805" s="18">
        <v>0</v>
      </c>
      <c r="O805" s="20">
        <v>717433.2</v>
      </c>
      <c r="P805" s="18">
        <v>79714.8</v>
      </c>
    </row>
    <row r="806" spans="2:16" x14ac:dyDescent="0.3">
      <c r="C806" t="s">
        <v>987</v>
      </c>
      <c r="D806" t="s">
        <v>447</v>
      </c>
      <c r="E806" t="s">
        <v>987</v>
      </c>
      <c r="F806" s="17">
        <v>44255</v>
      </c>
      <c r="G806" t="s">
        <v>821</v>
      </c>
      <c r="H806" t="s">
        <v>877</v>
      </c>
      <c r="I806" t="s">
        <v>884</v>
      </c>
      <c r="J806" s="18">
        <v>844915.8</v>
      </c>
      <c r="K806" s="18">
        <v>0</v>
      </c>
      <c r="L806" s="18">
        <v>0</v>
      </c>
      <c r="M806" s="18">
        <v>0</v>
      </c>
      <c r="N806" s="18">
        <v>0</v>
      </c>
      <c r="O806" s="20">
        <v>844915.8</v>
      </c>
      <c r="P806" s="18">
        <v>93879.53</v>
      </c>
    </row>
    <row r="807" spans="2:16" x14ac:dyDescent="0.3">
      <c r="C807" t="s">
        <v>981</v>
      </c>
      <c r="D807" t="s">
        <v>448</v>
      </c>
      <c r="E807" t="s">
        <v>981</v>
      </c>
      <c r="F807" s="17">
        <v>44265</v>
      </c>
      <c r="G807" t="s">
        <v>821</v>
      </c>
      <c r="H807" t="s">
        <v>877</v>
      </c>
      <c r="I807" t="s">
        <v>884</v>
      </c>
      <c r="J807" s="18">
        <v>21825</v>
      </c>
      <c r="K807" s="18">
        <v>0</v>
      </c>
      <c r="L807" s="18">
        <v>0</v>
      </c>
      <c r="M807" s="18">
        <v>0</v>
      </c>
      <c r="N807" s="18">
        <v>0</v>
      </c>
      <c r="O807" s="20">
        <v>21825</v>
      </c>
      <c r="P807" s="18">
        <v>2425</v>
      </c>
    </row>
    <row r="808" spans="2:16" x14ac:dyDescent="0.3">
      <c r="C808" t="s">
        <v>935</v>
      </c>
      <c r="D808" t="s">
        <v>449</v>
      </c>
      <c r="E808" t="s">
        <v>935</v>
      </c>
      <c r="F808" s="17">
        <v>44286</v>
      </c>
      <c r="G808" t="s">
        <v>821</v>
      </c>
      <c r="H808" t="s">
        <v>877</v>
      </c>
      <c r="I808" t="s">
        <v>884</v>
      </c>
      <c r="J808" s="18">
        <v>267147</v>
      </c>
      <c r="K808" s="18">
        <v>0</v>
      </c>
      <c r="L808" s="18">
        <v>0</v>
      </c>
      <c r="M808" s="18">
        <v>0</v>
      </c>
      <c r="N808" s="18">
        <v>0</v>
      </c>
      <c r="O808" s="20">
        <v>267147</v>
      </c>
      <c r="P808" s="18">
        <v>29683</v>
      </c>
    </row>
    <row r="809" spans="2:16" x14ac:dyDescent="0.3">
      <c r="C809" t="s">
        <v>921</v>
      </c>
      <c r="D809" t="s">
        <v>450</v>
      </c>
      <c r="E809" t="s">
        <v>921</v>
      </c>
      <c r="F809" s="17">
        <v>44286</v>
      </c>
      <c r="G809" t="s">
        <v>821</v>
      </c>
      <c r="H809" t="s">
        <v>877</v>
      </c>
      <c r="I809" t="s">
        <v>884</v>
      </c>
      <c r="J809" s="18">
        <v>83204.100000000006</v>
      </c>
      <c r="K809" s="18">
        <v>0</v>
      </c>
      <c r="L809" s="18">
        <v>0</v>
      </c>
      <c r="M809" s="18">
        <v>0</v>
      </c>
      <c r="N809" s="18">
        <v>0</v>
      </c>
      <c r="O809" s="20">
        <v>83204.100000000006</v>
      </c>
      <c r="P809" s="18">
        <v>9244.9</v>
      </c>
    </row>
    <row r="810" spans="2:16" x14ac:dyDescent="0.3">
      <c r="C810" t="s">
        <v>922</v>
      </c>
      <c r="D810" t="s">
        <v>451</v>
      </c>
      <c r="E810" t="s">
        <v>922</v>
      </c>
      <c r="F810" s="17">
        <v>44342</v>
      </c>
      <c r="G810" t="s">
        <v>821</v>
      </c>
      <c r="H810" t="s">
        <v>877</v>
      </c>
      <c r="I810" t="s">
        <v>884</v>
      </c>
      <c r="J810" s="18">
        <v>549000</v>
      </c>
      <c r="K810" s="18">
        <v>0</v>
      </c>
      <c r="L810" s="18">
        <v>0</v>
      </c>
      <c r="M810" s="18">
        <v>549000</v>
      </c>
      <c r="N810" s="18">
        <v>0</v>
      </c>
      <c r="O810" s="20">
        <v>0</v>
      </c>
      <c r="P810" s="18">
        <v>61000</v>
      </c>
    </row>
    <row r="811" spans="2:16" x14ac:dyDescent="0.3">
      <c r="C811" t="s">
        <v>982</v>
      </c>
      <c r="D811" t="s">
        <v>452</v>
      </c>
      <c r="E811" t="s">
        <v>982</v>
      </c>
      <c r="F811" s="17">
        <v>44342</v>
      </c>
      <c r="G811" t="s">
        <v>821</v>
      </c>
      <c r="H811" t="s">
        <v>877</v>
      </c>
      <c r="I811" t="s">
        <v>884</v>
      </c>
      <c r="J811" s="18">
        <v>349921.8</v>
      </c>
      <c r="K811" s="18">
        <v>0</v>
      </c>
      <c r="L811" s="18">
        <v>0</v>
      </c>
      <c r="M811" s="18">
        <v>349921.8</v>
      </c>
      <c r="N811" s="18">
        <v>0</v>
      </c>
      <c r="O811" s="20">
        <v>0</v>
      </c>
      <c r="P811" s="18">
        <v>38880.199999999997</v>
      </c>
    </row>
    <row r="812" spans="2:16" x14ac:dyDescent="0.3">
      <c r="C812" t="s">
        <v>977</v>
      </c>
      <c r="D812" t="s">
        <v>453</v>
      </c>
      <c r="E812" t="s">
        <v>977</v>
      </c>
      <c r="F812" s="17">
        <v>44342</v>
      </c>
      <c r="G812" t="s">
        <v>821</v>
      </c>
      <c r="H812" t="s">
        <v>877</v>
      </c>
      <c r="I812" t="s">
        <v>884</v>
      </c>
      <c r="J812" s="18">
        <v>1013608.8</v>
      </c>
      <c r="K812" s="18">
        <v>0</v>
      </c>
      <c r="L812" s="18">
        <v>0</v>
      </c>
      <c r="M812" s="18">
        <v>1013608.8</v>
      </c>
      <c r="N812" s="18">
        <v>0</v>
      </c>
      <c r="O812" s="20">
        <v>0</v>
      </c>
      <c r="P812" s="18">
        <v>112623.2</v>
      </c>
    </row>
    <row r="813" spans="2:16" x14ac:dyDescent="0.3">
      <c r="B813" t="s">
        <v>822</v>
      </c>
      <c r="C813" t="s">
        <v>1063</v>
      </c>
      <c r="D813" t="s">
        <v>313</v>
      </c>
      <c r="E813" t="s">
        <v>1063</v>
      </c>
      <c r="F813" s="17">
        <v>44302</v>
      </c>
      <c r="G813" t="s">
        <v>822</v>
      </c>
      <c r="H813" t="s">
        <v>876</v>
      </c>
      <c r="I813" t="s">
        <v>889</v>
      </c>
      <c r="J813" s="18">
        <v>7377.07</v>
      </c>
      <c r="K813" s="18">
        <v>0</v>
      </c>
      <c r="L813" s="18">
        <v>0</v>
      </c>
      <c r="M813" s="18">
        <v>0</v>
      </c>
      <c r="N813" s="18">
        <v>7377.07</v>
      </c>
      <c r="O813" s="20">
        <v>0</v>
      </c>
      <c r="P813" s="18"/>
    </row>
    <row r="814" spans="2:16" x14ac:dyDescent="0.3">
      <c r="B814" t="s">
        <v>823</v>
      </c>
      <c r="C814" t="s">
        <v>619</v>
      </c>
      <c r="D814" t="s">
        <v>411</v>
      </c>
      <c r="E814" t="s">
        <v>988</v>
      </c>
      <c r="F814" s="17">
        <v>44228</v>
      </c>
      <c r="G814" t="s">
        <v>823</v>
      </c>
      <c r="H814" t="s">
        <v>877</v>
      </c>
      <c r="I814" t="s">
        <v>884</v>
      </c>
      <c r="J814" s="18">
        <v>-4275</v>
      </c>
      <c r="K814" s="18">
        <v>0</v>
      </c>
      <c r="L814" s="18">
        <v>0</v>
      </c>
      <c r="M814" s="18">
        <v>0</v>
      </c>
      <c r="N814" s="18">
        <v>0</v>
      </c>
      <c r="O814" s="20">
        <v>-4275</v>
      </c>
      <c r="P814" s="18"/>
    </row>
    <row r="815" spans="2:16" x14ac:dyDescent="0.3">
      <c r="D815" t="s">
        <v>412</v>
      </c>
      <c r="E815" t="s">
        <v>984</v>
      </c>
      <c r="F815" s="17">
        <v>44255</v>
      </c>
      <c r="G815" t="s">
        <v>823</v>
      </c>
      <c r="H815" t="s">
        <v>877</v>
      </c>
      <c r="I815" t="s">
        <v>884</v>
      </c>
      <c r="J815" s="18">
        <v>-35118.99</v>
      </c>
      <c r="K815" s="18">
        <v>0</v>
      </c>
      <c r="L815" s="18">
        <v>0</v>
      </c>
      <c r="M815" s="18">
        <v>0</v>
      </c>
      <c r="N815" s="18">
        <v>0</v>
      </c>
      <c r="O815" s="20">
        <v>-35118.99</v>
      </c>
      <c r="P815" s="18"/>
    </row>
    <row r="816" spans="2:16" x14ac:dyDescent="0.3">
      <c r="D816" t="s">
        <v>413</v>
      </c>
      <c r="E816" t="s">
        <v>987</v>
      </c>
      <c r="F816" s="17">
        <v>44267</v>
      </c>
      <c r="G816" t="s">
        <v>823</v>
      </c>
      <c r="H816" t="s">
        <v>877</v>
      </c>
      <c r="I816" t="s">
        <v>884</v>
      </c>
      <c r="J816" s="18">
        <v>-83571.66</v>
      </c>
      <c r="K816" s="18">
        <v>0</v>
      </c>
      <c r="L816" s="18">
        <v>0</v>
      </c>
      <c r="M816" s="18">
        <v>0</v>
      </c>
      <c r="N816" s="18">
        <v>0</v>
      </c>
      <c r="O816" s="20">
        <v>-83571.66</v>
      </c>
      <c r="P816" s="18"/>
    </row>
    <row r="817" spans="2:16" x14ac:dyDescent="0.3">
      <c r="D817" t="s">
        <v>415</v>
      </c>
      <c r="E817" t="s">
        <v>981</v>
      </c>
      <c r="F817" s="17">
        <v>44298</v>
      </c>
      <c r="G817" t="s">
        <v>823</v>
      </c>
      <c r="H817" t="s">
        <v>877</v>
      </c>
      <c r="I817" t="s">
        <v>884</v>
      </c>
      <c r="J817" s="18">
        <v>-157943.25</v>
      </c>
      <c r="K817" s="18">
        <v>0</v>
      </c>
      <c r="L817" s="18">
        <v>0</v>
      </c>
      <c r="M817" s="18">
        <v>0</v>
      </c>
      <c r="N817" s="18">
        <v>-157943.25</v>
      </c>
      <c r="O817" s="20">
        <v>0</v>
      </c>
      <c r="P817" s="18"/>
    </row>
    <row r="818" spans="2:16" x14ac:dyDescent="0.3">
      <c r="C818" t="s">
        <v>988</v>
      </c>
      <c r="D818" t="s">
        <v>411</v>
      </c>
      <c r="E818" t="s">
        <v>988</v>
      </c>
      <c r="F818" s="17">
        <v>44228</v>
      </c>
      <c r="G818" t="s">
        <v>823</v>
      </c>
      <c r="H818" t="s">
        <v>877</v>
      </c>
      <c r="I818" t="s">
        <v>884</v>
      </c>
      <c r="J818" s="18">
        <v>4275</v>
      </c>
      <c r="K818" s="18">
        <v>0</v>
      </c>
      <c r="L818" s="18">
        <v>0</v>
      </c>
      <c r="M818" s="18">
        <v>0</v>
      </c>
      <c r="N818" s="18">
        <v>0</v>
      </c>
      <c r="O818" s="20">
        <v>4275</v>
      </c>
      <c r="P818" s="18">
        <v>475</v>
      </c>
    </row>
    <row r="819" spans="2:16" x14ac:dyDescent="0.3">
      <c r="C819" t="s">
        <v>984</v>
      </c>
      <c r="D819" t="s">
        <v>412</v>
      </c>
      <c r="E819" t="s">
        <v>984</v>
      </c>
      <c r="F819" s="17">
        <v>44255</v>
      </c>
      <c r="G819" t="s">
        <v>823</v>
      </c>
      <c r="H819" t="s">
        <v>877</v>
      </c>
      <c r="I819" t="s">
        <v>884</v>
      </c>
      <c r="J819" s="18">
        <v>35118.99</v>
      </c>
      <c r="K819" s="18">
        <v>0</v>
      </c>
      <c r="L819" s="18">
        <v>0</v>
      </c>
      <c r="M819" s="18">
        <v>0</v>
      </c>
      <c r="N819" s="18">
        <v>0</v>
      </c>
      <c r="O819" s="20">
        <v>35118.99</v>
      </c>
      <c r="P819" s="18">
        <v>3902.11</v>
      </c>
    </row>
    <row r="820" spans="2:16" x14ac:dyDescent="0.3">
      <c r="C820" t="s">
        <v>987</v>
      </c>
      <c r="D820" t="s">
        <v>413</v>
      </c>
      <c r="E820" t="s">
        <v>987</v>
      </c>
      <c r="F820" s="17">
        <v>44267</v>
      </c>
      <c r="G820" t="s">
        <v>823</v>
      </c>
      <c r="H820" t="s">
        <v>877</v>
      </c>
      <c r="I820" t="s">
        <v>884</v>
      </c>
      <c r="J820" s="18">
        <v>83571.66</v>
      </c>
      <c r="K820" s="18">
        <v>0</v>
      </c>
      <c r="L820" s="18">
        <v>0</v>
      </c>
      <c r="M820" s="18">
        <v>0</v>
      </c>
      <c r="N820" s="18">
        <v>0</v>
      </c>
      <c r="O820" s="20">
        <v>83571.66</v>
      </c>
      <c r="P820" s="18">
        <v>9285.74</v>
      </c>
    </row>
    <row r="821" spans="2:16" x14ac:dyDescent="0.3">
      <c r="C821" t="s">
        <v>981</v>
      </c>
      <c r="D821" t="s">
        <v>415</v>
      </c>
      <c r="E821" t="s">
        <v>981</v>
      </c>
      <c r="F821" s="17">
        <v>44298</v>
      </c>
      <c r="G821" t="s">
        <v>823</v>
      </c>
      <c r="H821" t="s">
        <v>877</v>
      </c>
      <c r="I821" t="s">
        <v>884</v>
      </c>
      <c r="J821" s="18">
        <v>157943.25</v>
      </c>
      <c r="K821" s="18">
        <v>0</v>
      </c>
      <c r="L821" s="18">
        <v>0</v>
      </c>
      <c r="M821" s="18">
        <v>0</v>
      </c>
      <c r="N821" s="18">
        <v>157943.25</v>
      </c>
      <c r="O821" s="20">
        <v>0</v>
      </c>
      <c r="P821" s="18">
        <v>17549.25</v>
      </c>
    </row>
    <row r="822" spans="2:16" x14ac:dyDescent="0.3">
      <c r="C822" t="s">
        <v>935</v>
      </c>
      <c r="D822" t="s">
        <v>419</v>
      </c>
      <c r="E822" t="s">
        <v>935</v>
      </c>
      <c r="F822" s="17">
        <v>44340</v>
      </c>
      <c r="G822" t="s">
        <v>823</v>
      </c>
      <c r="H822" t="s">
        <v>877</v>
      </c>
      <c r="I822" t="s">
        <v>884</v>
      </c>
      <c r="J822" s="18">
        <v>118519.2</v>
      </c>
      <c r="K822" s="18">
        <v>0</v>
      </c>
      <c r="L822" s="18">
        <v>0</v>
      </c>
      <c r="M822" s="18">
        <v>118519.2</v>
      </c>
      <c r="N822" s="18">
        <v>0</v>
      </c>
      <c r="O822" s="20">
        <v>0</v>
      </c>
      <c r="P822" s="18">
        <v>13168.8</v>
      </c>
    </row>
    <row r="823" spans="2:16" x14ac:dyDescent="0.3">
      <c r="C823" t="s">
        <v>921</v>
      </c>
      <c r="D823" t="s">
        <v>421</v>
      </c>
      <c r="E823" t="s">
        <v>921</v>
      </c>
      <c r="F823" s="17">
        <v>44357</v>
      </c>
      <c r="G823" t="s">
        <v>823</v>
      </c>
      <c r="H823" t="s">
        <v>877</v>
      </c>
      <c r="I823" t="s">
        <v>884</v>
      </c>
      <c r="J823" s="18">
        <v>44035.199999999997</v>
      </c>
      <c r="K823" s="18">
        <v>0</v>
      </c>
      <c r="L823" s="18">
        <v>44035.199999999997</v>
      </c>
      <c r="M823" s="18">
        <v>0</v>
      </c>
      <c r="N823" s="18">
        <v>0</v>
      </c>
      <c r="O823" s="20">
        <v>0</v>
      </c>
      <c r="P823" s="18">
        <v>4892.8</v>
      </c>
    </row>
    <row r="824" spans="2:16" x14ac:dyDescent="0.3">
      <c r="B824" t="s">
        <v>824</v>
      </c>
      <c r="C824" t="s">
        <v>983</v>
      </c>
      <c r="D824" t="s">
        <v>249</v>
      </c>
      <c r="E824" t="s">
        <v>983</v>
      </c>
      <c r="F824" s="17">
        <v>44347</v>
      </c>
      <c r="G824" t="s">
        <v>824</v>
      </c>
      <c r="H824" t="s">
        <v>880</v>
      </c>
      <c r="I824" t="s">
        <v>888</v>
      </c>
      <c r="J824" s="18">
        <v>4076.41</v>
      </c>
      <c r="K824" s="18">
        <v>0</v>
      </c>
      <c r="L824" s="18">
        <v>4076.41</v>
      </c>
      <c r="M824" s="18">
        <v>0</v>
      </c>
      <c r="N824" s="18">
        <v>0</v>
      </c>
      <c r="O824" s="20">
        <v>0</v>
      </c>
      <c r="P824" s="18"/>
    </row>
    <row r="825" spans="2:16" x14ac:dyDescent="0.3">
      <c r="B825" t="s">
        <v>825</v>
      </c>
      <c r="C825" t="s">
        <v>983</v>
      </c>
      <c r="D825" t="s">
        <v>250</v>
      </c>
      <c r="E825" t="s">
        <v>983</v>
      </c>
      <c r="F825" s="17">
        <v>44347</v>
      </c>
      <c r="G825" t="s">
        <v>825</v>
      </c>
      <c r="H825" t="s">
        <v>880</v>
      </c>
      <c r="I825" t="s">
        <v>888</v>
      </c>
      <c r="J825" s="18">
        <v>37516.410000000003</v>
      </c>
      <c r="K825" s="18">
        <v>0</v>
      </c>
      <c r="L825" s="18">
        <v>37516.410000000003</v>
      </c>
      <c r="M825" s="18">
        <v>0</v>
      </c>
      <c r="N825" s="18">
        <v>0</v>
      </c>
      <c r="O825" s="20">
        <v>0</v>
      </c>
      <c r="P825" s="18"/>
    </row>
    <row r="826" spans="2:16" x14ac:dyDescent="0.3">
      <c r="B826" t="s">
        <v>826</v>
      </c>
      <c r="C826" t="s">
        <v>619</v>
      </c>
      <c r="D826" t="s">
        <v>429</v>
      </c>
      <c r="E826" t="s">
        <v>1064</v>
      </c>
      <c r="F826" s="17">
        <v>44301</v>
      </c>
      <c r="G826" t="s">
        <v>826</v>
      </c>
      <c r="H826" t="s">
        <v>875</v>
      </c>
      <c r="I826" t="s">
        <v>889</v>
      </c>
      <c r="J826" s="18">
        <v>-42097.27</v>
      </c>
      <c r="K826" s="18">
        <v>0</v>
      </c>
      <c r="L826" s="18">
        <v>0</v>
      </c>
      <c r="M826" s="18">
        <v>0</v>
      </c>
      <c r="N826" s="18">
        <v>-42097.27</v>
      </c>
      <c r="O826" s="20">
        <v>0</v>
      </c>
      <c r="P826" s="18"/>
    </row>
    <row r="827" spans="2:16" x14ac:dyDescent="0.3">
      <c r="C827" t="s">
        <v>1064</v>
      </c>
      <c r="D827" t="s">
        <v>429</v>
      </c>
      <c r="E827" t="s">
        <v>1064</v>
      </c>
      <c r="F827" s="17">
        <v>44301</v>
      </c>
      <c r="G827" t="s">
        <v>826</v>
      </c>
      <c r="H827" t="s">
        <v>875</v>
      </c>
      <c r="I827" t="s">
        <v>889</v>
      </c>
      <c r="J827" s="18">
        <v>42182.25</v>
      </c>
      <c r="K827" s="18">
        <v>0</v>
      </c>
      <c r="L827" s="18">
        <v>0</v>
      </c>
      <c r="M827" s="18">
        <v>0</v>
      </c>
      <c r="N827" s="18">
        <v>42182.25</v>
      </c>
      <c r="O827" s="20">
        <v>0</v>
      </c>
      <c r="P827" s="18"/>
    </row>
    <row r="828" spans="2:16" x14ac:dyDescent="0.3">
      <c r="C828" t="s">
        <v>1065</v>
      </c>
      <c r="D828" t="s">
        <v>430</v>
      </c>
      <c r="E828" t="s">
        <v>1065</v>
      </c>
      <c r="F828" s="17">
        <v>44301</v>
      </c>
      <c r="G828" t="s">
        <v>826</v>
      </c>
      <c r="H828" t="s">
        <v>875</v>
      </c>
      <c r="I828" t="s">
        <v>889</v>
      </c>
      <c r="J828" s="18">
        <v>4094</v>
      </c>
      <c r="K828" s="18">
        <v>0</v>
      </c>
      <c r="L828" s="18">
        <v>0</v>
      </c>
      <c r="M828" s="18">
        <v>0</v>
      </c>
      <c r="N828" s="18">
        <v>4094</v>
      </c>
      <c r="O828" s="20">
        <v>0</v>
      </c>
      <c r="P828" s="18"/>
    </row>
    <row r="829" spans="2:16" x14ac:dyDescent="0.3">
      <c r="C829" t="s">
        <v>1066</v>
      </c>
      <c r="D829" t="s">
        <v>433</v>
      </c>
      <c r="E829" t="s">
        <v>1066</v>
      </c>
      <c r="F829" s="17">
        <v>44347</v>
      </c>
      <c r="G829" t="s">
        <v>826</v>
      </c>
      <c r="H829" t="s">
        <v>875</v>
      </c>
      <c r="I829" t="s">
        <v>889</v>
      </c>
      <c r="J829" s="18">
        <v>1797.97</v>
      </c>
      <c r="K829" s="18">
        <v>0</v>
      </c>
      <c r="L829" s="18">
        <v>1797.97</v>
      </c>
      <c r="M829" s="18">
        <v>0</v>
      </c>
      <c r="N829" s="18">
        <v>0</v>
      </c>
      <c r="O829" s="20">
        <v>0</v>
      </c>
      <c r="P829" s="18"/>
    </row>
    <row r="830" spans="2:16" x14ac:dyDescent="0.3">
      <c r="C830" t="s">
        <v>1067</v>
      </c>
      <c r="D830" t="s">
        <v>435</v>
      </c>
      <c r="E830" t="s">
        <v>1067</v>
      </c>
      <c r="F830" s="17">
        <v>44347</v>
      </c>
      <c r="G830" t="s">
        <v>826</v>
      </c>
      <c r="H830" t="s">
        <v>875</v>
      </c>
      <c r="I830" t="s">
        <v>889</v>
      </c>
      <c r="J830" s="18">
        <v>2482.2600000000002</v>
      </c>
      <c r="K830" s="18">
        <v>0</v>
      </c>
      <c r="L830" s="18">
        <v>2482.2600000000002</v>
      </c>
      <c r="M830" s="18">
        <v>0</v>
      </c>
      <c r="N830" s="18">
        <v>0</v>
      </c>
      <c r="O830" s="20">
        <v>0</v>
      </c>
      <c r="P830" s="18"/>
    </row>
    <row r="831" spans="2:16" x14ac:dyDescent="0.3">
      <c r="C831" t="s">
        <v>1068</v>
      </c>
      <c r="D831" t="s">
        <v>436</v>
      </c>
      <c r="E831" t="s">
        <v>1068</v>
      </c>
      <c r="F831" s="17">
        <v>44347</v>
      </c>
      <c r="G831" t="s">
        <v>826</v>
      </c>
      <c r="H831" t="s">
        <v>875</v>
      </c>
      <c r="I831" t="s">
        <v>889</v>
      </c>
      <c r="J831" s="18">
        <v>1249.76</v>
      </c>
      <c r="K831" s="18">
        <v>0</v>
      </c>
      <c r="L831" s="18">
        <v>1249.76</v>
      </c>
      <c r="M831" s="18">
        <v>0</v>
      </c>
      <c r="N831" s="18">
        <v>0</v>
      </c>
      <c r="O831" s="20">
        <v>0</v>
      </c>
      <c r="P831" s="18"/>
    </row>
    <row r="832" spans="2:16" x14ac:dyDescent="0.3">
      <c r="C832" t="s">
        <v>1069</v>
      </c>
      <c r="D832" t="s">
        <v>434</v>
      </c>
      <c r="E832" t="s">
        <v>1069</v>
      </c>
      <c r="F832" s="17">
        <v>44347</v>
      </c>
      <c r="G832" t="s">
        <v>826</v>
      </c>
      <c r="H832" t="s">
        <v>875</v>
      </c>
      <c r="I832" t="s">
        <v>889</v>
      </c>
      <c r="J832" s="18">
        <v>1039.48</v>
      </c>
      <c r="K832" s="18">
        <v>0</v>
      </c>
      <c r="L832" s="18">
        <v>1039.48</v>
      </c>
      <c r="M832" s="18">
        <v>0</v>
      </c>
      <c r="N832" s="18">
        <v>0</v>
      </c>
      <c r="O832" s="20">
        <v>0</v>
      </c>
      <c r="P832" s="18"/>
    </row>
    <row r="833" spans="2:16" x14ac:dyDescent="0.3">
      <c r="B833" t="s">
        <v>827</v>
      </c>
      <c r="C833" t="s">
        <v>1012</v>
      </c>
      <c r="D833" t="s">
        <v>251</v>
      </c>
      <c r="E833" t="s">
        <v>1012</v>
      </c>
      <c r="F833" s="17">
        <v>44347</v>
      </c>
      <c r="G833" t="s">
        <v>827</v>
      </c>
      <c r="H833" t="s">
        <v>880</v>
      </c>
      <c r="I833" t="s">
        <v>888</v>
      </c>
      <c r="J833" s="18">
        <v>9107.74</v>
      </c>
      <c r="K833" s="18">
        <v>0</v>
      </c>
      <c r="L833" s="18">
        <v>9107.74</v>
      </c>
      <c r="M833" s="18">
        <v>0</v>
      </c>
      <c r="N833" s="18">
        <v>0</v>
      </c>
      <c r="O833" s="20">
        <v>0</v>
      </c>
      <c r="P833" s="18"/>
    </row>
    <row r="834" spans="2:16" x14ac:dyDescent="0.3">
      <c r="B834" t="s">
        <v>828</v>
      </c>
      <c r="C834" t="s">
        <v>989</v>
      </c>
      <c r="D834" t="s">
        <v>252</v>
      </c>
      <c r="E834" t="s">
        <v>989</v>
      </c>
      <c r="F834" s="17">
        <v>44347</v>
      </c>
      <c r="G834" t="s">
        <v>828</v>
      </c>
      <c r="H834" t="s">
        <v>880</v>
      </c>
      <c r="I834" t="s">
        <v>888</v>
      </c>
      <c r="J834" s="18">
        <v>12040.04</v>
      </c>
      <c r="K834" s="18">
        <v>0</v>
      </c>
      <c r="L834" s="18">
        <v>12040.04</v>
      </c>
      <c r="M834" s="18">
        <v>0</v>
      </c>
      <c r="N834" s="18">
        <v>0</v>
      </c>
      <c r="O834" s="20">
        <v>0</v>
      </c>
      <c r="P834" s="18"/>
    </row>
    <row r="835" spans="2:16" x14ac:dyDescent="0.3">
      <c r="B835" t="s">
        <v>829</v>
      </c>
      <c r="C835" t="s">
        <v>988</v>
      </c>
      <c r="D835" t="s">
        <v>417</v>
      </c>
      <c r="E835" t="s">
        <v>988</v>
      </c>
      <c r="F835" s="17">
        <v>44340</v>
      </c>
      <c r="G835" t="s">
        <v>829</v>
      </c>
      <c r="H835" t="s">
        <v>877</v>
      </c>
      <c r="I835" t="s">
        <v>886</v>
      </c>
      <c r="J835" s="18">
        <v>9404.64</v>
      </c>
      <c r="K835" s="18">
        <v>0</v>
      </c>
      <c r="L835" s="18">
        <v>0</v>
      </c>
      <c r="M835" s="18">
        <v>9404.64</v>
      </c>
      <c r="N835" s="18">
        <v>0</v>
      </c>
      <c r="O835" s="20">
        <v>0</v>
      </c>
      <c r="P835" s="18">
        <v>1044.96</v>
      </c>
    </row>
    <row r="836" spans="2:16" x14ac:dyDescent="0.3">
      <c r="B836" t="s">
        <v>830</v>
      </c>
      <c r="C836" t="s">
        <v>619</v>
      </c>
      <c r="D836" t="s">
        <v>479</v>
      </c>
      <c r="E836" t="s">
        <v>988</v>
      </c>
      <c r="F836" s="17">
        <v>44336</v>
      </c>
      <c r="G836" t="s">
        <v>830</v>
      </c>
      <c r="H836" t="s">
        <v>875</v>
      </c>
      <c r="I836" t="s">
        <v>886</v>
      </c>
      <c r="J836" s="18">
        <v>-115194.6</v>
      </c>
      <c r="K836" s="18">
        <v>0</v>
      </c>
      <c r="L836" s="18">
        <v>0</v>
      </c>
      <c r="M836" s="18">
        <v>-115194.6</v>
      </c>
      <c r="N836" s="18">
        <v>0</v>
      </c>
      <c r="O836" s="20">
        <v>0</v>
      </c>
      <c r="P836" s="18"/>
    </row>
    <row r="837" spans="2:16" x14ac:dyDescent="0.3">
      <c r="C837" t="s">
        <v>988</v>
      </c>
      <c r="D837" t="s">
        <v>479</v>
      </c>
      <c r="E837" t="s">
        <v>988</v>
      </c>
      <c r="F837" s="17">
        <v>44336</v>
      </c>
      <c r="G837" t="s">
        <v>830</v>
      </c>
      <c r="H837" t="s">
        <v>875</v>
      </c>
      <c r="I837" t="s">
        <v>886</v>
      </c>
      <c r="J837" s="18">
        <v>115194.6</v>
      </c>
      <c r="K837" s="18">
        <v>0</v>
      </c>
      <c r="L837" s="18">
        <v>0</v>
      </c>
      <c r="M837" s="18">
        <v>115194.6</v>
      </c>
      <c r="N837" s="18">
        <v>0</v>
      </c>
      <c r="O837" s="20">
        <v>0</v>
      </c>
      <c r="P837" s="18">
        <v>12799.4</v>
      </c>
    </row>
    <row r="838" spans="2:16" x14ac:dyDescent="0.3">
      <c r="B838" t="s">
        <v>831</v>
      </c>
      <c r="C838" t="s">
        <v>984</v>
      </c>
      <c r="D838" t="s">
        <v>431</v>
      </c>
      <c r="E838" t="s">
        <v>984</v>
      </c>
      <c r="F838" s="17">
        <v>44316</v>
      </c>
      <c r="G838" t="s">
        <v>831</v>
      </c>
      <c r="H838" t="s">
        <v>875</v>
      </c>
      <c r="I838" t="s">
        <v>889</v>
      </c>
      <c r="J838" s="18">
        <v>3685</v>
      </c>
      <c r="K838" s="18">
        <v>0</v>
      </c>
      <c r="L838" s="18">
        <v>0</v>
      </c>
      <c r="M838" s="18">
        <v>0</v>
      </c>
      <c r="N838" s="18">
        <v>3685</v>
      </c>
      <c r="O838" s="20">
        <v>0</v>
      </c>
      <c r="P838" s="18"/>
    </row>
    <row r="839" spans="2:16" x14ac:dyDescent="0.3">
      <c r="C839" t="s">
        <v>987</v>
      </c>
      <c r="D839" t="s">
        <v>432</v>
      </c>
      <c r="E839" t="s">
        <v>987</v>
      </c>
      <c r="F839" s="17">
        <v>44316</v>
      </c>
      <c r="G839" t="s">
        <v>831</v>
      </c>
      <c r="H839" t="s">
        <v>875</v>
      </c>
      <c r="I839" t="s">
        <v>889</v>
      </c>
      <c r="J839" s="18">
        <v>2958</v>
      </c>
      <c r="K839" s="18">
        <v>0</v>
      </c>
      <c r="L839" s="18">
        <v>0</v>
      </c>
      <c r="M839" s="18">
        <v>0</v>
      </c>
      <c r="N839" s="18">
        <v>2958</v>
      </c>
      <c r="O839" s="20">
        <v>0</v>
      </c>
      <c r="P839" s="18"/>
    </row>
    <row r="840" spans="2:16" x14ac:dyDescent="0.3">
      <c r="C840" t="s">
        <v>1070</v>
      </c>
      <c r="D840" t="s">
        <v>428</v>
      </c>
      <c r="E840" t="s">
        <v>1070</v>
      </c>
      <c r="F840" s="17">
        <v>44286</v>
      </c>
      <c r="G840" t="s">
        <v>831</v>
      </c>
      <c r="H840" t="s">
        <v>875</v>
      </c>
      <c r="I840" t="s">
        <v>889</v>
      </c>
      <c r="J840" s="18">
        <v>7081</v>
      </c>
      <c r="K840" s="18">
        <v>0</v>
      </c>
      <c r="L840" s="18">
        <v>0</v>
      </c>
      <c r="M840" s="18">
        <v>0</v>
      </c>
      <c r="N840" s="18">
        <v>0</v>
      </c>
      <c r="O840" s="20">
        <v>7081</v>
      </c>
      <c r="P840" s="18"/>
    </row>
    <row r="841" spans="2:16" x14ac:dyDescent="0.3">
      <c r="B841" t="s">
        <v>832</v>
      </c>
      <c r="C841" t="s">
        <v>989</v>
      </c>
      <c r="D841" t="s">
        <v>253</v>
      </c>
      <c r="E841" t="s">
        <v>989</v>
      </c>
      <c r="F841" s="17">
        <v>44347</v>
      </c>
      <c r="G841" t="s">
        <v>832</v>
      </c>
      <c r="H841" t="s">
        <v>880</v>
      </c>
      <c r="I841" t="s">
        <v>888</v>
      </c>
      <c r="J841" s="18">
        <v>1812.97</v>
      </c>
      <c r="K841" s="18">
        <v>0</v>
      </c>
      <c r="L841" s="18">
        <v>1812.97</v>
      </c>
      <c r="M841" s="18">
        <v>0</v>
      </c>
      <c r="N841" s="18">
        <v>0</v>
      </c>
      <c r="O841" s="20">
        <v>0</v>
      </c>
      <c r="P841" s="18"/>
    </row>
    <row r="842" spans="2:16" x14ac:dyDescent="0.3">
      <c r="B842" t="s">
        <v>833</v>
      </c>
      <c r="C842" t="s">
        <v>619</v>
      </c>
      <c r="D842" t="s">
        <v>444</v>
      </c>
      <c r="E842" t="s">
        <v>988</v>
      </c>
      <c r="F842" s="17">
        <v>44335</v>
      </c>
      <c r="G842" t="s">
        <v>833</v>
      </c>
      <c r="H842" t="s">
        <v>882</v>
      </c>
      <c r="I842" t="s">
        <v>886</v>
      </c>
      <c r="J842" s="18">
        <v>-18899.11</v>
      </c>
      <c r="K842" s="18">
        <v>0</v>
      </c>
      <c r="L842" s="18">
        <v>0</v>
      </c>
      <c r="M842" s="18">
        <v>-18899.11</v>
      </c>
      <c r="N842" s="18">
        <v>0</v>
      </c>
      <c r="O842" s="20">
        <v>0</v>
      </c>
      <c r="P842" s="18"/>
    </row>
    <row r="843" spans="2:16" x14ac:dyDescent="0.3">
      <c r="C843" t="s">
        <v>988</v>
      </c>
      <c r="D843" t="s">
        <v>444</v>
      </c>
      <c r="E843" t="s">
        <v>988</v>
      </c>
      <c r="F843" s="17">
        <v>44335</v>
      </c>
      <c r="G843" t="s">
        <v>833</v>
      </c>
      <c r="H843" t="s">
        <v>882</v>
      </c>
      <c r="I843" t="s">
        <v>886</v>
      </c>
      <c r="J843" s="18">
        <v>18899.11</v>
      </c>
      <c r="K843" s="18">
        <v>0</v>
      </c>
      <c r="L843" s="18">
        <v>0</v>
      </c>
      <c r="M843" s="18">
        <v>18899.11</v>
      </c>
      <c r="N843" s="18">
        <v>0</v>
      </c>
      <c r="O843" s="20">
        <v>0</v>
      </c>
      <c r="P843" s="18">
        <v>2099.9</v>
      </c>
    </row>
    <row r="844" spans="2:16" x14ac:dyDescent="0.3">
      <c r="B844" t="s">
        <v>834</v>
      </c>
      <c r="C844" t="s">
        <v>983</v>
      </c>
      <c r="D844" t="s">
        <v>254</v>
      </c>
      <c r="E844" t="s">
        <v>983</v>
      </c>
      <c r="F844" s="17">
        <v>44347</v>
      </c>
      <c r="G844" t="s">
        <v>834</v>
      </c>
      <c r="H844" t="s">
        <v>880</v>
      </c>
      <c r="I844" t="s">
        <v>888</v>
      </c>
      <c r="J844" s="18">
        <v>9588.4</v>
      </c>
      <c r="K844" s="18">
        <v>0</v>
      </c>
      <c r="L844" s="18">
        <v>9588.4</v>
      </c>
      <c r="M844" s="18">
        <v>0</v>
      </c>
      <c r="N844" s="18">
        <v>0</v>
      </c>
      <c r="O844" s="20">
        <v>0</v>
      </c>
      <c r="P844" s="18"/>
    </row>
    <row r="845" spans="2:16" x14ac:dyDescent="0.3">
      <c r="B845" t="s">
        <v>835</v>
      </c>
      <c r="C845" t="s">
        <v>988</v>
      </c>
      <c r="D845" t="s">
        <v>398</v>
      </c>
      <c r="E845" t="s">
        <v>988</v>
      </c>
      <c r="F845" s="17">
        <v>44368</v>
      </c>
      <c r="G845" t="s">
        <v>835</v>
      </c>
      <c r="H845" t="s">
        <v>877</v>
      </c>
      <c r="I845" t="s">
        <v>884</v>
      </c>
      <c r="J845" s="18">
        <v>10408.5</v>
      </c>
      <c r="K845" s="18">
        <v>0</v>
      </c>
      <c r="L845" s="18">
        <v>10408.5</v>
      </c>
      <c r="M845" s="18">
        <v>0</v>
      </c>
      <c r="N845" s="18">
        <v>0</v>
      </c>
      <c r="O845" s="20">
        <v>0</v>
      </c>
      <c r="P845" s="18">
        <v>1156.5</v>
      </c>
    </row>
    <row r="846" spans="2:16" x14ac:dyDescent="0.3">
      <c r="B846" t="s">
        <v>836</v>
      </c>
      <c r="C846" t="s">
        <v>989</v>
      </c>
      <c r="D846" t="s">
        <v>255</v>
      </c>
      <c r="E846" t="s">
        <v>989</v>
      </c>
      <c r="F846" s="17">
        <v>44340</v>
      </c>
      <c r="G846" t="s">
        <v>836</v>
      </c>
      <c r="H846" t="s">
        <v>880</v>
      </c>
      <c r="I846" t="s">
        <v>888</v>
      </c>
      <c r="J846" s="18">
        <v>5166.6499999999996</v>
      </c>
      <c r="K846" s="18">
        <v>0</v>
      </c>
      <c r="L846" s="18">
        <v>0</v>
      </c>
      <c r="M846" s="18">
        <v>5166.6499999999996</v>
      </c>
      <c r="N846" s="18">
        <v>0</v>
      </c>
      <c r="O846" s="20">
        <v>0</v>
      </c>
      <c r="P846" s="18"/>
    </row>
    <row r="847" spans="2:16" x14ac:dyDescent="0.3">
      <c r="B847" t="s">
        <v>837</v>
      </c>
      <c r="C847" t="s">
        <v>983</v>
      </c>
      <c r="D847" t="s">
        <v>256</v>
      </c>
      <c r="E847" t="s">
        <v>983</v>
      </c>
      <c r="F847" s="17">
        <v>44347</v>
      </c>
      <c r="G847" t="s">
        <v>837</v>
      </c>
      <c r="H847" t="s">
        <v>880</v>
      </c>
      <c r="I847" t="s">
        <v>888</v>
      </c>
      <c r="J847" s="18">
        <v>13121.41</v>
      </c>
      <c r="K847" s="18">
        <v>0</v>
      </c>
      <c r="L847" s="18">
        <v>13121.41</v>
      </c>
      <c r="M847" s="18">
        <v>0</v>
      </c>
      <c r="N847" s="18">
        <v>0</v>
      </c>
      <c r="O847" s="20">
        <v>0</v>
      </c>
      <c r="P847" s="18"/>
    </row>
    <row r="848" spans="2:16" x14ac:dyDescent="0.3">
      <c r="B848" t="s">
        <v>838</v>
      </c>
      <c r="C848" t="s">
        <v>989</v>
      </c>
      <c r="D848" t="s">
        <v>257</v>
      </c>
      <c r="E848" t="s">
        <v>989</v>
      </c>
      <c r="F848" s="17">
        <v>44344</v>
      </c>
      <c r="G848" t="s">
        <v>838</v>
      </c>
      <c r="H848" t="s">
        <v>880</v>
      </c>
      <c r="I848" t="s">
        <v>888</v>
      </c>
      <c r="J848" s="18">
        <v>98202.9</v>
      </c>
      <c r="K848" s="18">
        <v>0</v>
      </c>
      <c r="L848" s="18">
        <v>0</v>
      </c>
      <c r="M848" s="18">
        <v>98202.9</v>
      </c>
      <c r="N848" s="18">
        <v>0</v>
      </c>
      <c r="O848" s="20">
        <v>0</v>
      </c>
      <c r="P848" s="18"/>
    </row>
    <row r="849" spans="2:16" x14ac:dyDescent="0.3">
      <c r="B849" t="s">
        <v>839</v>
      </c>
      <c r="C849" t="s">
        <v>983</v>
      </c>
      <c r="D849" t="s">
        <v>258</v>
      </c>
      <c r="E849" t="s">
        <v>983</v>
      </c>
      <c r="F849" s="17">
        <v>44340</v>
      </c>
      <c r="G849" t="s">
        <v>839</v>
      </c>
      <c r="H849" t="s">
        <v>880</v>
      </c>
      <c r="I849" t="s">
        <v>888</v>
      </c>
      <c r="J849" s="18">
        <v>172726.07</v>
      </c>
      <c r="K849" s="18">
        <v>0</v>
      </c>
      <c r="L849" s="18">
        <v>0</v>
      </c>
      <c r="M849" s="18">
        <v>172726.07</v>
      </c>
      <c r="N849" s="18">
        <v>0</v>
      </c>
      <c r="O849" s="20">
        <v>0</v>
      </c>
      <c r="P849" s="18"/>
    </row>
    <row r="850" spans="2:16" x14ac:dyDescent="0.3">
      <c r="B850" t="s">
        <v>840</v>
      </c>
      <c r="C850" t="s">
        <v>988</v>
      </c>
      <c r="D850" t="s">
        <v>558</v>
      </c>
      <c r="E850" t="s">
        <v>988</v>
      </c>
      <c r="F850" s="17">
        <v>44342</v>
      </c>
      <c r="G850" t="s">
        <v>840</v>
      </c>
      <c r="H850" t="s">
        <v>876</v>
      </c>
      <c r="I850" t="s">
        <v>884</v>
      </c>
      <c r="J850" s="18">
        <v>183420</v>
      </c>
      <c r="K850" s="18">
        <v>0</v>
      </c>
      <c r="L850" s="18">
        <v>0</v>
      </c>
      <c r="M850" s="18">
        <v>183420</v>
      </c>
      <c r="N850" s="18">
        <v>0</v>
      </c>
      <c r="O850" s="20">
        <v>0</v>
      </c>
      <c r="P850" s="18">
        <v>20380</v>
      </c>
    </row>
    <row r="851" spans="2:16" x14ac:dyDescent="0.3">
      <c r="C851" t="s">
        <v>984</v>
      </c>
      <c r="D851" t="s">
        <v>559</v>
      </c>
      <c r="E851" t="s">
        <v>984</v>
      </c>
      <c r="F851" s="17">
        <v>44372</v>
      </c>
      <c r="G851" t="s">
        <v>840</v>
      </c>
      <c r="H851" t="s">
        <v>876</v>
      </c>
      <c r="I851" t="s">
        <v>884</v>
      </c>
      <c r="J851" s="18">
        <v>9217.7999999999993</v>
      </c>
      <c r="K851" s="18">
        <v>0</v>
      </c>
      <c r="L851" s="18">
        <v>9217.7999999999993</v>
      </c>
      <c r="M851" s="18">
        <v>0</v>
      </c>
      <c r="N851" s="18">
        <v>0</v>
      </c>
      <c r="O851" s="20">
        <v>0</v>
      </c>
      <c r="P851" s="18">
        <v>1024.2</v>
      </c>
    </row>
    <row r="852" spans="2:16" x14ac:dyDescent="0.3">
      <c r="B852" t="s">
        <v>841</v>
      </c>
      <c r="C852" t="s">
        <v>983</v>
      </c>
      <c r="D852" t="s">
        <v>176</v>
      </c>
      <c r="E852" t="s">
        <v>983</v>
      </c>
      <c r="F852" s="17">
        <v>44340</v>
      </c>
      <c r="G852" t="s">
        <v>841</v>
      </c>
      <c r="H852" t="s">
        <v>880</v>
      </c>
      <c r="I852" t="s">
        <v>888</v>
      </c>
      <c r="J852" s="18">
        <v>104191.67999999999</v>
      </c>
      <c r="K852" s="18">
        <v>0</v>
      </c>
      <c r="L852" s="18">
        <v>0</v>
      </c>
      <c r="M852" s="18">
        <v>104191.67999999999</v>
      </c>
      <c r="N852" s="18">
        <v>0</v>
      </c>
      <c r="O852" s="20">
        <v>0</v>
      </c>
      <c r="P852" s="18"/>
    </row>
    <row r="853" spans="2:16" x14ac:dyDescent="0.3">
      <c r="B853" t="s">
        <v>842</v>
      </c>
      <c r="C853" t="s">
        <v>989</v>
      </c>
      <c r="D853" t="s">
        <v>177</v>
      </c>
      <c r="E853" t="s">
        <v>989</v>
      </c>
      <c r="F853" s="17">
        <v>44347</v>
      </c>
      <c r="G853" t="s">
        <v>842</v>
      </c>
      <c r="H853" t="s">
        <v>880</v>
      </c>
      <c r="I853" t="s">
        <v>888</v>
      </c>
      <c r="J853" s="18">
        <v>28373.29</v>
      </c>
      <c r="K853" s="18">
        <v>0</v>
      </c>
      <c r="L853" s="18">
        <v>28373.29</v>
      </c>
      <c r="M853" s="18">
        <v>0</v>
      </c>
      <c r="N853" s="18">
        <v>0</v>
      </c>
      <c r="O853" s="20">
        <v>0</v>
      </c>
      <c r="P853" s="18"/>
    </row>
    <row r="854" spans="2:16" x14ac:dyDescent="0.3">
      <c r="B854" t="s">
        <v>843</v>
      </c>
      <c r="C854" t="s">
        <v>983</v>
      </c>
      <c r="D854" t="s">
        <v>178</v>
      </c>
      <c r="E854" t="s">
        <v>983</v>
      </c>
      <c r="F854" s="17">
        <v>44347</v>
      </c>
      <c r="G854" t="s">
        <v>843</v>
      </c>
      <c r="H854" t="s">
        <v>880</v>
      </c>
      <c r="I854" t="s">
        <v>888</v>
      </c>
      <c r="J854" s="18">
        <v>13741.91</v>
      </c>
      <c r="K854" s="18">
        <v>0</v>
      </c>
      <c r="L854" s="18">
        <v>13741.91</v>
      </c>
      <c r="M854" s="18">
        <v>0</v>
      </c>
      <c r="N854" s="18">
        <v>0</v>
      </c>
      <c r="O854" s="20">
        <v>0</v>
      </c>
      <c r="P854" s="18"/>
    </row>
    <row r="855" spans="2:16" x14ac:dyDescent="0.3">
      <c r="B855" t="s">
        <v>844</v>
      </c>
      <c r="C855" t="s">
        <v>1071</v>
      </c>
      <c r="D855" t="s">
        <v>614</v>
      </c>
      <c r="E855" t="s">
        <v>1071</v>
      </c>
      <c r="F855" s="17">
        <v>44340</v>
      </c>
      <c r="G855" t="s">
        <v>844</v>
      </c>
      <c r="H855" t="s">
        <v>876</v>
      </c>
      <c r="I855" t="s">
        <v>886</v>
      </c>
      <c r="J855" s="18">
        <v>166240.29999999999</v>
      </c>
      <c r="K855" s="18">
        <v>0</v>
      </c>
      <c r="L855" s="18">
        <v>0</v>
      </c>
      <c r="M855" s="18">
        <v>166240.29999999999</v>
      </c>
      <c r="N855" s="18">
        <v>0</v>
      </c>
      <c r="O855" s="20">
        <v>0</v>
      </c>
      <c r="P855" s="18">
        <v>18471.14</v>
      </c>
    </row>
    <row r="856" spans="2:16" x14ac:dyDescent="0.3">
      <c r="D856" t="s">
        <v>615</v>
      </c>
      <c r="E856" t="s">
        <v>1071</v>
      </c>
      <c r="F856" s="17">
        <v>44364</v>
      </c>
      <c r="G856" t="s">
        <v>844</v>
      </c>
      <c r="H856" t="s">
        <v>876</v>
      </c>
      <c r="I856" t="s">
        <v>886</v>
      </c>
      <c r="J856" s="18">
        <v>236291.79</v>
      </c>
      <c r="K856" s="18">
        <v>0</v>
      </c>
      <c r="L856" s="18">
        <v>236291.79</v>
      </c>
      <c r="M856" s="18">
        <v>0</v>
      </c>
      <c r="N856" s="18">
        <v>0</v>
      </c>
      <c r="O856" s="20">
        <v>0</v>
      </c>
      <c r="P856" s="18">
        <v>26254.639999999999</v>
      </c>
    </row>
    <row r="857" spans="2:16" x14ac:dyDescent="0.3">
      <c r="B857" t="s">
        <v>845</v>
      </c>
      <c r="C857" t="s">
        <v>988</v>
      </c>
      <c r="D857" t="s">
        <v>171</v>
      </c>
      <c r="E857" t="s">
        <v>988</v>
      </c>
      <c r="F857" s="17">
        <v>44369</v>
      </c>
      <c r="G857" t="s">
        <v>845</v>
      </c>
      <c r="H857" t="s">
        <v>877</v>
      </c>
      <c r="I857" t="s">
        <v>885</v>
      </c>
      <c r="J857" s="18">
        <v>89930.7</v>
      </c>
      <c r="K857" s="18">
        <v>0</v>
      </c>
      <c r="L857" s="18">
        <v>89930.7</v>
      </c>
      <c r="M857" s="18">
        <v>0</v>
      </c>
      <c r="N857" s="18">
        <v>0</v>
      </c>
      <c r="O857" s="20">
        <v>0</v>
      </c>
      <c r="P857" s="18">
        <v>9992.2999999999993</v>
      </c>
    </row>
    <row r="858" spans="2:16" x14ac:dyDescent="0.3">
      <c r="C858" t="s">
        <v>984</v>
      </c>
      <c r="D858" t="s">
        <v>172</v>
      </c>
      <c r="E858" t="s">
        <v>984</v>
      </c>
      <c r="F858" s="17">
        <v>44369</v>
      </c>
      <c r="G858" t="s">
        <v>845</v>
      </c>
      <c r="H858" t="s">
        <v>877</v>
      </c>
      <c r="I858" t="s">
        <v>885</v>
      </c>
      <c r="J858" s="18">
        <v>359226</v>
      </c>
      <c r="K858" s="18">
        <v>0</v>
      </c>
      <c r="L858" s="18">
        <v>359226</v>
      </c>
      <c r="M858" s="18">
        <v>0</v>
      </c>
      <c r="N858" s="18">
        <v>0</v>
      </c>
      <c r="O858" s="20">
        <v>0</v>
      </c>
      <c r="P858" s="18">
        <v>39914</v>
      </c>
    </row>
    <row r="859" spans="2:16" x14ac:dyDescent="0.3">
      <c r="B859" t="s">
        <v>846</v>
      </c>
      <c r="C859" t="s">
        <v>1072</v>
      </c>
      <c r="D859" t="s">
        <v>314</v>
      </c>
      <c r="E859" t="s">
        <v>1072</v>
      </c>
      <c r="F859" s="17">
        <v>44316</v>
      </c>
      <c r="G859" t="s">
        <v>846</v>
      </c>
      <c r="H859" t="s">
        <v>876</v>
      </c>
      <c r="I859" t="s">
        <v>889</v>
      </c>
      <c r="J859" s="18">
        <v>107926</v>
      </c>
      <c r="K859" s="18">
        <v>0</v>
      </c>
      <c r="L859" s="18">
        <v>0</v>
      </c>
      <c r="M859" s="18">
        <v>0</v>
      </c>
      <c r="N859" s="18">
        <v>107926</v>
      </c>
      <c r="O859" s="20">
        <v>0</v>
      </c>
      <c r="P859" s="18"/>
    </row>
    <row r="860" spans="2:16" x14ac:dyDescent="0.3">
      <c r="B860" t="s">
        <v>847</v>
      </c>
      <c r="C860" t="s">
        <v>1073</v>
      </c>
      <c r="D860" t="s">
        <v>259</v>
      </c>
      <c r="E860" t="s">
        <v>1073</v>
      </c>
      <c r="F860" s="17">
        <v>44375</v>
      </c>
      <c r="G860" t="s">
        <v>847</v>
      </c>
      <c r="H860" t="s">
        <v>877</v>
      </c>
      <c r="I860" t="s">
        <v>889</v>
      </c>
      <c r="J860" s="18">
        <v>1255636.1200000001</v>
      </c>
      <c r="K860" s="18">
        <v>0</v>
      </c>
      <c r="L860" s="18">
        <v>1255636.1200000003</v>
      </c>
      <c r="M860" s="18">
        <v>0</v>
      </c>
      <c r="N860" s="18">
        <v>0</v>
      </c>
      <c r="O860" s="20">
        <v>0</v>
      </c>
      <c r="P860" s="18">
        <v>139515.13</v>
      </c>
    </row>
    <row r="861" spans="2:16" x14ac:dyDescent="0.3">
      <c r="C861" t="s">
        <v>910</v>
      </c>
      <c r="D861" t="s">
        <v>259</v>
      </c>
      <c r="E861" t="s">
        <v>1073</v>
      </c>
      <c r="F861" s="17">
        <v>44375</v>
      </c>
      <c r="G861" t="s">
        <v>847</v>
      </c>
      <c r="H861" t="s">
        <v>877</v>
      </c>
      <c r="I861" t="s">
        <v>889</v>
      </c>
      <c r="J861" s="18"/>
      <c r="K861" s="18">
        <v>0</v>
      </c>
      <c r="L861" s="18">
        <v>0</v>
      </c>
      <c r="M861" s="18">
        <v>0</v>
      </c>
      <c r="N861" s="18">
        <v>0</v>
      </c>
      <c r="O861" s="20">
        <v>0</v>
      </c>
      <c r="P861" s="18">
        <v>-0.01</v>
      </c>
    </row>
    <row r="862" spans="2:16" x14ac:dyDescent="0.3">
      <c r="C862" t="s">
        <v>911</v>
      </c>
      <c r="D862" t="s">
        <v>259</v>
      </c>
      <c r="E862" t="s">
        <v>911</v>
      </c>
      <c r="F862" s="17">
        <v>44375</v>
      </c>
      <c r="G862" t="s">
        <v>847</v>
      </c>
      <c r="H862" t="s">
        <v>877</v>
      </c>
      <c r="I862" t="s">
        <v>889</v>
      </c>
      <c r="J862" s="18">
        <v>0.01</v>
      </c>
      <c r="K862" s="18">
        <v>0</v>
      </c>
      <c r="L862" s="18">
        <v>0.01</v>
      </c>
      <c r="M862" s="18">
        <v>0</v>
      </c>
      <c r="N862" s="18">
        <v>0</v>
      </c>
      <c r="O862" s="20">
        <v>0</v>
      </c>
      <c r="P862" s="18"/>
    </row>
    <row r="863" spans="2:16" x14ac:dyDescent="0.3">
      <c r="B863" t="s">
        <v>848</v>
      </c>
      <c r="C863" t="s">
        <v>619</v>
      </c>
      <c r="D863" t="s">
        <v>416</v>
      </c>
      <c r="E863" t="s">
        <v>988</v>
      </c>
      <c r="F863" s="17">
        <v>44307</v>
      </c>
      <c r="G863" t="s">
        <v>848</v>
      </c>
      <c r="H863" t="s">
        <v>877</v>
      </c>
      <c r="I863" t="s">
        <v>884</v>
      </c>
      <c r="J863" s="18">
        <v>-49923.9</v>
      </c>
      <c r="K863" s="18">
        <v>0</v>
      </c>
      <c r="L863" s="18">
        <v>0</v>
      </c>
      <c r="M863" s="18">
        <v>0</v>
      </c>
      <c r="N863" s="18">
        <v>-49923.9</v>
      </c>
      <c r="O863" s="20">
        <v>0</v>
      </c>
      <c r="P863" s="18"/>
    </row>
    <row r="864" spans="2:16" x14ac:dyDescent="0.3">
      <c r="D864" t="s">
        <v>418</v>
      </c>
      <c r="E864" t="s">
        <v>984</v>
      </c>
      <c r="F864" s="17">
        <v>44340</v>
      </c>
      <c r="G864" t="s">
        <v>848</v>
      </c>
      <c r="H864" t="s">
        <v>877</v>
      </c>
      <c r="I864" t="s">
        <v>884</v>
      </c>
      <c r="J864" s="18">
        <v>-1752.3</v>
      </c>
      <c r="K864" s="18">
        <v>0</v>
      </c>
      <c r="L864" s="18">
        <v>0</v>
      </c>
      <c r="M864" s="18">
        <v>-1752.3</v>
      </c>
      <c r="N864" s="18">
        <v>0</v>
      </c>
      <c r="O864" s="20">
        <v>0</v>
      </c>
      <c r="P864" s="18"/>
    </row>
    <row r="865" spans="2:16" x14ac:dyDescent="0.3">
      <c r="C865" t="s">
        <v>988</v>
      </c>
      <c r="D865" t="s">
        <v>416</v>
      </c>
      <c r="E865" t="s">
        <v>988</v>
      </c>
      <c r="F865" s="17">
        <v>44307</v>
      </c>
      <c r="G865" t="s">
        <v>848</v>
      </c>
      <c r="H865" t="s">
        <v>877</v>
      </c>
      <c r="I865" t="s">
        <v>884</v>
      </c>
      <c r="J865" s="18">
        <v>49923.9</v>
      </c>
      <c r="K865" s="18">
        <v>0</v>
      </c>
      <c r="L865" s="18">
        <v>0</v>
      </c>
      <c r="M865" s="18">
        <v>0</v>
      </c>
      <c r="N865" s="18">
        <v>49923.9</v>
      </c>
      <c r="O865" s="20">
        <v>0</v>
      </c>
      <c r="P865" s="18">
        <v>5547.1</v>
      </c>
    </row>
    <row r="866" spans="2:16" x14ac:dyDescent="0.3">
      <c r="C866" t="s">
        <v>984</v>
      </c>
      <c r="D866" t="s">
        <v>418</v>
      </c>
      <c r="E866" t="s">
        <v>984</v>
      </c>
      <c r="F866" s="17">
        <v>44340</v>
      </c>
      <c r="G866" t="s">
        <v>848</v>
      </c>
      <c r="H866" t="s">
        <v>877</v>
      </c>
      <c r="I866" t="s">
        <v>884</v>
      </c>
      <c r="J866" s="18">
        <v>1752.3</v>
      </c>
      <c r="K866" s="18">
        <v>0</v>
      </c>
      <c r="L866" s="18">
        <v>0</v>
      </c>
      <c r="M866" s="18">
        <v>1752.3</v>
      </c>
      <c r="N866" s="18">
        <v>0</v>
      </c>
      <c r="O866" s="20">
        <v>0</v>
      </c>
      <c r="P866" s="18">
        <v>194.7</v>
      </c>
    </row>
    <row r="867" spans="2:16" x14ac:dyDescent="0.3">
      <c r="B867" t="s">
        <v>849</v>
      </c>
      <c r="C867" t="s">
        <v>983</v>
      </c>
      <c r="D867" t="s">
        <v>179</v>
      </c>
      <c r="E867" t="s">
        <v>983</v>
      </c>
      <c r="F867" s="17">
        <v>44316</v>
      </c>
      <c r="G867" t="s">
        <v>849</v>
      </c>
      <c r="H867" t="s">
        <v>880</v>
      </c>
      <c r="I867" t="s">
        <v>888</v>
      </c>
      <c r="J867" s="18">
        <v>12000</v>
      </c>
      <c r="K867" s="18">
        <v>0</v>
      </c>
      <c r="L867" s="18">
        <v>0</v>
      </c>
      <c r="M867" s="18">
        <v>0</v>
      </c>
      <c r="N867" s="18">
        <v>12000</v>
      </c>
      <c r="O867" s="20">
        <v>0</v>
      </c>
      <c r="P867" s="18"/>
    </row>
    <row r="868" spans="2:16" x14ac:dyDescent="0.3">
      <c r="B868" t="s">
        <v>850</v>
      </c>
      <c r="C868" t="s">
        <v>983</v>
      </c>
      <c r="D868" t="s">
        <v>180</v>
      </c>
      <c r="E868" t="s">
        <v>983</v>
      </c>
      <c r="F868" s="17">
        <v>44340</v>
      </c>
      <c r="G868" t="s">
        <v>850</v>
      </c>
      <c r="H868" t="s">
        <v>880</v>
      </c>
      <c r="I868" t="s">
        <v>888</v>
      </c>
      <c r="J868" s="18">
        <v>87004</v>
      </c>
      <c r="K868" s="18">
        <v>0</v>
      </c>
      <c r="L868" s="18">
        <v>0</v>
      </c>
      <c r="M868" s="18">
        <v>87004</v>
      </c>
      <c r="N868" s="18">
        <v>0</v>
      </c>
      <c r="O868" s="20">
        <v>0</v>
      </c>
      <c r="P868" s="18"/>
    </row>
    <row r="869" spans="2:16" x14ac:dyDescent="0.3">
      <c r="B869" t="s">
        <v>851</v>
      </c>
      <c r="C869" t="s">
        <v>983</v>
      </c>
      <c r="D869" t="s">
        <v>181</v>
      </c>
      <c r="E869" t="s">
        <v>983</v>
      </c>
      <c r="F869" s="17">
        <v>44315</v>
      </c>
      <c r="G869" t="s">
        <v>851</v>
      </c>
      <c r="H869" t="s">
        <v>880</v>
      </c>
      <c r="I869" t="s">
        <v>888</v>
      </c>
      <c r="J869" s="18">
        <v>60482.29</v>
      </c>
      <c r="K869" s="18">
        <v>0</v>
      </c>
      <c r="L869" s="18">
        <v>0</v>
      </c>
      <c r="M869" s="18">
        <v>0</v>
      </c>
      <c r="N869" s="18">
        <v>60482.29</v>
      </c>
      <c r="O869" s="20">
        <v>0</v>
      </c>
      <c r="P869" s="18"/>
    </row>
    <row r="870" spans="2:16" x14ac:dyDescent="0.3">
      <c r="B870" t="s">
        <v>852</v>
      </c>
      <c r="C870" t="s">
        <v>983</v>
      </c>
      <c r="D870" t="s">
        <v>182</v>
      </c>
      <c r="E870" t="s">
        <v>983</v>
      </c>
      <c r="F870" s="17">
        <v>44340</v>
      </c>
      <c r="G870" t="s">
        <v>852</v>
      </c>
      <c r="H870" t="s">
        <v>880</v>
      </c>
      <c r="I870" t="s">
        <v>888</v>
      </c>
      <c r="J870" s="18">
        <v>88217.83</v>
      </c>
      <c r="K870" s="18">
        <v>0</v>
      </c>
      <c r="L870" s="18">
        <v>0</v>
      </c>
      <c r="M870" s="18">
        <v>88217.83</v>
      </c>
      <c r="N870" s="18">
        <v>0</v>
      </c>
      <c r="O870" s="20">
        <v>0</v>
      </c>
      <c r="P870" s="18"/>
    </row>
    <row r="871" spans="2:16" x14ac:dyDescent="0.3">
      <c r="B871" t="s">
        <v>853</v>
      </c>
      <c r="C871" t="s">
        <v>983</v>
      </c>
      <c r="D871" t="s">
        <v>260</v>
      </c>
      <c r="E871" t="s">
        <v>983</v>
      </c>
      <c r="F871" s="17">
        <v>44347</v>
      </c>
      <c r="G871" t="s">
        <v>853</v>
      </c>
      <c r="H871" t="s">
        <v>880</v>
      </c>
      <c r="I871" t="s">
        <v>888</v>
      </c>
      <c r="J871" s="18">
        <v>5218.71</v>
      </c>
      <c r="K871" s="18">
        <v>0</v>
      </c>
      <c r="L871" s="18">
        <v>5218.71</v>
      </c>
      <c r="M871" s="18">
        <v>0</v>
      </c>
      <c r="N871" s="18">
        <v>0</v>
      </c>
      <c r="O871" s="20">
        <v>0</v>
      </c>
      <c r="P871" s="18"/>
    </row>
    <row r="872" spans="2:16" x14ac:dyDescent="0.3">
      <c r="B872" t="s">
        <v>854</v>
      </c>
      <c r="C872" t="s">
        <v>989</v>
      </c>
      <c r="D872" t="s">
        <v>261</v>
      </c>
      <c r="E872" t="s">
        <v>989</v>
      </c>
      <c r="F872" s="17">
        <v>44340</v>
      </c>
      <c r="G872" t="s">
        <v>854</v>
      </c>
      <c r="H872" t="s">
        <v>880</v>
      </c>
      <c r="I872" t="s">
        <v>888</v>
      </c>
      <c r="J872" s="18">
        <v>24676.19</v>
      </c>
      <c r="K872" s="18">
        <v>0</v>
      </c>
      <c r="L872" s="18">
        <v>0</v>
      </c>
      <c r="M872" s="18">
        <v>24676.19</v>
      </c>
      <c r="N872" s="18">
        <v>0</v>
      </c>
      <c r="O872" s="20">
        <v>0</v>
      </c>
      <c r="P872" s="18"/>
    </row>
    <row r="873" spans="2:16" x14ac:dyDescent="0.3">
      <c r="B873" t="s">
        <v>855</v>
      </c>
      <c r="C873" t="s">
        <v>1033</v>
      </c>
      <c r="D873" t="s">
        <v>323</v>
      </c>
      <c r="E873" t="s">
        <v>1033</v>
      </c>
      <c r="F873" s="17">
        <v>44347</v>
      </c>
      <c r="G873" t="s">
        <v>855</v>
      </c>
      <c r="H873" t="s">
        <v>875</v>
      </c>
      <c r="I873" t="s">
        <v>885</v>
      </c>
      <c r="J873" s="18">
        <v>12050</v>
      </c>
      <c r="K873" s="18">
        <v>0</v>
      </c>
      <c r="L873" s="18">
        <v>12050</v>
      </c>
      <c r="M873" s="18">
        <v>0</v>
      </c>
      <c r="N873" s="18">
        <v>0</v>
      </c>
      <c r="O873" s="20">
        <v>0</v>
      </c>
      <c r="P873" s="18"/>
    </row>
    <row r="874" spans="2:16" x14ac:dyDescent="0.3">
      <c r="B874" t="s">
        <v>856</v>
      </c>
      <c r="C874" t="s">
        <v>983</v>
      </c>
      <c r="D874" t="s">
        <v>183</v>
      </c>
      <c r="E874" t="s">
        <v>983</v>
      </c>
      <c r="F874" s="17">
        <v>44340</v>
      </c>
      <c r="G874" t="s">
        <v>856</v>
      </c>
      <c r="H874" t="s">
        <v>880</v>
      </c>
      <c r="I874" t="s">
        <v>888</v>
      </c>
      <c r="J874" s="18">
        <v>124910.21</v>
      </c>
      <c r="K874" s="18">
        <v>0</v>
      </c>
      <c r="L874" s="18">
        <v>0</v>
      </c>
      <c r="M874" s="18">
        <v>124910.21</v>
      </c>
      <c r="N874" s="18">
        <v>0</v>
      </c>
      <c r="O874" s="20">
        <v>0</v>
      </c>
      <c r="P874" s="18"/>
    </row>
    <row r="875" spans="2:16" x14ac:dyDescent="0.3">
      <c r="B875" t="s">
        <v>857</v>
      </c>
      <c r="C875" t="s">
        <v>1074</v>
      </c>
      <c r="D875" t="s">
        <v>312</v>
      </c>
      <c r="E875" t="s">
        <v>1074</v>
      </c>
      <c r="F875" s="17">
        <v>44298</v>
      </c>
      <c r="G875" t="s">
        <v>857</v>
      </c>
      <c r="H875" t="s">
        <v>876</v>
      </c>
      <c r="I875" t="s">
        <v>889</v>
      </c>
      <c r="J875" s="18">
        <v>10002.34</v>
      </c>
      <c r="K875" s="18">
        <v>0</v>
      </c>
      <c r="L875" s="18">
        <v>0</v>
      </c>
      <c r="M875" s="18">
        <v>0</v>
      </c>
      <c r="N875" s="18">
        <v>10002.34</v>
      </c>
      <c r="O875" s="20">
        <v>0</v>
      </c>
      <c r="P875" s="18"/>
    </row>
    <row r="876" spans="2:16" x14ac:dyDescent="0.3">
      <c r="B876" t="s">
        <v>858</v>
      </c>
      <c r="C876" t="s">
        <v>988</v>
      </c>
      <c r="D876" t="s">
        <v>613</v>
      </c>
      <c r="E876" t="s">
        <v>988</v>
      </c>
      <c r="F876" s="17">
        <v>44298</v>
      </c>
      <c r="G876" t="s">
        <v>858</v>
      </c>
      <c r="H876" t="s">
        <v>875</v>
      </c>
      <c r="I876" t="s">
        <v>889</v>
      </c>
      <c r="J876" s="18">
        <v>70998.48</v>
      </c>
      <c r="K876" s="18">
        <v>0</v>
      </c>
      <c r="L876" s="18">
        <v>0</v>
      </c>
      <c r="M876" s="18">
        <v>0</v>
      </c>
      <c r="N876" s="18">
        <v>70998.48</v>
      </c>
      <c r="O876" s="20">
        <v>0</v>
      </c>
      <c r="P876" s="18"/>
    </row>
    <row r="877" spans="2:16" x14ac:dyDescent="0.3">
      <c r="B877" t="s">
        <v>859</v>
      </c>
      <c r="C877" t="s">
        <v>988</v>
      </c>
      <c r="D877" t="s">
        <v>612</v>
      </c>
      <c r="E877" t="s">
        <v>988</v>
      </c>
      <c r="F877" s="17">
        <v>44335</v>
      </c>
      <c r="G877" t="s">
        <v>859</v>
      </c>
      <c r="H877" t="s">
        <v>877</v>
      </c>
      <c r="I877" t="s">
        <v>886</v>
      </c>
      <c r="J877" s="18">
        <v>25000</v>
      </c>
      <c r="K877" s="18">
        <v>0</v>
      </c>
      <c r="L877" s="18">
        <v>0</v>
      </c>
      <c r="M877" s="18">
        <v>25000</v>
      </c>
      <c r="N877" s="18">
        <v>0</v>
      </c>
      <c r="O877" s="20">
        <v>0</v>
      </c>
      <c r="P877" s="18"/>
    </row>
    <row r="878" spans="2:16" x14ac:dyDescent="0.3">
      <c r="B878" t="s">
        <v>860</v>
      </c>
      <c r="C878" t="s">
        <v>1075</v>
      </c>
      <c r="D878" t="s">
        <v>311</v>
      </c>
      <c r="E878" t="s">
        <v>1075</v>
      </c>
      <c r="F878" s="17">
        <v>44286</v>
      </c>
      <c r="G878" t="s">
        <v>860</v>
      </c>
      <c r="H878" t="s">
        <v>876</v>
      </c>
      <c r="I878" t="s">
        <v>889</v>
      </c>
      <c r="J878" s="18">
        <v>4823.63</v>
      </c>
      <c r="K878" s="18">
        <v>0</v>
      </c>
      <c r="L878" s="18">
        <v>0</v>
      </c>
      <c r="M878" s="18">
        <v>0</v>
      </c>
      <c r="N878" s="18">
        <v>0</v>
      </c>
      <c r="O878" s="20">
        <v>4823.63</v>
      </c>
      <c r="P878" s="18"/>
    </row>
    <row r="879" spans="2:16" x14ac:dyDescent="0.3">
      <c r="B879" t="s">
        <v>861</v>
      </c>
      <c r="C879" t="s">
        <v>983</v>
      </c>
      <c r="D879" t="s">
        <v>184</v>
      </c>
      <c r="E879" t="s">
        <v>983</v>
      </c>
      <c r="F879" s="17">
        <v>44347</v>
      </c>
      <c r="G879" t="s">
        <v>861</v>
      </c>
      <c r="H879" t="s">
        <v>880</v>
      </c>
      <c r="I879" t="s">
        <v>888</v>
      </c>
      <c r="J879" s="18">
        <v>80838.17</v>
      </c>
      <c r="K879" s="18">
        <v>0</v>
      </c>
      <c r="L879" s="18">
        <v>80838.17</v>
      </c>
      <c r="M879" s="18">
        <v>0</v>
      </c>
      <c r="N879" s="18">
        <v>0</v>
      </c>
      <c r="O879" s="20">
        <v>0</v>
      </c>
      <c r="P879" s="18"/>
    </row>
    <row r="880" spans="2:16" x14ac:dyDescent="0.3">
      <c r="B880" t="s">
        <v>862</v>
      </c>
      <c r="C880" t="s">
        <v>983</v>
      </c>
      <c r="D880" t="s">
        <v>262</v>
      </c>
      <c r="E880" t="s">
        <v>983</v>
      </c>
      <c r="F880" s="17">
        <v>44347</v>
      </c>
      <c r="G880" t="s">
        <v>862</v>
      </c>
      <c r="H880" t="s">
        <v>880</v>
      </c>
      <c r="I880" t="s">
        <v>888</v>
      </c>
      <c r="J880" s="18">
        <v>11886.76</v>
      </c>
      <c r="K880" s="18">
        <v>0</v>
      </c>
      <c r="L880" s="18">
        <v>11886.76</v>
      </c>
      <c r="M880" s="18">
        <v>0</v>
      </c>
      <c r="N880" s="18">
        <v>0</v>
      </c>
      <c r="O880" s="20">
        <v>0</v>
      </c>
      <c r="P880" s="18"/>
    </row>
    <row r="881" spans="2:16" x14ac:dyDescent="0.3">
      <c r="B881" t="s">
        <v>863</v>
      </c>
      <c r="C881" t="s">
        <v>983</v>
      </c>
      <c r="D881" t="s">
        <v>185</v>
      </c>
      <c r="E881" t="s">
        <v>983</v>
      </c>
      <c r="F881" s="17">
        <v>44347</v>
      </c>
      <c r="G881" t="s">
        <v>863</v>
      </c>
      <c r="H881" t="s">
        <v>880</v>
      </c>
      <c r="I881" t="s">
        <v>888</v>
      </c>
      <c r="J881" s="18">
        <v>106775.13</v>
      </c>
      <c r="K881" s="18">
        <v>0</v>
      </c>
      <c r="L881" s="18">
        <v>106775.13</v>
      </c>
      <c r="M881" s="18">
        <v>0</v>
      </c>
      <c r="N881" s="18">
        <v>0</v>
      </c>
      <c r="O881" s="20">
        <v>0</v>
      </c>
      <c r="P881" s="18"/>
    </row>
    <row r="882" spans="2:16" x14ac:dyDescent="0.3">
      <c r="B882" t="s">
        <v>864</v>
      </c>
      <c r="C882" t="s">
        <v>983</v>
      </c>
      <c r="D882" t="s">
        <v>186</v>
      </c>
      <c r="E882" t="s">
        <v>983</v>
      </c>
      <c r="F882" s="17">
        <v>44347</v>
      </c>
      <c r="G882" t="s">
        <v>864</v>
      </c>
      <c r="H882" t="s">
        <v>880</v>
      </c>
      <c r="I882" t="s">
        <v>888</v>
      </c>
      <c r="J882" s="18">
        <v>14876.51</v>
      </c>
      <c r="K882" s="18">
        <v>0</v>
      </c>
      <c r="L882" s="18">
        <v>14876.51</v>
      </c>
      <c r="M882" s="18">
        <v>0</v>
      </c>
      <c r="N882" s="18">
        <v>0</v>
      </c>
      <c r="O882" s="20">
        <v>0</v>
      </c>
      <c r="P882" s="18"/>
    </row>
    <row r="883" spans="2:16" x14ac:dyDescent="0.3">
      <c r="B883" t="s">
        <v>865</v>
      </c>
      <c r="C883" t="s">
        <v>983</v>
      </c>
      <c r="D883" t="s">
        <v>187</v>
      </c>
      <c r="E883" t="s">
        <v>983</v>
      </c>
      <c r="F883" s="17">
        <v>44347</v>
      </c>
      <c r="G883" t="s">
        <v>865</v>
      </c>
      <c r="H883" t="s">
        <v>880</v>
      </c>
      <c r="I883" t="s">
        <v>888</v>
      </c>
      <c r="J883" s="18">
        <v>44256.3</v>
      </c>
      <c r="K883" s="18">
        <v>0</v>
      </c>
      <c r="L883" s="18">
        <v>44256.3</v>
      </c>
      <c r="M883" s="18">
        <v>0</v>
      </c>
      <c r="N883" s="18">
        <v>0</v>
      </c>
      <c r="O883" s="20">
        <v>0</v>
      </c>
      <c r="P883" s="18"/>
    </row>
    <row r="884" spans="2:16" x14ac:dyDescent="0.3">
      <c r="B884" t="s">
        <v>866</v>
      </c>
      <c r="C884" t="s">
        <v>983</v>
      </c>
      <c r="D884" t="s">
        <v>188</v>
      </c>
      <c r="E884" t="s">
        <v>983</v>
      </c>
      <c r="F884" s="17">
        <v>44340</v>
      </c>
      <c r="G884" t="s">
        <v>866</v>
      </c>
      <c r="H884" t="s">
        <v>880</v>
      </c>
      <c r="I884" t="s">
        <v>888</v>
      </c>
      <c r="J884" s="18">
        <v>13645.5</v>
      </c>
      <c r="K884" s="18">
        <v>0</v>
      </c>
      <c r="L884" s="18">
        <v>0</v>
      </c>
      <c r="M884" s="18">
        <v>13645.5</v>
      </c>
      <c r="N884" s="18">
        <v>0</v>
      </c>
      <c r="O884" s="20">
        <v>0</v>
      </c>
      <c r="P884" s="18"/>
    </row>
    <row r="885" spans="2:16" x14ac:dyDescent="0.3">
      <c r="B885" t="s">
        <v>867</v>
      </c>
      <c r="C885" t="s">
        <v>988</v>
      </c>
      <c r="D885" t="s">
        <v>316</v>
      </c>
      <c r="E885" t="s">
        <v>988</v>
      </c>
      <c r="F885" s="17">
        <v>44350</v>
      </c>
      <c r="G885" t="s">
        <v>867</v>
      </c>
      <c r="H885" t="s">
        <v>877</v>
      </c>
      <c r="I885" t="s">
        <v>889</v>
      </c>
      <c r="J885" s="18">
        <v>3180</v>
      </c>
      <c r="K885" s="18">
        <v>0</v>
      </c>
      <c r="L885" s="18">
        <v>3180</v>
      </c>
      <c r="M885" s="18">
        <v>0</v>
      </c>
      <c r="N885" s="18">
        <v>0</v>
      </c>
      <c r="O885" s="20">
        <v>0</v>
      </c>
      <c r="P885" s="18"/>
    </row>
    <row r="886" spans="2:16" x14ac:dyDescent="0.3">
      <c r="B886" t="s">
        <v>868</v>
      </c>
      <c r="C886" t="s">
        <v>1076</v>
      </c>
      <c r="D886" t="s">
        <v>315</v>
      </c>
      <c r="E886" t="s">
        <v>1076</v>
      </c>
      <c r="F886" s="17">
        <v>44347</v>
      </c>
      <c r="G886" t="s">
        <v>868</v>
      </c>
      <c r="H886" t="s">
        <v>876</v>
      </c>
      <c r="I886" t="s">
        <v>889</v>
      </c>
      <c r="J886" s="18">
        <v>18389.43</v>
      </c>
      <c r="K886" s="18">
        <v>0</v>
      </c>
      <c r="L886" s="18">
        <v>18389.43</v>
      </c>
      <c r="M886" s="18">
        <v>0</v>
      </c>
      <c r="N886" s="18">
        <v>0</v>
      </c>
      <c r="O886" s="20">
        <v>0</v>
      </c>
      <c r="P886" s="18"/>
    </row>
    <row r="887" spans="2:16" x14ac:dyDescent="0.3">
      <c r="B887" t="s">
        <v>869</v>
      </c>
      <c r="C887" t="s">
        <v>988</v>
      </c>
      <c r="D887" t="s">
        <v>892</v>
      </c>
      <c r="E887" t="s">
        <v>988</v>
      </c>
      <c r="F887" s="17">
        <v>44377</v>
      </c>
      <c r="G887" t="s">
        <v>869</v>
      </c>
      <c r="H887" t="s">
        <v>877</v>
      </c>
      <c r="I887" t="s">
        <v>889</v>
      </c>
      <c r="J887" s="18">
        <v>1800</v>
      </c>
      <c r="K887" s="18">
        <v>0</v>
      </c>
      <c r="L887" s="18">
        <v>1800</v>
      </c>
      <c r="M887" s="18">
        <v>0</v>
      </c>
      <c r="N887" s="18">
        <v>0</v>
      </c>
      <c r="O887" s="20">
        <v>0</v>
      </c>
      <c r="P887" s="18"/>
    </row>
    <row r="888" spans="2:16" x14ac:dyDescent="0.3">
      <c r="B888" t="s">
        <v>870</v>
      </c>
      <c r="C888" t="s">
        <v>988</v>
      </c>
      <c r="D888" t="s">
        <v>120</v>
      </c>
      <c r="E888" t="s">
        <v>988</v>
      </c>
      <c r="F888" s="17">
        <v>44309</v>
      </c>
      <c r="G888" t="s">
        <v>870</v>
      </c>
      <c r="H888" t="s">
        <v>877</v>
      </c>
      <c r="I888" t="s">
        <v>889</v>
      </c>
      <c r="J888" s="18">
        <v>10100</v>
      </c>
      <c r="K888" s="18">
        <v>0</v>
      </c>
      <c r="L888" s="18">
        <v>0</v>
      </c>
      <c r="M888" s="18">
        <v>0</v>
      </c>
      <c r="N888" s="18">
        <v>10100</v>
      </c>
      <c r="O888" s="20">
        <v>0</v>
      </c>
      <c r="P888" s="18"/>
    </row>
    <row r="889" spans="2:16" x14ac:dyDescent="0.3">
      <c r="B889" t="s">
        <v>871</v>
      </c>
      <c r="C889" t="s">
        <v>983</v>
      </c>
      <c r="D889" t="s">
        <v>189</v>
      </c>
      <c r="E889" t="s">
        <v>983</v>
      </c>
      <c r="F889" s="17">
        <v>44347</v>
      </c>
      <c r="G889" t="s">
        <v>871</v>
      </c>
      <c r="H889" t="s">
        <v>880</v>
      </c>
      <c r="I889" t="s">
        <v>888</v>
      </c>
      <c r="J889" s="18">
        <v>348094.8</v>
      </c>
      <c r="K889" s="18">
        <v>0</v>
      </c>
      <c r="L889" s="18">
        <v>348094.8</v>
      </c>
      <c r="M889" s="18">
        <v>0</v>
      </c>
      <c r="N889" s="18">
        <v>0</v>
      </c>
      <c r="O889" s="20">
        <v>0</v>
      </c>
      <c r="P889" s="18"/>
    </row>
    <row r="890" spans="2:16" x14ac:dyDescent="0.3">
      <c r="B890" t="s">
        <v>872</v>
      </c>
      <c r="C890" t="s">
        <v>988</v>
      </c>
      <c r="D890" t="s">
        <v>891</v>
      </c>
      <c r="E890" t="s">
        <v>988</v>
      </c>
      <c r="F890" s="17">
        <v>44377</v>
      </c>
      <c r="G890" t="s">
        <v>872</v>
      </c>
      <c r="H890" t="s">
        <v>877</v>
      </c>
      <c r="I890" t="s">
        <v>889</v>
      </c>
      <c r="J890" s="18">
        <v>288000</v>
      </c>
      <c r="K890" s="18">
        <v>0</v>
      </c>
      <c r="L890" s="18">
        <v>288000</v>
      </c>
      <c r="M890" s="18">
        <v>0</v>
      </c>
      <c r="N890" s="18">
        <v>0</v>
      </c>
      <c r="O890" s="20">
        <v>0</v>
      </c>
      <c r="P890" s="18">
        <v>32000</v>
      </c>
    </row>
    <row r="891" spans="2:16" x14ac:dyDescent="0.3">
      <c r="B891" t="s">
        <v>873</v>
      </c>
      <c r="C891" t="s">
        <v>1077</v>
      </c>
      <c r="D891" t="s">
        <v>132</v>
      </c>
      <c r="E891" t="s">
        <v>1077</v>
      </c>
      <c r="F891" s="17">
        <v>44372</v>
      </c>
      <c r="G891" t="s">
        <v>873</v>
      </c>
      <c r="H891" t="s">
        <v>876</v>
      </c>
      <c r="I891" t="s">
        <v>889</v>
      </c>
      <c r="J891" s="18">
        <v>5910</v>
      </c>
      <c r="K891" s="18">
        <v>0</v>
      </c>
      <c r="L891" s="18">
        <v>5910</v>
      </c>
      <c r="M891" s="18">
        <v>0</v>
      </c>
      <c r="N891" s="18">
        <v>0</v>
      </c>
      <c r="O891" s="20">
        <v>0</v>
      </c>
      <c r="P891" s="18"/>
    </row>
    <row r="892" spans="2:16" x14ac:dyDescent="0.3">
      <c r="B892" t="s">
        <v>619</v>
      </c>
      <c r="C892" t="s">
        <v>619</v>
      </c>
      <c r="D892" t="s">
        <v>119</v>
      </c>
      <c r="E892" t="s">
        <v>1080</v>
      </c>
      <c r="F892" s="17">
        <v>43646</v>
      </c>
      <c r="G892" t="s">
        <v>619</v>
      </c>
      <c r="H892" t="s">
        <v>619</v>
      </c>
      <c r="I892" t="s">
        <v>619</v>
      </c>
      <c r="J892" s="18">
        <v>-6527.95</v>
      </c>
      <c r="K892" s="18">
        <v>0</v>
      </c>
      <c r="L892" s="18">
        <v>0</v>
      </c>
      <c r="M892" s="18">
        <v>0</v>
      </c>
      <c r="N892" s="18">
        <v>0</v>
      </c>
      <c r="O892" s="20">
        <v>-6527.95</v>
      </c>
      <c r="P892" s="18"/>
    </row>
    <row r="893" spans="2:16" x14ac:dyDescent="0.3">
      <c r="C893" t="s">
        <v>1078</v>
      </c>
      <c r="D893" t="s">
        <v>190</v>
      </c>
      <c r="E893" t="s">
        <v>1078</v>
      </c>
      <c r="F893" s="17">
        <v>43646</v>
      </c>
      <c r="G893" t="s">
        <v>619</v>
      </c>
      <c r="H893" t="s">
        <v>619</v>
      </c>
      <c r="I893" t="s">
        <v>619</v>
      </c>
      <c r="J893" s="18"/>
      <c r="K893" s="18">
        <v>0</v>
      </c>
      <c r="L893" s="18">
        <v>0</v>
      </c>
      <c r="M893" s="18">
        <v>0</v>
      </c>
      <c r="N893" s="18">
        <v>0</v>
      </c>
      <c r="O893" s="20">
        <v>0</v>
      </c>
      <c r="P893" s="18">
        <v>24285.14</v>
      </c>
    </row>
    <row r="894" spans="2:16" x14ac:dyDescent="0.3">
      <c r="C894" t="s">
        <v>1079</v>
      </c>
      <c r="D894" t="s">
        <v>118</v>
      </c>
      <c r="E894" t="s">
        <v>1079</v>
      </c>
      <c r="F894" s="17">
        <v>44351</v>
      </c>
      <c r="G894" t="s">
        <v>619</v>
      </c>
      <c r="H894" t="s">
        <v>619</v>
      </c>
      <c r="I894" t="s">
        <v>619</v>
      </c>
      <c r="J894" s="18">
        <v>8397.41</v>
      </c>
      <c r="K894" s="18">
        <v>0</v>
      </c>
      <c r="L894" s="18">
        <v>8397.41</v>
      </c>
      <c r="M894" s="18">
        <v>0</v>
      </c>
      <c r="N894" s="18">
        <v>0</v>
      </c>
      <c r="O894" s="20">
        <v>0</v>
      </c>
      <c r="P894" s="18"/>
    </row>
    <row r="895" spans="2:16" x14ac:dyDescent="0.3">
      <c r="C895" t="s">
        <v>1080</v>
      </c>
      <c r="D895" t="s">
        <v>119</v>
      </c>
      <c r="E895" t="s">
        <v>1080</v>
      </c>
      <c r="F895" s="17">
        <v>43646</v>
      </c>
      <c r="G895" t="s">
        <v>619</v>
      </c>
      <c r="H895" t="s">
        <v>619</v>
      </c>
      <c r="I895" t="s">
        <v>619</v>
      </c>
      <c r="J895" s="18">
        <v>6527.9</v>
      </c>
      <c r="K895" s="18">
        <v>0</v>
      </c>
      <c r="L895" s="18">
        <v>0</v>
      </c>
      <c r="M895" s="18">
        <v>0</v>
      </c>
      <c r="N895" s="18">
        <v>0</v>
      </c>
      <c r="O895" s="20">
        <v>6527.9</v>
      </c>
      <c r="P895" s="18"/>
    </row>
    <row r="896" spans="2:16" x14ac:dyDescent="0.3">
      <c r="B896" t="s">
        <v>51</v>
      </c>
      <c r="J896" s="18">
        <v>14320024.73</v>
      </c>
      <c r="K896" s="18">
        <v>0</v>
      </c>
      <c r="L896" s="18">
        <v>6657708.8199999994</v>
      </c>
      <c r="M896" s="18">
        <v>4611523.8099999996</v>
      </c>
      <c r="N896" s="18">
        <v>2293379.5699999998</v>
      </c>
      <c r="O896" s="20">
        <v>757412.53</v>
      </c>
      <c r="P896" s="18">
        <v>8914338.0700000003</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Total">
                <anchor>
                  <from>
                    <xdr:col>7</xdr:col>
                    <xdr:colOff>236220</xdr:colOff>
                    <xdr:row>0</xdr:row>
                    <xdr:rowOff>754380</xdr:rowOff>
                  </from>
                  <to>
                    <xdr:col>7</xdr:col>
                    <xdr:colOff>1280160</xdr:colOff>
                    <xdr:row>0</xdr:row>
                    <xdr:rowOff>1272540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F50D4-FD4A-433B-9494-9A300245A664}">
  <sheetPr codeName="Sheet4"/>
  <dimension ref="B1:AJ10"/>
  <sheetViews>
    <sheetView zoomScale="85" zoomScaleNormal="85" workbookViewId="0">
      <selection activeCell="M23" sqref="M23"/>
    </sheetView>
  </sheetViews>
  <sheetFormatPr defaultRowHeight="14.4" x14ac:dyDescent="0.3"/>
  <cols>
    <col min="2" max="2" width="12" bestFit="1" customWidth="1"/>
    <col min="3" max="3" width="31.88671875" bestFit="1" customWidth="1"/>
    <col min="4" max="4" width="10.33203125" bestFit="1" customWidth="1"/>
    <col min="5" max="5" width="19.109375" bestFit="1" customWidth="1"/>
    <col min="6" max="6" width="12.44140625" bestFit="1" customWidth="1"/>
    <col min="7" max="7" width="10.44140625" bestFit="1" customWidth="1"/>
    <col min="8" max="8" width="13.21875" bestFit="1" customWidth="1"/>
    <col min="9" max="9" width="7.77734375" bestFit="1" customWidth="1"/>
    <col min="10" max="10" width="21.109375" bestFit="1" customWidth="1"/>
    <col min="11" max="11" width="14.33203125" bestFit="1" customWidth="1"/>
    <col min="12" max="12" width="10.5546875" bestFit="1" customWidth="1"/>
    <col min="13" max="13" width="6.77734375" bestFit="1" customWidth="1"/>
    <col min="14" max="14" width="12.77734375" bestFit="1" customWidth="1"/>
    <col min="15" max="15" width="11.44140625" bestFit="1" customWidth="1"/>
    <col min="16" max="16" width="11.33203125" bestFit="1" customWidth="1"/>
    <col min="17" max="17" width="9.21875" bestFit="1" customWidth="1"/>
    <col min="18" max="18" width="9.77734375" bestFit="1" customWidth="1"/>
    <col min="19" max="19" width="13.109375" customWidth="1"/>
    <col min="20" max="20" width="12" bestFit="1" customWidth="1"/>
    <col min="21" max="21" width="31.77734375" bestFit="1" customWidth="1"/>
    <col min="22" max="22" width="10.33203125" bestFit="1" customWidth="1"/>
    <col min="23" max="23" width="19.109375" bestFit="1" customWidth="1"/>
    <col min="24" max="24" width="9.21875" bestFit="1" customWidth="1"/>
    <col min="25" max="25" width="10.44140625" bestFit="1" customWidth="1"/>
    <col min="26" max="26" width="13.21875" bestFit="1" customWidth="1"/>
    <col min="27" max="27" width="7.21875" bestFit="1" customWidth="1"/>
    <col min="28" max="28" width="21.109375" bestFit="1" customWidth="1"/>
    <col min="29" max="29" width="14.33203125" bestFit="1" customWidth="1"/>
    <col min="30" max="30" width="10.5546875" bestFit="1" customWidth="1"/>
    <col min="31" max="31" width="6.77734375" bestFit="1" customWidth="1"/>
    <col min="32" max="32" width="12.77734375" bestFit="1" customWidth="1"/>
    <col min="33" max="33" width="11.44140625" bestFit="1" customWidth="1"/>
    <col min="34" max="34" width="11.33203125" bestFit="1" customWidth="1"/>
    <col min="35" max="35" width="9.21875" bestFit="1" customWidth="1"/>
    <col min="36" max="36" width="9.77734375" bestFit="1" customWidth="1"/>
    <col min="37" max="41" width="26.33203125" bestFit="1" customWidth="1"/>
    <col min="42" max="42" width="10.77734375" bestFit="1" customWidth="1"/>
    <col min="43" max="199" width="26.33203125" bestFit="1" customWidth="1"/>
    <col min="200" max="200" width="10.77734375" bestFit="1" customWidth="1"/>
  </cols>
  <sheetData>
    <row r="1" spans="2:36" ht="170.4" customHeight="1" x14ac:dyDescent="0.3"/>
    <row r="2" spans="2:36" ht="30" customHeight="1" x14ac:dyDescent="0.3">
      <c r="B2" s="38" t="s">
        <v>1091</v>
      </c>
      <c r="C2" s="38"/>
      <c r="D2" s="38"/>
      <c r="E2" s="38"/>
      <c r="F2" s="38"/>
      <c r="G2" s="38"/>
      <c r="H2" s="38"/>
      <c r="I2" s="38"/>
      <c r="J2" s="38"/>
      <c r="K2" s="38"/>
      <c r="L2" s="38"/>
      <c r="M2" s="38"/>
      <c r="N2" s="38"/>
      <c r="O2" s="38"/>
      <c r="P2" s="38"/>
      <c r="Q2" s="38"/>
      <c r="R2" s="38"/>
      <c r="T2" s="38" t="s">
        <v>1092</v>
      </c>
      <c r="U2" s="38"/>
      <c r="V2" s="38"/>
      <c r="W2" s="38"/>
      <c r="X2" s="38"/>
      <c r="Y2" s="38"/>
      <c r="Z2" s="38"/>
      <c r="AA2" s="38"/>
      <c r="AB2" s="38"/>
      <c r="AC2" s="38"/>
      <c r="AD2" s="38"/>
      <c r="AE2" s="38"/>
      <c r="AF2" s="38"/>
      <c r="AG2" s="38"/>
      <c r="AH2" s="38"/>
      <c r="AI2" s="38"/>
      <c r="AJ2" s="38"/>
    </row>
    <row r="3" spans="2:36" hidden="1" x14ac:dyDescent="0.3">
      <c r="T3" s="16" t="s">
        <v>1089</v>
      </c>
      <c r="U3" t="s" vm="1">
        <v>1090</v>
      </c>
    </row>
    <row r="4" spans="2:36" hidden="1" x14ac:dyDescent="0.3"/>
    <row r="5" spans="2:36" x14ac:dyDescent="0.3">
      <c r="B5" s="16" t="s">
        <v>114</v>
      </c>
      <c r="C5" s="16" t="s">
        <v>115</v>
      </c>
      <c r="D5" s="16" t="s">
        <v>116</v>
      </c>
      <c r="E5" s="16" t="s">
        <v>616</v>
      </c>
      <c r="F5" s="16" t="s">
        <v>617</v>
      </c>
      <c r="G5" s="16" t="s">
        <v>669</v>
      </c>
      <c r="H5" s="16" t="s">
        <v>690</v>
      </c>
      <c r="I5" s="16" t="s">
        <v>691</v>
      </c>
      <c r="J5" s="16" t="s">
        <v>874</v>
      </c>
      <c r="K5" s="16" t="s">
        <v>883</v>
      </c>
      <c r="L5" t="s">
        <v>890</v>
      </c>
      <c r="M5" t="s">
        <v>894</v>
      </c>
      <c r="N5" t="s">
        <v>896</v>
      </c>
      <c r="O5" t="s">
        <v>895</v>
      </c>
      <c r="P5" t="s">
        <v>897</v>
      </c>
      <c r="Q5" t="s">
        <v>898</v>
      </c>
      <c r="R5" t="s">
        <v>893</v>
      </c>
      <c r="T5" s="16" t="s">
        <v>114</v>
      </c>
      <c r="U5" s="16" t="s">
        <v>115</v>
      </c>
      <c r="V5" s="16" t="s">
        <v>116</v>
      </c>
      <c r="W5" s="16" t="s">
        <v>616</v>
      </c>
      <c r="X5" s="16" t="s">
        <v>617</v>
      </c>
      <c r="Y5" s="16" t="s">
        <v>669</v>
      </c>
      <c r="Z5" s="16" t="s">
        <v>690</v>
      </c>
      <c r="AA5" s="16" t="s">
        <v>691</v>
      </c>
      <c r="AB5" s="16" t="s">
        <v>874</v>
      </c>
      <c r="AC5" s="16" t="s">
        <v>883</v>
      </c>
      <c r="AD5" t="s">
        <v>890</v>
      </c>
      <c r="AE5" t="s">
        <v>894</v>
      </c>
      <c r="AF5" t="s">
        <v>896</v>
      </c>
      <c r="AG5" t="s">
        <v>895</v>
      </c>
      <c r="AH5" t="s">
        <v>897</v>
      </c>
      <c r="AI5" t="s">
        <v>898</v>
      </c>
      <c r="AJ5" t="s">
        <v>893</v>
      </c>
    </row>
    <row r="6" spans="2:36" x14ac:dyDescent="0.3">
      <c r="B6">
        <v>1</v>
      </c>
      <c r="C6" t="s">
        <v>56</v>
      </c>
      <c r="D6" t="s">
        <v>117</v>
      </c>
      <c r="E6" s="17">
        <v>44313</v>
      </c>
      <c r="F6" t="s">
        <v>618</v>
      </c>
      <c r="G6" t="s">
        <v>619</v>
      </c>
      <c r="H6" t="s">
        <v>619</v>
      </c>
      <c r="I6" t="s">
        <v>797</v>
      </c>
      <c r="J6" t="s">
        <v>876</v>
      </c>
      <c r="K6" t="s">
        <v>889</v>
      </c>
      <c r="L6" s="18">
        <v>2740</v>
      </c>
      <c r="M6" s="18">
        <v>0</v>
      </c>
      <c r="N6" s="18">
        <v>0</v>
      </c>
      <c r="O6" s="18">
        <v>0</v>
      </c>
      <c r="P6" s="18">
        <v>2740</v>
      </c>
      <c r="Q6" s="20">
        <v>0</v>
      </c>
      <c r="R6" s="18"/>
      <c r="T6">
        <v>10</v>
      </c>
      <c r="U6" t="s">
        <v>57</v>
      </c>
      <c r="V6" t="s">
        <v>118</v>
      </c>
      <c r="W6" s="17">
        <v>44351</v>
      </c>
      <c r="X6" t="s">
        <v>619</v>
      </c>
      <c r="Y6" t="s">
        <v>619</v>
      </c>
      <c r="Z6" t="s">
        <v>619</v>
      </c>
      <c r="AA6" t="s">
        <v>619</v>
      </c>
      <c r="AB6" t="s">
        <v>619</v>
      </c>
      <c r="AC6" t="s">
        <v>619</v>
      </c>
      <c r="AD6" s="18">
        <v>8397.41</v>
      </c>
      <c r="AE6" s="18">
        <v>0</v>
      </c>
      <c r="AF6" s="18">
        <v>8397.41</v>
      </c>
      <c r="AG6" s="18">
        <v>0</v>
      </c>
      <c r="AH6" s="18">
        <v>0</v>
      </c>
      <c r="AI6" s="20">
        <v>0</v>
      </c>
      <c r="AJ6" s="18"/>
    </row>
    <row r="7" spans="2:36" x14ac:dyDescent="0.3">
      <c r="B7">
        <v>10</v>
      </c>
      <c r="C7" t="s">
        <v>57</v>
      </c>
      <c r="D7" t="s">
        <v>118</v>
      </c>
      <c r="E7" s="17">
        <v>44351</v>
      </c>
      <c r="F7" t="s">
        <v>619</v>
      </c>
      <c r="G7" t="s">
        <v>619</v>
      </c>
      <c r="H7" t="s">
        <v>619</v>
      </c>
      <c r="I7" t="s">
        <v>619</v>
      </c>
      <c r="J7" t="s">
        <v>619</v>
      </c>
      <c r="K7" t="s">
        <v>619</v>
      </c>
      <c r="L7" s="18">
        <v>8397.41</v>
      </c>
      <c r="M7" s="18">
        <v>0</v>
      </c>
      <c r="N7" s="18">
        <v>8397.41</v>
      </c>
      <c r="O7" s="18">
        <v>0</v>
      </c>
      <c r="P7" s="18">
        <v>0</v>
      </c>
      <c r="Q7" s="20">
        <v>0</v>
      </c>
      <c r="R7" s="18"/>
      <c r="V7" t="s">
        <v>119</v>
      </c>
      <c r="W7" s="17">
        <v>43646</v>
      </c>
      <c r="X7" t="s">
        <v>619</v>
      </c>
      <c r="Y7" t="s">
        <v>619</v>
      </c>
      <c r="Z7" t="s">
        <v>619</v>
      </c>
      <c r="AA7" t="s">
        <v>619</v>
      </c>
      <c r="AB7" t="s">
        <v>619</v>
      </c>
      <c r="AC7" t="s">
        <v>619</v>
      </c>
      <c r="AD7" s="18">
        <v>-0.05</v>
      </c>
      <c r="AE7" s="18">
        <v>0</v>
      </c>
      <c r="AF7" s="18">
        <v>0</v>
      </c>
      <c r="AG7" s="18">
        <v>0</v>
      </c>
      <c r="AH7" s="18">
        <v>0</v>
      </c>
      <c r="AI7" s="20">
        <v>-0.05</v>
      </c>
      <c r="AJ7" s="18"/>
    </row>
    <row r="8" spans="2:36" x14ac:dyDescent="0.3">
      <c r="D8" t="s">
        <v>119</v>
      </c>
      <c r="E8" s="17">
        <v>43646</v>
      </c>
      <c r="F8" t="s">
        <v>619</v>
      </c>
      <c r="G8" t="s">
        <v>619</v>
      </c>
      <c r="H8" t="s">
        <v>619</v>
      </c>
      <c r="I8" t="s">
        <v>619</v>
      </c>
      <c r="J8" t="s">
        <v>619</v>
      </c>
      <c r="K8" t="s">
        <v>619</v>
      </c>
      <c r="L8" s="18">
        <v>-0.05</v>
      </c>
      <c r="M8" s="18">
        <v>0</v>
      </c>
      <c r="N8" s="18">
        <v>0</v>
      </c>
      <c r="O8" s="18">
        <v>0</v>
      </c>
      <c r="P8" s="18">
        <v>0</v>
      </c>
      <c r="Q8" s="20">
        <v>-0.05</v>
      </c>
      <c r="R8" s="18"/>
      <c r="T8" t="s">
        <v>51</v>
      </c>
      <c r="AD8" s="18">
        <v>21237.360000000001</v>
      </c>
      <c r="AE8" s="18">
        <v>0</v>
      </c>
      <c r="AF8" s="18">
        <v>8397.41</v>
      </c>
      <c r="AG8" s="18">
        <v>0</v>
      </c>
      <c r="AH8" s="18">
        <v>0</v>
      </c>
      <c r="AI8" s="20">
        <v>-0.05</v>
      </c>
      <c r="AJ8" s="18"/>
    </row>
    <row r="9" spans="2:36" x14ac:dyDescent="0.3">
      <c r="B9">
        <v>25</v>
      </c>
      <c r="C9" t="s">
        <v>58</v>
      </c>
      <c r="D9" t="s">
        <v>120</v>
      </c>
      <c r="E9" s="17">
        <v>44309</v>
      </c>
      <c r="F9" t="s">
        <v>620</v>
      </c>
      <c r="G9" t="s">
        <v>619</v>
      </c>
      <c r="H9" t="s">
        <v>619</v>
      </c>
      <c r="I9" t="s">
        <v>870</v>
      </c>
      <c r="J9" t="s">
        <v>877</v>
      </c>
      <c r="K9" t="s">
        <v>889</v>
      </c>
      <c r="L9" s="18">
        <v>10100</v>
      </c>
      <c r="M9" s="18">
        <v>0</v>
      </c>
      <c r="N9" s="18">
        <v>0</v>
      </c>
      <c r="O9" s="18">
        <v>0</v>
      </c>
      <c r="P9" s="18">
        <v>10100</v>
      </c>
      <c r="Q9" s="20">
        <v>0</v>
      </c>
      <c r="R9" s="18"/>
    </row>
    <row r="10" spans="2:36" x14ac:dyDescent="0.3">
      <c r="B10" t="s">
        <v>51</v>
      </c>
      <c r="L10" s="18">
        <v>21237.360000000001</v>
      </c>
      <c r="M10" s="18">
        <v>0</v>
      </c>
      <c r="N10" s="18">
        <v>8397.41</v>
      </c>
      <c r="O10" s="18">
        <v>0</v>
      </c>
      <c r="P10" s="18">
        <v>12840</v>
      </c>
      <c r="Q10" s="20">
        <v>-0.05</v>
      </c>
      <c r="R10" s="18"/>
    </row>
  </sheetData>
  <mergeCells count="2">
    <mergeCell ref="B2:R2"/>
    <mergeCell ref="T2:AJ2"/>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32FB6-85CD-4F28-AC67-FC6160856061}">
  <sheetPr codeName="Sheet7"/>
  <dimension ref="A1:C4"/>
  <sheetViews>
    <sheetView workbookViewId="0">
      <selection activeCell="I29" sqref="I29"/>
    </sheetView>
  </sheetViews>
  <sheetFormatPr defaultRowHeight="14.4" x14ac:dyDescent="0.3"/>
  <sheetData>
    <row r="1" spans="1:3" x14ac:dyDescent="0.3">
      <c r="A1" t="s">
        <v>1093</v>
      </c>
      <c r="B1" t="s">
        <v>1094</v>
      </c>
      <c r="C1" t="s">
        <v>1095</v>
      </c>
    </row>
    <row r="2" spans="1:3" x14ac:dyDescent="0.3">
      <c r="A2" t="s">
        <v>1096</v>
      </c>
      <c r="B2" s="21">
        <v>44312</v>
      </c>
      <c r="C2" t="s">
        <v>1097</v>
      </c>
    </row>
    <row r="3" spans="1:3" x14ac:dyDescent="0.3">
      <c r="A3" t="s">
        <v>1098</v>
      </c>
      <c r="B3" s="21">
        <v>44314</v>
      </c>
      <c r="C3" t="s">
        <v>1099</v>
      </c>
    </row>
    <row r="4" spans="1:3" x14ac:dyDescent="0.3">
      <c r="A4" t="s">
        <v>1100</v>
      </c>
      <c r="B4" s="21">
        <v>44377</v>
      </c>
      <c r="C4" t="s">
        <v>1101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78ED1-F778-4AA5-892A-F79522949985}">
  <sheetPr codeName="Sheet5"/>
  <dimension ref="A1:C47"/>
  <sheetViews>
    <sheetView workbookViewId="0">
      <selection activeCell="L13" sqref="L13"/>
    </sheetView>
  </sheetViews>
  <sheetFormatPr defaultRowHeight="14.4" x14ac:dyDescent="0.3"/>
  <cols>
    <col min="1" max="1" width="9.88671875" bestFit="1" customWidth="1"/>
  </cols>
  <sheetData>
    <row r="1" spans="1:3" x14ac:dyDescent="0.3">
      <c r="C1" t="s">
        <v>50</v>
      </c>
    </row>
    <row r="2" spans="1:3" x14ac:dyDescent="0.3">
      <c r="A2" s="3"/>
      <c r="C2" s="3">
        <f ca="1">EDATE(C3,-1)</f>
        <v>44256</v>
      </c>
    </row>
    <row r="3" spans="1:3" x14ac:dyDescent="0.3">
      <c r="A3" s="3"/>
      <c r="C3" s="3">
        <f ca="1">EDATE(C4,-1)</f>
        <v>44287</v>
      </c>
    </row>
    <row r="4" spans="1:3" x14ac:dyDescent="0.3">
      <c r="A4" s="3"/>
      <c r="C4" s="3">
        <f ca="1">EDATE(C5,-1)</f>
        <v>44317</v>
      </c>
    </row>
    <row r="5" spans="1:3" x14ac:dyDescent="0.3">
      <c r="A5" s="3"/>
      <c r="C5" s="4">
        <f ca="1">EDATE(EOMONTH(TODAY(),0)+1, -1)</f>
        <v>44348</v>
      </c>
    </row>
    <row r="6" spans="1:3" x14ac:dyDescent="0.3">
      <c r="A6" s="3"/>
      <c r="C6" s="3">
        <f ca="1">EDATE(C5,1)</f>
        <v>44378</v>
      </c>
    </row>
    <row r="7" spans="1:3" x14ac:dyDescent="0.3">
      <c r="A7" s="3"/>
      <c r="C7" s="3">
        <f t="shared" ref="C7:C9" ca="1" si="0">EDATE(C6,1)</f>
        <v>44409</v>
      </c>
    </row>
    <row r="8" spans="1:3" x14ac:dyDescent="0.3">
      <c r="A8" s="3"/>
      <c r="C8" s="3">
        <f t="shared" ca="1" si="0"/>
        <v>44440</v>
      </c>
    </row>
    <row r="9" spans="1:3" x14ac:dyDescent="0.3">
      <c r="A9" s="3"/>
      <c r="C9" s="3">
        <f t="shared" ca="1" si="0"/>
        <v>44470</v>
      </c>
    </row>
    <row r="10" spans="1:3" x14ac:dyDescent="0.3">
      <c r="A10" s="3"/>
    </row>
    <row r="11" spans="1:3" x14ac:dyDescent="0.3">
      <c r="A11" s="3"/>
    </row>
    <row r="12" spans="1:3" x14ac:dyDescent="0.3">
      <c r="A12" s="3"/>
    </row>
    <row r="13" spans="1:3" x14ac:dyDescent="0.3">
      <c r="A13" s="3"/>
    </row>
    <row r="14" spans="1:3" x14ac:dyDescent="0.3">
      <c r="A14" s="3"/>
    </row>
    <row r="15" spans="1:3" x14ac:dyDescent="0.3">
      <c r="A15" s="3"/>
    </row>
    <row r="16" spans="1:3" x14ac:dyDescent="0.3">
      <c r="A16" s="3"/>
    </row>
    <row r="17" spans="1:1" x14ac:dyDescent="0.3">
      <c r="A17" s="3"/>
    </row>
    <row r="18" spans="1:1" x14ac:dyDescent="0.3">
      <c r="A18" s="3"/>
    </row>
    <row r="19" spans="1:1" x14ac:dyDescent="0.3">
      <c r="A19" s="3"/>
    </row>
    <row r="20" spans="1:1" x14ac:dyDescent="0.3">
      <c r="A20" s="3"/>
    </row>
    <row r="21" spans="1:1" x14ac:dyDescent="0.3">
      <c r="A21" s="3"/>
    </row>
    <row r="22" spans="1:1" x14ac:dyDescent="0.3">
      <c r="A22" s="3"/>
    </row>
    <row r="23" spans="1:1" x14ac:dyDescent="0.3">
      <c r="A23" s="3"/>
    </row>
    <row r="24" spans="1:1" x14ac:dyDescent="0.3">
      <c r="A24" s="3"/>
    </row>
    <row r="25" spans="1:1" x14ac:dyDescent="0.3">
      <c r="A25" s="3"/>
    </row>
    <row r="26" spans="1:1" x14ac:dyDescent="0.3">
      <c r="A26" s="3"/>
    </row>
    <row r="27" spans="1:1" x14ac:dyDescent="0.3">
      <c r="A27" s="3"/>
    </row>
    <row r="28" spans="1:1" x14ac:dyDescent="0.3">
      <c r="A28" s="3"/>
    </row>
    <row r="29" spans="1:1" x14ac:dyDescent="0.3">
      <c r="A29" s="3"/>
    </row>
    <row r="30" spans="1:1" x14ac:dyDescent="0.3">
      <c r="A30" s="3"/>
    </row>
    <row r="31" spans="1:1" x14ac:dyDescent="0.3">
      <c r="A31" s="3"/>
    </row>
    <row r="32" spans="1:1" x14ac:dyDescent="0.3">
      <c r="A32" s="3"/>
    </row>
    <row r="33" spans="1:1" x14ac:dyDescent="0.3">
      <c r="A33" s="3"/>
    </row>
    <row r="34" spans="1:1" x14ac:dyDescent="0.3">
      <c r="A34" s="3"/>
    </row>
    <row r="35" spans="1:1" x14ac:dyDescent="0.3">
      <c r="A35" s="3"/>
    </row>
    <row r="36" spans="1:1" x14ac:dyDescent="0.3">
      <c r="A36" s="3"/>
    </row>
    <row r="37" spans="1:1" x14ac:dyDescent="0.3">
      <c r="A37" s="3"/>
    </row>
    <row r="38" spans="1:1" x14ac:dyDescent="0.3">
      <c r="A38" s="3"/>
    </row>
    <row r="39" spans="1:1" x14ac:dyDescent="0.3">
      <c r="A39" s="3"/>
    </row>
    <row r="40" spans="1:1" x14ac:dyDescent="0.3">
      <c r="A40" s="3"/>
    </row>
    <row r="41" spans="1:1" x14ac:dyDescent="0.3">
      <c r="A41" s="3"/>
    </row>
    <row r="42" spans="1:1" x14ac:dyDescent="0.3">
      <c r="A42" s="3"/>
    </row>
    <row r="43" spans="1:1" x14ac:dyDescent="0.3">
      <c r="A43" s="3"/>
    </row>
    <row r="44" spans="1:1" x14ac:dyDescent="0.3">
      <c r="A44" s="3"/>
    </row>
    <row r="45" spans="1:1" x14ac:dyDescent="0.3">
      <c r="A45" s="3"/>
    </row>
    <row r="46" spans="1:1" x14ac:dyDescent="0.3">
      <c r="A46" s="3"/>
    </row>
    <row r="47" spans="1:1" x14ac:dyDescent="0.3">
      <c r="A47"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5BBA7-6192-4C57-BFA8-18E2F2F760B3}">
  <sheetPr codeName="Sheet6"/>
  <dimension ref="A1:C28"/>
  <sheetViews>
    <sheetView workbookViewId="0">
      <selection activeCell="F5" sqref="F5"/>
    </sheetView>
  </sheetViews>
  <sheetFormatPr defaultRowHeight="14.4" x14ac:dyDescent="0.3"/>
  <cols>
    <col min="1" max="1" width="12.5546875" customWidth="1"/>
    <col min="2" max="2" width="12.33203125" customWidth="1"/>
    <col min="3" max="3" width="14.44140625" customWidth="1"/>
  </cols>
  <sheetData>
    <row r="1" spans="1:3" x14ac:dyDescent="0.3">
      <c r="A1" t="s">
        <v>20</v>
      </c>
    </row>
    <row r="4" spans="1:3" x14ac:dyDescent="0.3">
      <c r="A4" t="s">
        <v>21</v>
      </c>
    </row>
    <row r="5" spans="1:3" x14ac:dyDescent="0.3">
      <c r="A5">
        <f>Overall!$C$11</f>
        <v>44377</v>
      </c>
    </row>
    <row r="7" spans="1:3" x14ac:dyDescent="0.3">
      <c r="A7" t="s">
        <v>49</v>
      </c>
    </row>
    <row r="8" spans="1:3" x14ac:dyDescent="0.3">
      <c r="A8">
        <f>Overall!$C$10</f>
        <v>44348</v>
      </c>
    </row>
    <row r="14" spans="1:3" x14ac:dyDescent="0.3">
      <c r="A14" t="s">
        <v>22</v>
      </c>
      <c r="B14" t="s">
        <v>23</v>
      </c>
      <c r="C14" t="s">
        <v>24</v>
      </c>
    </row>
    <row r="15" spans="1:3" x14ac:dyDescent="0.3">
      <c r="A15">
        <v>1</v>
      </c>
      <c r="B15" t="s">
        <v>25</v>
      </c>
      <c r="C15" t="s">
        <v>26</v>
      </c>
    </row>
    <row r="16" spans="1:3" x14ac:dyDescent="0.3">
      <c r="A16">
        <v>2</v>
      </c>
      <c r="B16" t="s">
        <v>27</v>
      </c>
      <c r="C16" t="s">
        <v>28</v>
      </c>
    </row>
    <row r="17" spans="1:3" x14ac:dyDescent="0.3">
      <c r="A17">
        <v>3</v>
      </c>
      <c r="B17" t="s">
        <v>29</v>
      </c>
      <c r="C17" t="s">
        <v>30</v>
      </c>
    </row>
    <row r="18" spans="1:3" x14ac:dyDescent="0.3">
      <c r="A18">
        <v>4</v>
      </c>
      <c r="B18" t="s">
        <v>31</v>
      </c>
      <c r="C18" t="s">
        <v>32</v>
      </c>
    </row>
    <row r="19" spans="1:3" x14ac:dyDescent="0.3">
      <c r="A19">
        <v>5</v>
      </c>
      <c r="B19" t="s">
        <v>33</v>
      </c>
      <c r="C19" t="s">
        <v>34</v>
      </c>
    </row>
    <row r="20" spans="1:3" x14ac:dyDescent="0.3">
      <c r="A20">
        <v>6</v>
      </c>
      <c r="B20" t="s">
        <v>35</v>
      </c>
      <c r="C20" t="s">
        <v>36</v>
      </c>
    </row>
    <row r="21" spans="1:3" x14ac:dyDescent="0.3">
      <c r="A21">
        <v>8</v>
      </c>
      <c r="B21" t="s">
        <v>37</v>
      </c>
      <c r="C21" t="s">
        <v>38</v>
      </c>
    </row>
    <row r="24" spans="1:3" x14ac:dyDescent="0.3">
      <c r="A24" t="s">
        <v>39</v>
      </c>
      <c r="B24" t="s">
        <v>1</v>
      </c>
      <c r="C24" t="s">
        <v>40</v>
      </c>
    </row>
    <row r="25" spans="1:3" x14ac:dyDescent="0.3">
      <c r="A25">
        <v>1</v>
      </c>
      <c r="B25" t="s">
        <v>41</v>
      </c>
      <c r="C25" t="s">
        <v>45</v>
      </c>
    </row>
    <row r="26" spans="1:3" x14ac:dyDescent="0.3">
      <c r="A26">
        <v>2</v>
      </c>
      <c r="B26" t="s">
        <v>42</v>
      </c>
      <c r="C26" t="s">
        <v>46</v>
      </c>
    </row>
    <row r="27" spans="1:3" x14ac:dyDescent="0.3">
      <c r="A27">
        <v>3</v>
      </c>
      <c r="B27" t="s">
        <v>43</v>
      </c>
      <c r="C27" t="s">
        <v>47</v>
      </c>
    </row>
    <row r="28" spans="1:3" x14ac:dyDescent="0.3">
      <c r="A28">
        <v>4</v>
      </c>
      <c r="B28" t="s">
        <v>44</v>
      </c>
      <c r="C28" t="s">
        <v>48</v>
      </c>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34113773-C9CB-4302-B88E-36960A08002F}">
  <ds:schemaRefs/>
</ds:datastoreItem>
</file>

<file path=customXml/itemProps2.xml><?xml version="1.0" encoding="utf-8"?>
<ds:datastoreItem xmlns:ds="http://schemas.openxmlformats.org/officeDocument/2006/customXml" ds:itemID="{45C29AAC-117F-4F15-9DDD-4BCB7F96B6E4}">
  <ds:schemaRefs/>
</ds:datastoreItem>
</file>

<file path=customXml/itemProps3.xml><?xml version="1.0" encoding="utf-8"?>
<ds:datastoreItem xmlns:ds="http://schemas.openxmlformats.org/officeDocument/2006/customXml" ds:itemID="{8C4E855D-0A4F-416F-9D58-F3DD0B99BBCB}">
  <ds:schemaRefs/>
</ds:datastoreItem>
</file>

<file path=customXml/itemProps4.xml><?xml version="1.0" encoding="utf-8"?>
<ds:datastoreItem xmlns:ds="http://schemas.openxmlformats.org/officeDocument/2006/customXml" ds:itemID="{06F78D83-593C-4F51-A78F-217174B37453}">
  <ds:schemaRefs/>
</ds:datastoreItem>
</file>

<file path=customXml/itemProps5.xml><?xml version="1.0" encoding="utf-8"?>
<ds:datastoreItem xmlns:ds="http://schemas.openxmlformats.org/officeDocument/2006/customXml" ds:itemID="{D13E5577-BDCE-4686-B5B9-04E6ADA6EFEC}">
  <ds:schemaRefs/>
</ds:datastoreItem>
</file>

<file path=customXml/itemProps6.xml><?xml version="1.0" encoding="utf-8"?>
<ds:datastoreItem xmlns:ds="http://schemas.openxmlformats.org/officeDocument/2006/customXml" ds:itemID="{68AE9CC7-7421-4A2B-981B-3807BAA3327B}">
  <ds:schemaRefs/>
</ds:datastoreItem>
</file>

<file path=customXml/itemProps7.xml><?xml version="1.0" encoding="utf-8"?>
<ds:datastoreItem xmlns:ds="http://schemas.openxmlformats.org/officeDocument/2006/customXml" ds:itemID="{445460EB-0F0E-42F6-894E-E7B4B8397576}">
  <ds:schemaRefs/>
</ds:datastoreItem>
</file>

<file path=customXml/itemProps8.xml><?xml version="1.0" encoding="utf-8"?>
<ds:datastoreItem xmlns:ds="http://schemas.openxmlformats.org/officeDocument/2006/customXml" ds:itemID="{8C9CDCAA-7E5E-48F5-86F6-B76A90711085}">
  <ds:schemaRefs/>
</ds:datastoreItem>
</file>

<file path=customXml/itemProps9.xml><?xml version="1.0" encoding="utf-8"?>
<ds:datastoreItem xmlns:ds="http://schemas.openxmlformats.org/officeDocument/2006/customXml" ds:itemID="{0FF52644-7E6B-417D-BF12-85C39B200906}">
  <ds:schemaRefs/>
</ds:datastoreItem>
</file>

<file path=customXml/itemProps10.xml><?xml version="1.0" encoding="utf-8"?>
<ds:datastoreItem xmlns:ds="http://schemas.openxmlformats.org/officeDocument/2006/customXml" ds:itemID="{89F8872F-362E-4A0B-AE93-E41EC3FBDD90}">
  <ds:schemaRefs/>
</ds:datastoreItem>
</file>

<file path=customXml/itemProps11.xml><?xml version="1.0" encoding="utf-8"?>
<ds:datastoreItem xmlns:ds="http://schemas.openxmlformats.org/officeDocument/2006/customXml" ds:itemID="{7BF15C94-E659-4E38-BBE3-7CF4C8B096B5}">
  <ds:schemaRefs/>
</ds:datastoreItem>
</file>

<file path=customXml/itemProps12.xml><?xml version="1.0" encoding="utf-8"?>
<ds:datastoreItem xmlns:ds="http://schemas.openxmlformats.org/officeDocument/2006/customXml" ds:itemID="{042C0B22-FC5C-448C-9D45-90CEE29853EF}">
  <ds:schemaRefs/>
</ds:datastoreItem>
</file>

<file path=customXml/itemProps13.xml><?xml version="1.0" encoding="utf-8"?>
<ds:datastoreItem xmlns:ds="http://schemas.openxmlformats.org/officeDocument/2006/customXml" ds:itemID="{680FE2FC-C760-4733-A0E6-3DE80EDE590F}">
  <ds:schemaRefs/>
</ds:datastoreItem>
</file>

<file path=customXml/itemProps14.xml><?xml version="1.0" encoding="utf-8"?>
<ds:datastoreItem xmlns:ds="http://schemas.openxmlformats.org/officeDocument/2006/customXml" ds:itemID="{E8FC0F8D-17A8-47CE-968D-777346BE2CDD}">
  <ds:schemaRefs/>
</ds:datastoreItem>
</file>

<file path=customXml/itemProps15.xml><?xml version="1.0" encoding="utf-8"?>
<ds:datastoreItem xmlns:ds="http://schemas.openxmlformats.org/officeDocument/2006/customXml" ds:itemID="{D699504D-F2C0-429B-9531-7075F7FD803B}">
  <ds:schemaRefs/>
</ds:datastoreItem>
</file>

<file path=customXml/itemProps16.xml><?xml version="1.0" encoding="utf-8"?>
<ds:datastoreItem xmlns:ds="http://schemas.openxmlformats.org/officeDocument/2006/customXml" ds:itemID="{CEB92997-AAAE-428A-AFD4-CD82AB582B7A}">
  <ds:schemaRefs>
    <ds:schemaRef ds:uri="http://schemas.microsoft.com/PowerBIAddIn"/>
  </ds:schemaRefs>
</ds:datastoreItem>
</file>

<file path=customXml/itemProps17.xml><?xml version="1.0" encoding="utf-8"?>
<ds:datastoreItem xmlns:ds="http://schemas.openxmlformats.org/officeDocument/2006/customXml" ds:itemID="{6EEBED02-16C6-48BB-85F5-456A22A01881}">
  <ds:schemaRefs/>
</ds:datastoreItem>
</file>

<file path=customXml/itemProps18.xml><?xml version="1.0" encoding="utf-8"?>
<ds:datastoreItem xmlns:ds="http://schemas.openxmlformats.org/officeDocument/2006/customXml" ds:itemID="{1B902277-4036-45EB-9919-BADE15E9BD89}">
  <ds:schemaRefs/>
</ds:datastoreItem>
</file>

<file path=customXml/itemProps19.xml><?xml version="1.0" encoding="utf-8"?>
<ds:datastoreItem xmlns:ds="http://schemas.openxmlformats.org/officeDocument/2006/customXml" ds:itemID="{4F785897-FBD5-4308-AF81-4B37085A1D82}">
  <ds:schemaRefs/>
</ds:datastoreItem>
</file>

<file path=customXml/itemProps20.xml><?xml version="1.0" encoding="utf-8"?>
<ds:datastoreItem xmlns:ds="http://schemas.openxmlformats.org/officeDocument/2006/customXml" ds:itemID="{11A28461-0ECD-45C8-B5E1-712927D3E4FC}">
  <ds:schemaRefs/>
</ds:datastoreItem>
</file>

<file path=customXml/itemProps21.xml><?xml version="1.0" encoding="utf-8"?>
<ds:datastoreItem xmlns:ds="http://schemas.openxmlformats.org/officeDocument/2006/customXml" ds:itemID="{7E53DE04-2853-44EB-9DB1-596B99FBA17F}">
  <ds:schemaRefs/>
</ds:datastoreItem>
</file>

<file path=customXml/itemProps22.xml><?xml version="1.0" encoding="utf-8"?>
<ds:datastoreItem xmlns:ds="http://schemas.openxmlformats.org/officeDocument/2006/customXml" ds:itemID="{BCE9DBBC-3E03-4DF3-B0C4-0B906051F3D7}">
  <ds:schemaRefs/>
</ds:datastoreItem>
</file>

<file path=customXml/itemProps23.xml><?xml version="1.0" encoding="utf-8"?>
<ds:datastoreItem xmlns:ds="http://schemas.openxmlformats.org/officeDocument/2006/customXml" ds:itemID="{3377D217-9935-49A5-838B-C2A8AA8E4A0C}">
  <ds:schemaRefs/>
</ds:datastoreItem>
</file>

<file path=customXml/itemProps24.xml><?xml version="1.0" encoding="utf-8"?>
<ds:datastoreItem xmlns:ds="http://schemas.openxmlformats.org/officeDocument/2006/customXml" ds:itemID="{A4B90D15-55EA-41BC-BC86-7C9CE680AEF0}">
  <ds:schemaRefs/>
</ds:datastoreItem>
</file>

<file path=customXml/itemProps25.xml><?xml version="1.0" encoding="utf-8"?>
<ds:datastoreItem xmlns:ds="http://schemas.openxmlformats.org/officeDocument/2006/customXml" ds:itemID="{AF8FD76F-1E8B-4213-9AC6-208D8CA16733}">
  <ds:schemaRefs/>
</ds:datastoreItem>
</file>

<file path=customXml/itemProps26.xml><?xml version="1.0" encoding="utf-8"?>
<ds:datastoreItem xmlns:ds="http://schemas.openxmlformats.org/officeDocument/2006/customXml" ds:itemID="{72E4BCDD-EB59-4B0C-B71A-BD5AE5DEB4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Overall</vt:lpstr>
      <vt:lpstr>AR Aging</vt:lpstr>
      <vt:lpstr>AR Aging by Contract</vt:lpstr>
      <vt:lpstr>AR Aging InterCompany</vt:lpstr>
      <vt:lpstr>Version</vt:lpstr>
      <vt:lpstr>Lists</vt:lpstr>
      <vt:lpstr>Parameters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Gillian Gilespie</dc:creator>
  <cp:lastModifiedBy>Gillian Gilespie</cp:lastModifiedBy>
  <dcterms:created xsi:type="dcterms:W3CDTF">2021-06-30T06:52:28Z</dcterms:created>
  <dcterms:modified xsi:type="dcterms:W3CDTF">2021-06-30T20:44:40Z</dcterms:modified>
</cp:coreProperties>
</file>