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"/>
    </mc:Choice>
  </mc:AlternateContent>
  <xr:revisionPtr revIDLastSave="0" documentId="13_ncr:1_{63E05B5E-448E-4C0F-9C96-3378F26C9C6C}" xr6:coauthVersionLast="44" xr6:coauthVersionMax="44" xr10:uidLastSave="{00000000-0000-0000-0000-000000000000}"/>
  <bookViews>
    <workbookView xWindow="25974" yWindow="-68" windowWidth="26301" windowHeight="14889" xr2:uid="{B25C7A4C-7FB3-4697-B2F1-5A343142E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" i="1" l="1"/>
  <c r="O10" i="1"/>
  <c r="J10" i="1"/>
  <c r="F10" i="1"/>
  <c r="AH9" i="1"/>
  <c r="O9" i="1"/>
  <c r="J9" i="1"/>
  <c r="F9" i="1"/>
  <c r="AH8" i="1"/>
  <c r="O8" i="1"/>
  <c r="J8" i="1"/>
  <c r="F8" i="1"/>
  <c r="AH7" i="1"/>
  <c r="O7" i="1"/>
  <c r="J7" i="1"/>
  <c r="F7" i="1"/>
  <c r="AH6" i="1"/>
  <c r="O6" i="1"/>
  <c r="J6" i="1"/>
  <c r="F6" i="1"/>
  <c r="AH5" i="1"/>
  <c r="O5" i="1"/>
  <c r="J5" i="1"/>
  <c r="F5" i="1"/>
  <c r="AF4" i="1"/>
  <c r="AH4" i="1" s="1"/>
  <c r="O4" i="1"/>
  <c r="J4" i="1"/>
  <c r="F4" i="1"/>
  <c r="AH3" i="1"/>
  <c r="O3" i="1"/>
  <c r="J3" i="1"/>
  <c r="F3" i="1"/>
  <c r="AH2" i="1"/>
  <c r="O2" i="1"/>
  <c r="J2" i="1"/>
  <c r="F2" i="1"/>
  <c r="AH21" i="1"/>
  <c r="O21" i="1"/>
  <c r="J21" i="1"/>
  <c r="F21" i="1"/>
  <c r="AH20" i="1"/>
  <c r="O20" i="1"/>
  <c r="J20" i="1"/>
  <c r="F20" i="1"/>
  <c r="AH19" i="1"/>
  <c r="O19" i="1"/>
  <c r="J19" i="1"/>
  <c r="F19" i="1"/>
  <c r="AH18" i="1"/>
  <c r="O18" i="1"/>
  <c r="J18" i="1"/>
  <c r="F18" i="1"/>
  <c r="AH17" i="1"/>
  <c r="O17" i="1"/>
  <c r="J17" i="1"/>
  <c r="F17" i="1"/>
  <c r="AH16" i="1"/>
  <c r="O16" i="1"/>
  <c r="J16" i="1"/>
  <c r="F16" i="1"/>
  <c r="AH15" i="1"/>
  <c r="O15" i="1"/>
  <c r="J15" i="1"/>
  <c r="F15" i="1"/>
  <c r="AH14" i="1"/>
  <c r="O14" i="1"/>
  <c r="J14" i="1"/>
  <c r="F14" i="1"/>
  <c r="AH13" i="1"/>
  <c r="O13" i="1"/>
  <c r="J13" i="1"/>
  <c r="F13" i="1"/>
  <c r="AH12" i="1"/>
  <c r="O12" i="1"/>
  <c r="J12" i="1"/>
  <c r="F12" i="1"/>
  <c r="AH11" i="1"/>
  <c r="O11" i="1"/>
  <c r="J11" i="1"/>
  <c r="F11" i="1"/>
  <c r="AH28" i="1"/>
  <c r="O28" i="1"/>
  <c r="J28" i="1"/>
  <c r="F28" i="1"/>
  <c r="AH27" i="1"/>
  <c r="O27" i="1"/>
  <c r="J27" i="1"/>
  <c r="F27" i="1"/>
  <c r="AH26" i="1"/>
  <c r="O26" i="1"/>
  <c r="J26" i="1"/>
  <c r="F26" i="1"/>
  <c r="AH25" i="1"/>
  <c r="O25" i="1"/>
  <c r="J25" i="1"/>
  <c r="F25" i="1"/>
  <c r="AH24" i="1"/>
  <c r="O24" i="1"/>
  <c r="J24" i="1"/>
  <c r="F24" i="1"/>
  <c r="AH23" i="1"/>
  <c r="O23" i="1"/>
  <c r="J23" i="1"/>
  <c r="F23" i="1"/>
  <c r="AH22" i="1"/>
  <c r="O22" i="1"/>
  <c r="J22" i="1"/>
  <c r="F22" i="1"/>
  <c r="AH48" i="1"/>
  <c r="O48" i="1"/>
  <c r="J48" i="1"/>
  <c r="F48" i="1"/>
  <c r="AH47" i="1"/>
  <c r="O47" i="1"/>
  <c r="J47" i="1"/>
  <c r="F47" i="1"/>
  <c r="AH46" i="1"/>
  <c r="O46" i="1"/>
  <c r="J46" i="1"/>
  <c r="F46" i="1"/>
  <c r="AH45" i="1"/>
  <c r="O45" i="1"/>
  <c r="J45" i="1"/>
  <c r="F45" i="1"/>
  <c r="AH43" i="1"/>
  <c r="O43" i="1"/>
  <c r="J43" i="1"/>
  <c r="F43" i="1"/>
  <c r="AH42" i="1"/>
  <c r="O42" i="1"/>
  <c r="J42" i="1"/>
  <c r="F42" i="1"/>
  <c r="AH41" i="1"/>
  <c r="O41" i="1"/>
  <c r="J41" i="1"/>
  <c r="F41" i="1"/>
  <c r="AH40" i="1"/>
  <c r="O40" i="1"/>
  <c r="J40" i="1"/>
  <c r="F40" i="1"/>
  <c r="AH39" i="1"/>
  <c r="O39" i="1"/>
  <c r="J39" i="1"/>
  <c r="F39" i="1"/>
  <c r="AH38" i="1"/>
  <c r="O38" i="1"/>
  <c r="J38" i="1"/>
  <c r="F38" i="1"/>
  <c r="AH37" i="1"/>
  <c r="O37" i="1"/>
  <c r="J37" i="1"/>
  <c r="F37" i="1"/>
  <c r="AH36" i="1"/>
  <c r="O36" i="1"/>
  <c r="J36" i="1"/>
  <c r="F36" i="1"/>
  <c r="AH35" i="1"/>
  <c r="O35" i="1"/>
  <c r="J35" i="1"/>
  <c r="F35" i="1"/>
  <c r="AH34" i="1"/>
  <c r="O34" i="1"/>
  <c r="J34" i="1"/>
  <c r="F34" i="1"/>
  <c r="AH33" i="1"/>
  <c r="O33" i="1"/>
  <c r="J33" i="1"/>
  <c r="F33" i="1"/>
  <c r="AH32" i="1"/>
  <c r="O32" i="1"/>
  <c r="J32" i="1"/>
  <c r="F32" i="1"/>
  <c r="AH31" i="1"/>
  <c r="O31" i="1"/>
  <c r="J31" i="1"/>
  <c r="F31" i="1"/>
  <c r="AH30" i="1"/>
  <c r="O30" i="1"/>
  <c r="J30" i="1"/>
  <c r="F30" i="1"/>
  <c r="AH29" i="1"/>
  <c r="O29" i="1"/>
  <c r="J29" i="1"/>
  <c r="F29" i="1"/>
</calcChain>
</file>

<file path=xl/sharedStrings.xml><?xml version="1.0" encoding="utf-8"?>
<sst xmlns="http://schemas.openxmlformats.org/spreadsheetml/2006/main" count="444" uniqueCount="66">
  <si>
    <t>Ligand</t>
  </si>
  <si>
    <t>% Buried Volume</t>
  </si>
  <si>
    <r>
      <t>Minimum Electrostatic Potential (V</t>
    </r>
    <r>
      <rPr>
        <b/>
        <vertAlign val="subscript"/>
        <sz val="12"/>
        <color rgb="FF000000"/>
        <rFont val="Times New Roman"/>
        <family val="1"/>
      </rPr>
      <t>min</t>
    </r>
    <r>
      <rPr>
        <b/>
        <sz val="12"/>
        <color rgb="FF000000"/>
        <rFont val="Times New Roman"/>
        <family val="1"/>
      </rPr>
      <t>)</t>
    </r>
  </si>
  <si>
    <r>
      <t xml:space="preserve">Exact Solid Angle - Ligand + Pd (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)</t>
    </r>
  </si>
  <si>
    <r>
      <rPr>
        <b/>
        <vertAlign val="superscript"/>
        <sz val="12"/>
        <color theme="1"/>
        <rFont val="Times New Roman"/>
        <family val="1"/>
      </rPr>
      <t>31</t>
    </r>
    <r>
      <rPr>
        <b/>
        <sz val="12"/>
        <color theme="1"/>
        <rFont val="Times New Roman"/>
        <family val="1"/>
      </rPr>
      <t>P-NMR Magnetic Shielding (ppm)</t>
    </r>
  </si>
  <si>
    <t>L1</t>
  </si>
  <si>
    <t>L2</t>
  </si>
  <si>
    <t>L3</t>
  </si>
  <si>
    <t>L4</t>
  </si>
  <si>
    <t>L6</t>
  </si>
  <si>
    <t>L8</t>
  </si>
  <si>
    <t>L9</t>
  </si>
  <si>
    <t>L10</t>
  </si>
  <si>
    <t>L11</t>
  </si>
  <si>
    <t>L12</t>
  </si>
  <si>
    <t>L13</t>
  </si>
  <si>
    <t>L14</t>
  </si>
  <si>
    <t>Family</t>
  </si>
  <si>
    <t>L15</t>
  </si>
  <si>
    <t>L16</t>
  </si>
  <si>
    <t>L17</t>
  </si>
  <si>
    <t>L19</t>
  </si>
  <si>
    <t>L20</t>
  </si>
  <si>
    <t>L21</t>
  </si>
  <si>
    <t>L23</t>
  </si>
  <si>
    <t>L24</t>
  </si>
  <si>
    <t>L25</t>
  </si>
  <si>
    <t>L28</t>
  </si>
  <si>
    <t>L31</t>
  </si>
  <si>
    <t>Di-alkyl-Mono-aryl</t>
  </si>
  <si>
    <t>Tri-alkyl</t>
  </si>
  <si>
    <t>Mono-alkyl-Di-aryl</t>
  </si>
  <si>
    <t>L29</t>
  </si>
  <si>
    <t>Tri-aryl</t>
  </si>
  <si>
    <t>NaN</t>
  </si>
  <si>
    <t>IR Frequency1</t>
  </si>
  <si>
    <t>IR Frequency2</t>
  </si>
  <si>
    <t>IR Frequency3</t>
  </si>
  <si>
    <t>IR Frequency4</t>
  </si>
  <si>
    <t>IR Frequency5</t>
  </si>
  <si>
    <t>IR Frequency6</t>
  </si>
  <si>
    <t>Cone Angle _Ligand only</t>
  </si>
  <si>
    <t>Cone Angle - Dummy Pd - P = 2.28</t>
  </si>
  <si>
    <t>Family_name</t>
  </si>
  <si>
    <t>APT Charge1</t>
  </si>
  <si>
    <t>APT Charge2</t>
  </si>
  <si>
    <t>APT Charge3</t>
  </si>
  <si>
    <t>APT Charge4</t>
  </si>
  <si>
    <t>APT Charge5</t>
  </si>
  <si>
    <t>Bond Lengths_angstrom1</t>
  </si>
  <si>
    <t>Bond Lengths_angstrom2</t>
  </si>
  <si>
    <t>Bond Lengths_angstrom3</t>
  </si>
  <si>
    <t>Bond Angles_degrees1</t>
  </si>
  <si>
    <t>Bond Angles_degrees2</t>
  </si>
  <si>
    <t>Bond Angles_degrees3</t>
  </si>
  <si>
    <t>Mulliken_Charges1</t>
  </si>
  <si>
    <t>Mulliken_Charges2</t>
  </si>
  <si>
    <t>Mulliken_Charges3</t>
  </si>
  <si>
    <t>Mulliken_Charges4</t>
  </si>
  <si>
    <t>Mulliken_Charges5</t>
  </si>
  <si>
    <t>Sterimol_Parameters1</t>
  </si>
  <si>
    <t>Sterimol_Parameters2</t>
  </si>
  <si>
    <t>Sterimol_Parameters3</t>
  </si>
  <si>
    <t>Average Bond Length_angstrom</t>
  </si>
  <si>
    <t>Average Bond Angle_degrees</t>
  </si>
  <si>
    <t>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</si>
</sst>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6" fillId="0" borderId="6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9" fillId="0" borderId="0" xfId="0" applyFont="1"/>
    <xf numFmtId="0" fontId="6" fillId="0" borderId="15" xfId="0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2" fontId="11" fillId="0" borderId="25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15" xfId="0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/>
    <xf numFmtId="2" fontId="11" fillId="0" borderId="19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6" fillId="2" borderId="10" xfId="0" applyNumberFormat="1" applyFont="1" applyFill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2" fontId="8" fillId="0" borderId="32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0" borderId="6" xfId="0" applyNumberFormat="1" applyFont="1" applyBorder="1"/>
    <xf numFmtId="2" fontId="8" fillId="0" borderId="0" xfId="0" applyNumberFormat="1" applyFont="1"/>
    <xf numFmtId="2" fontId="8" fillId="0" borderId="21" xfId="0" applyNumberFormat="1" applyFont="1" applyBorder="1"/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/>
    <xf numFmtId="1" fontId="9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1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3" borderId="15" xfId="0" applyFont="1" applyFill="1" applyBorder="1" applyAlignment="1">
      <alignment horizontal="center" vertical="center"/>
    </xf>
    <xf numFmtId="2" fontId="11" fillId="3" borderId="10" xfId="0" applyNumberFormat="1" applyFont="1" applyFill="1" applyBorder="1" applyAlignment="1">
      <alignment horizontal="center" vertical="center"/>
    </xf>
    <xf numFmtId="2" fontId="8" fillId="3" borderId="7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2" fontId="8" fillId="3" borderId="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 vertical="center"/>
    </xf>
    <xf numFmtId="2" fontId="8" fillId="3" borderId="17" xfId="0" applyNumberFormat="1" applyFont="1" applyFill="1" applyBorder="1" applyAlignment="1">
      <alignment horizontal="center" vertical="center"/>
    </xf>
    <xf numFmtId="2" fontId="8" fillId="3" borderId="18" xfId="0" applyNumberFormat="1" applyFont="1" applyFill="1" applyBorder="1" applyAlignment="1">
      <alignment horizontal="center" vertical="center"/>
    </xf>
    <xf numFmtId="2" fontId="8" fillId="3" borderId="1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/>
    </xf>
    <xf numFmtId="2" fontId="8" fillId="3" borderId="19" xfId="0" applyNumberFormat="1" applyFont="1" applyFill="1" applyBorder="1" applyAlignment="1">
      <alignment horizontal="center"/>
    </xf>
    <xf numFmtId="2" fontId="8" fillId="3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C70-578B-482F-AA73-D0AC4EA99FF1}">
  <dimension ref="A1:AK48"/>
  <sheetViews>
    <sheetView tabSelected="1" zoomScaleNormal="100" workbookViewId="0">
      <pane ySplit="1" topLeftCell="A2" activePane="bottomLeft" state="frozen"/>
      <selection pane="bottomLeft" activeCell="B48" sqref="B48"/>
    </sheetView>
  </sheetViews>
  <sheetFormatPr defaultRowHeight="14.3" x14ac:dyDescent="0.25"/>
  <cols>
    <col min="2" max="2" width="17" customWidth="1"/>
    <col min="28" max="29" width="0" hidden="1" customWidth="1"/>
    <col min="36" max="36" width="19.875" bestFit="1" customWidth="1"/>
  </cols>
  <sheetData>
    <row r="1" spans="1:37" s="5" customFormat="1" ht="106.85" customHeight="1" thickBot="1" x14ac:dyDescent="0.3">
      <c r="A1" s="1" t="s">
        <v>0</v>
      </c>
      <c r="B1" s="105" t="s">
        <v>65</v>
      </c>
      <c r="C1" s="88" t="s">
        <v>49</v>
      </c>
      <c r="D1" s="89" t="s">
        <v>50</v>
      </c>
      <c r="E1" s="89" t="s">
        <v>51</v>
      </c>
      <c r="F1" s="2" t="s">
        <v>63</v>
      </c>
      <c r="G1" s="89" t="s">
        <v>52</v>
      </c>
      <c r="H1" s="89" t="s">
        <v>53</v>
      </c>
      <c r="I1" s="89" t="s">
        <v>54</v>
      </c>
      <c r="J1" s="3" t="s">
        <v>64</v>
      </c>
      <c r="K1" s="87" t="s">
        <v>55</v>
      </c>
      <c r="L1" s="87" t="s">
        <v>56</v>
      </c>
      <c r="M1" s="87" t="s">
        <v>57</v>
      </c>
      <c r="N1" s="87" t="s">
        <v>58</v>
      </c>
      <c r="O1" s="87" t="s">
        <v>59</v>
      </c>
      <c r="P1" s="80" t="s">
        <v>41</v>
      </c>
      <c r="Q1" s="77" t="s">
        <v>60</v>
      </c>
      <c r="R1" s="77" t="s">
        <v>61</v>
      </c>
      <c r="S1" s="77" t="s">
        <v>62</v>
      </c>
      <c r="T1" s="81" t="s">
        <v>42</v>
      </c>
      <c r="U1" s="77" t="s">
        <v>35</v>
      </c>
      <c r="V1" s="78" t="s">
        <v>36</v>
      </c>
      <c r="W1" s="78" t="s">
        <v>37</v>
      </c>
      <c r="X1" s="78" t="s">
        <v>38</v>
      </c>
      <c r="Y1" s="78" t="s">
        <v>39</v>
      </c>
      <c r="Z1" s="79" t="s">
        <v>40</v>
      </c>
      <c r="AA1" s="4" t="s">
        <v>1</v>
      </c>
      <c r="AB1" s="2" t="s">
        <v>2</v>
      </c>
      <c r="AC1" s="4" t="s">
        <v>3</v>
      </c>
      <c r="AD1" s="87" t="s">
        <v>44</v>
      </c>
      <c r="AE1" s="87" t="s">
        <v>45</v>
      </c>
      <c r="AF1" s="87" t="s">
        <v>46</v>
      </c>
      <c r="AG1" s="87" t="s">
        <v>47</v>
      </c>
      <c r="AH1" s="87" t="s">
        <v>48</v>
      </c>
      <c r="AI1" s="81" t="s">
        <v>4</v>
      </c>
      <c r="AJ1" s="82" t="s">
        <v>43</v>
      </c>
      <c r="AK1" s="83" t="s">
        <v>17</v>
      </c>
    </row>
    <row r="2" spans="1:37" s="11" customFormat="1" ht="22.1" customHeight="1" x14ac:dyDescent="0.25">
      <c r="A2" s="6" t="s">
        <v>5</v>
      </c>
      <c r="B2" s="51">
        <v>2.3049626348404582</v>
      </c>
      <c r="C2" s="44">
        <v>1.9475499999999999</v>
      </c>
      <c r="D2" s="44">
        <v>1.9478800000000001</v>
      </c>
      <c r="E2" s="45">
        <v>1.94764</v>
      </c>
      <c r="F2" s="56">
        <f>AVERAGE(C2:E2)</f>
        <v>1.9476899999999999</v>
      </c>
      <c r="G2" s="44">
        <v>107.29952</v>
      </c>
      <c r="H2" s="44">
        <v>107.40024</v>
      </c>
      <c r="I2" s="48">
        <v>107.28136000000001</v>
      </c>
      <c r="J2" s="49">
        <f>AVERAGE(G2:I2)</f>
        <v>107.32704000000001</v>
      </c>
      <c r="K2" s="8">
        <v>-0.39880300000000002</v>
      </c>
      <c r="L2" s="9">
        <v>-0.39826400000000001</v>
      </c>
      <c r="M2" s="9">
        <v>-0.39915099999999998</v>
      </c>
      <c r="N2" s="9">
        <v>0.24774299999999999</v>
      </c>
      <c r="O2" s="10">
        <f>AVERAGE(K2:M2)</f>
        <v>-0.39873933333333333</v>
      </c>
      <c r="P2" s="48">
        <v>278.57</v>
      </c>
      <c r="Q2" s="8">
        <v>6.69</v>
      </c>
      <c r="R2" s="9">
        <v>4.05</v>
      </c>
      <c r="S2" s="10">
        <v>4.9000000000000004</v>
      </c>
      <c r="T2" s="48">
        <v>184.66399999999999</v>
      </c>
      <c r="U2" s="8">
        <v>816.81</v>
      </c>
      <c r="V2" s="9">
        <v>816.17</v>
      </c>
      <c r="W2" s="9">
        <v>819.34</v>
      </c>
      <c r="X2" s="41">
        <v>1223.44</v>
      </c>
      <c r="Y2" s="9">
        <v>1221.6099999999999</v>
      </c>
      <c r="Z2" s="10">
        <v>1223.44</v>
      </c>
      <c r="AA2" s="45" t="s">
        <v>34</v>
      </c>
      <c r="AB2" s="56" t="s">
        <v>34</v>
      </c>
      <c r="AC2" s="56" t="s">
        <v>34</v>
      </c>
      <c r="AD2" s="8">
        <v>-1.1749000000000001E-2</v>
      </c>
      <c r="AE2" s="9">
        <v>-1.0723E-2</v>
      </c>
      <c r="AF2" s="9">
        <v>-1.1346E-2</v>
      </c>
      <c r="AG2" s="9">
        <v>0.47910399999999997</v>
      </c>
      <c r="AH2" s="10">
        <f t="shared" ref="AH2:AH4" si="0">AVERAGE(AD2:AF2)</f>
        <v>-1.1272666666666667E-2</v>
      </c>
      <c r="AI2" s="70">
        <v>403.86610000000002</v>
      </c>
      <c r="AJ2" s="17" t="s">
        <v>30</v>
      </c>
      <c r="AK2" s="84">
        <v>0</v>
      </c>
    </row>
    <row r="3" spans="1:37" s="11" customFormat="1" ht="22.1" customHeight="1" x14ac:dyDescent="0.25">
      <c r="A3" s="12" t="s">
        <v>6</v>
      </c>
      <c r="B3" s="7">
        <v>2.2266912003375663</v>
      </c>
      <c r="C3" s="44">
        <v>1.92458</v>
      </c>
      <c r="D3" s="44">
        <v>1.92222</v>
      </c>
      <c r="E3" s="45">
        <v>1.86405</v>
      </c>
      <c r="F3" s="56">
        <f t="shared" ref="F3:F10" si="1">AVERAGE(C3:E3)</f>
        <v>1.9036166666666665</v>
      </c>
      <c r="G3" s="44">
        <v>110.169</v>
      </c>
      <c r="H3" s="44">
        <v>100.599</v>
      </c>
      <c r="I3" s="48">
        <v>101.38200000000001</v>
      </c>
      <c r="J3" s="49">
        <f t="shared" ref="J3:J10" si="2">AVERAGE(G3:I3)</f>
        <v>104.05</v>
      </c>
      <c r="K3" s="13">
        <v>-0.406032</v>
      </c>
      <c r="L3" s="14">
        <v>-0.40082800000000002</v>
      </c>
      <c r="M3" s="14">
        <v>-0.15132000000000001</v>
      </c>
      <c r="N3" s="14">
        <v>0.17709</v>
      </c>
      <c r="O3" s="15">
        <f t="shared" ref="O3:O10" si="3">AVERAGE(K3:M3)</f>
        <v>-0.31939333333333336</v>
      </c>
      <c r="P3" s="48">
        <v>268.17700000000002</v>
      </c>
      <c r="Q3" s="13">
        <v>6.66</v>
      </c>
      <c r="R3" s="14">
        <v>3.32</v>
      </c>
      <c r="S3" s="15">
        <v>4.8899999999999997</v>
      </c>
      <c r="T3" s="52">
        <v>173.178</v>
      </c>
      <c r="U3" s="13">
        <v>819.53</v>
      </c>
      <c r="V3" s="14">
        <v>817.53</v>
      </c>
      <c r="W3" s="14">
        <v>690.25</v>
      </c>
      <c r="X3" s="28">
        <v>1198.0899999999999</v>
      </c>
      <c r="Y3" s="14">
        <v>878.19</v>
      </c>
      <c r="Z3" s="15">
        <v>878.19</v>
      </c>
      <c r="AA3" s="74" t="s">
        <v>34</v>
      </c>
      <c r="AB3" s="75" t="s">
        <v>34</v>
      </c>
      <c r="AC3" s="75" t="s">
        <v>34</v>
      </c>
      <c r="AD3" s="13">
        <v>-1.7288999999999999E-2</v>
      </c>
      <c r="AE3" s="14">
        <v>-2.3661000000000001E-2</v>
      </c>
      <c r="AF3" s="14">
        <v>-0.226684</v>
      </c>
      <c r="AG3" s="14">
        <v>0.54084699999999997</v>
      </c>
      <c r="AH3" s="15">
        <f t="shared" si="0"/>
        <v>-8.9211333333333323E-2</v>
      </c>
      <c r="AI3" s="73">
        <v>407.89339999999999</v>
      </c>
      <c r="AJ3" s="17" t="s">
        <v>30</v>
      </c>
      <c r="AK3" s="84">
        <v>0</v>
      </c>
    </row>
    <row r="4" spans="1:37" s="11" customFormat="1" ht="22.1" customHeight="1" x14ac:dyDescent="0.25">
      <c r="A4" s="16" t="s">
        <v>8</v>
      </c>
      <c r="B4" s="7">
        <v>1.9574868606753864</v>
      </c>
      <c r="C4" s="44">
        <v>1.93909</v>
      </c>
      <c r="D4" s="44">
        <v>1.9592400000000001</v>
      </c>
      <c r="E4" s="45">
        <v>1.9165399999999999</v>
      </c>
      <c r="F4" s="56">
        <f t="shared" si="1"/>
        <v>1.9382900000000001</v>
      </c>
      <c r="G4" s="44">
        <v>109.893</v>
      </c>
      <c r="H4" s="44">
        <v>104.482</v>
      </c>
      <c r="I4" s="48">
        <v>100.681</v>
      </c>
      <c r="J4" s="49">
        <f t="shared" si="2"/>
        <v>105.01866666666666</v>
      </c>
      <c r="K4" s="13">
        <v>-0.39933099999999999</v>
      </c>
      <c r="L4" s="14">
        <v>-0.40911999999999998</v>
      </c>
      <c r="M4" s="14">
        <v>-0.23292599999999999</v>
      </c>
      <c r="N4" s="14">
        <v>0.22778300000000001</v>
      </c>
      <c r="O4" s="15">
        <f t="shared" si="3"/>
        <v>-0.34712566666666667</v>
      </c>
      <c r="P4" s="48">
        <v>271.19900000000001</v>
      </c>
      <c r="Q4" s="13">
        <v>6.69</v>
      </c>
      <c r="R4" s="14">
        <v>4.07</v>
      </c>
      <c r="S4" s="15">
        <v>6.77</v>
      </c>
      <c r="T4" s="52">
        <v>181.672</v>
      </c>
      <c r="U4" s="13">
        <v>814.79</v>
      </c>
      <c r="V4" s="14">
        <v>818.69</v>
      </c>
      <c r="W4" s="14">
        <v>831.06</v>
      </c>
      <c r="X4" s="28">
        <v>1189.6500000000001</v>
      </c>
      <c r="Y4" s="14">
        <v>1227.43</v>
      </c>
      <c r="Z4" s="15">
        <v>1202.58</v>
      </c>
      <c r="AA4" s="74" t="s">
        <v>34</v>
      </c>
      <c r="AB4" s="75" t="s">
        <v>34</v>
      </c>
      <c r="AC4" s="75" t="s">
        <v>34</v>
      </c>
      <c r="AD4" s="13">
        <v>-2.5829000000000001E-2</v>
      </c>
      <c r="AE4" s="14">
        <v>5.156E-3</v>
      </c>
      <c r="AF4" s="14">
        <f>-0.101836</f>
        <v>-0.101836</v>
      </c>
      <c r="AG4" s="14">
        <v>0.480742</v>
      </c>
      <c r="AH4" s="15">
        <f t="shared" si="0"/>
        <v>-4.0836333333333329E-2</v>
      </c>
      <c r="AI4" s="73">
        <v>386.06509999999997</v>
      </c>
      <c r="AJ4" s="17" t="s">
        <v>30</v>
      </c>
      <c r="AK4" s="84">
        <v>0</v>
      </c>
    </row>
    <row r="5" spans="1:37" s="11" customFormat="1" ht="22.1" customHeight="1" x14ac:dyDescent="0.25">
      <c r="A5" s="16" t="s">
        <v>10</v>
      </c>
      <c r="B5" s="7">
        <v>1.7647009615549263</v>
      </c>
      <c r="C5" s="44">
        <v>1.9008</v>
      </c>
      <c r="D5" s="44">
        <v>1.90107</v>
      </c>
      <c r="E5" s="45">
        <v>1.8816600000000001</v>
      </c>
      <c r="F5" s="56">
        <f t="shared" si="1"/>
        <v>1.8945100000000001</v>
      </c>
      <c r="G5" s="44">
        <v>99.003</v>
      </c>
      <c r="H5" s="44">
        <v>102.01</v>
      </c>
      <c r="I5" s="48">
        <v>100.08</v>
      </c>
      <c r="J5" s="49">
        <f t="shared" si="2"/>
        <v>100.36433333333333</v>
      </c>
      <c r="K5" s="13">
        <v>-0.24490000000000001</v>
      </c>
      <c r="L5" s="14">
        <v>-0.24268400000000001</v>
      </c>
      <c r="M5" s="14">
        <v>-0.25544099999999997</v>
      </c>
      <c r="N5" s="14">
        <v>0.185192</v>
      </c>
      <c r="O5" s="15">
        <f t="shared" si="3"/>
        <v>-0.24767500000000001</v>
      </c>
      <c r="P5" s="48">
        <v>283.43200000000002</v>
      </c>
      <c r="Q5" s="13">
        <v>5.97</v>
      </c>
      <c r="R5" s="14">
        <v>4.26</v>
      </c>
      <c r="S5" s="15">
        <v>6.06</v>
      </c>
      <c r="T5" s="52">
        <v>202.70599999999999</v>
      </c>
      <c r="U5" s="13">
        <v>959.29</v>
      </c>
      <c r="V5" s="14">
        <v>961.73</v>
      </c>
      <c r="W5" s="76">
        <v>917.81</v>
      </c>
      <c r="X5" s="28" t="s">
        <v>34</v>
      </c>
      <c r="Y5" s="14" t="s">
        <v>34</v>
      </c>
      <c r="Z5" s="15" t="s">
        <v>34</v>
      </c>
      <c r="AA5" s="74" t="s">
        <v>34</v>
      </c>
      <c r="AB5" s="75" t="s">
        <v>34</v>
      </c>
      <c r="AC5" s="75" t="s">
        <v>34</v>
      </c>
      <c r="AD5" s="13">
        <v>-7.7700000000000005E-2</v>
      </c>
      <c r="AE5" s="14">
        <v>-6.0644999999999998E-2</v>
      </c>
      <c r="AF5" s="14">
        <v>-0.105599</v>
      </c>
      <c r="AG5" s="14">
        <v>0.50442799999999999</v>
      </c>
      <c r="AH5" s="15">
        <f>AVERAGE(AD5:AF5)</f>
        <v>-8.131466666666666E-2</v>
      </c>
      <c r="AI5" s="29">
        <v>291.85669999999999</v>
      </c>
      <c r="AJ5" s="17" t="s">
        <v>30</v>
      </c>
      <c r="AK5" s="84">
        <v>0</v>
      </c>
    </row>
    <row r="6" spans="1:37" s="11" customFormat="1" ht="22.1" customHeight="1" x14ac:dyDescent="0.25">
      <c r="A6" s="16" t="s">
        <v>11</v>
      </c>
      <c r="B6" s="7">
        <v>2.2518017218780697</v>
      </c>
      <c r="C6" s="44">
        <v>1.87155</v>
      </c>
      <c r="D6" s="44">
        <v>1.87219</v>
      </c>
      <c r="E6" s="45">
        <v>1.8721000000000001</v>
      </c>
      <c r="F6" s="56">
        <f t="shared" si="1"/>
        <v>1.8719466666666669</v>
      </c>
      <c r="G6" s="44">
        <v>99.418999999999997</v>
      </c>
      <c r="H6" s="44">
        <v>99.369</v>
      </c>
      <c r="I6" s="48">
        <v>99.38</v>
      </c>
      <c r="J6" s="49">
        <f t="shared" si="2"/>
        <v>99.38933333333334</v>
      </c>
      <c r="K6" s="13">
        <v>-0.133876</v>
      </c>
      <c r="L6" s="14">
        <v>-0.134604</v>
      </c>
      <c r="M6" s="14">
        <v>-0.134626</v>
      </c>
      <c r="N6" s="14">
        <v>0.124851</v>
      </c>
      <c r="O6" s="15">
        <f t="shared" si="3"/>
        <v>-0.13436866666666666</v>
      </c>
      <c r="P6" s="48">
        <v>253.92599999999999</v>
      </c>
      <c r="Q6" s="13">
        <v>6</v>
      </c>
      <c r="R6" s="14">
        <v>4.66</v>
      </c>
      <c r="S6" s="15">
        <v>7.35</v>
      </c>
      <c r="T6" s="52">
        <v>166.67099999999999</v>
      </c>
      <c r="U6" s="13">
        <v>782.86</v>
      </c>
      <c r="V6" s="14">
        <v>747.18</v>
      </c>
      <c r="W6" s="14">
        <v>748.95</v>
      </c>
      <c r="X6" s="28">
        <v>1112.4100000000001</v>
      </c>
      <c r="Y6" s="14">
        <v>1112.82</v>
      </c>
      <c r="Z6" s="15" t="s">
        <v>34</v>
      </c>
      <c r="AA6" s="74" t="s">
        <v>34</v>
      </c>
      <c r="AB6" s="74" t="s">
        <v>34</v>
      </c>
      <c r="AC6" s="75" t="s">
        <v>34</v>
      </c>
      <c r="AD6" s="13">
        <v>-9.8793000000000006E-2</v>
      </c>
      <c r="AE6" s="14">
        <v>-9.9212999999999996E-2</v>
      </c>
      <c r="AF6" s="14">
        <v>-9.8566000000000001E-2</v>
      </c>
      <c r="AG6" s="14">
        <v>0.54117300000000002</v>
      </c>
      <c r="AH6" s="15">
        <f t="shared" ref="AH6:AH10" si="4">AVERAGE(AD6:AF6)</f>
        <v>-9.8857333333333339E-2</v>
      </c>
      <c r="AI6" s="73">
        <v>389.67790000000002</v>
      </c>
      <c r="AJ6" s="17" t="s">
        <v>30</v>
      </c>
      <c r="AK6" s="84">
        <v>0</v>
      </c>
    </row>
    <row r="7" spans="1:37" s="11" customFormat="1" ht="22.1" customHeight="1" x14ac:dyDescent="0.25">
      <c r="A7" s="16" t="s">
        <v>12</v>
      </c>
      <c r="B7" s="7">
        <v>0.16596601866774652</v>
      </c>
      <c r="C7" s="44">
        <v>1.8769800000000001</v>
      </c>
      <c r="D7" s="44">
        <v>1.9056200000000001</v>
      </c>
      <c r="E7" s="45">
        <v>1.8986099999999999</v>
      </c>
      <c r="F7" s="56">
        <f t="shared" si="1"/>
        <v>1.8937366666666666</v>
      </c>
      <c r="G7" s="44">
        <v>104.458</v>
      </c>
      <c r="H7" s="44">
        <v>99.614999999999995</v>
      </c>
      <c r="I7" s="48">
        <v>97.545000000000002</v>
      </c>
      <c r="J7" s="49">
        <f t="shared" si="2"/>
        <v>100.53933333333333</v>
      </c>
      <c r="K7" s="13">
        <v>-0.125578</v>
      </c>
      <c r="L7" s="14">
        <v>-0.14273</v>
      </c>
      <c r="M7" s="14">
        <v>-0.16516900000000001</v>
      </c>
      <c r="N7" s="14">
        <v>0.179092</v>
      </c>
      <c r="O7" s="15">
        <f t="shared" si="3"/>
        <v>-0.14449233333333333</v>
      </c>
      <c r="P7" s="48">
        <v>290.84199999999998</v>
      </c>
      <c r="Q7" s="13">
        <v>6.84</v>
      </c>
      <c r="R7" s="14">
        <v>4.78</v>
      </c>
      <c r="S7" s="15">
        <v>7.44</v>
      </c>
      <c r="T7" s="52">
        <v>205.107</v>
      </c>
      <c r="U7" s="13">
        <v>740.8</v>
      </c>
      <c r="V7" s="14" t="s">
        <v>34</v>
      </c>
      <c r="W7" s="14">
        <v>831.99</v>
      </c>
      <c r="X7" s="28" t="s">
        <v>34</v>
      </c>
      <c r="Y7" s="14">
        <v>834.63</v>
      </c>
      <c r="Z7" s="15" t="s">
        <v>34</v>
      </c>
      <c r="AA7" s="74" t="s">
        <v>34</v>
      </c>
      <c r="AB7" s="75" t="s">
        <v>34</v>
      </c>
      <c r="AC7" s="75" t="s">
        <v>34</v>
      </c>
      <c r="AD7" s="13">
        <v>-0.12568699999999999</v>
      </c>
      <c r="AE7" s="14">
        <v>-7.4827000000000005E-2</v>
      </c>
      <c r="AF7" s="14">
        <v>-2.5035000000000002E-2</v>
      </c>
      <c r="AG7" s="14">
        <v>0.483045</v>
      </c>
      <c r="AH7" s="15">
        <f t="shared" si="4"/>
        <v>-7.5183E-2</v>
      </c>
      <c r="AI7" s="73">
        <v>409.81150000000002</v>
      </c>
      <c r="AJ7" s="17" t="s">
        <v>30</v>
      </c>
      <c r="AK7" s="84">
        <v>0</v>
      </c>
    </row>
    <row r="8" spans="1:37" s="11" customFormat="1" ht="22.1" customHeight="1" x14ac:dyDescent="0.25">
      <c r="A8" s="16" t="s">
        <v>13</v>
      </c>
      <c r="B8" s="7">
        <v>0.26153102997571942</v>
      </c>
      <c r="C8" s="44">
        <v>1.8951800000000001</v>
      </c>
      <c r="D8" s="44">
        <v>1.90201</v>
      </c>
      <c r="E8" s="45">
        <v>1.9020999999999999</v>
      </c>
      <c r="F8" s="56">
        <f t="shared" si="1"/>
        <v>1.8997633333333332</v>
      </c>
      <c r="G8" s="44">
        <v>98.617999999999995</v>
      </c>
      <c r="H8" s="44">
        <v>98.447000000000003</v>
      </c>
      <c r="I8" s="48">
        <v>101.70399999999999</v>
      </c>
      <c r="J8" s="49">
        <f t="shared" si="2"/>
        <v>99.589666666666673</v>
      </c>
      <c r="K8" s="13">
        <v>-0.48354000000000003</v>
      </c>
      <c r="L8" s="14">
        <v>-0.15692300000000001</v>
      </c>
      <c r="M8" s="14">
        <v>-0.153557</v>
      </c>
      <c r="N8" s="14">
        <v>0.17652999999999999</v>
      </c>
      <c r="O8" s="15">
        <f t="shared" si="3"/>
        <v>-0.26467333333333332</v>
      </c>
      <c r="P8" s="48">
        <v>291.93200000000002</v>
      </c>
      <c r="Q8" s="13">
        <v>6.73</v>
      </c>
      <c r="R8" s="14">
        <v>3.9</v>
      </c>
      <c r="S8" s="15">
        <v>7.46</v>
      </c>
      <c r="T8" s="52">
        <v>210.59</v>
      </c>
      <c r="U8" s="13">
        <v>682.01</v>
      </c>
      <c r="V8" s="14">
        <v>828.05</v>
      </c>
      <c r="W8" s="14">
        <v>831.65</v>
      </c>
      <c r="X8" s="28">
        <v>853.87</v>
      </c>
      <c r="Y8" s="14" t="s">
        <v>34</v>
      </c>
      <c r="Z8" s="15" t="s">
        <v>34</v>
      </c>
      <c r="AA8" s="74" t="s">
        <v>34</v>
      </c>
      <c r="AB8" s="75" t="s">
        <v>34</v>
      </c>
      <c r="AC8" s="75" t="s">
        <v>34</v>
      </c>
      <c r="AD8" s="13">
        <v>-0.18283099999999999</v>
      </c>
      <c r="AE8" s="14">
        <v>-7.9769999999999994E-2</v>
      </c>
      <c r="AF8" s="14">
        <v>-7.1299000000000001E-2</v>
      </c>
      <c r="AG8" s="14">
        <v>0.52243099999999998</v>
      </c>
      <c r="AH8" s="15">
        <f t="shared" si="4"/>
        <v>-0.1113</v>
      </c>
      <c r="AI8" s="73">
        <v>384.1103</v>
      </c>
      <c r="AJ8" s="17" t="s">
        <v>30</v>
      </c>
      <c r="AK8" s="84">
        <v>0</v>
      </c>
    </row>
    <row r="9" spans="1:37" s="11" customFormat="1" ht="22.1" customHeight="1" x14ac:dyDescent="0.25">
      <c r="A9" s="16" t="s">
        <v>14</v>
      </c>
      <c r="B9" s="7">
        <v>0.13739987586158331</v>
      </c>
      <c r="C9" s="44">
        <v>1.9235899999999999</v>
      </c>
      <c r="D9" s="44">
        <v>1.9225000000000001</v>
      </c>
      <c r="E9" s="45">
        <v>1.9076200000000001</v>
      </c>
      <c r="F9" s="56">
        <f t="shared" si="1"/>
        <v>1.9179033333333333</v>
      </c>
      <c r="G9" s="44">
        <v>94.183999999999997</v>
      </c>
      <c r="H9" s="44">
        <v>98.876000000000005</v>
      </c>
      <c r="I9" s="48">
        <v>111.151</v>
      </c>
      <c r="J9" s="49">
        <f t="shared" si="2"/>
        <v>101.40366666666667</v>
      </c>
      <c r="K9" s="13">
        <v>-0.15690999999999999</v>
      </c>
      <c r="L9" s="14">
        <v>-0.148094</v>
      </c>
      <c r="M9" s="14">
        <v>-0.13241700000000001</v>
      </c>
      <c r="N9" s="14">
        <v>0.222942</v>
      </c>
      <c r="O9" s="15">
        <f>AVERAGE(K9:M9)</f>
        <v>-0.14580699999999999</v>
      </c>
      <c r="P9" s="48" t="s">
        <v>34</v>
      </c>
      <c r="Q9" s="13" t="s">
        <v>34</v>
      </c>
      <c r="R9" s="14" t="s">
        <v>34</v>
      </c>
      <c r="S9" s="15" t="s">
        <v>34</v>
      </c>
      <c r="T9" s="52" t="s">
        <v>34</v>
      </c>
      <c r="U9" s="13" t="s">
        <v>34</v>
      </c>
      <c r="V9" s="14" t="s">
        <v>34</v>
      </c>
      <c r="W9" s="14" t="s">
        <v>34</v>
      </c>
      <c r="X9" s="28" t="s">
        <v>34</v>
      </c>
      <c r="Y9" s="14" t="s">
        <v>34</v>
      </c>
      <c r="Z9" s="15" t="s">
        <v>34</v>
      </c>
      <c r="AA9" s="74" t="s">
        <v>34</v>
      </c>
      <c r="AB9" s="75" t="s">
        <v>34</v>
      </c>
      <c r="AC9" s="75" t="s">
        <v>34</v>
      </c>
      <c r="AD9" s="13">
        <v>-1.5573E-2</v>
      </c>
      <c r="AE9" s="14">
        <v>-7.4833999999999998E-2</v>
      </c>
      <c r="AF9" s="14">
        <v>-9.2308000000000001E-2</v>
      </c>
      <c r="AG9" s="14">
        <v>0.47345399999999999</v>
      </c>
      <c r="AH9" s="15">
        <f>AVERAGE(AD9:AF9)</f>
        <v>-6.0905000000000008E-2</v>
      </c>
      <c r="AI9" s="73">
        <v>212.19059999999999</v>
      </c>
      <c r="AJ9" s="17" t="s">
        <v>30</v>
      </c>
      <c r="AK9" s="84">
        <v>0</v>
      </c>
    </row>
    <row r="10" spans="1:37" s="11" customFormat="1" ht="22.1" customHeight="1" thickBot="1" x14ac:dyDescent="0.3">
      <c r="A10" s="16" t="s">
        <v>15</v>
      </c>
      <c r="B10" s="7">
        <v>6.6293132287239258</v>
      </c>
      <c r="C10" s="44">
        <v>1.8831100000000001</v>
      </c>
      <c r="D10" s="44">
        <v>1.88286</v>
      </c>
      <c r="E10" s="45">
        <v>1.8828100000000001</v>
      </c>
      <c r="F10" s="56">
        <f t="shared" si="1"/>
        <v>1.8829266666666669</v>
      </c>
      <c r="G10" s="44">
        <v>99.149000000000001</v>
      </c>
      <c r="H10" s="44">
        <v>99.102999999999994</v>
      </c>
      <c r="I10" s="48">
        <v>99.075999999999993</v>
      </c>
      <c r="J10" s="49">
        <f t="shared" si="2"/>
        <v>99.109333333333325</v>
      </c>
      <c r="K10" s="13">
        <v>-5.8772999999999999E-2</v>
      </c>
      <c r="L10" s="14">
        <v>-5.8999999999999997E-2</v>
      </c>
      <c r="M10" s="14">
        <v>-5.7558999999999999E-2</v>
      </c>
      <c r="N10" s="14">
        <v>0.14729700000000001</v>
      </c>
      <c r="O10" s="15">
        <f t="shared" si="3"/>
        <v>-5.8443999999999996E-2</v>
      </c>
      <c r="P10" s="48">
        <v>267.82600000000002</v>
      </c>
      <c r="Q10" s="13">
        <v>6.07</v>
      </c>
      <c r="R10" s="14">
        <v>4.67</v>
      </c>
      <c r="S10" s="15">
        <v>7.4</v>
      </c>
      <c r="T10" s="52">
        <v>202.87799999999999</v>
      </c>
      <c r="U10" s="13">
        <v>690.7</v>
      </c>
      <c r="V10" s="14">
        <v>651.14</v>
      </c>
      <c r="W10" s="14">
        <v>692.19</v>
      </c>
      <c r="X10" s="28">
        <v>853.87</v>
      </c>
      <c r="Y10" s="14">
        <v>853.28</v>
      </c>
      <c r="Z10" s="15" t="s">
        <v>34</v>
      </c>
      <c r="AA10" s="74" t="s">
        <v>34</v>
      </c>
      <c r="AB10" s="75" t="s">
        <v>34</v>
      </c>
      <c r="AC10" s="75" t="s">
        <v>34</v>
      </c>
      <c r="AD10" s="13">
        <v>-0.19971</v>
      </c>
      <c r="AE10" s="14">
        <v>-0.20003199999999999</v>
      </c>
      <c r="AF10" s="14">
        <v>-0.20211599999999999</v>
      </c>
      <c r="AG10" s="14">
        <v>0.656551</v>
      </c>
      <c r="AH10" s="15">
        <f t="shared" si="4"/>
        <v>-0.20061933333333334</v>
      </c>
      <c r="AI10" s="73">
        <v>379.74040000000002</v>
      </c>
      <c r="AJ10" s="17" t="s">
        <v>30</v>
      </c>
      <c r="AK10" s="84">
        <v>0</v>
      </c>
    </row>
    <row r="11" spans="1:37" s="24" customFormat="1" ht="22.1" customHeight="1" x14ac:dyDescent="0.25">
      <c r="A11" s="18" t="s">
        <v>5</v>
      </c>
      <c r="B11" s="19">
        <v>1.6263635305659032</v>
      </c>
      <c r="C11" s="20">
        <v>1.92652</v>
      </c>
      <c r="D11" s="21">
        <v>1.9266099999999999</v>
      </c>
      <c r="E11" s="22">
        <v>1.85683</v>
      </c>
      <c r="F11" s="54">
        <f>AVERAGE(C11:E11)</f>
        <v>1.9033200000000001</v>
      </c>
      <c r="G11" s="20">
        <v>110.471</v>
      </c>
      <c r="H11" s="21">
        <v>105.749</v>
      </c>
      <c r="I11" s="22">
        <v>101.595</v>
      </c>
      <c r="J11" s="23">
        <f>AVERAGE(G11:I11)</f>
        <v>105.93833333333333</v>
      </c>
      <c r="K11" s="20">
        <v>-0.40921999999999997</v>
      </c>
      <c r="L11" s="21">
        <v>-0.40024700000000002</v>
      </c>
      <c r="M11" s="21">
        <v>-0.12768499999999999</v>
      </c>
      <c r="N11" s="21">
        <v>0.24542900000000001</v>
      </c>
      <c r="O11" s="22">
        <f>AVERAGE(K11:M11)</f>
        <v>-0.312384</v>
      </c>
      <c r="P11" s="62">
        <v>278.392</v>
      </c>
      <c r="Q11" s="20">
        <v>7.44</v>
      </c>
      <c r="R11" s="21">
        <v>3.94</v>
      </c>
      <c r="S11" s="22">
        <v>6.44</v>
      </c>
      <c r="T11" s="23">
        <v>185.50399999999999</v>
      </c>
      <c r="U11" s="20">
        <v>817.43</v>
      </c>
      <c r="V11" s="21">
        <v>818.96</v>
      </c>
      <c r="W11" s="21">
        <v>1106.48</v>
      </c>
      <c r="X11" s="21" t="s">
        <v>34</v>
      </c>
      <c r="Y11" s="21" t="s">
        <v>34</v>
      </c>
      <c r="Z11" s="22" t="s">
        <v>34</v>
      </c>
      <c r="AA11" s="53" t="s">
        <v>34</v>
      </c>
      <c r="AB11" s="68" t="s">
        <v>34</v>
      </c>
      <c r="AC11" s="69" t="s">
        <v>34</v>
      </c>
      <c r="AD11" s="40">
        <v>-2.0374E-2</v>
      </c>
      <c r="AE11" s="41">
        <v>-2.1215000000000001E-2</v>
      </c>
      <c r="AF11" s="41">
        <v>-0.242093</v>
      </c>
      <c r="AG11" s="41">
        <v>0.67122599999999999</v>
      </c>
      <c r="AH11" s="42">
        <f>AVERAGE(AD11:AF11)</f>
        <v>-9.4560666666666668E-2</v>
      </c>
      <c r="AI11" s="70">
        <v>391.34820000000002</v>
      </c>
      <c r="AJ11" s="24" t="s">
        <v>29</v>
      </c>
      <c r="AK11" s="85">
        <v>1</v>
      </c>
    </row>
    <row r="12" spans="1:37" s="24" customFormat="1" ht="22.1" customHeight="1" x14ac:dyDescent="0.25">
      <c r="A12" s="25" t="s">
        <v>6</v>
      </c>
      <c r="B12" s="26">
        <v>0.3335788210609032</v>
      </c>
      <c r="C12" s="40">
        <v>1.9267000000000001</v>
      </c>
      <c r="D12" s="41">
        <v>1.9269099999999999</v>
      </c>
      <c r="E12" s="42">
        <v>1.8456900000000001</v>
      </c>
      <c r="F12" s="55">
        <f t="shared" ref="F12:F21" si="5">AVERAGE(C12:E12)</f>
        <v>1.8997666666666666</v>
      </c>
      <c r="G12" s="27">
        <v>110.19199999999999</v>
      </c>
      <c r="H12" s="28">
        <v>102.545</v>
      </c>
      <c r="I12" s="29">
        <v>105.67400000000001</v>
      </c>
      <c r="J12" s="30">
        <f t="shared" ref="J12:J21" si="6">AVERAGE(G12:I12)</f>
        <v>106.137</v>
      </c>
      <c r="K12" s="27">
        <v>-0.39508500000000002</v>
      </c>
      <c r="L12" s="28">
        <v>-0.40392899999999998</v>
      </c>
      <c r="M12" s="28">
        <v>-0.124516</v>
      </c>
      <c r="N12" s="28">
        <v>0.231961</v>
      </c>
      <c r="O12" s="29">
        <f t="shared" ref="O12:O21" si="7">AVERAGE(K12:M12)</f>
        <v>-0.3078433333333333</v>
      </c>
      <c r="P12" s="30">
        <v>278.39</v>
      </c>
      <c r="Q12" s="27">
        <v>8.02</v>
      </c>
      <c r="R12" s="28">
        <v>3.95</v>
      </c>
      <c r="S12" s="29">
        <v>8.83</v>
      </c>
      <c r="T12" s="30">
        <v>185.666</v>
      </c>
      <c r="U12" s="27">
        <v>817.29</v>
      </c>
      <c r="V12" s="28" t="s">
        <v>34</v>
      </c>
      <c r="W12" s="28" t="s">
        <v>34</v>
      </c>
      <c r="X12" s="28" t="s">
        <v>34</v>
      </c>
      <c r="Y12" s="28" t="s">
        <v>34</v>
      </c>
      <c r="Z12" s="29" t="s">
        <v>34</v>
      </c>
      <c r="AA12" s="55" t="s">
        <v>34</v>
      </c>
      <c r="AB12" s="71" t="s">
        <v>34</v>
      </c>
      <c r="AC12" s="72" t="s">
        <v>34</v>
      </c>
      <c r="AD12" s="27">
        <v>-6.0981E-2</v>
      </c>
      <c r="AE12" s="28">
        <v>-4.4565E-2</v>
      </c>
      <c r="AF12" s="28">
        <v>-0.61181200000000002</v>
      </c>
      <c r="AG12" s="28">
        <v>0.80734700000000004</v>
      </c>
      <c r="AH12" s="42">
        <f t="shared" ref="AH12:AH21" si="8">AVERAGE(AD12:AF12)</f>
        <v>-0.23911933333333335</v>
      </c>
      <c r="AI12" s="73">
        <v>345.06400000000002</v>
      </c>
      <c r="AJ12" s="24" t="s">
        <v>29</v>
      </c>
      <c r="AK12" s="85">
        <v>1</v>
      </c>
    </row>
    <row r="13" spans="1:37" s="24" customFormat="1" ht="22.1" customHeight="1" x14ac:dyDescent="0.25">
      <c r="A13" s="25" t="s">
        <v>8</v>
      </c>
      <c r="B13" s="26">
        <v>1.9645095010221438</v>
      </c>
      <c r="C13" s="40">
        <v>1.92052</v>
      </c>
      <c r="D13" s="41">
        <v>1.92462</v>
      </c>
      <c r="E13" s="42">
        <v>1.83449</v>
      </c>
      <c r="F13" s="55">
        <f t="shared" si="5"/>
        <v>1.8932099999999998</v>
      </c>
      <c r="G13" s="27">
        <v>111.32599999999999</v>
      </c>
      <c r="H13" s="28">
        <v>103.25700000000001</v>
      </c>
      <c r="I13" s="29">
        <v>102.122</v>
      </c>
      <c r="J13" s="30">
        <f t="shared" si="6"/>
        <v>105.56833333333333</v>
      </c>
      <c r="K13" s="27">
        <v>-0.39805400000000002</v>
      </c>
      <c r="L13" s="28">
        <v>-0.39941300000000002</v>
      </c>
      <c r="M13" s="28">
        <v>-5.0127999999999999E-2</v>
      </c>
      <c r="N13" s="28">
        <v>0.22093699999999999</v>
      </c>
      <c r="O13" s="29">
        <f t="shared" si="7"/>
        <v>-0.28253166666666668</v>
      </c>
      <c r="P13" s="30">
        <v>294.06700000000001</v>
      </c>
      <c r="Q13" s="27">
        <v>6.86</v>
      </c>
      <c r="R13" s="28">
        <v>3.88</v>
      </c>
      <c r="S13" s="29">
        <v>6</v>
      </c>
      <c r="T13" s="30">
        <v>231.31200000000001</v>
      </c>
      <c r="U13" s="27">
        <v>819.51</v>
      </c>
      <c r="V13" s="28">
        <v>815.93</v>
      </c>
      <c r="W13" s="28" t="s">
        <v>34</v>
      </c>
      <c r="X13" s="28" t="s">
        <v>34</v>
      </c>
      <c r="Y13" s="28" t="s">
        <v>34</v>
      </c>
      <c r="Z13" s="29" t="s">
        <v>34</v>
      </c>
      <c r="AA13" s="55" t="s">
        <v>34</v>
      </c>
      <c r="AB13" s="71" t="s">
        <v>34</v>
      </c>
      <c r="AC13" s="72" t="s">
        <v>34</v>
      </c>
      <c r="AD13" s="27">
        <v>-1.3814E-2</v>
      </c>
      <c r="AE13" s="28">
        <v>-4.1151E-2</v>
      </c>
      <c r="AF13" s="28">
        <v>-0.15307200000000001</v>
      </c>
      <c r="AG13" s="28">
        <v>0.74653700000000001</v>
      </c>
      <c r="AH13" s="42">
        <f t="shared" si="8"/>
        <v>-6.934566666666668E-2</v>
      </c>
      <c r="AI13" s="73">
        <v>413.56979999999999</v>
      </c>
      <c r="AJ13" s="24" t="s">
        <v>29</v>
      </c>
      <c r="AK13" s="85">
        <v>1</v>
      </c>
    </row>
    <row r="14" spans="1:37" s="24" customFormat="1" ht="22.1" customHeight="1" x14ac:dyDescent="0.25">
      <c r="A14" s="25" t="s">
        <v>12</v>
      </c>
      <c r="B14" s="31">
        <v>2.0167600323262667</v>
      </c>
      <c r="C14" s="40">
        <v>1.93685</v>
      </c>
      <c r="D14" s="41">
        <v>1.9298200000000001</v>
      </c>
      <c r="E14" s="42">
        <v>1.8849499999999999</v>
      </c>
      <c r="F14" s="55">
        <f t="shared" si="5"/>
        <v>1.9172066666666667</v>
      </c>
      <c r="G14" s="27">
        <v>109.099</v>
      </c>
      <c r="H14" s="28">
        <v>104.53539000000001</v>
      </c>
      <c r="I14" s="29">
        <v>105.593</v>
      </c>
      <c r="J14" s="30">
        <f t="shared" si="6"/>
        <v>106.40913</v>
      </c>
      <c r="K14" s="27">
        <v>-0.39282800000000001</v>
      </c>
      <c r="L14" s="28">
        <v>-0.409638</v>
      </c>
      <c r="M14" s="28">
        <v>-0.36963200000000002</v>
      </c>
      <c r="N14" s="28">
        <v>0.26857300000000001</v>
      </c>
      <c r="O14" s="29">
        <f t="shared" si="7"/>
        <v>-0.39069933333333334</v>
      </c>
      <c r="P14" s="30">
        <v>297.03800000000001</v>
      </c>
      <c r="Q14" s="27">
        <v>6.66</v>
      </c>
      <c r="R14" s="28">
        <v>4.03</v>
      </c>
      <c r="S14" s="29">
        <v>9.01</v>
      </c>
      <c r="T14" s="30">
        <v>241.982</v>
      </c>
      <c r="U14" s="27">
        <v>816.15</v>
      </c>
      <c r="V14" s="28">
        <v>819.25</v>
      </c>
      <c r="W14" s="28" t="s">
        <v>34</v>
      </c>
      <c r="X14" s="28" t="s">
        <v>34</v>
      </c>
      <c r="Y14" s="28" t="s">
        <v>34</v>
      </c>
      <c r="Z14" s="29" t="s">
        <v>34</v>
      </c>
      <c r="AA14" s="55" t="s">
        <v>34</v>
      </c>
      <c r="AB14" s="71" t="s">
        <v>34</v>
      </c>
      <c r="AC14" s="72" t="s">
        <v>34</v>
      </c>
      <c r="AD14" s="27">
        <v>-2.1047E-2</v>
      </c>
      <c r="AE14" s="28">
        <v>-2.7810000000000001E-2</v>
      </c>
      <c r="AF14" s="28">
        <v>-0.162831</v>
      </c>
      <c r="AG14" s="28">
        <v>0.605406</v>
      </c>
      <c r="AH14" s="42">
        <f t="shared" si="8"/>
        <v>-7.0562666666666662E-2</v>
      </c>
      <c r="AI14" s="73">
        <v>324.13979999999998</v>
      </c>
      <c r="AJ14" s="24" t="s">
        <v>29</v>
      </c>
      <c r="AK14" s="85">
        <v>1</v>
      </c>
    </row>
    <row r="15" spans="1:37" s="24" customFormat="1" ht="22.1" customHeight="1" x14ac:dyDescent="0.25">
      <c r="A15" s="25" t="s">
        <v>15</v>
      </c>
      <c r="B15" s="26">
        <v>4.184331707689374</v>
      </c>
      <c r="C15" s="40">
        <v>1.8925700000000001</v>
      </c>
      <c r="D15" s="41">
        <v>1.89663</v>
      </c>
      <c r="E15" s="42">
        <v>1.8580300000000001</v>
      </c>
      <c r="F15" s="54">
        <f t="shared" si="5"/>
        <v>1.8824100000000001</v>
      </c>
      <c r="G15" s="27">
        <v>101.803</v>
      </c>
      <c r="H15" s="28">
        <v>98.691999999999993</v>
      </c>
      <c r="I15" s="29">
        <v>102.59099999999999</v>
      </c>
      <c r="J15" s="30">
        <f t="shared" si="6"/>
        <v>101.02866666666667</v>
      </c>
      <c r="K15" s="27">
        <v>-0.237647</v>
      </c>
      <c r="L15" s="28">
        <v>-0.23955299999999999</v>
      </c>
      <c r="M15" s="28">
        <v>-0.13699700000000001</v>
      </c>
      <c r="N15" s="28">
        <v>0.230707</v>
      </c>
      <c r="O15" s="29">
        <f t="shared" si="7"/>
        <v>-0.20473233333333332</v>
      </c>
      <c r="P15" s="30">
        <v>264.06400000000002</v>
      </c>
      <c r="Q15" s="27">
        <v>7.67</v>
      </c>
      <c r="R15" s="28">
        <v>4.57</v>
      </c>
      <c r="S15" s="29">
        <v>6.76</v>
      </c>
      <c r="T15" s="30">
        <v>173.15799999999999</v>
      </c>
      <c r="U15" s="27" t="s">
        <v>34</v>
      </c>
      <c r="V15" s="28" t="s">
        <v>34</v>
      </c>
      <c r="W15" s="28" t="s">
        <v>34</v>
      </c>
      <c r="X15" s="28" t="s">
        <v>34</v>
      </c>
      <c r="Y15" s="28" t="s">
        <v>34</v>
      </c>
      <c r="Z15" s="29" t="s">
        <v>34</v>
      </c>
      <c r="AA15" s="55" t="s">
        <v>34</v>
      </c>
      <c r="AB15" s="71" t="s">
        <v>34</v>
      </c>
      <c r="AC15" s="72" t="s">
        <v>34</v>
      </c>
      <c r="AD15" s="27">
        <v>-8.9901999999999996E-2</v>
      </c>
      <c r="AE15" s="28">
        <v>-0.102035</v>
      </c>
      <c r="AF15" s="28">
        <v>-0.25640299999999999</v>
      </c>
      <c r="AG15" s="28">
        <v>0.68632099999999996</v>
      </c>
      <c r="AH15" s="42">
        <f t="shared" si="8"/>
        <v>-0.14944666666666664</v>
      </c>
      <c r="AI15" s="73">
        <v>368.84010000000001</v>
      </c>
      <c r="AJ15" s="24" t="s">
        <v>29</v>
      </c>
      <c r="AK15" s="85">
        <v>1</v>
      </c>
    </row>
    <row r="16" spans="1:37" s="103" customFormat="1" ht="22.1" customHeight="1" x14ac:dyDescent="0.25">
      <c r="A16" s="90" t="s">
        <v>16</v>
      </c>
      <c r="B16" s="91">
        <v>2.8440340734839831</v>
      </c>
      <c r="C16" s="92">
        <v>1.89266</v>
      </c>
      <c r="D16" s="93">
        <v>1.89934</v>
      </c>
      <c r="E16" s="94">
        <v>1.84558</v>
      </c>
      <c r="F16" s="95">
        <f t="shared" si="5"/>
        <v>1.8791933333333333</v>
      </c>
      <c r="G16" s="96">
        <v>101.41200000000001</v>
      </c>
      <c r="H16" s="97">
        <v>99.456999999999994</v>
      </c>
      <c r="I16" s="98">
        <v>102.88500000000001</v>
      </c>
      <c r="J16" s="99">
        <f t="shared" si="6"/>
        <v>101.25133333333333</v>
      </c>
      <c r="K16" s="96">
        <v>-0.213923</v>
      </c>
      <c r="L16" s="97">
        <v>-0.235874</v>
      </c>
      <c r="M16" s="97">
        <v>-0.10846699999999999</v>
      </c>
      <c r="N16" s="97">
        <v>0.121904</v>
      </c>
      <c r="O16" s="98">
        <f t="shared" si="7"/>
        <v>-0.186088</v>
      </c>
      <c r="P16" s="99">
        <v>263.77</v>
      </c>
      <c r="Q16" s="96">
        <v>8.31</v>
      </c>
      <c r="R16" s="97">
        <v>4.9400000000000004</v>
      </c>
      <c r="S16" s="98">
        <v>8.73</v>
      </c>
      <c r="T16" s="99">
        <v>172.88300000000001</v>
      </c>
      <c r="U16" s="96" t="s">
        <v>34</v>
      </c>
      <c r="V16" s="97" t="s">
        <v>34</v>
      </c>
      <c r="W16" s="97" t="s">
        <v>34</v>
      </c>
      <c r="X16" s="97" t="s">
        <v>34</v>
      </c>
      <c r="Y16" s="97" t="s">
        <v>34</v>
      </c>
      <c r="Z16" s="98" t="s">
        <v>34</v>
      </c>
      <c r="AA16" s="95" t="s">
        <v>34</v>
      </c>
      <c r="AB16" s="100" t="s">
        <v>34</v>
      </c>
      <c r="AC16" s="101" t="s">
        <v>34</v>
      </c>
      <c r="AD16" s="96">
        <v>-0.11601599999999999</v>
      </c>
      <c r="AE16" s="97">
        <v>-0.12786900000000001</v>
      </c>
      <c r="AF16" s="97">
        <v>-0.62368900000000005</v>
      </c>
      <c r="AG16" s="97">
        <v>0.80996299999999999</v>
      </c>
      <c r="AH16" s="94">
        <f t="shared" si="8"/>
        <v>-0.28919133333333336</v>
      </c>
      <c r="AI16" s="102">
        <v>370.17680000000001</v>
      </c>
      <c r="AJ16" s="103" t="s">
        <v>29</v>
      </c>
      <c r="AK16" s="104">
        <v>1</v>
      </c>
    </row>
    <row r="17" spans="1:37" s="24" customFormat="1" ht="22.1" customHeight="1" x14ac:dyDescent="0.25">
      <c r="A17" s="25" t="s">
        <v>18</v>
      </c>
      <c r="B17" s="32">
        <v>0.34788138321019701</v>
      </c>
      <c r="C17" s="40">
        <v>1.8892800000000001</v>
      </c>
      <c r="D17" s="41">
        <v>1.8924000000000001</v>
      </c>
      <c r="E17" s="42">
        <v>1.8832100000000001</v>
      </c>
      <c r="F17" s="55">
        <f t="shared" si="5"/>
        <v>1.8882966666666665</v>
      </c>
      <c r="G17" s="27">
        <v>104.453</v>
      </c>
      <c r="H17" s="28">
        <v>102.84699999999999</v>
      </c>
      <c r="I17" s="29">
        <v>105.742</v>
      </c>
      <c r="J17" s="30">
        <f t="shared" si="6"/>
        <v>104.34733333333334</v>
      </c>
      <c r="K17" s="27">
        <v>-0.229014</v>
      </c>
      <c r="L17" s="28">
        <v>-0.24113000000000001</v>
      </c>
      <c r="M17" s="28">
        <v>-0.16723099999999999</v>
      </c>
      <c r="N17" s="28">
        <v>0.19711899999999999</v>
      </c>
      <c r="O17" s="29">
        <f t="shared" si="7"/>
        <v>-0.21245833333333333</v>
      </c>
      <c r="P17" s="30">
        <v>292.70600000000002</v>
      </c>
      <c r="Q17" s="27">
        <v>8.7100000000000009</v>
      </c>
      <c r="R17" s="28">
        <v>4.76</v>
      </c>
      <c r="S17" s="29">
        <v>6.79</v>
      </c>
      <c r="T17" s="30">
        <v>217.66900000000001</v>
      </c>
      <c r="U17" s="27" t="s">
        <v>34</v>
      </c>
      <c r="V17" s="28" t="s">
        <v>34</v>
      </c>
      <c r="W17" s="28" t="s">
        <v>34</v>
      </c>
      <c r="X17" s="28" t="s">
        <v>34</v>
      </c>
      <c r="Y17" s="28" t="s">
        <v>34</v>
      </c>
      <c r="Z17" s="29" t="s">
        <v>34</v>
      </c>
      <c r="AA17" s="55" t="s">
        <v>34</v>
      </c>
      <c r="AB17" s="71" t="s">
        <v>34</v>
      </c>
      <c r="AC17" s="72" t="s">
        <v>34</v>
      </c>
      <c r="AD17" s="27">
        <v>-0.115991</v>
      </c>
      <c r="AE17" s="28">
        <v>-0.113482</v>
      </c>
      <c r="AF17" s="28">
        <v>-0.30049500000000001</v>
      </c>
      <c r="AG17" s="28">
        <v>0.72265100000000004</v>
      </c>
      <c r="AH17" s="42">
        <f t="shared" si="8"/>
        <v>-0.17665600000000001</v>
      </c>
      <c r="AI17" s="73">
        <v>382.10539999999997</v>
      </c>
      <c r="AJ17" s="24" t="s">
        <v>29</v>
      </c>
      <c r="AK17" s="85">
        <v>1</v>
      </c>
    </row>
    <row r="18" spans="1:37" s="24" customFormat="1" ht="22.1" customHeight="1" x14ac:dyDescent="0.25">
      <c r="A18" s="25" t="s">
        <v>21</v>
      </c>
      <c r="B18" s="32">
        <v>1.8869930683570448</v>
      </c>
      <c r="C18" s="40">
        <v>1.8931899999999999</v>
      </c>
      <c r="D18" s="41">
        <v>1.89615</v>
      </c>
      <c r="E18" s="42">
        <v>1.86869</v>
      </c>
      <c r="F18" s="55">
        <f t="shared" si="5"/>
        <v>1.88601</v>
      </c>
      <c r="G18" s="27">
        <v>102.35299999999999</v>
      </c>
      <c r="H18" s="28">
        <v>97.757000000000005</v>
      </c>
      <c r="I18" s="29">
        <v>102.172</v>
      </c>
      <c r="J18" s="30">
        <f t="shared" si="6"/>
        <v>100.76066666666668</v>
      </c>
      <c r="K18" s="27">
        <v>-0.233288</v>
      </c>
      <c r="L18" s="28">
        <v>-0.238705</v>
      </c>
      <c r="M18" s="28">
        <v>-0.14758599999999999</v>
      </c>
      <c r="N18" s="28">
        <v>0.23291300000000001</v>
      </c>
      <c r="O18" s="29">
        <f t="shared" si="7"/>
        <v>-0.20652633333333334</v>
      </c>
      <c r="P18" s="30">
        <v>285.89999999999998</v>
      </c>
      <c r="Q18" s="27">
        <v>7.83</v>
      </c>
      <c r="R18" s="28">
        <v>4.43</v>
      </c>
      <c r="S18" s="29">
        <v>6.77</v>
      </c>
      <c r="T18" s="30">
        <v>225.21700000000001</v>
      </c>
      <c r="U18" s="27" t="s">
        <v>34</v>
      </c>
      <c r="V18" s="28" t="s">
        <v>34</v>
      </c>
      <c r="W18" s="28" t="s">
        <v>34</v>
      </c>
      <c r="X18" s="28" t="s">
        <v>34</v>
      </c>
      <c r="Y18" s="28" t="s">
        <v>34</v>
      </c>
      <c r="Z18" s="29" t="s">
        <v>34</v>
      </c>
      <c r="AA18" s="55" t="s">
        <v>34</v>
      </c>
      <c r="AB18" s="71" t="s">
        <v>34</v>
      </c>
      <c r="AC18" s="72" t="s">
        <v>34</v>
      </c>
      <c r="AD18" s="27">
        <v>-0.102288</v>
      </c>
      <c r="AE18" s="28">
        <v>-9.4495999999999997E-2</v>
      </c>
      <c r="AF18" s="28">
        <v>-0.25981100000000001</v>
      </c>
      <c r="AG18" s="28">
        <v>0.69465500000000002</v>
      </c>
      <c r="AH18" s="42">
        <f t="shared" si="8"/>
        <v>-0.15219833333333335</v>
      </c>
      <c r="AI18" s="73">
        <v>391.47539999999998</v>
      </c>
      <c r="AJ18" s="24" t="s">
        <v>29</v>
      </c>
      <c r="AK18" s="85">
        <v>1</v>
      </c>
    </row>
    <row r="19" spans="1:37" s="24" customFormat="1" ht="22.1" customHeight="1" x14ac:dyDescent="0.25">
      <c r="A19" s="25" t="s">
        <v>22</v>
      </c>
      <c r="B19" s="32">
        <v>1.9771827860623321</v>
      </c>
      <c r="C19" s="40">
        <v>1.8882399999999999</v>
      </c>
      <c r="D19" s="41">
        <v>1.90177</v>
      </c>
      <c r="E19" s="42">
        <v>1.8655900000000001</v>
      </c>
      <c r="F19" s="55">
        <f t="shared" si="5"/>
        <v>1.8852</v>
      </c>
      <c r="G19" s="27">
        <v>101.051</v>
      </c>
      <c r="H19" s="28">
        <v>100.935</v>
      </c>
      <c r="I19" s="29">
        <v>101.946</v>
      </c>
      <c r="J19" s="30">
        <f t="shared" si="6"/>
        <v>101.31066666666668</v>
      </c>
      <c r="K19" s="27">
        <v>-0.25400699999999998</v>
      </c>
      <c r="L19" s="28">
        <v>-0.236537</v>
      </c>
      <c r="M19" s="28">
        <v>-0.123957</v>
      </c>
      <c r="N19" s="28">
        <v>0.24323700000000001</v>
      </c>
      <c r="O19" s="29">
        <f t="shared" si="7"/>
        <v>-0.20483366666666666</v>
      </c>
      <c r="P19" s="30">
        <v>287.29300000000001</v>
      </c>
      <c r="Q19" s="27">
        <v>7.58</v>
      </c>
      <c r="R19" s="28">
        <v>4.7699999999999996</v>
      </c>
      <c r="S19" s="29">
        <v>6.73</v>
      </c>
      <c r="T19" s="30">
        <v>228.91200000000001</v>
      </c>
      <c r="U19" s="27" t="s">
        <v>34</v>
      </c>
      <c r="V19" s="28" t="s">
        <v>34</v>
      </c>
      <c r="W19" s="28" t="s">
        <v>34</v>
      </c>
      <c r="X19" s="28" t="s">
        <v>34</v>
      </c>
      <c r="Y19" s="28" t="s">
        <v>34</v>
      </c>
      <c r="Z19" s="29" t="s">
        <v>34</v>
      </c>
      <c r="AA19" s="55" t="s">
        <v>34</v>
      </c>
      <c r="AB19" s="71" t="s">
        <v>34</v>
      </c>
      <c r="AC19" s="72" t="s">
        <v>34</v>
      </c>
      <c r="AD19" s="27">
        <v>-9.3435000000000004E-2</v>
      </c>
      <c r="AE19" s="28">
        <v>-7.7672000000000005E-2</v>
      </c>
      <c r="AF19" s="28">
        <v>-0.25811200000000001</v>
      </c>
      <c r="AG19" s="28">
        <v>0.67689699999999997</v>
      </c>
      <c r="AH19" s="42">
        <f t="shared" si="8"/>
        <v>-0.14307300000000001</v>
      </c>
      <c r="AI19" s="73">
        <v>389.64819999999997</v>
      </c>
      <c r="AJ19" s="24" t="s">
        <v>29</v>
      </c>
      <c r="AK19" s="85">
        <v>1</v>
      </c>
    </row>
    <row r="20" spans="1:37" s="24" customFormat="1" ht="22.1" customHeight="1" x14ac:dyDescent="0.25">
      <c r="A20" s="25" t="s">
        <v>27</v>
      </c>
      <c r="B20" s="33">
        <v>1.9253978757873651</v>
      </c>
      <c r="C20" s="40">
        <v>1.8855900000000001</v>
      </c>
      <c r="D20" s="41">
        <v>1.8966000000000001</v>
      </c>
      <c r="E20" s="42">
        <v>1.8678699999999999</v>
      </c>
      <c r="F20" s="55">
        <f t="shared" si="5"/>
        <v>1.8833533333333332</v>
      </c>
      <c r="G20" s="27">
        <v>103.167</v>
      </c>
      <c r="H20" s="28">
        <v>101.652</v>
      </c>
      <c r="I20" s="29">
        <v>101.607</v>
      </c>
      <c r="J20" s="30">
        <f t="shared" si="6"/>
        <v>102.14200000000001</v>
      </c>
      <c r="K20" s="27">
        <v>-0.257409</v>
      </c>
      <c r="L20" s="28">
        <v>-0.234489</v>
      </c>
      <c r="M20" s="28">
        <v>-0.112955</v>
      </c>
      <c r="N20" s="28">
        <v>0.21211199999999999</v>
      </c>
      <c r="O20" s="29">
        <f t="shared" si="7"/>
        <v>-0.20161766666666667</v>
      </c>
      <c r="P20" s="30">
        <v>292.01799999999997</v>
      </c>
      <c r="Q20" s="27">
        <v>7.59</v>
      </c>
      <c r="R20" s="28">
        <v>3.47</v>
      </c>
      <c r="S20" s="29">
        <v>7.4</v>
      </c>
      <c r="T20" s="30">
        <v>231.36699999999999</v>
      </c>
      <c r="U20" s="27" t="s">
        <v>34</v>
      </c>
      <c r="V20" s="28" t="s">
        <v>34</v>
      </c>
      <c r="W20" s="28" t="s">
        <v>34</v>
      </c>
      <c r="X20" s="28" t="s">
        <v>34</v>
      </c>
      <c r="Y20" s="28" t="s">
        <v>34</v>
      </c>
      <c r="Z20" s="29" t="s">
        <v>34</v>
      </c>
      <c r="AA20" s="55" t="s">
        <v>34</v>
      </c>
      <c r="AB20" s="71" t="s">
        <v>34</v>
      </c>
      <c r="AC20" s="72" t="s">
        <v>34</v>
      </c>
      <c r="AD20" s="27">
        <v>-5.1253E-2</v>
      </c>
      <c r="AE20" s="28">
        <v>-4.9021000000000002E-2</v>
      </c>
      <c r="AF20" s="28">
        <v>-0.26929500000000001</v>
      </c>
      <c r="AG20" s="28">
        <v>0.68004200000000004</v>
      </c>
      <c r="AH20" s="42">
        <f t="shared" si="8"/>
        <v>-0.12318966666666668</v>
      </c>
      <c r="AI20" s="73">
        <v>382.20749999999998</v>
      </c>
      <c r="AJ20" s="24" t="s">
        <v>29</v>
      </c>
      <c r="AK20" s="85">
        <v>1</v>
      </c>
    </row>
    <row r="21" spans="1:37" s="24" customFormat="1" ht="22.1" customHeight="1" x14ac:dyDescent="0.25">
      <c r="A21" s="25" t="s">
        <v>28</v>
      </c>
      <c r="B21" s="32">
        <v>2.9180860946936109</v>
      </c>
      <c r="C21" s="40">
        <v>1.8411900000000001</v>
      </c>
      <c r="D21" s="41">
        <v>1.88558</v>
      </c>
      <c r="E21" s="42">
        <v>1.9233</v>
      </c>
      <c r="F21" s="55">
        <f t="shared" si="5"/>
        <v>1.8833566666666668</v>
      </c>
      <c r="G21" s="27">
        <v>86.364000000000004</v>
      </c>
      <c r="H21" s="28">
        <v>102.447</v>
      </c>
      <c r="I21" s="29">
        <v>101.84</v>
      </c>
      <c r="J21" s="30">
        <f t="shared" si="6"/>
        <v>96.88366666666667</v>
      </c>
      <c r="K21" s="27">
        <v>-0.15953100000000001</v>
      </c>
      <c r="L21" s="28">
        <v>8.9025000000000007E-2</v>
      </c>
      <c r="M21" s="28">
        <v>-0.403667</v>
      </c>
      <c r="N21" s="28">
        <v>0.209232</v>
      </c>
      <c r="O21" s="29">
        <f t="shared" si="7"/>
        <v>-0.15805766666666668</v>
      </c>
      <c r="P21" s="30">
        <v>287.97899999999998</v>
      </c>
      <c r="Q21" s="27">
        <v>7.75</v>
      </c>
      <c r="R21" s="28">
        <v>3.19</v>
      </c>
      <c r="S21" s="29">
        <v>7.74</v>
      </c>
      <c r="T21" s="30">
        <v>229.57499999999999</v>
      </c>
      <c r="U21" s="27" t="s">
        <v>34</v>
      </c>
      <c r="V21" s="28" t="s">
        <v>34</v>
      </c>
      <c r="W21" s="28" t="s">
        <v>34</v>
      </c>
      <c r="X21" s="28" t="s">
        <v>34</v>
      </c>
      <c r="Y21" s="28" t="s">
        <v>34</v>
      </c>
      <c r="Z21" s="29" t="s">
        <v>34</v>
      </c>
      <c r="AA21" s="55" t="s">
        <v>34</v>
      </c>
      <c r="AB21" s="71" t="s">
        <v>34</v>
      </c>
      <c r="AC21" s="72" t="s">
        <v>34</v>
      </c>
      <c r="AD21" s="27">
        <v>-0.35988599999999998</v>
      </c>
      <c r="AE21" s="28">
        <v>0.38911099999999998</v>
      </c>
      <c r="AF21" s="28">
        <v>-7.7390000000000002E-3</v>
      </c>
      <c r="AG21" s="28">
        <v>0.579013</v>
      </c>
      <c r="AH21" s="42">
        <f t="shared" si="8"/>
        <v>7.1620000000000008E-3</v>
      </c>
      <c r="AI21" s="73">
        <v>289.673</v>
      </c>
      <c r="AJ21" s="24" t="s">
        <v>29</v>
      </c>
      <c r="AK21" s="85">
        <v>1</v>
      </c>
    </row>
    <row r="22" spans="1:37" s="34" customFormat="1" ht="22.1" customHeight="1" x14ac:dyDescent="0.25">
      <c r="A22" s="25" t="s">
        <v>7</v>
      </c>
      <c r="B22" s="35">
        <v>3.2369375426802929</v>
      </c>
      <c r="C22" s="27">
        <v>1.8502400000000001</v>
      </c>
      <c r="D22" s="28">
        <v>1.85371</v>
      </c>
      <c r="E22" s="29">
        <v>1.93615</v>
      </c>
      <c r="F22" s="55">
        <f t="shared" ref="F22:F28" si="9">AVERAGE(C22:E22)</f>
        <v>1.8800333333333334</v>
      </c>
      <c r="G22" s="59">
        <v>104.13500000000001</v>
      </c>
      <c r="H22" s="28">
        <v>102.488</v>
      </c>
      <c r="I22" s="60">
        <v>104.777</v>
      </c>
      <c r="J22" s="47">
        <f t="shared" ref="J22:J28" si="10">AVERAGE(G22:I22)</f>
        <v>103.8</v>
      </c>
      <c r="K22" s="27">
        <v>-0.111459</v>
      </c>
      <c r="L22" s="28">
        <v>-7.3636999999999994E-2</v>
      </c>
      <c r="M22" s="28">
        <v>-0.396318</v>
      </c>
      <c r="N22" s="28">
        <v>0.270673</v>
      </c>
      <c r="O22" s="42">
        <f t="shared" ref="O22:O28" si="11">AVERAGE(K22:M22)</f>
        <v>-0.19380466666666665</v>
      </c>
      <c r="P22" s="54">
        <v>271.35700000000003</v>
      </c>
      <c r="Q22" s="27">
        <v>8.48</v>
      </c>
      <c r="R22" s="28">
        <v>4.54</v>
      </c>
      <c r="S22" s="29">
        <v>8.73</v>
      </c>
      <c r="T22" s="30">
        <v>176.59100000000001</v>
      </c>
      <c r="U22" s="27">
        <v>814.66</v>
      </c>
      <c r="V22" s="28">
        <v>816.93</v>
      </c>
      <c r="W22" s="28">
        <v>1058.22</v>
      </c>
      <c r="X22" s="28" t="s">
        <v>34</v>
      </c>
      <c r="Y22" s="28" t="s">
        <v>34</v>
      </c>
      <c r="Z22" s="29" t="s">
        <v>34</v>
      </c>
      <c r="AA22" s="55">
        <v>32.4</v>
      </c>
      <c r="AB22" s="55" t="s">
        <v>34</v>
      </c>
      <c r="AC22" s="63" t="s">
        <v>34</v>
      </c>
      <c r="AD22" s="8">
        <v>-0.34882800000000003</v>
      </c>
      <c r="AE22" s="44">
        <v>-0.16967699999999999</v>
      </c>
      <c r="AF22" s="44">
        <v>-2.0289000000000001E-2</v>
      </c>
      <c r="AG22" s="44">
        <v>0.81233699999999998</v>
      </c>
      <c r="AH22" s="45">
        <f t="shared" ref="AH22:AH28" si="12">AVERAGE(AD22:AF22)</f>
        <v>-0.17959800000000001</v>
      </c>
      <c r="AI22" s="29">
        <v>392.14870000000002</v>
      </c>
      <c r="AJ22" s="34" t="s">
        <v>31</v>
      </c>
      <c r="AK22" s="86">
        <v>2</v>
      </c>
    </row>
    <row r="23" spans="1:37" s="34" customFormat="1" ht="22.1" customHeight="1" x14ac:dyDescent="0.25">
      <c r="A23" s="25" t="s">
        <v>8</v>
      </c>
      <c r="B23" s="35">
        <v>3.6733380580574964</v>
      </c>
      <c r="C23" s="27">
        <v>1.8551800000000001</v>
      </c>
      <c r="D23" s="28">
        <v>1.8552299999999999</v>
      </c>
      <c r="E23" s="29">
        <v>1.92838</v>
      </c>
      <c r="F23" s="55">
        <f t="shared" si="9"/>
        <v>1.8795966666666668</v>
      </c>
      <c r="G23" s="59">
        <v>100.67</v>
      </c>
      <c r="H23" s="28">
        <v>101.629</v>
      </c>
      <c r="I23" s="60">
        <v>106.947</v>
      </c>
      <c r="J23" s="47">
        <f t="shared" si="10"/>
        <v>103.08199999999999</v>
      </c>
      <c r="K23" s="27">
        <v>-0.10832600000000001</v>
      </c>
      <c r="L23" s="28">
        <v>-6.3375000000000001E-2</v>
      </c>
      <c r="M23" s="28">
        <v>-0.40163100000000002</v>
      </c>
      <c r="N23" s="28">
        <v>0.289775</v>
      </c>
      <c r="O23" s="42">
        <f t="shared" si="11"/>
        <v>-0.19111066666666665</v>
      </c>
      <c r="P23" s="54">
        <v>266.60599999999999</v>
      </c>
      <c r="Q23" s="27">
        <v>10.039999999999999</v>
      </c>
      <c r="R23" s="28">
        <v>4.62</v>
      </c>
      <c r="S23" s="29">
        <v>8.81</v>
      </c>
      <c r="T23" s="30">
        <v>183.423</v>
      </c>
      <c r="U23" s="27">
        <v>847.31</v>
      </c>
      <c r="V23" s="28">
        <v>847.31</v>
      </c>
      <c r="W23" s="28">
        <v>814.08</v>
      </c>
      <c r="X23" s="28" t="s">
        <v>34</v>
      </c>
      <c r="Y23" s="28" t="s">
        <v>34</v>
      </c>
      <c r="Z23" s="29" t="s">
        <v>34</v>
      </c>
      <c r="AA23" s="65" t="s">
        <v>34</v>
      </c>
      <c r="AB23" s="55" t="s">
        <v>34</v>
      </c>
      <c r="AC23" s="63" t="s">
        <v>34</v>
      </c>
      <c r="AD23" s="8">
        <v>-0.20988100000000001</v>
      </c>
      <c r="AE23" s="44">
        <v>-5.3595999999999998E-2</v>
      </c>
      <c r="AF23" s="44">
        <v>-3.9309999999999996E-3</v>
      </c>
      <c r="AG23" s="44">
        <v>0.69252800000000003</v>
      </c>
      <c r="AH23" s="45">
        <f t="shared" si="12"/>
        <v>-8.9136000000000007E-2</v>
      </c>
      <c r="AI23" s="29">
        <v>391.84899999999999</v>
      </c>
      <c r="AJ23" s="34" t="s">
        <v>31</v>
      </c>
      <c r="AK23" s="86">
        <v>2</v>
      </c>
    </row>
    <row r="24" spans="1:37" s="34" customFormat="1" ht="22.1" customHeight="1" x14ac:dyDescent="0.25">
      <c r="A24" s="25" t="s">
        <v>9</v>
      </c>
      <c r="B24" s="35">
        <v>2.3221719893635711</v>
      </c>
      <c r="C24" s="27">
        <v>1.85233</v>
      </c>
      <c r="D24" s="28">
        <v>1.85623</v>
      </c>
      <c r="E24" s="29">
        <v>1.9223399999999999</v>
      </c>
      <c r="F24" s="55">
        <f t="shared" si="9"/>
        <v>1.8769666666666669</v>
      </c>
      <c r="G24" s="59">
        <v>99.113</v>
      </c>
      <c r="H24" s="28">
        <v>108.43</v>
      </c>
      <c r="I24" s="60">
        <v>101.566</v>
      </c>
      <c r="J24" s="47">
        <f t="shared" si="10"/>
        <v>103.03633333333335</v>
      </c>
      <c r="K24" s="27">
        <v>-0.106628</v>
      </c>
      <c r="L24" s="28">
        <v>-8.5038000000000002E-2</v>
      </c>
      <c r="M24" s="28">
        <v>-0.408167</v>
      </c>
      <c r="N24" s="28">
        <v>0.26938099999999998</v>
      </c>
      <c r="O24" s="42">
        <f>AVERAGE(K24:M24)</f>
        <v>-0.19994433333333336</v>
      </c>
      <c r="P24" s="54">
        <v>268.30200000000002</v>
      </c>
      <c r="Q24" s="27">
        <v>9.7100000000000009</v>
      </c>
      <c r="R24" s="28">
        <v>4.54</v>
      </c>
      <c r="S24" s="29">
        <v>8.59</v>
      </c>
      <c r="T24" s="30">
        <v>194.119</v>
      </c>
      <c r="U24" s="27">
        <v>1115.29</v>
      </c>
      <c r="V24" s="28">
        <v>1115.29</v>
      </c>
      <c r="W24" s="28">
        <v>814.53</v>
      </c>
      <c r="X24" s="28" t="s">
        <v>34</v>
      </c>
      <c r="Y24" s="28" t="s">
        <v>34</v>
      </c>
      <c r="Z24" s="29" t="s">
        <v>34</v>
      </c>
      <c r="AA24" s="65" t="s">
        <v>34</v>
      </c>
      <c r="AB24" s="55" t="s">
        <v>34</v>
      </c>
      <c r="AC24" s="63" t="s">
        <v>34</v>
      </c>
      <c r="AD24" s="8">
        <v>-0.22816</v>
      </c>
      <c r="AE24" s="44">
        <v>-0.256969</v>
      </c>
      <c r="AF24" s="44">
        <v>-2.7014E-2</v>
      </c>
      <c r="AG24" s="44">
        <v>0.80368799999999996</v>
      </c>
      <c r="AH24" s="45">
        <f t="shared" si="12"/>
        <v>-0.17071433333333333</v>
      </c>
      <c r="AI24" s="29">
        <v>390.0102</v>
      </c>
      <c r="AJ24" s="34" t="s">
        <v>31</v>
      </c>
      <c r="AK24" s="86">
        <v>2</v>
      </c>
    </row>
    <row r="25" spans="1:37" s="34" customFormat="1" ht="22.1" customHeight="1" x14ac:dyDescent="0.25">
      <c r="A25" s="25" t="s">
        <v>10</v>
      </c>
      <c r="B25" s="35">
        <v>6.5630383858710655</v>
      </c>
      <c r="C25" s="27">
        <v>1.85646</v>
      </c>
      <c r="D25" s="28">
        <v>1.8549899999999999</v>
      </c>
      <c r="E25" s="29">
        <v>1.9303600000000001</v>
      </c>
      <c r="F25" s="55">
        <f t="shared" si="9"/>
        <v>1.8806033333333334</v>
      </c>
      <c r="G25" s="59">
        <v>103.968</v>
      </c>
      <c r="H25" s="28">
        <v>105.755</v>
      </c>
      <c r="I25" s="60">
        <v>102.419</v>
      </c>
      <c r="J25" s="47">
        <f t="shared" si="10"/>
        <v>104.04733333333333</v>
      </c>
      <c r="K25" s="27">
        <v>-0.13564699999999999</v>
      </c>
      <c r="L25" s="28">
        <v>-0.11551</v>
      </c>
      <c r="M25" s="28">
        <v>-0.40356399999999998</v>
      </c>
      <c r="N25" s="28">
        <v>0.27567999999999998</v>
      </c>
      <c r="O25" s="42">
        <f t="shared" si="11"/>
        <v>-0.21824033333333329</v>
      </c>
      <c r="P25" s="54">
        <v>273.93099999999998</v>
      </c>
      <c r="Q25" s="27">
        <v>9.1199999999999992</v>
      </c>
      <c r="R25" s="28">
        <v>4.24</v>
      </c>
      <c r="S25" s="29">
        <v>8.09</v>
      </c>
      <c r="T25" s="30">
        <v>187.84800000000001</v>
      </c>
      <c r="U25" s="27">
        <v>1087.96</v>
      </c>
      <c r="V25" s="28">
        <v>1091.08</v>
      </c>
      <c r="W25" s="28">
        <v>818.36</v>
      </c>
      <c r="X25" s="28" t="s">
        <v>34</v>
      </c>
      <c r="Y25" s="28" t="s">
        <v>34</v>
      </c>
      <c r="Z25" s="29" t="s">
        <v>34</v>
      </c>
      <c r="AA25" s="55">
        <v>34</v>
      </c>
      <c r="AB25" s="55" t="s">
        <v>34</v>
      </c>
      <c r="AC25" s="63" t="s">
        <v>34</v>
      </c>
      <c r="AD25" s="8">
        <v>-3.4636E-2</v>
      </c>
      <c r="AE25" s="44">
        <v>5.0429000000000002E-2</v>
      </c>
      <c r="AF25" s="44">
        <v>-6.4800000000000003E-4</v>
      </c>
      <c r="AG25" s="44">
        <v>0.81956200000000001</v>
      </c>
      <c r="AH25" s="45">
        <f t="shared" si="12"/>
        <v>5.0483333333333344E-3</v>
      </c>
      <c r="AI25" s="29">
        <v>383.98169999999999</v>
      </c>
      <c r="AJ25" s="34" t="s">
        <v>31</v>
      </c>
      <c r="AK25" s="86">
        <v>2</v>
      </c>
    </row>
    <row r="26" spans="1:37" s="34" customFormat="1" ht="22.1" customHeight="1" x14ac:dyDescent="0.25">
      <c r="A26" s="25" t="s">
        <v>11</v>
      </c>
      <c r="B26" s="35">
        <v>3.4160554920226467</v>
      </c>
      <c r="C26" s="27">
        <v>1.85378</v>
      </c>
      <c r="D26" s="28">
        <v>1.85453</v>
      </c>
      <c r="E26" s="29">
        <v>1.93055</v>
      </c>
      <c r="F26" s="55">
        <f t="shared" si="9"/>
        <v>1.8796200000000001</v>
      </c>
      <c r="G26" s="59">
        <v>103.64700000000001</v>
      </c>
      <c r="H26" s="28">
        <v>106.19</v>
      </c>
      <c r="I26" s="60">
        <v>102.236</v>
      </c>
      <c r="J26" s="47">
        <f t="shared" si="10"/>
        <v>104.02433333333333</v>
      </c>
      <c r="K26" s="27">
        <v>-0.120086</v>
      </c>
      <c r="L26" s="28">
        <v>-9.8563999999999999E-2</v>
      </c>
      <c r="M26" s="28">
        <v>-0.40108300000000002</v>
      </c>
      <c r="N26" s="28">
        <v>0.26795999999999998</v>
      </c>
      <c r="O26" s="42">
        <f t="shared" si="11"/>
        <v>-0.20657766666666669</v>
      </c>
      <c r="P26" s="54">
        <v>273.99299999999999</v>
      </c>
      <c r="Q26" s="27">
        <v>9.52</v>
      </c>
      <c r="R26" s="28">
        <v>4.47</v>
      </c>
      <c r="S26" s="29">
        <v>8.24</v>
      </c>
      <c r="T26" s="30">
        <v>187.02</v>
      </c>
      <c r="U26" s="27">
        <v>1141.08</v>
      </c>
      <c r="V26" s="28">
        <v>1141.08</v>
      </c>
      <c r="W26" s="28">
        <v>819.34</v>
      </c>
      <c r="X26" s="28" t="s">
        <v>34</v>
      </c>
      <c r="Y26" s="28" t="s">
        <v>34</v>
      </c>
      <c r="Z26" s="29" t="s">
        <v>34</v>
      </c>
      <c r="AA26" s="55">
        <v>34</v>
      </c>
      <c r="AB26" s="55" t="s">
        <v>34</v>
      </c>
      <c r="AC26" s="63" t="s">
        <v>34</v>
      </c>
      <c r="AD26" s="8">
        <v>-0.235705</v>
      </c>
      <c r="AE26" s="44">
        <v>-0.15295500000000001</v>
      </c>
      <c r="AF26" s="44">
        <v>-1.3826E-2</v>
      </c>
      <c r="AG26" s="44">
        <v>0.81560100000000002</v>
      </c>
      <c r="AH26" s="45">
        <f t="shared" si="12"/>
        <v>-0.134162</v>
      </c>
      <c r="AI26" s="29">
        <v>391.99869999999999</v>
      </c>
      <c r="AJ26" s="34" t="s">
        <v>31</v>
      </c>
      <c r="AK26" s="86">
        <v>2</v>
      </c>
    </row>
    <row r="27" spans="1:37" s="34" customFormat="1" ht="22.1" customHeight="1" x14ac:dyDescent="0.25">
      <c r="A27" s="25" t="s">
        <v>12</v>
      </c>
      <c r="B27" s="35">
        <v>3.6647013935370936</v>
      </c>
      <c r="C27" s="27">
        <v>1.8489899999999999</v>
      </c>
      <c r="D27" s="28">
        <v>1.8514200000000001</v>
      </c>
      <c r="E27" s="29">
        <v>1.9287399999999999</v>
      </c>
      <c r="F27" s="55">
        <f t="shared" si="9"/>
        <v>1.8763833333333331</v>
      </c>
      <c r="G27" s="59">
        <v>105.431</v>
      </c>
      <c r="H27" s="28">
        <v>104.76900000000001</v>
      </c>
      <c r="I27" s="60">
        <v>103.08799999999999</v>
      </c>
      <c r="J27" s="47">
        <f t="shared" si="10"/>
        <v>104.42933333333333</v>
      </c>
      <c r="K27" s="27">
        <v>-0.13533700000000001</v>
      </c>
      <c r="L27" s="28">
        <v>-0.10978400000000001</v>
      </c>
      <c r="M27" s="28">
        <v>-0.39230999999999999</v>
      </c>
      <c r="N27" s="28">
        <v>0.26140099999999999</v>
      </c>
      <c r="O27" s="42">
        <f t="shared" si="11"/>
        <v>-0.21247700000000003</v>
      </c>
      <c r="P27" s="54">
        <v>273.55</v>
      </c>
      <c r="Q27" s="27">
        <v>7.27</v>
      </c>
      <c r="R27" s="28">
        <v>4.32</v>
      </c>
      <c r="S27" s="29">
        <v>8.81</v>
      </c>
      <c r="T27" s="30">
        <v>178.624</v>
      </c>
      <c r="U27" s="27">
        <v>1112.77</v>
      </c>
      <c r="V27" s="28">
        <v>1112.77</v>
      </c>
      <c r="W27" s="28">
        <v>818.29</v>
      </c>
      <c r="X27" s="28" t="s">
        <v>34</v>
      </c>
      <c r="Y27" s="28" t="s">
        <v>34</v>
      </c>
      <c r="Z27" s="29" t="s">
        <v>34</v>
      </c>
      <c r="AA27" s="55">
        <v>34.1</v>
      </c>
      <c r="AB27" s="55" t="s">
        <v>34</v>
      </c>
      <c r="AC27" s="63" t="s">
        <v>34</v>
      </c>
      <c r="AD27" s="8">
        <v>-0.47687000000000002</v>
      </c>
      <c r="AE27" s="44">
        <v>-0.39624999999999999</v>
      </c>
      <c r="AF27" s="44">
        <v>-4.4387999999999997E-2</v>
      </c>
      <c r="AG27" s="44">
        <v>0.91905400000000004</v>
      </c>
      <c r="AH27" s="45">
        <f t="shared" si="12"/>
        <v>-0.305836</v>
      </c>
      <c r="AI27" s="29">
        <v>393.34930000000003</v>
      </c>
      <c r="AJ27" s="34" t="s">
        <v>31</v>
      </c>
      <c r="AK27" s="86">
        <v>2</v>
      </c>
    </row>
    <row r="28" spans="1:37" s="34" customFormat="1" ht="22.1" customHeight="1" thickBot="1" x14ac:dyDescent="0.3">
      <c r="A28" s="25" t="s">
        <v>14</v>
      </c>
      <c r="B28" s="35">
        <v>14.110269421123556</v>
      </c>
      <c r="C28" s="27">
        <v>1.8507800000000001</v>
      </c>
      <c r="D28" s="28">
        <v>1.861</v>
      </c>
      <c r="E28" s="29">
        <v>1.8727199999999999</v>
      </c>
      <c r="F28" s="55">
        <f t="shared" si="9"/>
        <v>1.8615000000000002</v>
      </c>
      <c r="G28" s="59">
        <v>99.783000000000001</v>
      </c>
      <c r="H28" s="28">
        <v>103.124</v>
      </c>
      <c r="I28" s="60">
        <v>100.404</v>
      </c>
      <c r="J28" s="47">
        <f t="shared" si="10"/>
        <v>101.10366666666665</v>
      </c>
      <c r="K28" s="27">
        <v>-0.133826</v>
      </c>
      <c r="L28" s="28">
        <v>-0.105569</v>
      </c>
      <c r="M28" s="28">
        <v>-0.27461000000000002</v>
      </c>
      <c r="N28" s="28">
        <v>0.26407999999999998</v>
      </c>
      <c r="O28" s="42">
        <f t="shared" si="11"/>
        <v>-0.17133500000000002</v>
      </c>
      <c r="P28" s="54">
        <v>258.11700000000002</v>
      </c>
      <c r="Q28" s="27">
        <v>9.8000000000000007</v>
      </c>
      <c r="R28" s="28">
        <v>5.21</v>
      </c>
      <c r="S28" s="29">
        <v>8.5399999999999991</v>
      </c>
      <c r="T28" s="30">
        <v>189.196</v>
      </c>
      <c r="U28" s="27">
        <v>1153.57</v>
      </c>
      <c r="V28" s="28">
        <v>1153.57</v>
      </c>
      <c r="W28" s="28">
        <v>909.88</v>
      </c>
      <c r="X28" s="28" t="s">
        <v>34</v>
      </c>
      <c r="Y28" s="28" t="s">
        <v>34</v>
      </c>
      <c r="Z28" s="29" t="s">
        <v>34</v>
      </c>
      <c r="AA28" s="55">
        <v>31.1</v>
      </c>
      <c r="AB28" s="55" t="s">
        <v>34</v>
      </c>
      <c r="AC28" s="63" t="s">
        <v>34</v>
      </c>
      <c r="AD28" s="8">
        <v>-0.166073</v>
      </c>
      <c r="AE28" s="44">
        <v>-0.145423</v>
      </c>
      <c r="AF28" s="44">
        <v>-0.16797400000000001</v>
      </c>
      <c r="AG28" s="44">
        <v>0.79145500000000002</v>
      </c>
      <c r="AH28" s="45">
        <f t="shared" si="12"/>
        <v>-0.15982333333333335</v>
      </c>
      <c r="AI28" s="29">
        <v>382.85860000000002</v>
      </c>
      <c r="AJ28" s="34" t="s">
        <v>31</v>
      </c>
      <c r="AK28" s="86">
        <v>2</v>
      </c>
    </row>
    <row r="29" spans="1:37" s="34" customFormat="1" ht="21.1" customHeight="1" x14ac:dyDescent="0.25">
      <c r="A29" s="18" t="s">
        <v>5</v>
      </c>
      <c r="B29" s="19">
        <v>6.0290644667550968</v>
      </c>
      <c r="C29" s="20">
        <v>1.8530199999999999</v>
      </c>
      <c r="D29" s="21">
        <v>1.85331</v>
      </c>
      <c r="E29" s="61">
        <v>1.85314</v>
      </c>
      <c r="F29" s="53">
        <f>AVERAGE(C29:E29)</f>
        <v>1.8531566666666668</v>
      </c>
      <c r="G29" s="57">
        <v>101.812</v>
      </c>
      <c r="H29" s="41">
        <v>101.89400000000001</v>
      </c>
      <c r="I29" s="58">
        <v>101.80500000000001</v>
      </c>
      <c r="J29" s="50">
        <f>AVERAGE(G29:I29)</f>
        <v>101.837</v>
      </c>
      <c r="K29" s="20">
        <v>-0.16004299999999999</v>
      </c>
      <c r="L29" s="21">
        <v>-0.15911700000000001</v>
      </c>
      <c r="M29" s="21">
        <v>-0.15976199999999999</v>
      </c>
      <c r="N29" s="21">
        <v>0.34009600000000001</v>
      </c>
      <c r="O29" s="22">
        <f>AVERAGE(K29:M29)</f>
        <v>-0.15964066666666665</v>
      </c>
      <c r="P29" s="53">
        <v>260.46600000000001</v>
      </c>
      <c r="Q29" s="20">
        <v>7.19</v>
      </c>
      <c r="R29" s="21">
        <v>4.26</v>
      </c>
      <c r="S29" s="22">
        <v>6.33</v>
      </c>
      <c r="T29" s="30">
        <v>162.196</v>
      </c>
      <c r="U29" s="20">
        <v>1112.8</v>
      </c>
      <c r="V29" s="21">
        <v>1112.8</v>
      </c>
      <c r="W29" s="21">
        <v>1112.8</v>
      </c>
      <c r="X29" s="21" t="s">
        <v>34</v>
      </c>
      <c r="Y29" s="21" t="s">
        <v>34</v>
      </c>
      <c r="Z29" s="22" t="s">
        <v>34</v>
      </c>
      <c r="AA29" s="55">
        <v>29.8</v>
      </c>
      <c r="AB29" s="54" t="s">
        <v>34</v>
      </c>
      <c r="AC29" s="67" t="s">
        <v>34</v>
      </c>
      <c r="AD29" s="20">
        <v>-0.21732299999999999</v>
      </c>
      <c r="AE29" s="21">
        <v>-0.211122</v>
      </c>
      <c r="AF29" s="21">
        <v>-0.21346799999999999</v>
      </c>
      <c r="AG29" s="43">
        <v>0.886297</v>
      </c>
      <c r="AH29" s="46">
        <f t="shared" ref="AH29:AH37" si="13">AVERAGE(AD29:AF29)</f>
        <v>-0.21397099999999999</v>
      </c>
      <c r="AI29" s="42">
        <v>394.18189999999998</v>
      </c>
      <c r="AJ29" s="34" t="s">
        <v>33</v>
      </c>
      <c r="AK29" s="86">
        <v>3</v>
      </c>
    </row>
    <row r="30" spans="1:37" s="34" customFormat="1" ht="22.1" customHeight="1" x14ac:dyDescent="0.25">
      <c r="A30" s="25" t="s">
        <v>6</v>
      </c>
      <c r="B30" s="35">
        <v>0.870143848833421</v>
      </c>
      <c r="C30" s="27">
        <v>1.85836</v>
      </c>
      <c r="D30" s="28">
        <v>1.8540399999999999</v>
      </c>
      <c r="E30" s="60">
        <v>1.85103</v>
      </c>
      <c r="F30" s="55">
        <f t="shared" ref="F30:F48" si="14">AVERAGE(C30:E30)</f>
        <v>1.8544766666666666</v>
      </c>
      <c r="G30" s="59">
        <v>101.82299999999999</v>
      </c>
      <c r="H30" s="28">
        <v>101.18</v>
      </c>
      <c r="I30" s="60">
        <v>102.19199999999999</v>
      </c>
      <c r="J30" s="47">
        <f t="shared" ref="J30:J48" si="15">AVERAGE(G30:I30)</f>
        <v>101.73166666666667</v>
      </c>
      <c r="K30" s="27">
        <v>-0.17150899999999999</v>
      </c>
      <c r="L30" s="28">
        <v>-0.16592699999999999</v>
      </c>
      <c r="M30" s="28">
        <v>-0.151528</v>
      </c>
      <c r="N30" s="28">
        <v>0.35523300000000002</v>
      </c>
      <c r="O30" s="29">
        <f t="shared" ref="O30:O48" si="16">AVERAGE(K30:M30)</f>
        <v>-0.16298799999999999</v>
      </c>
      <c r="P30" s="55">
        <v>260.09100000000001</v>
      </c>
      <c r="Q30" s="27">
        <v>7.28</v>
      </c>
      <c r="R30" s="28">
        <v>4.18</v>
      </c>
      <c r="S30" s="29">
        <v>6.35</v>
      </c>
      <c r="T30" s="30">
        <v>156.774</v>
      </c>
      <c r="U30" s="27">
        <v>1146.96</v>
      </c>
      <c r="V30" s="28">
        <v>1106.18</v>
      </c>
      <c r="W30" s="28">
        <v>1112.04</v>
      </c>
      <c r="X30" s="28" t="s">
        <v>34</v>
      </c>
      <c r="Y30" s="28" t="s">
        <v>34</v>
      </c>
      <c r="Z30" s="29" t="s">
        <v>34</v>
      </c>
      <c r="AA30" s="55">
        <v>28</v>
      </c>
      <c r="AB30" s="55" t="s">
        <v>34</v>
      </c>
      <c r="AC30" s="63" t="s">
        <v>34</v>
      </c>
      <c r="AD30" s="27">
        <v>-0.26527800000000001</v>
      </c>
      <c r="AE30" s="28">
        <v>-0.237229</v>
      </c>
      <c r="AF30" s="28">
        <v>-0.19617799999999999</v>
      </c>
      <c r="AG30" s="44">
        <v>0.82243599999999994</v>
      </c>
      <c r="AH30" s="45">
        <f t="shared" si="13"/>
        <v>-0.23289499999999999</v>
      </c>
      <c r="AI30" s="29">
        <v>393.48489999999998</v>
      </c>
      <c r="AJ30" s="34" t="s">
        <v>33</v>
      </c>
      <c r="AK30" s="86">
        <v>3</v>
      </c>
    </row>
    <row r="31" spans="1:37" s="34" customFormat="1" ht="22.1" customHeight="1" x14ac:dyDescent="0.25">
      <c r="A31" s="25" t="s">
        <v>8</v>
      </c>
      <c r="B31" s="35">
        <v>1.8658201200142681</v>
      </c>
      <c r="C31" s="27">
        <v>1.8268599999999999</v>
      </c>
      <c r="D31" s="28">
        <v>1.82683</v>
      </c>
      <c r="E31" s="60">
        <v>1.82691</v>
      </c>
      <c r="F31" s="55">
        <f t="shared" si="14"/>
        <v>1.8268666666666666</v>
      </c>
      <c r="G31" s="59">
        <v>99.251999999999995</v>
      </c>
      <c r="H31" s="28">
        <v>99.242999999999995</v>
      </c>
      <c r="I31" s="60">
        <v>99.292000000000002</v>
      </c>
      <c r="J31" s="47">
        <f t="shared" si="15"/>
        <v>99.262333333333345</v>
      </c>
      <c r="K31" s="27">
        <v>-2.3342999999999999E-2</v>
      </c>
      <c r="L31" s="28">
        <v>-2.3834000000000001E-2</v>
      </c>
      <c r="M31" s="28">
        <v>-2.3909E-2</v>
      </c>
      <c r="N31" s="28">
        <v>0.364122</v>
      </c>
      <c r="O31" s="29">
        <f t="shared" si="16"/>
        <v>-2.3695333333333332E-2</v>
      </c>
      <c r="P31" s="55">
        <v>260.26799999999997</v>
      </c>
      <c r="Q31" s="27">
        <v>6.68</v>
      </c>
      <c r="R31" s="28">
        <v>3.96</v>
      </c>
      <c r="S31" s="29">
        <v>5.83</v>
      </c>
      <c r="T31" s="30">
        <v>141.405</v>
      </c>
      <c r="U31" s="27">
        <v>1091.81</v>
      </c>
      <c r="V31" s="28">
        <v>1091.6600000000001</v>
      </c>
      <c r="W31" s="28">
        <v>927.81</v>
      </c>
      <c r="X31" s="28" t="s">
        <v>34</v>
      </c>
      <c r="Y31" s="28" t="s">
        <v>34</v>
      </c>
      <c r="Z31" s="29" t="s">
        <v>34</v>
      </c>
      <c r="AA31" s="55">
        <v>26</v>
      </c>
      <c r="AB31" s="55" t="s">
        <v>34</v>
      </c>
      <c r="AC31" s="63" t="s">
        <v>34</v>
      </c>
      <c r="AD31" s="27">
        <v>-5.3025000000000003E-2</v>
      </c>
      <c r="AE31" s="28">
        <v>-5.4600999999999997E-2</v>
      </c>
      <c r="AF31" s="28">
        <v>-5.4387999999999999E-2</v>
      </c>
      <c r="AG31" s="44">
        <v>1.1377809999999999</v>
      </c>
      <c r="AH31" s="45">
        <f t="shared" si="13"/>
        <v>-5.4004666666666666E-2</v>
      </c>
      <c r="AI31" s="29">
        <v>466.0428</v>
      </c>
      <c r="AJ31" s="34" t="s">
        <v>33</v>
      </c>
      <c r="AK31" s="86">
        <v>3</v>
      </c>
    </row>
    <row r="32" spans="1:37" s="34" customFormat="1" ht="22.1" customHeight="1" x14ac:dyDescent="0.25">
      <c r="A32" s="25" t="s">
        <v>11</v>
      </c>
      <c r="B32" s="37">
        <v>3.4115300494803029</v>
      </c>
      <c r="C32" s="27">
        <v>1.85425</v>
      </c>
      <c r="D32" s="28">
        <v>1.8527800000000001</v>
      </c>
      <c r="E32" s="60">
        <v>1.85372</v>
      </c>
      <c r="F32" s="55">
        <f t="shared" si="14"/>
        <v>1.8535833333333336</v>
      </c>
      <c r="G32" s="59">
        <v>102.084</v>
      </c>
      <c r="H32" s="28">
        <v>101.212</v>
      </c>
      <c r="I32" s="60">
        <v>101.56699999999999</v>
      </c>
      <c r="J32" s="47">
        <f t="shared" si="15"/>
        <v>101.621</v>
      </c>
      <c r="K32" s="27">
        <v>-0.17803099999999999</v>
      </c>
      <c r="L32" s="28">
        <v>-0.16686300000000001</v>
      </c>
      <c r="M32" s="28">
        <v>-0.150753</v>
      </c>
      <c r="N32" s="28">
        <v>0.37277300000000002</v>
      </c>
      <c r="O32" s="29">
        <f t="shared" si="16"/>
        <v>-0.16521566666666668</v>
      </c>
      <c r="P32" s="55">
        <v>261.02100000000002</v>
      </c>
      <c r="Q32" s="27">
        <v>7.36</v>
      </c>
      <c r="R32" s="28">
        <v>4.4800000000000004</v>
      </c>
      <c r="S32" s="29">
        <v>6.39</v>
      </c>
      <c r="T32" s="30">
        <v>184.495</v>
      </c>
      <c r="U32" s="27">
        <v>1057.18</v>
      </c>
      <c r="V32" s="28">
        <v>1062</v>
      </c>
      <c r="W32" s="28">
        <v>1110.77</v>
      </c>
      <c r="X32" s="28" t="s">
        <v>34</v>
      </c>
      <c r="Y32" s="28" t="s">
        <v>34</v>
      </c>
      <c r="Z32" s="29" t="s">
        <v>34</v>
      </c>
      <c r="AA32" s="55">
        <v>33.6</v>
      </c>
      <c r="AB32" s="55" t="s">
        <v>34</v>
      </c>
      <c r="AC32" s="63" t="s">
        <v>34</v>
      </c>
      <c r="AD32" s="27">
        <v>-0.34264299999999998</v>
      </c>
      <c r="AE32" s="28">
        <v>-0.33101399999999997</v>
      </c>
      <c r="AF32" s="28">
        <v>-0.21135200000000001</v>
      </c>
      <c r="AG32" s="44">
        <v>0.98012699999999997</v>
      </c>
      <c r="AH32" s="45">
        <f t="shared" si="13"/>
        <v>-0.29500299999999996</v>
      </c>
      <c r="AI32" s="29">
        <v>481.29730000000001</v>
      </c>
      <c r="AJ32" s="34" t="s">
        <v>33</v>
      </c>
      <c r="AK32" s="86">
        <v>3</v>
      </c>
    </row>
    <row r="33" spans="1:37" s="34" customFormat="1" ht="22.1" customHeight="1" x14ac:dyDescent="0.25">
      <c r="A33" s="25" t="s">
        <v>12</v>
      </c>
      <c r="B33" s="35">
        <v>3.0519010245930733</v>
      </c>
      <c r="C33" s="27">
        <v>1.85317</v>
      </c>
      <c r="D33" s="28">
        <v>1.8530500000000001</v>
      </c>
      <c r="E33" s="60">
        <v>1.8534999999999999</v>
      </c>
      <c r="F33" s="55">
        <f t="shared" si="14"/>
        <v>1.8532400000000002</v>
      </c>
      <c r="G33" s="59">
        <v>101.964</v>
      </c>
      <c r="H33" s="28">
        <v>101.825</v>
      </c>
      <c r="I33" s="60">
        <v>101.93</v>
      </c>
      <c r="J33" s="47">
        <f t="shared" si="15"/>
        <v>101.90633333333334</v>
      </c>
      <c r="K33" s="27">
        <v>-0.16578599999999999</v>
      </c>
      <c r="L33" s="28">
        <v>-0.16523499999999999</v>
      </c>
      <c r="M33" s="28">
        <v>-0.16662399999999999</v>
      </c>
      <c r="N33" s="28">
        <v>0.385523</v>
      </c>
      <c r="O33" s="29">
        <f t="shared" si="16"/>
        <v>-0.16588166666666668</v>
      </c>
      <c r="P33" s="55">
        <v>263.779</v>
      </c>
      <c r="Q33" s="27">
        <v>6.79</v>
      </c>
      <c r="R33" s="28">
        <v>5.16</v>
      </c>
      <c r="S33" s="29">
        <v>6.41</v>
      </c>
      <c r="T33" s="30">
        <v>195.941</v>
      </c>
      <c r="U33" s="27">
        <v>1058.94</v>
      </c>
      <c r="V33" s="28">
        <v>1058.94</v>
      </c>
      <c r="W33" s="28">
        <v>1058.94</v>
      </c>
      <c r="X33" s="28" t="s">
        <v>34</v>
      </c>
      <c r="Y33" s="28" t="s">
        <v>34</v>
      </c>
      <c r="Z33" s="29" t="s">
        <v>34</v>
      </c>
      <c r="AA33" s="55">
        <v>36</v>
      </c>
      <c r="AB33" s="55" t="s">
        <v>34</v>
      </c>
      <c r="AC33" s="63" t="s">
        <v>34</v>
      </c>
      <c r="AD33" s="27">
        <v>-0.32930999999999999</v>
      </c>
      <c r="AE33" s="28">
        <v>-0.32867000000000002</v>
      </c>
      <c r="AF33" s="28">
        <v>-0.32878499999999999</v>
      </c>
      <c r="AG33" s="44">
        <v>1.0060830000000001</v>
      </c>
      <c r="AH33" s="45">
        <f t="shared" si="13"/>
        <v>-0.32892166666666667</v>
      </c>
      <c r="AI33" s="29">
        <v>514.08299999999997</v>
      </c>
      <c r="AJ33" s="34" t="s">
        <v>33</v>
      </c>
      <c r="AK33" s="86">
        <v>3</v>
      </c>
    </row>
    <row r="34" spans="1:37" s="34" customFormat="1" ht="22.1" customHeight="1" x14ac:dyDescent="0.25">
      <c r="A34" s="25" t="s">
        <v>13</v>
      </c>
      <c r="B34" s="35">
        <v>7.8321332878314589</v>
      </c>
      <c r="C34" s="27">
        <v>1.8951800000000001</v>
      </c>
      <c r="D34" s="28">
        <v>1.90201</v>
      </c>
      <c r="E34" s="60">
        <v>1.9020999999999999</v>
      </c>
      <c r="F34" s="55">
        <f t="shared" si="14"/>
        <v>1.8997633333333332</v>
      </c>
      <c r="G34" s="59">
        <v>98.617999999999995</v>
      </c>
      <c r="H34" s="28">
        <v>98.447000000000003</v>
      </c>
      <c r="I34" s="60">
        <v>101.70399999999999</v>
      </c>
      <c r="J34" s="47">
        <f t="shared" si="15"/>
        <v>99.589666666666673</v>
      </c>
      <c r="K34" s="27">
        <v>-0.15326600000000001</v>
      </c>
      <c r="L34" s="28">
        <v>-0.156001</v>
      </c>
      <c r="M34" s="28">
        <v>-0.15481900000000001</v>
      </c>
      <c r="N34" s="28">
        <v>0.33751300000000001</v>
      </c>
      <c r="O34" s="29">
        <f t="shared" si="16"/>
        <v>-0.15469533333333332</v>
      </c>
      <c r="P34" s="55">
        <v>260.06900000000002</v>
      </c>
      <c r="Q34" s="27">
        <v>7.25</v>
      </c>
      <c r="R34" s="28">
        <v>5.1100000000000003</v>
      </c>
      <c r="S34" s="29">
        <v>8.1999999999999993</v>
      </c>
      <c r="T34" s="30">
        <v>162.53700000000001</v>
      </c>
      <c r="U34" s="27">
        <v>1057.71</v>
      </c>
      <c r="V34" s="28">
        <v>1057.79</v>
      </c>
      <c r="W34" s="28">
        <v>1058.92</v>
      </c>
      <c r="X34" s="28" t="s">
        <v>34</v>
      </c>
      <c r="Y34" s="28" t="s">
        <v>34</v>
      </c>
      <c r="Z34" s="29" t="s">
        <v>34</v>
      </c>
      <c r="AA34" s="55">
        <v>29.8</v>
      </c>
      <c r="AB34" s="55" t="s">
        <v>34</v>
      </c>
      <c r="AC34" s="63" t="s">
        <v>34</v>
      </c>
      <c r="AD34" s="27">
        <v>-9.0776999999999997E-2</v>
      </c>
      <c r="AE34" s="28">
        <v>-0.110684</v>
      </c>
      <c r="AF34" s="28">
        <v>-9.7328999999999999E-2</v>
      </c>
      <c r="AG34" s="44">
        <v>0.92399699999999996</v>
      </c>
      <c r="AH34" s="45">
        <f t="shared" si="13"/>
        <v>-9.9596666666666667E-2</v>
      </c>
      <c r="AI34" s="29">
        <v>414.01409999999998</v>
      </c>
      <c r="AJ34" s="34" t="s">
        <v>33</v>
      </c>
      <c r="AK34" s="86">
        <v>3</v>
      </c>
    </row>
    <row r="35" spans="1:37" s="34" customFormat="1" ht="22.1" customHeight="1" x14ac:dyDescent="0.25">
      <c r="A35" s="25" t="s">
        <v>14</v>
      </c>
      <c r="B35" s="35">
        <v>4.2341969787527614</v>
      </c>
      <c r="C35" s="27">
        <v>1.8504700000000001</v>
      </c>
      <c r="D35" s="28">
        <v>1.85077</v>
      </c>
      <c r="E35" s="60">
        <v>1.85023</v>
      </c>
      <c r="F35" s="55">
        <f t="shared" si="14"/>
        <v>1.85049</v>
      </c>
      <c r="G35" s="59">
        <v>101.825</v>
      </c>
      <c r="H35" s="28">
        <v>102.09099999999999</v>
      </c>
      <c r="I35" s="60">
        <v>101.986</v>
      </c>
      <c r="J35" s="47">
        <f t="shared" si="15"/>
        <v>101.96733333333333</v>
      </c>
      <c r="K35" s="27">
        <v>-0.14830599999999999</v>
      </c>
      <c r="L35" s="28">
        <v>-0.14718800000000001</v>
      </c>
      <c r="M35" s="28">
        <v>-0.14824399999999999</v>
      </c>
      <c r="N35" s="28">
        <v>0.32689699999999999</v>
      </c>
      <c r="O35" s="29">
        <f t="shared" si="16"/>
        <v>-0.14791266666666666</v>
      </c>
      <c r="P35" s="55">
        <v>261.03100000000001</v>
      </c>
      <c r="Q35" s="27">
        <v>7.28</v>
      </c>
      <c r="R35" s="28">
        <v>5.13</v>
      </c>
      <c r="S35" s="29">
        <v>8.52</v>
      </c>
      <c r="T35" s="30">
        <v>164.846</v>
      </c>
      <c r="U35" s="27">
        <v>1111.08</v>
      </c>
      <c r="V35" s="28">
        <v>1110.23</v>
      </c>
      <c r="W35" s="28">
        <v>1111.08</v>
      </c>
      <c r="X35" s="28" t="s">
        <v>34</v>
      </c>
      <c r="Y35" s="28" t="s">
        <v>34</v>
      </c>
      <c r="Z35" s="29" t="s">
        <v>34</v>
      </c>
      <c r="AA35" s="55">
        <v>30.1</v>
      </c>
      <c r="AB35" s="55" t="s">
        <v>34</v>
      </c>
      <c r="AC35" s="63" t="s">
        <v>34</v>
      </c>
      <c r="AD35" s="27">
        <v>-0.44038899999999997</v>
      </c>
      <c r="AE35" s="28">
        <v>-0.44495000000000001</v>
      </c>
      <c r="AF35" s="28">
        <v>-0.45320300000000002</v>
      </c>
      <c r="AG35" s="44">
        <v>1.074274</v>
      </c>
      <c r="AH35" s="45">
        <f t="shared" si="13"/>
        <v>-0.44618066666666661</v>
      </c>
      <c r="AI35" s="29">
        <v>425.20310000000001</v>
      </c>
      <c r="AJ35" s="34" t="s">
        <v>33</v>
      </c>
      <c r="AK35" s="86">
        <v>3</v>
      </c>
    </row>
    <row r="36" spans="1:37" s="34" customFormat="1" ht="22.1" customHeight="1" x14ac:dyDescent="0.25">
      <c r="A36" s="25" t="s">
        <v>15</v>
      </c>
      <c r="B36" s="35">
        <v>2.052693928678833</v>
      </c>
      <c r="C36" s="27">
        <v>1.8712800000000001</v>
      </c>
      <c r="D36" s="28">
        <v>1.8569800000000001</v>
      </c>
      <c r="E36" s="60">
        <v>1.8521799999999999</v>
      </c>
      <c r="F36" s="55">
        <f t="shared" si="14"/>
        <v>1.8601466666666668</v>
      </c>
      <c r="G36" s="59">
        <v>97.275999999999996</v>
      </c>
      <c r="H36" s="28">
        <v>106.86799999999999</v>
      </c>
      <c r="I36" s="60">
        <v>107.252</v>
      </c>
      <c r="J36" s="47">
        <f t="shared" si="15"/>
        <v>103.79866666666668</v>
      </c>
      <c r="K36" s="27">
        <v>-0.14338600000000001</v>
      </c>
      <c r="L36" s="28">
        <v>-0.153061</v>
      </c>
      <c r="M36" s="28">
        <v>-0.126808</v>
      </c>
      <c r="N36" s="28">
        <v>0.39658100000000002</v>
      </c>
      <c r="O36" s="29">
        <f t="shared" si="16"/>
        <v>-0.14108500000000002</v>
      </c>
      <c r="P36" s="55">
        <v>276.12200000000001</v>
      </c>
      <c r="Q36" s="27">
        <v>8.74</v>
      </c>
      <c r="R36" s="28">
        <v>5.16</v>
      </c>
      <c r="S36" s="29">
        <v>6.61</v>
      </c>
      <c r="T36" s="30">
        <v>212.511</v>
      </c>
      <c r="U36" s="27">
        <v>1055.4100000000001</v>
      </c>
      <c r="V36" s="28">
        <v>1062.32</v>
      </c>
      <c r="W36" s="28">
        <v>1067.31</v>
      </c>
      <c r="X36" s="28" t="s">
        <v>34</v>
      </c>
      <c r="Y36" s="28" t="s">
        <v>34</v>
      </c>
      <c r="Z36" s="29" t="s">
        <v>34</v>
      </c>
      <c r="AA36" s="55">
        <v>39.799999999999997</v>
      </c>
      <c r="AB36" s="55" t="s">
        <v>34</v>
      </c>
      <c r="AC36" s="63" t="s">
        <v>34</v>
      </c>
      <c r="AD36" s="27">
        <v>-0.47217300000000001</v>
      </c>
      <c r="AE36" s="28">
        <v>-0.57240199999999997</v>
      </c>
      <c r="AF36" s="28">
        <v>-0.40245500000000001</v>
      </c>
      <c r="AG36" s="44">
        <v>1.115885</v>
      </c>
      <c r="AH36" s="45">
        <f t="shared" si="13"/>
        <v>-0.48234333333333335</v>
      </c>
      <c r="AI36" s="29">
        <v>563.85109999999997</v>
      </c>
      <c r="AJ36" s="34" t="s">
        <v>33</v>
      </c>
      <c r="AK36" s="86">
        <v>3</v>
      </c>
    </row>
    <row r="37" spans="1:37" s="34" customFormat="1" ht="22.1" customHeight="1" x14ac:dyDescent="0.25">
      <c r="A37" s="25" t="s">
        <v>16</v>
      </c>
      <c r="B37" s="35">
        <v>1.8775766850026776</v>
      </c>
      <c r="C37" s="27">
        <v>1.8703399999999999</v>
      </c>
      <c r="D37" s="28">
        <v>1.8513299999999999</v>
      </c>
      <c r="E37" s="60">
        <v>1.85243</v>
      </c>
      <c r="F37" s="55">
        <f t="shared" si="14"/>
        <v>1.8580333333333332</v>
      </c>
      <c r="G37" s="59">
        <v>97.894000000000005</v>
      </c>
      <c r="H37" s="28">
        <v>106.616</v>
      </c>
      <c r="I37" s="60">
        <v>106.995</v>
      </c>
      <c r="J37" s="47">
        <f t="shared" si="15"/>
        <v>103.83499999999999</v>
      </c>
      <c r="K37" s="27">
        <v>-0.145699</v>
      </c>
      <c r="L37" s="28">
        <v>-0.15557399999999999</v>
      </c>
      <c r="M37" s="28">
        <v>-0.13191800000000001</v>
      </c>
      <c r="N37" s="28">
        <v>0.38899800000000001</v>
      </c>
      <c r="O37" s="29">
        <f t="shared" si="16"/>
        <v>-0.144397</v>
      </c>
      <c r="P37" s="55">
        <v>275.76400000000001</v>
      </c>
      <c r="Q37" s="27">
        <v>8.74</v>
      </c>
      <c r="R37" s="28">
        <v>5.56</v>
      </c>
      <c r="S37" s="29">
        <v>8.6999999999999993</v>
      </c>
      <c r="T37" s="30">
        <v>211.72499999999999</v>
      </c>
      <c r="U37" s="27">
        <v>1055.21</v>
      </c>
      <c r="V37" s="28">
        <v>1060.6500000000001</v>
      </c>
      <c r="W37" s="28">
        <v>1060.6500000000001</v>
      </c>
      <c r="X37" s="28" t="s">
        <v>34</v>
      </c>
      <c r="Y37" s="28" t="s">
        <v>34</v>
      </c>
      <c r="Z37" s="29" t="s">
        <v>34</v>
      </c>
      <c r="AA37" s="55">
        <v>39.799999999999997</v>
      </c>
      <c r="AB37" s="55" t="s">
        <v>34</v>
      </c>
      <c r="AC37" s="63" t="s">
        <v>34</v>
      </c>
      <c r="AD37" s="27">
        <v>-0.66863600000000001</v>
      </c>
      <c r="AE37" s="28">
        <v>-0.76657699999999995</v>
      </c>
      <c r="AF37" s="28">
        <v>-0.60065599999999997</v>
      </c>
      <c r="AG37" s="44">
        <v>1.25326</v>
      </c>
      <c r="AH37" s="45">
        <f t="shared" si="13"/>
        <v>-0.67862299999999998</v>
      </c>
      <c r="AI37" s="29">
        <v>563.18240000000003</v>
      </c>
      <c r="AJ37" s="34" t="s">
        <v>33</v>
      </c>
      <c r="AK37" s="86">
        <v>3</v>
      </c>
    </row>
    <row r="38" spans="1:37" s="34" customFormat="1" ht="22.1" customHeight="1" x14ac:dyDescent="0.25">
      <c r="A38" s="25" t="s">
        <v>18</v>
      </c>
      <c r="B38" s="36">
        <v>6.8914946527814394</v>
      </c>
      <c r="C38" s="27">
        <v>1.8535600000000001</v>
      </c>
      <c r="D38" s="28">
        <v>1.85165</v>
      </c>
      <c r="E38" s="60">
        <v>1.8568</v>
      </c>
      <c r="F38" s="55">
        <f t="shared" si="14"/>
        <v>1.8540033333333332</v>
      </c>
      <c r="G38" s="59">
        <v>101.937</v>
      </c>
      <c r="H38" s="28">
        <v>102.003</v>
      </c>
      <c r="I38" s="60">
        <v>102.374</v>
      </c>
      <c r="J38" s="47">
        <f t="shared" si="15"/>
        <v>102.10466666666666</v>
      </c>
      <c r="K38" s="27">
        <v>-0.164823</v>
      </c>
      <c r="L38" s="28">
        <v>-0.16155800000000001</v>
      </c>
      <c r="M38" s="28">
        <v>-0.15626399999999999</v>
      </c>
      <c r="N38" s="28">
        <v>0.31546800000000003</v>
      </c>
      <c r="O38" s="29">
        <f t="shared" si="16"/>
        <v>-0.16088166666666667</v>
      </c>
      <c r="P38" s="55">
        <v>274.48700000000002</v>
      </c>
      <c r="Q38" s="27">
        <v>7.28</v>
      </c>
      <c r="R38" s="28">
        <v>4.21</v>
      </c>
      <c r="S38" s="29">
        <v>6.35</v>
      </c>
      <c r="T38" s="30">
        <v>178.63800000000001</v>
      </c>
      <c r="U38" s="27">
        <v>1107.17</v>
      </c>
      <c r="V38" s="28">
        <v>1112.5999999999999</v>
      </c>
      <c r="W38" s="28">
        <v>1061.19</v>
      </c>
      <c r="X38" s="28" t="s">
        <v>34</v>
      </c>
      <c r="Y38" s="28" t="s">
        <v>34</v>
      </c>
      <c r="Z38" s="29" t="s">
        <v>34</v>
      </c>
      <c r="AA38" s="55">
        <v>33.4</v>
      </c>
      <c r="AB38" s="55" t="s">
        <v>34</v>
      </c>
      <c r="AC38" s="63" t="s">
        <v>34</v>
      </c>
      <c r="AD38" s="27">
        <v>-0.22276299999999999</v>
      </c>
      <c r="AE38" s="28">
        <v>-0.22462599999999999</v>
      </c>
      <c r="AF38" s="28">
        <v>-0.217506</v>
      </c>
      <c r="AG38" s="44">
        <v>0.88523799999999997</v>
      </c>
      <c r="AH38" s="45">
        <f>AVERAGE(AD38:AF38)</f>
        <v>-0.22163166666666667</v>
      </c>
      <c r="AI38" s="29">
        <v>438.75689999999997</v>
      </c>
      <c r="AJ38" s="34" t="s">
        <v>33</v>
      </c>
      <c r="AK38" s="86">
        <v>3</v>
      </c>
    </row>
    <row r="39" spans="1:37" s="34" customFormat="1" ht="22.1" customHeight="1" x14ac:dyDescent="0.25">
      <c r="A39" s="25" t="s">
        <v>19</v>
      </c>
      <c r="B39" s="36">
        <v>6.7477889582588206</v>
      </c>
      <c r="C39" s="27">
        <v>1.8503499999999999</v>
      </c>
      <c r="D39" s="28">
        <v>1.8535600000000001</v>
      </c>
      <c r="E39" s="60">
        <v>1.8540300000000001</v>
      </c>
      <c r="F39" s="55">
        <f t="shared" si="14"/>
        <v>1.8526466666666668</v>
      </c>
      <c r="G39" s="59">
        <v>102.179</v>
      </c>
      <c r="H39" s="28">
        <v>101.628</v>
      </c>
      <c r="I39" s="60">
        <v>101.764</v>
      </c>
      <c r="J39" s="47">
        <f t="shared" si="15"/>
        <v>101.85700000000001</v>
      </c>
      <c r="K39" s="27">
        <v>-0.15814800000000001</v>
      </c>
      <c r="L39" s="28">
        <v>-0.158496</v>
      </c>
      <c r="M39" s="28">
        <v>-0.15537300000000001</v>
      </c>
      <c r="N39" s="28">
        <v>0.33715299999999998</v>
      </c>
      <c r="O39" s="29">
        <f t="shared" si="16"/>
        <v>-0.15733900000000001</v>
      </c>
      <c r="P39" s="55">
        <v>260.55200000000002</v>
      </c>
      <c r="Q39" s="27">
        <v>7.4</v>
      </c>
      <c r="R39" s="28">
        <v>4.33</v>
      </c>
      <c r="S39" s="29">
        <v>7.41</v>
      </c>
      <c r="T39" s="30">
        <v>162.63499999999999</v>
      </c>
      <c r="U39" s="27">
        <v>1107.24</v>
      </c>
      <c r="V39" s="28">
        <v>1104.94</v>
      </c>
      <c r="W39" s="28">
        <v>1104.94</v>
      </c>
      <c r="X39" s="28" t="s">
        <v>34</v>
      </c>
      <c r="Y39" s="28" t="s">
        <v>34</v>
      </c>
      <c r="Z39" s="29" t="s">
        <v>34</v>
      </c>
      <c r="AA39" s="55">
        <v>29.8</v>
      </c>
      <c r="AB39" s="55" t="s">
        <v>34</v>
      </c>
      <c r="AC39" s="63" t="s">
        <v>34</v>
      </c>
      <c r="AD39" s="27">
        <v>-0.29281200000000002</v>
      </c>
      <c r="AE39" s="28">
        <v>-0.22012699999999999</v>
      </c>
      <c r="AF39" s="28">
        <v>-0.20644699999999999</v>
      </c>
      <c r="AG39" s="44">
        <v>0.91381199999999996</v>
      </c>
      <c r="AH39" s="45">
        <f t="shared" ref="AH39:AH48" si="17">AVERAGE(AD39:AF39)</f>
        <v>-0.23979533333333336</v>
      </c>
      <c r="AI39" s="29">
        <v>419.8877</v>
      </c>
      <c r="AJ39" s="34" t="s">
        <v>33</v>
      </c>
      <c r="AK39" s="86">
        <v>3</v>
      </c>
    </row>
    <row r="40" spans="1:37" s="34" customFormat="1" ht="22.1" customHeight="1" x14ac:dyDescent="0.25">
      <c r="A40" s="25" t="s">
        <v>20</v>
      </c>
      <c r="B40" s="36">
        <v>3.4107245678681375</v>
      </c>
      <c r="C40" s="27">
        <v>1.8537600000000001</v>
      </c>
      <c r="D40" s="28">
        <v>1.85388</v>
      </c>
      <c r="E40" s="60">
        <v>1.8539000000000001</v>
      </c>
      <c r="F40" s="55">
        <f t="shared" si="14"/>
        <v>1.8538466666666666</v>
      </c>
      <c r="G40" s="59">
        <v>102.758</v>
      </c>
      <c r="H40" s="28">
        <v>102.837</v>
      </c>
      <c r="I40" s="60">
        <v>102.818</v>
      </c>
      <c r="J40" s="47">
        <f t="shared" si="15"/>
        <v>102.80433333333333</v>
      </c>
      <c r="K40" s="27">
        <v>-0.16567299999999999</v>
      </c>
      <c r="L40" s="28">
        <v>-0.165461</v>
      </c>
      <c r="M40" s="28">
        <v>-0.16490099999999999</v>
      </c>
      <c r="N40" s="28">
        <v>0.27032499999999998</v>
      </c>
      <c r="O40" s="29">
        <f t="shared" si="16"/>
        <v>-0.16534499999999999</v>
      </c>
      <c r="P40" s="55">
        <v>299.048</v>
      </c>
      <c r="Q40" s="27">
        <v>6.94</v>
      </c>
      <c r="R40" s="28">
        <v>4.55</v>
      </c>
      <c r="S40" s="29">
        <v>6.37</v>
      </c>
      <c r="T40" s="30">
        <v>208.32900000000001</v>
      </c>
      <c r="U40" s="27">
        <v>1060.48</v>
      </c>
      <c r="V40" s="28">
        <v>1060.3900000000001</v>
      </c>
      <c r="W40" s="28">
        <v>1060.48</v>
      </c>
      <c r="X40" s="28" t="s">
        <v>34</v>
      </c>
      <c r="Y40" s="28" t="s">
        <v>34</v>
      </c>
      <c r="Z40" s="29" t="s">
        <v>34</v>
      </c>
      <c r="AA40" s="55">
        <v>41.8</v>
      </c>
      <c r="AB40" s="55" t="s">
        <v>34</v>
      </c>
      <c r="AC40" s="63" t="s">
        <v>34</v>
      </c>
      <c r="AD40" s="27">
        <v>-0.21050199999999999</v>
      </c>
      <c r="AE40" s="28">
        <v>-0.21009800000000001</v>
      </c>
      <c r="AF40" s="28">
        <v>-0.209008</v>
      </c>
      <c r="AG40" s="44">
        <v>0.82267699999999999</v>
      </c>
      <c r="AH40" s="45">
        <f t="shared" si="17"/>
        <v>-0.20986933333333332</v>
      </c>
      <c r="AI40" s="29">
        <v>472.09719999999999</v>
      </c>
      <c r="AJ40" s="34" t="s">
        <v>33</v>
      </c>
      <c r="AK40" s="86">
        <v>3</v>
      </c>
    </row>
    <row r="41" spans="1:37" s="34" customFormat="1" ht="22.1" customHeight="1" x14ac:dyDescent="0.25">
      <c r="A41" s="25" t="s">
        <v>21</v>
      </c>
      <c r="B41" s="36">
        <v>5.2209412638687605</v>
      </c>
      <c r="C41" s="27">
        <v>1.85131</v>
      </c>
      <c r="D41" s="28">
        <v>1.85151</v>
      </c>
      <c r="E41" s="60">
        <v>1.85175</v>
      </c>
      <c r="F41" s="55">
        <f t="shared" si="14"/>
        <v>1.8515233333333334</v>
      </c>
      <c r="G41" s="59">
        <v>101.919</v>
      </c>
      <c r="H41" s="28">
        <v>101.855</v>
      </c>
      <c r="I41" s="60">
        <v>101.79600000000001</v>
      </c>
      <c r="J41" s="47">
        <f t="shared" si="15"/>
        <v>101.85666666666667</v>
      </c>
      <c r="K41" s="27">
        <v>-0.155441</v>
      </c>
      <c r="L41" s="28">
        <v>-0.15576699999999999</v>
      </c>
      <c r="M41" s="28">
        <v>-0.155221</v>
      </c>
      <c r="N41" s="28">
        <v>0.33324799999999999</v>
      </c>
      <c r="O41" s="29">
        <f t="shared" si="16"/>
        <v>-0.15547633333333333</v>
      </c>
      <c r="P41" s="55">
        <v>260.71100000000001</v>
      </c>
      <c r="Q41" s="27">
        <v>7.39</v>
      </c>
      <c r="R41" s="28">
        <v>4.88</v>
      </c>
      <c r="S41" s="29">
        <v>7.47</v>
      </c>
      <c r="T41" s="30">
        <v>162.14099999999999</v>
      </c>
      <c r="U41" s="27">
        <v>1108</v>
      </c>
      <c r="V41" s="28">
        <v>1108</v>
      </c>
      <c r="W41" s="28">
        <v>1106.92</v>
      </c>
      <c r="X41" s="28" t="s">
        <v>34</v>
      </c>
      <c r="Y41" s="28" t="s">
        <v>34</v>
      </c>
      <c r="Z41" s="29" t="s">
        <v>34</v>
      </c>
      <c r="AA41" s="55">
        <v>29.7</v>
      </c>
      <c r="AB41" s="55" t="s">
        <v>34</v>
      </c>
      <c r="AC41" s="63" t="s">
        <v>34</v>
      </c>
      <c r="AD41" s="27">
        <v>-0.28618300000000002</v>
      </c>
      <c r="AE41" s="28">
        <v>-0.28331099999999998</v>
      </c>
      <c r="AF41" s="28">
        <v>-0.28098899999999999</v>
      </c>
      <c r="AG41" s="44">
        <v>0.94959800000000005</v>
      </c>
      <c r="AH41" s="45">
        <f t="shared" si="17"/>
        <v>-0.28349433333333329</v>
      </c>
      <c r="AI41" s="29">
        <v>422.08139999999997</v>
      </c>
      <c r="AJ41" s="34" t="s">
        <v>33</v>
      </c>
      <c r="AK41" s="86">
        <v>3</v>
      </c>
    </row>
    <row r="42" spans="1:37" s="34" customFormat="1" ht="22.1" customHeight="1" x14ac:dyDescent="0.25">
      <c r="A42" s="25" t="s">
        <v>22</v>
      </c>
      <c r="B42" s="38">
        <v>4.1798679403688261</v>
      </c>
      <c r="C42" s="27">
        <v>1.853</v>
      </c>
      <c r="D42" s="28">
        <v>1.85331</v>
      </c>
      <c r="E42" s="60">
        <v>1.8531899999999999</v>
      </c>
      <c r="F42" s="55">
        <f t="shared" si="14"/>
        <v>1.8531666666666666</v>
      </c>
      <c r="G42" s="59">
        <v>101.739</v>
      </c>
      <c r="H42" s="28">
        <v>101.813</v>
      </c>
      <c r="I42" s="60">
        <v>101.756</v>
      </c>
      <c r="J42" s="47">
        <f t="shared" si="15"/>
        <v>101.76933333333334</v>
      </c>
      <c r="K42" s="27">
        <v>-0.135435</v>
      </c>
      <c r="L42" s="28">
        <v>-0.13691400000000001</v>
      </c>
      <c r="M42" s="28">
        <v>-0.13686400000000001</v>
      </c>
      <c r="N42" s="28">
        <v>0.32378800000000002</v>
      </c>
      <c r="O42" s="29">
        <f t="shared" si="16"/>
        <v>-0.13640433333333335</v>
      </c>
      <c r="P42" s="55">
        <v>234.82400000000001</v>
      </c>
      <c r="Q42" s="27">
        <v>8.2799999999999994</v>
      </c>
      <c r="R42" s="28">
        <v>5.42</v>
      </c>
      <c r="S42" s="29">
        <v>7.16</v>
      </c>
      <c r="T42" s="30">
        <v>142.005</v>
      </c>
      <c r="U42" s="27">
        <v>1146.5999999999999</v>
      </c>
      <c r="V42" s="28">
        <v>1147.51</v>
      </c>
      <c r="W42" s="28">
        <v>1147.51</v>
      </c>
      <c r="X42" s="28" t="s">
        <v>34</v>
      </c>
      <c r="Y42" s="28" t="s">
        <v>34</v>
      </c>
      <c r="Z42" s="29" t="s">
        <v>34</v>
      </c>
      <c r="AA42" s="55">
        <v>29.7</v>
      </c>
      <c r="AB42" s="55" t="s">
        <v>34</v>
      </c>
      <c r="AC42" s="63" t="s">
        <v>34</v>
      </c>
      <c r="AD42" s="27">
        <v>-0.16120200000000001</v>
      </c>
      <c r="AE42" s="28">
        <v>-0.16627500000000001</v>
      </c>
      <c r="AF42" s="28">
        <v>-0.166684</v>
      </c>
      <c r="AG42" s="44">
        <v>0.88713600000000004</v>
      </c>
      <c r="AH42" s="45">
        <f t="shared" si="17"/>
        <v>-0.16472033333333333</v>
      </c>
      <c r="AI42" s="29">
        <v>419.65</v>
      </c>
      <c r="AJ42" s="34" t="s">
        <v>33</v>
      </c>
      <c r="AK42" s="86">
        <v>3</v>
      </c>
    </row>
    <row r="43" spans="1:37" s="34" customFormat="1" ht="22.1" customHeight="1" x14ac:dyDescent="0.25">
      <c r="A43" s="25" t="s">
        <v>23</v>
      </c>
      <c r="B43" s="36">
        <v>3.9460062942283578</v>
      </c>
      <c r="C43" s="27">
        <v>1.8524</v>
      </c>
      <c r="D43" s="28">
        <v>1.8524400000000001</v>
      </c>
      <c r="E43" s="60">
        <v>1.8521799999999999</v>
      </c>
      <c r="F43" s="55">
        <f t="shared" si="14"/>
        <v>1.8523399999999999</v>
      </c>
      <c r="G43" s="59">
        <v>102.736</v>
      </c>
      <c r="H43" s="28">
        <v>102.66</v>
      </c>
      <c r="I43" s="60">
        <v>102.83199999999999</v>
      </c>
      <c r="J43" s="47">
        <f t="shared" si="15"/>
        <v>102.74266666666666</v>
      </c>
      <c r="K43" s="27">
        <v>-0.16893900000000001</v>
      </c>
      <c r="L43" s="28">
        <v>-0.16669600000000001</v>
      </c>
      <c r="M43" s="28">
        <v>-0.16689499999999999</v>
      </c>
      <c r="N43" s="28">
        <v>0.26607999999999998</v>
      </c>
      <c r="O43" s="29">
        <f t="shared" si="16"/>
        <v>-0.16751000000000002</v>
      </c>
      <c r="P43" s="55">
        <v>298.512</v>
      </c>
      <c r="Q43" s="27">
        <v>7.26</v>
      </c>
      <c r="R43" s="28">
        <v>4.79</v>
      </c>
      <c r="S43" s="29">
        <v>7.52</v>
      </c>
      <c r="T43" s="30">
        <v>207.999</v>
      </c>
      <c r="U43" s="27">
        <v>1072.79</v>
      </c>
      <c r="V43" s="28">
        <v>1072.79</v>
      </c>
      <c r="W43" s="28">
        <v>1072.79</v>
      </c>
      <c r="X43" s="28" t="s">
        <v>34</v>
      </c>
      <c r="Y43" s="28" t="s">
        <v>34</v>
      </c>
      <c r="Z43" s="29" t="s">
        <v>34</v>
      </c>
      <c r="AA43" s="55">
        <v>41.6</v>
      </c>
      <c r="AB43" s="55" t="s">
        <v>34</v>
      </c>
      <c r="AC43" s="63" t="s">
        <v>34</v>
      </c>
      <c r="AD43" s="27">
        <v>-0.27708100000000002</v>
      </c>
      <c r="AE43" s="28">
        <v>-0.274536</v>
      </c>
      <c r="AF43" s="28">
        <v>-0.273476</v>
      </c>
      <c r="AG43" s="44">
        <v>0.88112299999999999</v>
      </c>
      <c r="AH43" s="45">
        <f t="shared" si="17"/>
        <v>-0.27503100000000003</v>
      </c>
      <c r="AI43" s="29">
        <v>475.60629999999998</v>
      </c>
      <c r="AJ43" s="34" t="s">
        <v>33</v>
      </c>
      <c r="AK43" s="86">
        <v>3</v>
      </c>
    </row>
    <row r="44" spans="1:37" s="34" customFormat="1" ht="22.1" customHeight="1" x14ac:dyDescent="0.25">
      <c r="A44" s="25" t="s">
        <v>24</v>
      </c>
      <c r="B44" s="39">
        <v>8.1304083861968977</v>
      </c>
      <c r="C44" s="64" t="s">
        <v>34</v>
      </c>
      <c r="D44" s="65" t="s">
        <v>34</v>
      </c>
      <c r="E44" s="65" t="s">
        <v>34</v>
      </c>
      <c r="F44" s="66" t="s">
        <v>34</v>
      </c>
      <c r="G44" s="59" t="s">
        <v>34</v>
      </c>
      <c r="H44" s="28" t="s">
        <v>34</v>
      </c>
      <c r="I44" s="60" t="s">
        <v>34</v>
      </c>
      <c r="J44" s="64" t="s">
        <v>34</v>
      </c>
      <c r="K44" s="27" t="s">
        <v>34</v>
      </c>
      <c r="L44" s="28" t="s">
        <v>34</v>
      </c>
      <c r="M44" s="28" t="s">
        <v>34</v>
      </c>
      <c r="N44" s="28" t="s">
        <v>34</v>
      </c>
      <c r="O44" s="29" t="s">
        <v>34</v>
      </c>
      <c r="P44" s="55" t="s">
        <v>34</v>
      </c>
      <c r="Q44" s="27" t="s">
        <v>34</v>
      </c>
      <c r="R44" s="28" t="s">
        <v>34</v>
      </c>
      <c r="S44" s="29" t="s">
        <v>34</v>
      </c>
      <c r="T44" s="30" t="s">
        <v>34</v>
      </c>
      <c r="U44" s="27" t="s">
        <v>34</v>
      </c>
      <c r="V44" s="28" t="s">
        <v>34</v>
      </c>
      <c r="W44" s="28" t="s">
        <v>34</v>
      </c>
      <c r="X44" s="28" t="s">
        <v>34</v>
      </c>
      <c r="Y44" s="28" t="s">
        <v>34</v>
      </c>
      <c r="Z44" s="29" t="s">
        <v>34</v>
      </c>
      <c r="AA44" s="65" t="s">
        <v>34</v>
      </c>
      <c r="AB44" s="55" t="s">
        <v>34</v>
      </c>
      <c r="AC44" s="63" t="s">
        <v>34</v>
      </c>
      <c r="AD44" s="27" t="s">
        <v>34</v>
      </c>
      <c r="AE44" s="28" t="s">
        <v>34</v>
      </c>
      <c r="AF44" s="28" t="s">
        <v>34</v>
      </c>
      <c r="AG44" s="44" t="s">
        <v>34</v>
      </c>
      <c r="AH44" s="45" t="s">
        <v>34</v>
      </c>
      <c r="AI44" s="29" t="s">
        <v>34</v>
      </c>
      <c r="AJ44" s="34" t="s">
        <v>33</v>
      </c>
      <c r="AK44" s="86">
        <v>3</v>
      </c>
    </row>
    <row r="45" spans="1:37" s="34" customFormat="1" ht="22.1" customHeight="1" x14ac:dyDescent="0.25">
      <c r="A45" s="25" t="s">
        <v>25</v>
      </c>
      <c r="B45" s="36">
        <v>6.6858990634508642</v>
      </c>
      <c r="C45" s="27">
        <v>1.8521099999999999</v>
      </c>
      <c r="D45" s="28">
        <v>1.8522000000000001</v>
      </c>
      <c r="E45" s="60">
        <v>1.8521300000000001</v>
      </c>
      <c r="F45" s="55">
        <f t="shared" si="14"/>
        <v>1.8521466666666668</v>
      </c>
      <c r="G45" s="59">
        <v>101.75</v>
      </c>
      <c r="H45" s="28">
        <v>101.68300000000001</v>
      </c>
      <c r="I45" s="60">
        <v>101.798</v>
      </c>
      <c r="J45" s="47">
        <f t="shared" si="15"/>
        <v>101.74366666666667</v>
      </c>
      <c r="K45" s="27">
        <v>-0.116899</v>
      </c>
      <c r="L45" s="28">
        <v>-0.117101</v>
      </c>
      <c r="M45" s="28">
        <v>-0.11788</v>
      </c>
      <c r="N45" s="28">
        <v>0.32433699999999999</v>
      </c>
      <c r="O45" s="29">
        <f t="shared" si="16"/>
        <v>-0.11729333333333332</v>
      </c>
      <c r="P45" s="55">
        <v>260.49099999999999</v>
      </c>
      <c r="Q45" s="27">
        <v>8.2200000000000006</v>
      </c>
      <c r="R45" s="28">
        <v>5.81</v>
      </c>
      <c r="S45" s="29">
        <v>8.4600000000000009</v>
      </c>
      <c r="T45" s="30">
        <v>168.44800000000001</v>
      </c>
      <c r="U45" s="27">
        <v>1136.07</v>
      </c>
      <c r="V45" s="28">
        <v>1136.07</v>
      </c>
      <c r="W45" s="28">
        <v>1136.5999999999999</v>
      </c>
      <c r="X45" s="28" t="s">
        <v>34</v>
      </c>
      <c r="Y45" s="28" t="s">
        <v>34</v>
      </c>
      <c r="Z45" s="29" t="s">
        <v>34</v>
      </c>
      <c r="AA45" s="55">
        <v>29.7</v>
      </c>
      <c r="AB45" s="55" t="s">
        <v>34</v>
      </c>
      <c r="AC45" s="63" t="s">
        <v>34</v>
      </c>
      <c r="AD45" s="27">
        <v>-0.26290999999999998</v>
      </c>
      <c r="AE45" s="28">
        <v>-0.25974900000000001</v>
      </c>
      <c r="AF45" s="28">
        <v>-0.26795799999999997</v>
      </c>
      <c r="AG45" s="44">
        <v>0.96653999999999995</v>
      </c>
      <c r="AH45" s="45">
        <f t="shared" si="17"/>
        <v>-0.26353899999999997</v>
      </c>
      <c r="AI45" s="29">
        <v>397.3229</v>
      </c>
      <c r="AJ45" s="34" t="s">
        <v>33</v>
      </c>
      <c r="AK45" s="86">
        <v>3</v>
      </c>
    </row>
    <row r="46" spans="1:37" s="34" customFormat="1" ht="22.1" customHeight="1" x14ac:dyDescent="0.25">
      <c r="A46" s="25" t="s">
        <v>26</v>
      </c>
      <c r="B46" s="36">
        <v>1.4791879075067143</v>
      </c>
      <c r="C46" s="27">
        <v>1.8571899999999999</v>
      </c>
      <c r="D46" s="28">
        <v>1.8481300000000001</v>
      </c>
      <c r="E46" s="60">
        <v>1.85185</v>
      </c>
      <c r="F46" s="55">
        <f t="shared" si="14"/>
        <v>1.85239</v>
      </c>
      <c r="G46" s="59">
        <v>103.21899999999999</v>
      </c>
      <c r="H46" s="28">
        <v>101.592</v>
      </c>
      <c r="I46" s="60">
        <v>102.59399999999999</v>
      </c>
      <c r="J46" s="47">
        <f t="shared" si="15"/>
        <v>102.46833333333332</v>
      </c>
      <c r="K46" s="27">
        <v>-0.109998</v>
      </c>
      <c r="L46" s="28">
        <v>-0.136902</v>
      </c>
      <c r="M46" s="28">
        <v>-0.206097</v>
      </c>
      <c r="N46" s="28">
        <v>0.404665</v>
      </c>
      <c r="O46" s="29">
        <f>AVERAGE(K46:M46)</f>
        <v>-0.15099899999999999</v>
      </c>
      <c r="P46" s="55" t="s">
        <v>34</v>
      </c>
      <c r="Q46" s="27" t="s">
        <v>34</v>
      </c>
      <c r="R46" s="28" t="s">
        <v>34</v>
      </c>
      <c r="S46" s="29" t="s">
        <v>34</v>
      </c>
      <c r="T46" s="30" t="s">
        <v>34</v>
      </c>
      <c r="U46" s="27" t="s">
        <v>34</v>
      </c>
      <c r="V46" s="28" t="s">
        <v>34</v>
      </c>
      <c r="W46" s="28" t="s">
        <v>34</v>
      </c>
      <c r="X46" s="28" t="s">
        <v>34</v>
      </c>
      <c r="Y46" s="28" t="s">
        <v>34</v>
      </c>
      <c r="Z46" s="29" t="s">
        <v>34</v>
      </c>
      <c r="AA46" s="55" t="s">
        <v>34</v>
      </c>
      <c r="AB46" s="55" t="s">
        <v>34</v>
      </c>
      <c r="AC46" s="63" t="s">
        <v>34</v>
      </c>
      <c r="AD46" s="27">
        <v>-0.18671599999999999</v>
      </c>
      <c r="AE46" s="28">
        <v>-0.12914600000000001</v>
      </c>
      <c r="AF46" s="28">
        <v>-0.39474399999999998</v>
      </c>
      <c r="AG46" s="44">
        <v>0.93679599999999996</v>
      </c>
      <c r="AH46" s="45">
        <f>AVERAGE(AD46:AF46)</f>
        <v>-0.23686866666666664</v>
      </c>
      <c r="AI46" s="29">
        <v>397.38979999999998</v>
      </c>
      <c r="AJ46" s="34" t="s">
        <v>33</v>
      </c>
      <c r="AK46" s="86">
        <v>3</v>
      </c>
    </row>
    <row r="47" spans="1:37" s="34" customFormat="1" ht="22.1" customHeight="1" x14ac:dyDescent="0.25">
      <c r="A47" s="25" t="s">
        <v>27</v>
      </c>
      <c r="B47" s="36">
        <v>42.603590186248823</v>
      </c>
      <c r="C47" s="27">
        <v>1.8545799999999999</v>
      </c>
      <c r="D47" s="28">
        <v>1.8954420000000001</v>
      </c>
      <c r="E47" s="60">
        <v>1.8546899999999999</v>
      </c>
      <c r="F47" s="55">
        <f t="shared" si="14"/>
        <v>1.8682373333333333</v>
      </c>
      <c r="G47" s="59">
        <v>101.136</v>
      </c>
      <c r="H47" s="28">
        <v>101.09399999999999</v>
      </c>
      <c r="I47" s="60">
        <v>100.947</v>
      </c>
      <c r="J47" s="47">
        <f t="shared" si="15"/>
        <v>101.05900000000001</v>
      </c>
      <c r="K47" s="27">
        <v>-0.17272299999999999</v>
      </c>
      <c r="L47" s="28">
        <v>-0.17332400000000001</v>
      </c>
      <c r="M47" s="28">
        <v>-0.17145099999999999</v>
      </c>
      <c r="N47" s="28">
        <v>0.40814</v>
      </c>
      <c r="O47" s="29">
        <f t="shared" si="16"/>
        <v>-0.17249933333333334</v>
      </c>
      <c r="P47" s="55">
        <v>258.97699999999998</v>
      </c>
      <c r="Q47" s="27">
        <v>9.09</v>
      </c>
      <c r="R47" s="28">
        <v>5.95</v>
      </c>
      <c r="S47" s="29">
        <v>7.83</v>
      </c>
      <c r="T47" s="30">
        <v>184.06100000000001</v>
      </c>
      <c r="U47" s="27">
        <v>1115.97</v>
      </c>
      <c r="V47" s="28">
        <v>1115.97</v>
      </c>
      <c r="W47" s="28">
        <v>1115.71</v>
      </c>
      <c r="X47" s="28" t="s">
        <v>34</v>
      </c>
      <c r="Y47" s="28" t="s">
        <v>34</v>
      </c>
      <c r="Z47" s="29" t="s">
        <v>34</v>
      </c>
      <c r="AA47" s="55">
        <v>29.4</v>
      </c>
      <c r="AB47" s="55" t="s">
        <v>34</v>
      </c>
      <c r="AC47" s="63" t="s">
        <v>34</v>
      </c>
      <c r="AD47" s="27">
        <v>-0.228522</v>
      </c>
      <c r="AE47" s="28">
        <v>-0.23654700000000001</v>
      </c>
      <c r="AF47" s="28">
        <v>-0.22381400000000001</v>
      </c>
      <c r="AG47" s="44">
        <v>0.90793299999999999</v>
      </c>
      <c r="AH47" s="45">
        <f t="shared" si="17"/>
        <v>-0.22962766666666667</v>
      </c>
      <c r="AI47" s="29">
        <v>390.40480000000002</v>
      </c>
      <c r="AJ47" s="34" t="s">
        <v>33</v>
      </c>
      <c r="AK47" s="86">
        <v>3</v>
      </c>
    </row>
    <row r="48" spans="1:37" s="34" customFormat="1" ht="22.1" customHeight="1" x14ac:dyDescent="0.25">
      <c r="A48" s="25" t="s">
        <v>32</v>
      </c>
      <c r="B48" s="36">
        <v>2.5549354102098469</v>
      </c>
      <c r="C48" s="27">
        <v>1.8525199999999999</v>
      </c>
      <c r="D48" s="28">
        <v>1.8638699999999999</v>
      </c>
      <c r="E48" s="60">
        <v>1.8515699999999999</v>
      </c>
      <c r="F48" s="55">
        <f t="shared" si="14"/>
        <v>1.8559866666666665</v>
      </c>
      <c r="G48" s="59">
        <v>101.012</v>
      </c>
      <c r="H48" s="28">
        <v>101.48</v>
      </c>
      <c r="I48" s="60">
        <v>103.94499999999999</v>
      </c>
      <c r="J48" s="47">
        <f t="shared" si="15"/>
        <v>102.14566666666667</v>
      </c>
      <c r="K48" s="27">
        <v>-9.9224999999999994E-2</v>
      </c>
      <c r="L48" s="28">
        <v>-0.29916599999999999</v>
      </c>
      <c r="M48" s="28">
        <v>-0.15707299999999999</v>
      </c>
      <c r="N48" s="28">
        <v>0.272756</v>
      </c>
      <c r="O48" s="29">
        <f t="shared" si="16"/>
        <v>-0.18515466666666666</v>
      </c>
      <c r="P48" s="55">
        <v>263.35199999999998</v>
      </c>
      <c r="Q48" s="27">
        <v>7.39</v>
      </c>
      <c r="R48" s="28">
        <v>4.25</v>
      </c>
      <c r="S48" s="29">
        <v>7.07</v>
      </c>
      <c r="T48" s="30">
        <v>166.12100000000001</v>
      </c>
      <c r="U48" s="27">
        <v>1045.4000000000001</v>
      </c>
      <c r="V48" s="28">
        <v>1110.58</v>
      </c>
      <c r="W48" s="28">
        <v>1044.5999999999999</v>
      </c>
      <c r="X48" s="28" t="s">
        <v>34</v>
      </c>
      <c r="Y48" s="28" t="s">
        <v>34</v>
      </c>
      <c r="Z48" s="29" t="s">
        <v>34</v>
      </c>
      <c r="AA48" s="55">
        <v>31</v>
      </c>
      <c r="AB48" s="55" t="s">
        <v>34</v>
      </c>
      <c r="AC48" s="63" t="s">
        <v>34</v>
      </c>
      <c r="AD48" s="27">
        <v>-0.423929</v>
      </c>
      <c r="AE48" s="28">
        <v>-0.39272099999999999</v>
      </c>
      <c r="AF48" s="28">
        <v>-0.54155799999999998</v>
      </c>
      <c r="AG48" s="44">
        <v>-7.3538000000000006E-2</v>
      </c>
      <c r="AH48" s="45">
        <f t="shared" si="17"/>
        <v>-0.45273599999999997</v>
      </c>
      <c r="AI48" s="29">
        <v>408.60579999999999</v>
      </c>
      <c r="AJ48" s="34" t="s">
        <v>33</v>
      </c>
      <c r="AK48" s="86">
        <v>3</v>
      </c>
    </row>
  </sheetData>
  <conditionalFormatting sqref="A2:B48 AJ2:AJ48">
    <cfRule type="containsText" dxfId="1" priority="6" operator="containsText" text="nan">
      <formula>NOT(ISERROR(SEARCH("nan",A2)))</formula>
    </cfRule>
  </conditionalFormatting>
  <conditionalFormatting sqref="A2:AJ48">
    <cfRule type="containsText" dxfId="0" priority="1" operator="containsText" text="NaN">
      <formula>NOT(ISERROR(SEARCH("NaN",A2)))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.</dc:creator>
  <cp:lastModifiedBy>Jackson Burns</cp:lastModifiedBy>
  <dcterms:created xsi:type="dcterms:W3CDTF">2019-09-04T15:26:51Z</dcterms:created>
  <dcterms:modified xsi:type="dcterms:W3CDTF">2020-07-09T18:24:28Z</dcterms:modified>
</cp:coreProperties>
</file>