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shaughnessy1_bryant_edu/Documents/"/>
    </mc:Choice>
  </mc:AlternateContent>
  <xr:revisionPtr revIDLastSave="207" documentId="8_{DC97AFB2-91FA-42E9-9B19-C5A58B889BC9}" xr6:coauthVersionLast="47" xr6:coauthVersionMax="47" xr10:uidLastSave="{97BDB631-21FC-40DF-8B0A-9C3EC4D3E328}"/>
  <bookViews>
    <workbookView xWindow="-90" yWindow="0" windowWidth="9780" windowHeight="10170" activeTab="1" xr2:uid="{2FBE1871-2A0C-4C75-AF7F-7D508AB32396}"/>
  </bookViews>
  <sheets>
    <sheet name="OG" sheetId="3" r:id="rId1"/>
    <sheet name="Jshaughn_Module06_Locations" sheetId="1" r:id="rId2"/>
  </sheets>
  <definedNames>
    <definedName name="solver_adj" localSheetId="1" hidden="1">Jshaughn_Module06_Locations!$P$17:$P$30</definedName>
    <definedName name="solver_adj" localSheetId="0" hidden="1">OG!$P$17:$P$30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Jshaughn_Module06_Locations!$AA$17:$AA$25</definedName>
    <definedName name="solver_lhs1" localSheetId="0" hidden="1">OG!$AA$17:$AA$25</definedName>
    <definedName name="solver_lhs2" localSheetId="1" hidden="1">Jshaughn_Module06_Locations!$P$17:$P$30</definedName>
    <definedName name="solver_lhs2" localSheetId="0" hidden="1">OG!$P$17:$P$30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Jshaughn_Module06_Locations!$Y$30</definedName>
    <definedName name="solver_opt" localSheetId="0" hidden="1">OG!$Y$30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3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hs1" localSheetId="1" hidden="1">Jshaughn_Module06_Locations!$AB$17:$AB$25</definedName>
    <definedName name="solver_rhs1" localSheetId="0" hidden="1">OG!$AB$17:$AB$25</definedName>
    <definedName name="solver_rhs2" localSheetId="1" hidden="1">0</definedName>
    <definedName name="solver_rhs2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3" l="1"/>
  <c r="AB17" i="1"/>
  <c r="Y30" i="3"/>
  <c r="Z25" i="3"/>
  <c r="Y25" i="3"/>
  <c r="AA25" i="3" s="1"/>
  <c r="Z24" i="3"/>
  <c r="Y24" i="3"/>
  <c r="AA24" i="3" s="1"/>
  <c r="Z23" i="3"/>
  <c r="Y23" i="3"/>
  <c r="AA23" i="3" s="1"/>
  <c r="Z22" i="3"/>
  <c r="Y22" i="3"/>
  <c r="Z21" i="3"/>
  <c r="Y21" i="3"/>
  <c r="AA21" i="3" s="1"/>
  <c r="Z20" i="3"/>
  <c r="Y20" i="3"/>
  <c r="AA20" i="3" s="1"/>
  <c r="Z19" i="3"/>
  <c r="Y19" i="3"/>
  <c r="Z18" i="3"/>
  <c r="Y18" i="3"/>
  <c r="AA18" i="3" s="1"/>
  <c r="Y17" i="3"/>
  <c r="Y30" i="1"/>
  <c r="Z18" i="1"/>
  <c r="Z19" i="1"/>
  <c r="Z20" i="1"/>
  <c r="Z21" i="1"/>
  <c r="Z22" i="1"/>
  <c r="Z23" i="1"/>
  <c r="Z24" i="1"/>
  <c r="Z25" i="1"/>
  <c r="Z17" i="1"/>
  <c r="Y18" i="1"/>
  <c r="Y19" i="1"/>
  <c r="Y20" i="1"/>
  <c r="Y21" i="1"/>
  <c r="Y22" i="1"/>
  <c r="Y23" i="1"/>
  <c r="Y24" i="1"/>
  <c r="Y25" i="1"/>
  <c r="Y17" i="1"/>
  <c r="AA19" i="3" l="1"/>
  <c r="AA22" i="3"/>
  <c r="AA22" i="1"/>
  <c r="AA17" i="3"/>
  <c r="AA19" i="1"/>
  <c r="AA21" i="1"/>
  <c r="AA20" i="1"/>
  <c r="AA17" i="1"/>
  <c r="AA18" i="1"/>
  <c r="AA25" i="1"/>
  <c r="AA23" i="1"/>
  <c r="AA24" i="1"/>
</calcChain>
</file>

<file path=xl/sharedStrings.xml><?xml version="1.0" encoding="utf-8"?>
<sst xmlns="http://schemas.openxmlformats.org/spreadsheetml/2006/main" count="144" uniqueCount="28">
  <si>
    <t>location_id</t>
  </si>
  <si>
    <t>location_name</t>
  </si>
  <si>
    <t>gumdrop_requirement</t>
  </si>
  <si>
    <t>loc_type</t>
  </si>
  <si>
    <t>Butter Pecan Bluff</t>
  </si>
  <si>
    <t>warehouse</t>
  </si>
  <si>
    <t>Coconut Cluster Caves</t>
  </si>
  <si>
    <t>Fizzwhiz Fjord</t>
  </si>
  <si>
    <t>Fruity Gusher Geyser</t>
  </si>
  <si>
    <t>retail</t>
  </si>
  <si>
    <t>Funfetti Fields</t>
  </si>
  <si>
    <t>Jellybean Jungle</t>
  </si>
  <si>
    <t>Jolly Rancher Range</t>
  </si>
  <si>
    <t>Marzipan Metropolis</t>
  </si>
  <si>
    <t>Pixie Stix Plateau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</si>
  <si>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</si>
  <si>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</si>
  <si>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</si>
  <si>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</si>
  <si>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</si>
  <si>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</si>
  <si>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</si>
  <si>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</si>
  <si>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</si>
  <si>
    <t>from</t>
  </si>
  <si>
    <t>to</t>
  </si>
  <si>
    <t>cost_per_mile</t>
  </si>
  <si>
    <t>Total Transportation Cost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</si>
</sst>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4" fontId="0" fillId="0" borderId="0" xfId="0" applyNumberFormat="1"/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935C-89E4-44BA-BA3B-F2CC3C994B23}">
  <dimension ref="A1:AB30"/>
  <sheetViews>
    <sheetView topLeftCell="F7" zoomScale="73" zoomScaleNormal="100" workbookViewId="0">
      <selection activeCell="Q16" sqref="Q16:R16"/>
    </sheetView>
  </sheetViews>
  <sheetFormatPr defaultRowHeight="14.5" x14ac:dyDescent="0.35"/>
  <cols>
    <col min="17" max="18" width="8.7265625" customWidth="1"/>
    <col min="24" max="24" width="23.4531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G1" t="s">
        <v>24</v>
      </c>
      <c r="H1" t="s">
        <v>25</v>
      </c>
      <c r="I1" t="s">
        <v>26</v>
      </c>
    </row>
    <row r="2" spans="1:28" x14ac:dyDescent="0.35">
      <c r="A2">
        <v>0</v>
      </c>
      <c r="B2" t="s">
        <v>4</v>
      </c>
      <c r="C2">
        <v>284</v>
      </c>
      <c r="D2" t="s">
        <v>5</v>
      </c>
      <c r="G2">
        <v>0</v>
      </c>
      <c r="H2">
        <v>8</v>
      </c>
      <c r="I2">
        <v>32</v>
      </c>
    </row>
    <row r="3" spans="1:28" x14ac:dyDescent="0.35">
      <c r="A3">
        <v>1</v>
      </c>
      <c r="B3" t="s">
        <v>6</v>
      </c>
      <c r="C3">
        <v>331</v>
      </c>
      <c r="D3" t="s">
        <v>5</v>
      </c>
      <c r="G3">
        <v>1</v>
      </c>
      <c r="H3">
        <v>3</v>
      </c>
      <c r="I3">
        <v>27</v>
      </c>
    </row>
    <row r="4" spans="1:28" x14ac:dyDescent="0.35">
      <c r="A4">
        <v>2</v>
      </c>
      <c r="B4" t="s">
        <v>7</v>
      </c>
      <c r="C4">
        <v>283</v>
      </c>
      <c r="D4" t="s">
        <v>5</v>
      </c>
      <c r="G4">
        <v>1</v>
      </c>
      <c r="H4">
        <v>8</v>
      </c>
      <c r="I4">
        <v>33</v>
      </c>
    </row>
    <row r="5" spans="1:28" x14ac:dyDescent="0.35">
      <c r="A5">
        <v>3</v>
      </c>
      <c r="B5" t="s">
        <v>8</v>
      </c>
      <c r="C5">
        <v>173</v>
      </c>
      <c r="D5" t="s">
        <v>9</v>
      </c>
      <c r="G5">
        <v>2</v>
      </c>
      <c r="H5">
        <v>8</v>
      </c>
      <c r="I5">
        <v>48</v>
      </c>
    </row>
    <row r="6" spans="1:28" x14ac:dyDescent="0.35">
      <c r="A6">
        <v>4</v>
      </c>
      <c r="B6" t="s">
        <v>10</v>
      </c>
      <c r="C6">
        <v>211</v>
      </c>
      <c r="D6" t="s">
        <v>9</v>
      </c>
      <c r="G6">
        <v>3</v>
      </c>
      <c r="H6">
        <v>4</v>
      </c>
      <c r="I6">
        <v>27</v>
      </c>
    </row>
    <row r="7" spans="1:28" x14ac:dyDescent="0.35">
      <c r="A7">
        <v>5</v>
      </c>
      <c r="B7" t="s">
        <v>11</v>
      </c>
      <c r="C7">
        <v>96</v>
      </c>
      <c r="D7" t="s">
        <v>9</v>
      </c>
      <c r="G7">
        <v>3</v>
      </c>
      <c r="H7">
        <v>5</v>
      </c>
      <c r="I7">
        <v>29</v>
      </c>
    </row>
    <row r="8" spans="1:28" x14ac:dyDescent="0.35">
      <c r="A8">
        <v>6</v>
      </c>
      <c r="B8" t="s">
        <v>12</v>
      </c>
      <c r="C8">
        <v>230</v>
      </c>
      <c r="D8" t="s">
        <v>9</v>
      </c>
      <c r="G8">
        <v>3</v>
      </c>
      <c r="H8">
        <v>6</v>
      </c>
      <c r="I8">
        <v>48</v>
      </c>
    </row>
    <row r="9" spans="1:28" x14ac:dyDescent="0.35">
      <c r="A9">
        <v>7</v>
      </c>
      <c r="B9" t="s">
        <v>13</v>
      </c>
      <c r="C9">
        <v>153</v>
      </c>
      <c r="D9" t="s">
        <v>9</v>
      </c>
      <c r="G9">
        <v>3</v>
      </c>
      <c r="H9">
        <v>7</v>
      </c>
      <c r="I9">
        <v>35</v>
      </c>
    </row>
    <row r="10" spans="1:28" x14ac:dyDescent="0.35">
      <c r="A10">
        <v>8</v>
      </c>
      <c r="B10" t="s">
        <v>14</v>
      </c>
      <c r="C10">
        <v>137</v>
      </c>
      <c r="D10" t="s">
        <v>9</v>
      </c>
      <c r="G10">
        <v>3</v>
      </c>
      <c r="H10">
        <v>8</v>
      </c>
      <c r="I10">
        <v>31</v>
      </c>
    </row>
    <row r="11" spans="1:28" x14ac:dyDescent="0.35">
      <c r="G11">
        <v>4</v>
      </c>
      <c r="H11">
        <v>3</v>
      </c>
      <c r="I11">
        <v>26</v>
      </c>
    </row>
    <row r="12" spans="1:28" x14ac:dyDescent="0.35">
      <c r="G12">
        <v>4</v>
      </c>
      <c r="H12">
        <v>6</v>
      </c>
      <c r="I12">
        <v>46</v>
      </c>
    </row>
    <row r="13" spans="1:28" x14ac:dyDescent="0.35">
      <c r="G13">
        <v>6</v>
      </c>
      <c r="H13">
        <v>5</v>
      </c>
      <c r="I13">
        <v>47</v>
      </c>
    </row>
    <row r="14" spans="1:28" x14ac:dyDescent="0.35">
      <c r="G14">
        <v>8</v>
      </c>
      <c r="H14">
        <v>3</v>
      </c>
      <c r="I14">
        <v>45</v>
      </c>
    </row>
    <row r="15" spans="1:28" ht="15" thickBot="1" x14ac:dyDescent="0.4">
      <c r="G15">
        <v>8</v>
      </c>
      <c r="H15">
        <v>4</v>
      </c>
      <c r="I15">
        <v>39</v>
      </c>
    </row>
    <row r="16" spans="1:28" ht="15" thickBot="1" x14ac:dyDescent="0.4">
      <c r="P16" s="1" t="s">
        <v>15</v>
      </c>
      <c r="Q16" s="5" t="s">
        <v>16</v>
      </c>
      <c r="R16" s="5"/>
      <c r="S16" s="5" t="s">
        <v>17</v>
      </c>
      <c r="T16" s="5"/>
      <c r="U16" s="3" t="s">
        <v>18</v>
      </c>
      <c r="W16" s="6" t="s">
        <v>19</v>
      </c>
      <c r="X16" s="5"/>
      <c r="Y16" s="2" t="s">
        <v>20</v>
      </c>
      <c r="Z16" s="2" t="s">
        <v>21</v>
      </c>
      <c r="AA16" s="2" t="s">
        <v>22</v>
      </c>
      <c r="AB16" s="3" t="s">
        <v>23</v>
      </c>
    </row>
    <row r="17" spans="16:28" x14ac:dyDescent="0.35">
      <c r="P17">
        <v>284</v>
      </c>
      <c r="Q17">
        <v>0</v>
      </c>
      <c r="R17" t="s">
        <v>4</v>
      </c>
      <c r="S17">
        <v>8</v>
      </c>
      <c r="T17" t="s">
        <v>14</v>
      </c>
      <c r="U17" s="4">
        <v>32</v>
      </c>
      <c r="W17">
        <v>0</v>
      </c>
      <c r="X17" t="s">
        <v>4</v>
      </c>
      <c r="Y17">
        <f>SUMIF($S$17:$S$30,W17,$P$17:$P$30)</f>
        <v>0</v>
      </c>
      <c r="Z17">
        <f>SUMIF($Q$17:$Q$30,W17,$P$17:$P$30)</f>
        <v>284</v>
      </c>
      <c r="AA17">
        <f>Y17-Z17</f>
        <v>-284</v>
      </c>
      <c r="AB17">
        <v>-284</v>
      </c>
    </row>
    <row r="18" spans="16:28" x14ac:dyDescent="0.35">
      <c r="P18">
        <v>331</v>
      </c>
      <c r="Q18">
        <v>1</v>
      </c>
      <c r="R18" t="s">
        <v>6</v>
      </c>
      <c r="S18">
        <v>3</v>
      </c>
      <c r="T18" t="s">
        <v>8</v>
      </c>
      <c r="U18" s="4">
        <v>27</v>
      </c>
      <c r="W18">
        <v>1</v>
      </c>
      <c r="X18" t="s">
        <v>6</v>
      </c>
      <c r="Y18">
        <f t="shared" ref="Y18:Y25" si="0">SUMIF($S$17:$S$30,W18,$P$17:$P$30)</f>
        <v>0</v>
      </c>
      <c r="Z18">
        <f t="shared" ref="Z18:Z25" si="1">SUMIF($Q$17:$Q$30,W18,$P$17:$P$30)</f>
        <v>331</v>
      </c>
      <c r="AA18">
        <f t="shared" ref="AA18:AA25" si="2">Y18-Z18</f>
        <v>-331</v>
      </c>
      <c r="AB18">
        <v>-331</v>
      </c>
    </row>
    <row r="19" spans="16:28" x14ac:dyDescent="0.35">
      <c r="P19">
        <v>0</v>
      </c>
      <c r="Q19">
        <v>1</v>
      </c>
      <c r="R19" t="s">
        <v>6</v>
      </c>
      <c r="S19">
        <v>8</v>
      </c>
      <c r="T19" t="s">
        <v>14</v>
      </c>
      <c r="U19" s="4">
        <v>33</v>
      </c>
      <c r="W19">
        <v>2</v>
      </c>
      <c r="X19" t="s">
        <v>7</v>
      </c>
      <c r="Y19">
        <f t="shared" si="0"/>
        <v>0</v>
      </c>
      <c r="Z19">
        <f t="shared" si="1"/>
        <v>283</v>
      </c>
      <c r="AA19">
        <f t="shared" si="2"/>
        <v>-283</v>
      </c>
      <c r="AB19">
        <v>-283</v>
      </c>
    </row>
    <row r="20" spans="16:28" x14ac:dyDescent="0.35">
      <c r="P20">
        <v>283</v>
      </c>
      <c r="Q20">
        <v>2</v>
      </c>
      <c r="R20" t="s">
        <v>7</v>
      </c>
      <c r="S20">
        <v>8</v>
      </c>
      <c r="T20" t="s">
        <v>14</v>
      </c>
      <c r="U20" s="4">
        <v>48</v>
      </c>
      <c r="W20">
        <v>3</v>
      </c>
      <c r="X20" t="s">
        <v>8</v>
      </c>
      <c r="Y20">
        <f t="shared" si="0"/>
        <v>422</v>
      </c>
      <c r="Z20">
        <f t="shared" si="1"/>
        <v>249</v>
      </c>
      <c r="AA20">
        <f t="shared" si="2"/>
        <v>173</v>
      </c>
      <c r="AB20">
        <v>173</v>
      </c>
    </row>
    <row r="21" spans="16:28" x14ac:dyDescent="0.35">
      <c r="P21">
        <v>0</v>
      </c>
      <c r="Q21">
        <v>3</v>
      </c>
      <c r="R21" t="s">
        <v>8</v>
      </c>
      <c r="S21">
        <v>4</v>
      </c>
      <c r="T21" t="s">
        <v>10</v>
      </c>
      <c r="U21" s="4">
        <v>27</v>
      </c>
      <c r="W21">
        <v>4</v>
      </c>
      <c r="X21" t="s">
        <v>10</v>
      </c>
      <c r="Y21">
        <f t="shared" si="0"/>
        <v>339</v>
      </c>
      <c r="Z21">
        <f t="shared" si="1"/>
        <v>128</v>
      </c>
      <c r="AA21">
        <f t="shared" si="2"/>
        <v>211</v>
      </c>
      <c r="AB21">
        <v>211</v>
      </c>
    </row>
    <row r="22" spans="16:28" x14ac:dyDescent="0.35">
      <c r="P22">
        <v>96</v>
      </c>
      <c r="Q22">
        <v>3</v>
      </c>
      <c r="R22" t="s">
        <v>8</v>
      </c>
      <c r="S22">
        <v>5</v>
      </c>
      <c r="T22" t="s">
        <v>11</v>
      </c>
      <c r="U22" s="4">
        <v>29</v>
      </c>
      <c r="W22">
        <v>5</v>
      </c>
      <c r="X22" t="s">
        <v>11</v>
      </c>
      <c r="Y22">
        <f t="shared" si="0"/>
        <v>96</v>
      </c>
      <c r="Z22">
        <f t="shared" si="1"/>
        <v>0</v>
      </c>
      <c r="AA22">
        <f t="shared" si="2"/>
        <v>96</v>
      </c>
      <c r="AB22">
        <v>96</v>
      </c>
    </row>
    <row r="23" spans="16:28" x14ac:dyDescent="0.35">
      <c r="P23">
        <v>0</v>
      </c>
      <c r="Q23">
        <v>3</v>
      </c>
      <c r="R23" t="s">
        <v>8</v>
      </c>
      <c r="S23">
        <v>6</v>
      </c>
      <c r="T23" t="s">
        <v>12</v>
      </c>
      <c r="U23" s="4">
        <v>48</v>
      </c>
      <c r="W23">
        <v>6</v>
      </c>
      <c r="X23" t="s">
        <v>12</v>
      </c>
      <c r="Y23">
        <f t="shared" si="0"/>
        <v>128</v>
      </c>
      <c r="Z23">
        <f t="shared" si="1"/>
        <v>0</v>
      </c>
      <c r="AA23">
        <f t="shared" si="2"/>
        <v>128</v>
      </c>
      <c r="AB23">
        <v>230</v>
      </c>
    </row>
    <row r="24" spans="16:28" x14ac:dyDescent="0.35">
      <c r="P24">
        <v>153</v>
      </c>
      <c r="Q24">
        <v>3</v>
      </c>
      <c r="R24" t="s">
        <v>8</v>
      </c>
      <c r="S24">
        <v>7</v>
      </c>
      <c r="T24" t="s">
        <v>13</v>
      </c>
      <c r="U24" s="4">
        <v>35</v>
      </c>
      <c r="W24">
        <v>7</v>
      </c>
      <c r="X24" t="s">
        <v>13</v>
      </c>
      <c r="Y24">
        <f t="shared" si="0"/>
        <v>153</v>
      </c>
      <c r="Z24">
        <f t="shared" si="1"/>
        <v>0</v>
      </c>
      <c r="AA24">
        <f t="shared" si="2"/>
        <v>153</v>
      </c>
      <c r="AB24">
        <v>153</v>
      </c>
    </row>
    <row r="25" spans="16:28" x14ac:dyDescent="0.35">
      <c r="P25">
        <v>0</v>
      </c>
      <c r="Q25">
        <v>3</v>
      </c>
      <c r="R25" t="s">
        <v>8</v>
      </c>
      <c r="S25">
        <v>8</v>
      </c>
      <c r="T25" t="s">
        <v>14</v>
      </c>
      <c r="U25" s="4">
        <v>31</v>
      </c>
      <c r="W25">
        <v>8</v>
      </c>
      <c r="X25" t="s">
        <v>14</v>
      </c>
      <c r="Y25">
        <f t="shared" si="0"/>
        <v>567</v>
      </c>
      <c r="Z25">
        <f t="shared" si="1"/>
        <v>430</v>
      </c>
      <c r="AA25">
        <f t="shared" si="2"/>
        <v>137</v>
      </c>
      <c r="AB25">
        <v>137</v>
      </c>
    </row>
    <row r="26" spans="16:28" x14ac:dyDescent="0.35">
      <c r="P26">
        <v>0</v>
      </c>
      <c r="Q26">
        <v>4</v>
      </c>
      <c r="R26" t="s">
        <v>10</v>
      </c>
      <c r="S26">
        <v>3</v>
      </c>
      <c r="T26" t="s">
        <v>8</v>
      </c>
      <c r="U26" s="4">
        <v>26</v>
      </c>
    </row>
    <row r="27" spans="16:28" x14ac:dyDescent="0.35">
      <c r="P27">
        <v>128</v>
      </c>
      <c r="Q27">
        <v>4</v>
      </c>
      <c r="R27" t="s">
        <v>10</v>
      </c>
      <c r="S27">
        <v>6</v>
      </c>
      <c r="T27" t="s">
        <v>12</v>
      </c>
      <c r="U27" s="4">
        <v>46</v>
      </c>
    </row>
    <row r="28" spans="16:28" x14ac:dyDescent="0.35">
      <c r="P28">
        <v>0</v>
      </c>
      <c r="Q28">
        <v>6</v>
      </c>
      <c r="R28" t="s">
        <v>12</v>
      </c>
      <c r="S28">
        <v>5</v>
      </c>
      <c r="T28" t="s">
        <v>11</v>
      </c>
      <c r="U28" s="4">
        <v>47</v>
      </c>
    </row>
    <row r="29" spans="16:28" x14ac:dyDescent="0.35">
      <c r="P29">
        <v>91</v>
      </c>
      <c r="Q29">
        <v>8</v>
      </c>
      <c r="R29" t="s">
        <v>14</v>
      </c>
      <c r="S29">
        <v>3</v>
      </c>
      <c r="T29" t="s">
        <v>8</v>
      </c>
      <c r="U29" s="4">
        <v>45</v>
      </c>
    </row>
    <row r="30" spans="16:28" x14ac:dyDescent="0.35">
      <c r="P30">
        <v>339</v>
      </c>
      <c r="Q30">
        <v>8</v>
      </c>
      <c r="R30" t="s">
        <v>14</v>
      </c>
      <c r="S30">
        <v>4</v>
      </c>
      <c r="T30" t="s">
        <v>10</v>
      </c>
      <c r="U30" s="4">
        <v>39</v>
      </c>
      <c r="X30" t="s">
        <v>27</v>
      </c>
      <c r="Y30">
        <f>SUMPRODUCT(P17:P30,I2:I15)</f>
        <v>62952</v>
      </c>
    </row>
  </sheetData>
  <mergeCells count="3">
    <mergeCell ref="Q16:R16"/>
    <mergeCell ref="S16:T16"/>
    <mergeCell ref="W16:X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22C1-6740-4768-8BEA-B88D2AC09766}">
  <dimension ref="A1:AB30"/>
  <sheetViews>
    <sheetView tabSelected="1" topLeftCell="L7" zoomScale="109" zoomScaleNormal="70" workbookViewId="0">
      <selection activeCell="R41" sqref="R41"/>
    </sheetView>
  </sheetViews>
  <sheetFormatPr defaultRowHeight="14.5" x14ac:dyDescent="0.35"/>
  <cols>
    <col min="17" max="18" width="8.7265625" customWidth="1"/>
    <col min="24" max="24" width="23.4531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G1" t="s">
        <v>24</v>
      </c>
      <c r="H1" t="s">
        <v>25</v>
      </c>
      <c r="I1" t="s">
        <v>26</v>
      </c>
    </row>
    <row r="2" spans="1:28" x14ac:dyDescent="0.35">
      <c r="A2">
        <v>0</v>
      </c>
      <c r="B2" t="s">
        <v>4</v>
      </c>
      <c r="C2">
        <v>284</v>
      </c>
      <c r="D2" t="s">
        <v>5</v>
      </c>
      <c r="G2">
        <v>0</v>
      </c>
      <c r="H2">
        <v>8</v>
      </c>
      <c r="I2">
        <v>32</v>
      </c>
    </row>
    <row r="3" spans="1:28" x14ac:dyDescent="0.35">
      <c r="A3">
        <v>1</v>
      </c>
      <c r="B3" t="s">
        <v>6</v>
      </c>
      <c r="C3">
        <v>331</v>
      </c>
      <c r="D3" t="s">
        <v>5</v>
      </c>
      <c r="G3">
        <v>1</v>
      </c>
      <c r="H3">
        <v>3</v>
      </c>
      <c r="I3">
        <v>27</v>
      </c>
    </row>
    <row r="4" spans="1:28" x14ac:dyDescent="0.35">
      <c r="A4">
        <v>2</v>
      </c>
      <c r="B4" t="s">
        <v>7</v>
      </c>
      <c r="C4">
        <v>283</v>
      </c>
      <c r="D4" t="s">
        <v>5</v>
      </c>
      <c r="G4">
        <v>1</v>
      </c>
      <c r="H4">
        <v>8</v>
      </c>
      <c r="I4">
        <v>33</v>
      </c>
    </row>
    <row r="5" spans="1:28" x14ac:dyDescent="0.35">
      <c r="A5">
        <v>3</v>
      </c>
      <c r="B5" t="s">
        <v>8</v>
      </c>
      <c r="C5">
        <v>173</v>
      </c>
      <c r="D5" t="s">
        <v>9</v>
      </c>
      <c r="G5">
        <v>2</v>
      </c>
      <c r="H5">
        <v>8</v>
      </c>
      <c r="I5">
        <v>48</v>
      </c>
    </row>
    <row r="6" spans="1:28" x14ac:dyDescent="0.35">
      <c r="A6">
        <v>4</v>
      </c>
      <c r="B6" t="s">
        <v>10</v>
      </c>
      <c r="C6">
        <v>211</v>
      </c>
      <c r="D6" t="s">
        <v>9</v>
      </c>
      <c r="G6">
        <v>3</v>
      </c>
      <c r="H6">
        <v>4</v>
      </c>
      <c r="I6">
        <v>27</v>
      </c>
    </row>
    <row r="7" spans="1:28" x14ac:dyDescent="0.35">
      <c r="A7">
        <v>5</v>
      </c>
      <c r="B7" t="s">
        <v>11</v>
      </c>
      <c r="C7">
        <v>96</v>
      </c>
      <c r="D7" t="s">
        <v>9</v>
      </c>
      <c r="G7">
        <v>3</v>
      </c>
      <c r="H7">
        <v>5</v>
      </c>
      <c r="I7">
        <v>29</v>
      </c>
    </row>
    <row r="8" spans="1:28" x14ac:dyDescent="0.35">
      <c r="A8">
        <v>6</v>
      </c>
      <c r="B8" t="s">
        <v>12</v>
      </c>
      <c r="C8">
        <v>230</v>
      </c>
      <c r="D8" t="s">
        <v>9</v>
      </c>
      <c r="G8">
        <v>3</v>
      </c>
      <c r="H8">
        <v>6</v>
      </c>
      <c r="I8">
        <v>48</v>
      </c>
    </row>
    <row r="9" spans="1:28" x14ac:dyDescent="0.35">
      <c r="A9">
        <v>7</v>
      </c>
      <c r="B9" t="s">
        <v>13</v>
      </c>
      <c r="C9">
        <v>153</v>
      </c>
      <c r="D9" t="s">
        <v>9</v>
      </c>
      <c r="G9">
        <v>3</v>
      </c>
      <c r="H9">
        <v>7</v>
      </c>
      <c r="I9">
        <v>35</v>
      </c>
    </row>
    <row r="10" spans="1:28" x14ac:dyDescent="0.35">
      <c r="A10">
        <v>8</v>
      </c>
      <c r="B10" t="s">
        <v>14</v>
      </c>
      <c r="C10">
        <v>137</v>
      </c>
      <c r="D10" t="s">
        <v>9</v>
      </c>
      <c r="G10">
        <v>3</v>
      </c>
      <c r="H10">
        <v>8</v>
      </c>
      <c r="I10">
        <v>31</v>
      </c>
    </row>
    <row r="11" spans="1:28" x14ac:dyDescent="0.35">
      <c r="G11">
        <v>4</v>
      </c>
      <c r="H11">
        <v>3</v>
      </c>
      <c r="I11">
        <v>26</v>
      </c>
    </row>
    <row r="12" spans="1:28" x14ac:dyDescent="0.35">
      <c r="G12">
        <v>4</v>
      </c>
      <c r="H12">
        <v>6</v>
      </c>
      <c r="I12">
        <v>46</v>
      </c>
    </row>
    <row r="13" spans="1:28" x14ac:dyDescent="0.35">
      <c r="G13">
        <v>6</v>
      </c>
      <c r="H13">
        <v>5</v>
      </c>
      <c r="I13">
        <v>47</v>
      </c>
    </row>
    <row r="14" spans="1:28" x14ac:dyDescent="0.35">
      <c r="G14">
        <v>8</v>
      </c>
      <c r="H14">
        <v>3</v>
      </c>
      <c r="I14">
        <v>45</v>
      </c>
    </row>
    <row r="15" spans="1:28" ht="15" thickBot="1" x14ac:dyDescent="0.4">
      <c r="G15">
        <v>8</v>
      </c>
      <c r="H15">
        <v>4</v>
      </c>
      <c r="I15">
        <v>39</v>
      </c>
    </row>
    <row r="16" spans="1:28" ht="15" thickBot="1" x14ac:dyDescent="0.4">
      <c r="P16" s="1" t="s">
        <v>15</v>
      </c>
      <c r="Q16" s="5" t="s">
        <v>16</v>
      </c>
      <c r="R16" s="5"/>
      <c r="S16" s="5" t="s">
        <v>17</v>
      </c>
      <c r="T16" s="5"/>
      <c r="U16" s="3" t="s">
        <v>18</v>
      </c>
      <c r="W16" s="6" t="s">
        <v>19</v>
      </c>
      <c r="X16" s="5"/>
      <c r="Y16" s="2" t="s">
        <v>20</v>
      </c>
      <c r="Z16" s="2" t="s">
        <v>21</v>
      </c>
      <c r="AA16" s="2" t="s">
        <v>22</v>
      </c>
      <c r="AB16" s="3" t="s">
        <v>23</v>
      </c>
    </row>
    <row r="17" spans="16:28" x14ac:dyDescent="0.35">
      <c r="P17">
        <v>169</v>
      </c>
      <c r="Q17">
        <v>0</v>
      </c>
      <c r="R17" t="s">
        <v>4</v>
      </c>
      <c r="S17">
        <v>8</v>
      </c>
      <c r="T17" t="s">
        <v>14</v>
      </c>
      <c r="U17" s="4">
        <v>32</v>
      </c>
      <c r="W17">
        <v>0</v>
      </c>
      <c r="X17" t="s">
        <v>4</v>
      </c>
      <c r="Y17">
        <f>SUMIF($S$17:$S$30,W17,$P$17:$P$30)</f>
        <v>0</v>
      </c>
      <c r="Z17">
        <f>SUMIF($Q$17:$Q$30,W17,$P$17:$P$30)</f>
        <v>169</v>
      </c>
      <c r="AA17">
        <f>Y17-Z17</f>
        <v>-169</v>
      </c>
      <c r="AB17">
        <f>-284+115</f>
        <v>-169</v>
      </c>
    </row>
    <row r="18" spans="16:28" x14ac:dyDescent="0.35">
      <c r="P18">
        <v>331</v>
      </c>
      <c r="Q18">
        <v>1</v>
      </c>
      <c r="R18" t="s">
        <v>6</v>
      </c>
      <c r="S18">
        <v>3</v>
      </c>
      <c r="T18" t="s">
        <v>8</v>
      </c>
      <c r="U18" s="4">
        <v>27</v>
      </c>
      <c r="W18">
        <v>1</v>
      </c>
      <c r="X18" t="s">
        <v>6</v>
      </c>
      <c r="Y18">
        <f t="shared" ref="Y18:Y25" si="0">SUMIF($S$17:$S$30,W18,$P$17:$P$30)</f>
        <v>0</v>
      </c>
      <c r="Z18">
        <f t="shared" ref="Z18:Z25" si="1">SUMIF($Q$17:$Q$30,W18,$P$17:$P$30)</f>
        <v>331</v>
      </c>
      <c r="AA18">
        <f t="shared" ref="AA18:AA25" si="2">Y18-Z18</f>
        <v>-331</v>
      </c>
      <c r="AB18">
        <v>-331</v>
      </c>
    </row>
    <row r="19" spans="16:28" x14ac:dyDescent="0.35">
      <c r="P19">
        <v>0</v>
      </c>
      <c r="Q19">
        <v>1</v>
      </c>
      <c r="R19" t="s">
        <v>6</v>
      </c>
      <c r="S19">
        <v>8</v>
      </c>
      <c r="T19" t="s">
        <v>14</v>
      </c>
      <c r="U19" s="4">
        <v>33</v>
      </c>
      <c r="W19">
        <v>2</v>
      </c>
      <c r="X19" t="s">
        <v>7</v>
      </c>
      <c r="Y19">
        <f t="shared" si="0"/>
        <v>0</v>
      </c>
      <c r="Z19">
        <f t="shared" si="1"/>
        <v>283</v>
      </c>
      <c r="AA19">
        <f t="shared" si="2"/>
        <v>-283</v>
      </c>
      <c r="AB19">
        <v>-283</v>
      </c>
    </row>
    <row r="20" spans="16:28" x14ac:dyDescent="0.35">
      <c r="P20">
        <v>283</v>
      </c>
      <c r="Q20">
        <v>2</v>
      </c>
      <c r="R20" t="s">
        <v>7</v>
      </c>
      <c r="S20">
        <v>8</v>
      </c>
      <c r="T20" t="s">
        <v>14</v>
      </c>
      <c r="U20" s="4">
        <v>48</v>
      </c>
      <c r="W20">
        <v>3</v>
      </c>
      <c r="X20" t="s">
        <v>8</v>
      </c>
      <c r="Y20">
        <f t="shared" si="0"/>
        <v>646</v>
      </c>
      <c r="Z20">
        <f t="shared" si="1"/>
        <v>473</v>
      </c>
      <c r="AA20">
        <f t="shared" si="2"/>
        <v>173</v>
      </c>
      <c r="AB20">
        <v>173</v>
      </c>
    </row>
    <row r="21" spans="16:28" x14ac:dyDescent="0.35">
      <c r="P21">
        <v>211</v>
      </c>
      <c r="Q21">
        <v>3</v>
      </c>
      <c r="R21" t="s">
        <v>8</v>
      </c>
      <c r="S21">
        <v>4</v>
      </c>
      <c r="T21" t="s">
        <v>10</v>
      </c>
      <c r="U21" s="4">
        <v>27</v>
      </c>
      <c r="W21">
        <v>4</v>
      </c>
      <c r="X21" t="s">
        <v>10</v>
      </c>
      <c r="Y21">
        <f t="shared" si="0"/>
        <v>211</v>
      </c>
      <c r="Z21">
        <f t="shared" si="1"/>
        <v>0</v>
      </c>
      <c r="AA21">
        <f t="shared" si="2"/>
        <v>211</v>
      </c>
      <c r="AB21">
        <v>211</v>
      </c>
    </row>
    <row r="22" spans="16:28" x14ac:dyDescent="0.35">
      <c r="P22">
        <v>96</v>
      </c>
      <c r="Q22">
        <v>3</v>
      </c>
      <c r="R22" t="s">
        <v>8</v>
      </c>
      <c r="S22">
        <v>5</v>
      </c>
      <c r="T22" t="s">
        <v>11</v>
      </c>
      <c r="U22" s="4">
        <v>29</v>
      </c>
      <c r="W22">
        <v>5</v>
      </c>
      <c r="X22" t="s">
        <v>11</v>
      </c>
      <c r="Y22">
        <f t="shared" si="0"/>
        <v>96</v>
      </c>
      <c r="Z22">
        <f t="shared" si="1"/>
        <v>0</v>
      </c>
      <c r="AA22">
        <f t="shared" si="2"/>
        <v>96</v>
      </c>
      <c r="AB22">
        <v>96</v>
      </c>
    </row>
    <row r="23" spans="16:28" x14ac:dyDescent="0.35">
      <c r="P23">
        <v>166</v>
      </c>
      <c r="Q23">
        <v>3</v>
      </c>
      <c r="R23" t="s">
        <v>8</v>
      </c>
      <c r="S23">
        <v>6</v>
      </c>
      <c r="T23" t="s">
        <v>12</v>
      </c>
      <c r="U23" s="4">
        <v>48</v>
      </c>
      <c r="W23">
        <v>6</v>
      </c>
      <c r="X23" t="s">
        <v>12</v>
      </c>
      <c r="Y23">
        <f t="shared" si="0"/>
        <v>166</v>
      </c>
      <c r="Z23">
        <f t="shared" si="1"/>
        <v>0</v>
      </c>
      <c r="AA23">
        <f t="shared" si="2"/>
        <v>166</v>
      </c>
      <c r="AB23">
        <v>230</v>
      </c>
    </row>
    <row r="24" spans="16:28" x14ac:dyDescent="0.35">
      <c r="P24">
        <v>0</v>
      </c>
      <c r="Q24">
        <v>3</v>
      </c>
      <c r="R24" t="s">
        <v>8</v>
      </c>
      <c r="S24">
        <v>7</v>
      </c>
      <c r="T24" t="s">
        <v>13</v>
      </c>
      <c r="U24" s="4">
        <v>35</v>
      </c>
      <c r="W24">
        <v>7</v>
      </c>
      <c r="X24" t="s">
        <v>13</v>
      </c>
      <c r="Y24">
        <f t="shared" si="0"/>
        <v>0</v>
      </c>
      <c r="Z24">
        <f t="shared" si="1"/>
        <v>0</v>
      </c>
      <c r="AA24">
        <f t="shared" si="2"/>
        <v>0</v>
      </c>
      <c r="AB24">
        <v>153</v>
      </c>
    </row>
    <row r="25" spans="16:28" x14ac:dyDescent="0.35">
      <c r="P25">
        <v>0</v>
      </c>
      <c r="Q25">
        <v>3</v>
      </c>
      <c r="R25" t="s">
        <v>8</v>
      </c>
      <c r="S25">
        <v>8</v>
      </c>
      <c r="T25" t="s">
        <v>14</v>
      </c>
      <c r="U25" s="4">
        <v>31</v>
      </c>
      <c r="W25">
        <v>8</v>
      </c>
      <c r="X25" t="s">
        <v>14</v>
      </c>
      <c r="Y25">
        <f t="shared" si="0"/>
        <v>452</v>
      </c>
      <c r="Z25">
        <f t="shared" si="1"/>
        <v>315</v>
      </c>
      <c r="AA25">
        <f t="shared" si="2"/>
        <v>137</v>
      </c>
      <c r="AB25">
        <v>137</v>
      </c>
    </row>
    <row r="26" spans="16:28" x14ac:dyDescent="0.35">
      <c r="P26">
        <v>0</v>
      </c>
      <c r="Q26">
        <v>4</v>
      </c>
      <c r="R26" t="s">
        <v>10</v>
      </c>
      <c r="S26">
        <v>3</v>
      </c>
      <c r="T26" t="s">
        <v>8</v>
      </c>
      <c r="U26" s="4">
        <v>26</v>
      </c>
    </row>
    <row r="27" spans="16:28" x14ac:dyDescent="0.35">
      <c r="P27">
        <v>0</v>
      </c>
      <c r="Q27">
        <v>4</v>
      </c>
      <c r="R27" t="s">
        <v>10</v>
      </c>
      <c r="S27">
        <v>6</v>
      </c>
      <c r="T27" t="s">
        <v>12</v>
      </c>
      <c r="U27" s="4">
        <v>46</v>
      </c>
    </row>
    <row r="28" spans="16:28" x14ac:dyDescent="0.35">
      <c r="P28">
        <v>0</v>
      </c>
      <c r="Q28">
        <v>6</v>
      </c>
      <c r="R28" t="s">
        <v>12</v>
      </c>
      <c r="S28">
        <v>5</v>
      </c>
      <c r="T28" t="s">
        <v>11</v>
      </c>
      <c r="U28" s="4">
        <v>47</v>
      </c>
    </row>
    <row r="29" spans="16:28" x14ac:dyDescent="0.35">
      <c r="P29">
        <v>315</v>
      </c>
      <c r="Q29">
        <v>8</v>
      </c>
      <c r="R29" t="s">
        <v>14</v>
      </c>
      <c r="S29">
        <v>3</v>
      </c>
      <c r="T29" t="s">
        <v>8</v>
      </c>
      <c r="U29" s="4">
        <v>45</v>
      </c>
    </row>
    <row r="30" spans="16:28" x14ac:dyDescent="0.35">
      <c r="P30">
        <v>0</v>
      </c>
      <c r="Q30">
        <v>8</v>
      </c>
      <c r="R30" t="s">
        <v>14</v>
      </c>
      <c r="S30">
        <v>4</v>
      </c>
      <c r="T30" t="s">
        <v>10</v>
      </c>
      <c r="U30" s="4">
        <v>39</v>
      </c>
      <c r="X30" t="s">
        <v>27</v>
      </c>
      <c r="Y30">
        <f>SUMPRODUCT(P17:P30,I2:I15)</f>
        <v>58553</v>
      </c>
    </row>
  </sheetData>
  <mergeCells count="3">
    <mergeCell ref="Q16:R16"/>
    <mergeCell ref="S16:T16"/>
    <mergeCell ref="W16:X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</vt:lpstr>
      <vt:lpstr>Jshaughn_Module06_Locations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Jackson Shaughnessy</cp:lastModifiedBy>
  <dcterms:created xsi:type="dcterms:W3CDTF">2025-03-19T23:22:59Z</dcterms:created>
  <dcterms:modified xsi:type="dcterms:W3CDTF">2025-03-26T18:59:04Z</dcterms:modified>
</cp:coreProperties>
</file>