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'Mir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K45" i="1"/>
  <c r="K44" i="1"/>
  <c r="M42" i="1"/>
  <c r="L42" i="1"/>
  <c r="K42" i="1"/>
  <c r="D114" i="1"/>
  <c r="E114" i="1"/>
  <c r="F114" i="1"/>
  <c r="G114" i="1"/>
  <c r="D79" i="1"/>
  <c r="E79" i="1"/>
  <c r="F79" i="1"/>
  <c r="G79" i="1"/>
  <c r="E42" i="1"/>
  <c r="F42" i="1"/>
  <c r="G42" i="1"/>
  <c r="D42" i="1"/>
</calcChain>
</file>

<file path=xl/sharedStrings.xml><?xml version="1.0" encoding="utf-8"?>
<sst xmlns="http://schemas.openxmlformats.org/spreadsheetml/2006/main" count="16" uniqueCount="7">
  <si>
    <t>x</t>
  </si>
  <si>
    <t>t</t>
  </si>
  <si>
    <t>t^2</t>
  </si>
  <si>
    <t xml:space="preserve">t </t>
  </si>
  <si>
    <t>m</t>
  </si>
  <si>
    <t>g</t>
  </si>
  <si>
    <t>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</si>
</sst>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 مکان</a:t>
            </a:r>
            <a:r>
              <a:rPr lang="fa-IR" baseline="0"/>
              <a:t> زمان مربوط به جدول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Sheet1!$D$4:$G$4</c:f>
              <c:numCache>
                <c:formatCode>General</c:formatCode>
                <c:ptCount val="4"/>
                <c:pt idx="0">
                  <c:v>32</c:v>
                </c:pt>
                <c:pt idx="1">
                  <c:v>60</c:v>
                </c:pt>
                <c:pt idx="2">
                  <c:v>82</c:v>
                </c:pt>
                <c:pt idx="3">
                  <c:v>127</c:v>
                </c:pt>
              </c:numCache>
            </c:numRef>
          </c:xVal>
          <c:yVal>
            <c:numRef>
              <c:f>Sheet1!$D$5:$G$5</c:f>
              <c:numCache>
                <c:formatCode>General</c:formatCode>
                <c:ptCount val="4"/>
                <c:pt idx="0">
                  <c:v>28</c:v>
                </c:pt>
                <c:pt idx="1">
                  <c:v>51</c:v>
                </c:pt>
                <c:pt idx="2">
                  <c:v>69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2387824"/>
        <c:axId val="-962395440"/>
      </c:scatterChart>
      <c:valAx>
        <c:axId val="-9623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395440"/>
        <c:crosses val="autoZero"/>
        <c:crossBetween val="midCat"/>
      </c:valAx>
      <c:valAx>
        <c:axId val="-9623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3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مکان زمان مربوط به جدول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Sheet1!$D$22:$G$22</c:f>
              <c:numCache>
                <c:formatCode>General</c:formatCode>
                <c:ptCount val="4"/>
                <c:pt idx="0">
                  <c:v>143</c:v>
                </c:pt>
                <c:pt idx="1">
                  <c:v>304</c:v>
                </c:pt>
                <c:pt idx="2">
                  <c:v>577</c:v>
                </c:pt>
                <c:pt idx="3">
                  <c:v>867</c:v>
                </c:pt>
              </c:numCache>
            </c:numRef>
          </c:xVal>
          <c:yVal>
            <c:numRef>
              <c:f>Sheet1!$D$23:$G$23</c:f>
              <c:numCache>
                <c:formatCode>General</c:formatCode>
                <c:ptCount val="4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7332016"/>
        <c:axId val="-1007334192"/>
      </c:scatterChart>
      <c:valAx>
        <c:axId val="-10073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334192"/>
        <c:crosses val="autoZero"/>
        <c:crossBetween val="midCat"/>
      </c:valAx>
      <c:valAx>
        <c:axId val="-10073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3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مکان زمان مربوط به جدول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Sheet1!$D$41:$G$41</c:f>
              <c:numCache>
                <c:formatCode>General</c:formatCode>
                <c:ptCount val="4"/>
                <c:pt idx="0">
                  <c:v>127</c:v>
                </c:pt>
                <c:pt idx="1">
                  <c:v>223</c:v>
                </c:pt>
                <c:pt idx="2">
                  <c:v>234</c:v>
                </c:pt>
                <c:pt idx="3">
                  <c:v>327</c:v>
                </c:pt>
              </c:numCache>
            </c:numRef>
          </c:xVal>
          <c:yVal>
            <c:numRef>
              <c:f>Sheet1!$D$43:$G$43</c:f>
              <c:numCache>
                <c:formatCode>General</c:formatCode>
                <c:ptCount val="4"/>
                <c:pt idx="0">
                  <c:v>28</c:v>
                </c:pt>
                <c:pt idx="1">
                  <c:v>51</c:v>
                </c:pt>
                <c:pt idx="2">
                  <c:v>69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2399248"/>
        <c:axId val="-962395984"/>
      </c:scatterChart>
      <c:valAx>
        <c:axId val="-9623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395984"/>
        <c:crosses val="autoZero"/>
        <c:crossBetween val="midCat"/>
      </c:valAx>
      <c:valAx>
        <c:axId val="-9623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3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مکان مجذور زمان مربوط به جدول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Sheet1!$D$42:$G$42</c:f>
              <c:numCache>
                <c:formatCode>General</c:formatCode>
                <c:ptCount val="4"/>
                <c:pt idx="0">
                  <c:v>16129</c:v>
                </c:pt>
                <c:pt idx="1">
                  <c:v>49729</c:v>
                </c:pt>
                <c:pt idx="2">
                  <c:v>54756</c:v>
                </c:pt>
                <c:pt idx="3">
                  <c:v>106929</c:v>
                </c:pt>
              </c:numCache>
            </c:numRef>
          </c:xVal>
          <c:yVal>
            <c:numRef>
              <c:f>Sheet1!$D$43:$G$43</c:f>
              <c:numCache>
                <c:formatCode>General</c:formatCode>
                <c:ptCount val="4"/>
                <c:pt idx="0">
                  <c:v>28</c:v>
                </c:pt>
                <c:pt idx="1">
                  <c:v>51</c:v>
                </c:pt>
                <c:pt idx="2">
                  <c:v>69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620992"/>
        <c:axId val="-894621536"/>
      </c:scatterChart>
      <c:valAx>
        <c:axId val="-8946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621536"/>
        <c:crosses val="autoZero"/>
        <c:crossBetween val="midCat"/>
      </c:valAx>
      <c:valAx>
        <c:axId val="-894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6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مکان زمان مربوط به جدول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Sheet1!$D$78:$G$78</c:f>
              <c:numCache>
                <c:formatCode>General</c:formatCode>
                <c:ptCount val="4"/>
                <c:pt idx="0">
                  <c:v>149</c:v>
                </c:pt>
                <c:pt idx="1">
                  <c:v>232</c:v>
                </c:pt>
                <c:pt idx="2">
                  <c:v>278</c:v>
                </c:pt>
                <c:pt idx="3">
                  <c:v>384</c:v>
                </c:pt>
              </c:numCache>
            </c:numRef>
          </c:xVal>
          <c:yVal>
            <c:numRef>
              <c:f>Sheet1!$D$80:$G$80</c:f>
              <c:numCache>
                <c:formatCode>General</c:formatCode>
                <c:ptCount val="4"/>
                <c:pt idx="0">
                  <c:v>28</c:v>
                </c:pt>
                <c:pt idx="1">
                  <c:v>51</c:v>
                </c:pt>
                <c:pt idx="2">
                  <c:v>69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619904"/>
        <c:axId val="-894617728"/>
      </c:scatterChart>
      <c:valAx>
        <c:axId val="-8946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617728"/>
        <c:crosses val="autoZero"/>
        <c:crossBetween val="midCat"/>
      </c:valAx>
      <c:valAx>
        <c:axId val="-894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6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مکان بر حسب مجذور زمان مربوط به جدول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Sheet1!$D$79:$G$79</c:f>
              <c:numCache>
                <c:formatCode>General</c:formatCode>
                <c:ptCount val="4"/>
                <c:pt idx="0">
                  <c:v>22201</c:v>
                </c:pt>
                <c:pt idx="1">
                  <c:v>53824</c:v>
                </c:pt>
                <c:pt idx="2">
                  <c:v>77284</c:v>
                </c:pt>
                <c:pt idx="3">
                  <c:v>147456</c:v>
                </c:pt>
              </c:numCache>
            </c:numRef>
          </c:xVal>
          <c:yVal>
            <c:numRef>
              <c:f>Sheet1!$D$80:$G$80</c:f>
              <c:numCache>
                <c:formatCode>General</c:formatCode>
                <c:ptCount val="4"/>
                <c:pt idx="0">
                  <c:v>28</c:v>
                </c:pt>
                <c:pt idx="1">
                  <c:v>51</c:v>
                </c:pt>
                <c:pt idx="2">
                  <c:v>69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2397616"/>
        <c:axId val="-962387280"/>
      </c:scatterChart>
      <c:valAx>
        <c:axId val="-9623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387280"/>
        <c:crosses val="autoZero"/>
        <c:crossBetween val="midCat"/>
      </c:valAx>
      <c:valAx>
        <c:axId val="-962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3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مکان زمان مربوط به جدول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Sheet1!$D$113:$H$113</c:f>
              <c:numCache>
                <c:formatCode>General</c:formatCode>
                <c:ptCount val="5"/>
                <c:pt idx="0">
                  <c:v>184</c:v>
                </c:pt>
                <c:pt idx="1">
                  <c:v>295</c:v>
                </c:pt>
                <c:pt idx="2">
                  <c:v>348</c:v>
                </c:pt>
                <c:pt idx="3">
                  <c:v>422</c:v>
                </c:pt>
              </c:numCache>
            </c:numRef>
          </c:xVal>
          <c:yVal>
            <c:numRef>
              <c:f>Sheet1!$D$115:$H$115</c:f>
              <c:numCache>
                <c:formatCode>General</c:formatCode>
                <c:ptCount val="5"/>
                <c:pt idx="0">
                  <c:v>28</c:v>
                </c:pt>
                <c:pt idx="1">
                  <c:v>51</c:v>
                </c:pt>
                <c:pt idx="2">
                  <c:v>69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613376"/>
        <c:axId val="-894613920"/>
      </c:scatterChart>
      <c:valAx>
        <c:axId val="-8946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613920"/>
        <c:crosses val="autoZero"/>
        <c:crossBetween val="midCat"/>
      </c:valAx>
      <c:valAx>
        <c:axId val="-8946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6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مکان بر حسب مجذور زمان مربوط به جدول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Sheet1!$D$114:$G$114</c:f>
              <c:numCache>
                <c:formatCode>General</c:formatCode>
                <c:ptCount val="4"/>
                <c:pt idx="0">
                  <c:v>33856</c:v>
                </c:pt>
                <c:pt idx="1">
                  <c:v>87025</c:v>
                </c:pt>
                <c:pt idx="2">
                  <c:v>121104</c:v>
                </c:pt>
                <c:pt idx="3">
                  <c:v>178084</c:v>
                </c:pt>
              </c:numCache>
            </c:numRef>
          </c:xVal>
          <c:yVal>
            <c:numRef>
              <c:f>Sheet1!$D$115:$G$115</c:f>
              <c:numCache>
                <c:formatCode>General</c:formatCode>
                <c:ptCount val="4"/>
                <c:pt idx="0">
                  <c:v>28</c:v>
                </c:pt>
                <c:pt idx="1">
                  <c:v>51</c:v>
                </c:pt>
                <c:pt idx="2">
                  <c:v>69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2577728"/>
        <c:axId val="-1132578272"/>
      </c:scatterChart>
      <c:valAx>
        <c:axId val="-11325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2578272"/>
        <c:crosses val="autoZero"/>
        <c:crossBetween val="midCat"/>
      </c:valAx>
      <c:valAx>
        <c:axId val="-11325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25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</xdr:colOff>
      <xdr:row>24</xdr:row>
      <xdr:rowOff>42862</xdr:rowOff>
    </xdr:from>
    <xdr:to>
      <xdr:col>12</xdr:col>
      <xdr:colOff>385762</xdr:colOff>
      <xdr:row>38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100012</xdr:colOff>
      <xdr:row>45</xdr:row>
      <xdr:rowOff>157162</xdr:rowOff>
    </xdr:from>
    <xdr:to>
      <xdr:col>12</xdr:col>
      <xdr:colOff>404812</xdr:colOff>
      <xdr:row>60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90487</xdr:colOff>
      <xdr:row>62</xdr:row>
      <xdr:rowOff>42862</xdr:rowOff>
    </xdr:from>
    <xdr:to>
      <xdr:col>12</xdr:col>
      <xdr:colOff>395287</xdr:colOff>
      <xdr:row>76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</xdr:colOff>
      <xdr:row>81</xdr:row>
      <xdr:rowOff>61912</xdr:rowOff>
    </xdr:from>
    <xdr:to>
      <xdr:col>12</xdr:col>
      <xdr:colOff>328612</xdr:colOff>
      <xdr:row>95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</xdr:colOff>
      <xdr:row>96</xdr:row>
      <xdr:rowOff>80962</xdr:rowOff>
    </xdr:from>
    <xdr:to>
      <xdr:col>12</xdr:col>
      <xdr:colOff>328612</xdr:colOff>
      <xdr:row>110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566737</xdr:colOff>
      <xdr:row>116</xdr:row>
      <xdr:rowOff>42862</xdr:rowOff>
    </xdr:from>
    <xdr:to>
      <xdr:col>12</xdr:col>
      <xdr:colOff>261937</xdr:colOff>
      <xdr:row>130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566737</xdr:colOff>
      <xdr:row>131</xdr:row>
      <xdr:rowOff>52387</xdr:rowOff>
    </xdr:from>
    <xdr:to>
      <xdr:col>12</xdr:col>
      <xdr:colOff>261937</xdr:colOff>
      <xdr:row>145</xdr:row>
      <xdr:rowOff>128587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15"/>
  <sheetViews>
    <sheetView tabSelected="1" topLeftCell="A115" workbookViewId="0">
      <selection activeCell="L45" sqref="L45"/>
    </sheetView>
  </sheetViews>
  <sheetFormatPr defaultRowHeight="15" x14ac:dyDescent="0.25"/>
  <sheetData>
    <row r="4" spans="3:7" x14ac:dyDescent="0.25">
      <c r="C4" t="s">
        <v>1</v>
      </c>
      <c r="D4">
        <v>32</v>
      </c>
      <c r="E4">
        <v>60</v>
      </c>
      <c r="F4">
        <v>82</v>
      </c>
      <c r="G4">
        <v>127</v>
      </c>
    </row>
    <row r="5" spans="3:7" x14ac:dyDescent="0.25">
      <c r="C5" t="s">
        <v>0</v>
      </c>
      <c r="D5">
        <v>28</v>
      </c>
      <c r="E5">
        <v>51</v>
      </c>
      <c r="F5">
        <v>69</v>
      </c>
      <c r="G5">
        <v>100</v>
      </c>
    </row>
    <row r="22" spans="3:7" x14ac:dyDescent="0.25">
      <c r="C22" t="s">
        <v>1</v>
      </c>
      <c r="D22">
        <v>143</v>
      </c>
      <c r="E22">
        <v>304</v>
      </c>
      <c r="F22">
        <v>577</v>
      </c>
      <c r="G22">
        <v>867</v>
      </c>
    </row>
    <row r="23" spans="3:7" x14ac:dyDescent="0.25">
      <c r="C23" t="s">
        <v>0</v>
      </c>
      <c r="D23">
        <v>150</v>
      </c>
      <c r="E23">
        <v>300</v>
      </c>
      <c r="F23">
        <v>500</v>
      </c>
      <c r="G23">
        <v>700</v>
      </c>
    </row>
    <row r="41" spans="3:13" x14ac:dyDescent="0.25">
      <c r="C41" t="s">
        <v>1</v>
      </c>
      <c r="D41">
        <v>127</v>
      </c>
      <c r="E41">
        <v>223</v>
      </c>
      <c r="F41">
        <v>234</v>
      </c>
      <c r="G41">
        <v>327</v>
      </c>
      <c r="I41" t="s">
        <v>4</v>
      </c>
      <c r="J41">
        <v>28</v>
      </c>
    </row>
    <row r="42" spans="3:13" x14ac:dyDescent="0.25">
      <c r="C42" t="s">
        <v>2</v>
      </c>
      <c r="D42">
        <f>D41^2</f>
        <v>16129</v>
      </c>
      <c r="E42">
        <f t="shared" ref="E42:G42" si="0">E41^2</f>
        <v>49729</v>
      </c>
      <c r="F42">
        <f t="shared" si="0"/>
        <v>54756</v>
      </c>
      <c r="G42">
        <f t="shared" si="0"/>
        <v>106929</v>
      </c>
      <c r="I42" t="s">
        <v>5</v>
      </c>
      <c r="J42">
        <v>9.8000000000000007</v>
      </c>
      <c r="K42">
        <f>J41*J42/(J43+J41)</f>
        <v>1.2721372276309693</v>
      </c>
      <c r="L42">
        <f>J41*J42/(J43+J41+I44)</f>
        <v>0.86917960088691815</v>
      </c>
      <c r="M42">
        <f>J41*J42/(J43+J41+I45)</f>
        <v>0.6600914120760164</v>
      </c>
    </row>
    <row r="43" spans="3:13" x14ac:dyDescent="0.25">
      <c r="C43" t="s">
        <v>0</v>
      </c>
      <c r="D43">
        <v>28</v>
      </c>
      <c r="E43">
        <v>51</v>
      </c>
      <c r="F43">
        <v>69</v>
      </c>
      <c r="G43">
        <v>100</v>
      </c>
      <c r="I43" t="s">
        <v>6</v>
      </c>
      <c r="J43">
        <v>187.7</v>
      </c>
    </row>
    <row r="44" spans="3:13" x14ac:dyDescent="0.25">
      <c r="I44">
        <v>100</v>
      </c>
      <c r="K44">
        <f>(1.6-1.27)/1.27</f>
        <v>0.25984251968503941</v>
      </c>
      <c r="L44">
        <f>0.16/0.66</f>
        <v>0.24242424242424243</v>
      </c>
    </row>
    <row r="45" spans="3:13" x14ac:dyDescent="0.25">
      <c r="I45">
        <v>200</v>
      </c>
      <c r="K45">
        <f>0.26/0.86</f>
        <v>0.30232558139534887</v>
      </c>
    </row>
    <row r="78" spans="3:7" x14ac:dyDescent="0.25">
      <c r="C78" t="s">
        <v>1</v>
      </c>
      <c r="D78">
        <v>149</v>
      </c>
      <c r="E78">
        <v>232</v>
      </c>
      <c r="F78">
        <v>278</v>
      </c>
      <c r="G78">
        <v>384</v>
      </c>
    </row>
    <row r="79" spans="3:7" x14ac:dyDescent="0.25">
      <c r="C79" t="s">
        <v>2</v>
      </c>
      <c r="D79">
        <f>D78^2</f>
        <v>22201</v>
      </c>
      <c r="E79">
        <f t="shared" ref="E79:G79" si="1">E78^2</f>
        <v>53824</v>
      </c>
      <c r="F79">
        <f t="shared" si="1"/>
        <v>77284</v>
      </c>
      <c r="G79">
        <f t="shared" si="1"/>
        <v>147456</v>
      </c>
    </row>
    <row r="80" spans="3:7" x14ac:dyDescent="0.25">
      <c r="C80" t="s">
        <v>0</v>
      </c>
      <c r="D80">
        <v>28</v>
      </c>
      <c r="E80">
        <v>51</v>
      </c>
      <c r="F80">
        <v>69</v>
      </c>
      <c r="G80">
        <v>100</v>
      </c>
    </row>
    <row r="113" spans="3:7" x14ac:dyDescent="0.25">
      <c r="C113" t="s">
        <v>3</v>
      </c>
      <c r="D113">
        <v>184</v>
      </c>
      <c r="E113">
        <v>295</v>
      </c>
      <c r="F113">
        <v>348</v>
      </c>
      <c r="G113">
        <v>422</v>
      </c>
    </row>
    <row r="114" spans="3:7" x14ac:dyDescent="0.25">
      <c r="C114" t="s">
        <v>2</v>
      </c>
      <c r="D114">
        <f>D113^2</f>
        <v>33856</v>
      </c>
      <c r="E114">
        <f t="shared" ref="E114:G114" si="2">E113^2</f>
        <v>87025</v>
      </c>
      <c r="F114">
        <f t="shared" si="2"/>
        <v>121104</v>
      </c>
      <c r="G114">
        <f t="shared" si="2"/>
        <v>178084</v>
      </c>
    </row>
    <row r="115" spans="3:7" x14ac:dyDescent="0.25">
      <c r="C115" t="s">
        <v>0</v>
      </c>
      <c r="D115">
        <v>28</v>
      </c>
      <c r="E115">
        <v>51</v>
      </c>
      <c r="F115">
        <v>69</v>
      </c>
      <c r="G11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2015-03-12T13:33:38Z</dcterms:created>
  <dcterms:modified xsi:type="dcterms:W3CDTF">2015-03-12T20:33:41Z</dcterms:modified>
</cp:coreProperties>
</file>