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120" windowHeight="9120" tabRatio="807" firstSheet="9" activeTab="15"/>
  </bookViews>
  <sheets>
    <sheet name="H2 chart" sheetId="7" r:id="rId1"/>
    <sheet name="H2 part 1" sheetId="11" r:id="rId2"/>
    <sheet name="H2 part 2" sheetId="12" r:id="rId3"/>
    <sheet name="Sheet1" sheetId="1" r:id="rId4"/>
    <sheet name="H3 chart" sheetId="8" r:id="rId5"/>
    <sheet name="H3 part 1" sheetId="13" r:id="rId6"/>
    <sheet name="H3 part 2" sheetId="14" r:id="rId7"/>
    <sheet name="Sheet2" sheetId="2" r:id="rId8"/>
    <sheet name="H4 chart" sheetId="9" r:id="rId9"/>
    <sheet name="H4 part 1" sheetId="15" r:id="rId10"/>
    <sheet name="H4 part 2" sheetId="16" r:id="rId11"/>
    <sheet name="Sheet3" sheetId="3" r:id="rId12"/>
    <sheet name="H5 chart" sheetId="10" r:id="rId13"/>
    <sheet name="H5 part 1" sheetId="17" r:id="rId14"/>
    <sheet name="H5 part 2" sheetId="18" r:id="rId15"/>
    <sheet name="Sheet4" sheetId="5" r:id="rId16"/>
  </sheets>
  <calcPr calcId="125725"/>
</workbook>
</file>

<file path=xl/calcChain.xml><?xml version="1.0" encoding="utf-8"?>
<calcChain xmlns="http://schemas.openxmlformats.org/spreadsheetml/2006/main">
  <c r="C67" i="3"/>
  <c r="B68" s="1"/>
  <c r="C68" s="1"/>
  <c r="B69" s="1"/>
  <c r="C69" s="1"/>
  <c r="B70" s="1"/>
  <c r="C70" s="1"/>
  <c r="B71" s="1"/>
  <c r="C71" s="1"/>
  <c r="B72" s="1"/>
  <c r="C72" s="1"/>
  <c r="B73" s="1"/>
  <c r="C73" s="1"/>
  <c r="B74" s="1"/>
  <c r="C74" s="1"/>
  <c r="B75" s="1"/>
  <c r="C75" s="1"/>
  <c r="B76" s="1"/>
  <c r="C76" s="1"/>
  <c r="C47"/>
  <c r="B48"/>
  <c r="C48" s="1"/>
  <c r="B49" s="1"/>
  <c r="C49" s="1"/>
  <c r="B50" s="1"/>
  <c r="C50" s="1"/>
  <c r="B51" s="1"/>
  <c r="C51" s="1"/>
  <c r="B52" s="1"/>
  <c r="C52" s="1"/>
  <c r="B53" s="1"/>
  <c r="C53" s="1"/>
  <c r="B54" s="1"/>
  <c r="C54" s="1"/>
  <c r="B55" s="1"/>
  <c r="C55" s="1"/>
  <c r="B56" s="1"/>
  <c r="C56" s="1"/>
  <c r="C68" i="2"/>
  <c r="B69" s="1"/>
  <c r="C69" s="1"/>
  <c r="B70" s="1"/>
  <c r="C70" s="1"/>
  <c r="B71" s="1"/>
  <c r="C71" s="1"/>
  <c r="B72" s="1"/>
  <c r="C72" s="1"/>
  <c r="B73" s="1"/>
  <c r="C73" s="1"/>
  <c r="B74" s="1"/>
  <c r="C74" s="1"/>
  <c r="B75" s="1"/>
  <c r="C75" s="1"/>
  <c r="B76" s="1"/>
  <c r="C76" s="1"/>
  <c r="B77" s="1"/>
  <c r="C77" s="1"/>
  <c r="C46"/>
  <c r="B47" s="1"/>
  <c r="C47" s="1"/>
  <c r="B48" s="1"/>
  <c r="C48" s="1"/>
  <c r="B49" s="1"/>
  <c r="C49" s="1"/>
  <c r="B50" s="1"/>
  <c r="C50" s="1"/>
  <c r="B51" s="1"/>
  <c r="C51" s="1"/>
  <c r="B52" s="1"/>
  <c r="C52" s="1"/>
  <c r="B53" s="1"/>
  <c r="C53" s="1"/>
  <c r="B54" s="1"/>
  <c r="C54" s="1"/>
  <c r="B55" s="1"/>
  <c r="C55" s="1"/>
  <c r="C68" i="1"/>
  <c r="B69" s="1"/>
  <c r="C69" s="1"/>
  <c r="B70" s="1"/>
  <c r="C70" s="1"/>
  <c r="B71" s="1"/>
  <c r="C71" s="1"/>
  <c r="B72" s="1"/>
  <c r="C72" s="1"/>
  <c r="B73" s="1"/>
  <c r="C73" s="1"/>
  <c r="B74" s="1"/>
  <c r="C74" s="1"/>
  <c r="B75" s="1"/>
  <c r="C75" s="1"/>
  <c r="B76" s="1"/>
  <c r="C76" s="1"/>
  <c r="B77" s="1"/>
  <c r="C77" s="1"/>
  <c r="C46"/>
  <c r="B47" s="1"/>
  <c r="C47" s="1"/>
  <c r="B48" s="1"/>
  <c r="C48" s="1"/>
  <c r="B49" s="1"/>
  <c r="C49" s="1"/>
  <c r="B50" s="1"/>
  <c r="C50" s="1"/>
  <c r="B51" s="1"/>
  <c r="C51" s="1"/>
  <c r="B52" s="1"/>
  <c r="C52" s="1"/>
  <c r="B53" s="1"/>
  <c r="C53" s="1"/>
  <c r="B54" s="1"/>
  <c r="C54" s="1"/>
  <c r="B55" s="1"/>
  <c r="C55" s="1"/>
  <c r="C3" i="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C3" i="2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C3" i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C68" i="5"/>
  <c r="B69" s="1"/>
  <c r="C69" s="1"/>
  <c r="B70" s="1"/>
  <c r="C70" s="1"/>
  <c r="B71" s="1"/>
  <c r="C71" s="1"/>
  <c r="B72" s="1"/>
  <c r="C72" s="1"/>
  <c r="B73" s="1"/>
  <c r="C73" s="1"/>
  <c r="B74" s="1"/>
  <c r="C74" s="1"/>
  <c r="B75" s="1"/>
  <c r="C75" s="1"/>
  <c r="B76" s="1"/>
  <c r="C76" s="1"/>
  <c r="B77" s="1"/>
  <c r="C77" s="1"/>
  <c r="C49"/>
  <c r="B50" s="1"/>
  <c r="C50" s="1"/>
  <c r="B51" s="1"/>
  <c r="C51" s="1"/>
  <c r="B52" s="1"/>
  <c r="C52" s="1"/>
  <c r="B53" s="1"/>
  <c r="C53" s="1"/>
  <c r="B54" s="1"/>
  <c r="C54" s="1"/>
  <c r="B55" s="1"/>
  <c r="C55" s="1"/>
  <c r="B56" s="1"/>
  <c r="C56" s="1"/>
  <c r="B57" s="1"/>
  <c r="C57" s="1"/>
  <c r="B58" s="1"/>
  <c r="C58" s="1"/>
  <c r="C3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C12"/>
  <c r="B13" s="1"/>
  <c r="C13" s="1"/>
  <c r="B14" s="1"/>
  <c r="C14" s="1"/>
  <c r="B15" s="1"/>
  <c r="C15" s="1"/>
  <c r="B16" s="1"/>
  <c r="C16" s="1"/>
  <c r="B17" s="1"/>
  <c r="C17" s="1"/>
  <c r="B18" s="1"/>
  <c r="C18" s="1"/>
  <c r="B19" s="1"/>
  <c r="C19" s="1"/>
  <c r="B20" s="1"/>
  <c r="C20" s="1"/>
  <c r="B21" s="1"/>
  <c r="C21" s="1"/>
  <c r="C13" i="3"/>
  <c r="B14" s="1"/>
  <c r="C14" s="1"/>
  <c r="B15" s="1"/>
  <c r="C15" s="1"/>
  <c r="B16" s="1"/>
  <c r="C16" s="1"/>
  <c r="B17" s="1"/>
  <c r="C17" s="1"/>
  <c r="B18" s="1"/>
  <c r="C18" s="1"/>
  <c r="B19" s="1"/>
  <c r="C19" s="1"/>
  <c r="B20" s="1"/>
  <c r="C20" s="1"/>
  <c r="B21" s="1"/>
  <c r="C21" s="1"/>
  <c r="B22" s="1"/>
  <c r="C22" s="1"/>
  <c r="C10" i="2"/>
  <c r="B11" s="1"/>
  <c r="C11" s="1"/>
  <c r="B12" s="1"/>
  <c r="C12" s="1"/>
  <c r="B13" s="1"/>
  <c r="C13" s="1"/>
  <c r="B14" s="1"/>
  <c r="C14" s="1"/>
  <c r="B15" s="1"/>
  <c r="C15" s="1"/>
  <c r="B16" s="1"/>
  <c r="C16" s="1"/>
  <c r="B17" s="1"/>
  <c r="C17" s="1"/>
  <c r="B18" s="1"/>
  <c r="C18" s="1"/>
  <c r="B19" s="1"/>
  <c r="C19" s="1"/>
  <c r="B13" i="1"/>
  <c r="C13" s="1"/>
  <c r="B14" s="1"/>
  <c r="C14" s="1"/>
  <c r="B15" s="1"/>
  <c r="C15" s="1"/>
  <c r="B16" s="1"/>
  <c r="C16" s="1"/>
  <c r="B17" s="1"/>
  <c r="C17" s="1"/>
  <c r="B18" s="1"/>
  <c r="C18" s="1"/>
  <c r="B19" s="1"/>
  <c r="C19" s="1"/>
  <c r="B20" s="1"/>
  <c r="C20" s="1"/>
  <c r="B21" s="1"/>
  <c r="C21" s="1"/>
</calcChain>
</file>

<file path=xl/sharedStrings.xml><?xml version="1.0" encoding="utf-8"?>
<sst xmlns="http://schemas.openxmlformats.org/spreadsheetml/2006/main" count="296" uniqueCount="95">
  <si>
    <t>160 ~ 350:</t>
  </si>
  <si>
    <t>155 - 175</t>
  </si>
  <si>
    <t>466 deleted</t>
  </si>
  <si>
    <t>160 ~ 315</t>
  </si>
  <si>
    <t>125 ~ 325</t>
  </si>
  <si>
    <t>120 ~ 360</t>
  </si>
  <si>
    <t>176 - 195</t>
  </si>
  <si>
    <t>196 - 215</t>
  </si>
  <si>
    <t>216 - 235</t>
  </si>
  <si>
    <t>236 - 225</t>
  </si>
  <si>
    <t>256 - 275</t>
  </si>
  <si>
    <t>276 - 295</t>
  </si>
  <si>
    <t>296 - 315</t>
  </si>
  <si>
    <t>316 - 335</t>
  </si>
  <si>
    <t>336 - 355</t>
  </si>
  <si>
    <t>159 - 174</t>
  </si>
  <si>
    <t>175 - 190</t>
  </si>
  <si>
    <t>191 - 206</t>
  </si>
  <si>
    <t>207 - 222</t>
  </si>
  <si>
    <t>223 - 238</t>
  </si>
  <si>
    <t>239 - 254</t>
  </si>
  <si>
    <t>255 - 270</t>
  </si>
  <si>
    <t>271 - 286</t>
  </si>
  <si>
    <t>287 - 302</t>
  </si>
  <si>
    <t>303 - 318</t>
  </si>
  <si>
    <t>125 - 145</t>
  </si>
  <si>
    <t>146 - 165</t>
  </si>
  <si>
    <t>166 - 185</t>
  </si>
  <si>
    <t>186 - 205</t>
  </si>
  <si>
    <t>206 - 225</t>
  </si>
  <si>
    <t>226 - 245</t>
  </si>
  <si>
    <t>246 - 265</t>
  </si>
  <si>
    <t>266 - 285</t>
  </si>
  <si>
    <t>286 - 305</t>
  </si>
  <si>
    <t>306 - 325</t>
  </si>
  <si>
    <t>120 - 144</t>
  </si>
  <si>
    <t>145 - 168</t>
  </si>
  <si>
    <t>169 - 192</t>
  </si>
  <si>
    <t>193 - 216</t>
  </si>
  <si>
    <t>217 - 240</t>
  </si>
  <si>
    <t>241 - 264</t>
  </si>
  <si>
    <t>265 - 288</t>
  </si>
  <si>
    <t>289 - 312</t>
  </si>
  <si>
    <t>313 - 336</t>
  </si>
  <si>
    <t>337 - 360</t>
  </si>
  <si>
    <t>Row1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</si>
  <si>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</si>
  <si>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</si>
  <si>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</si>
  <si>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</si>
  <si>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</si>
  <si>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</si>
  <si>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</si>
  <si>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</si>
  <si>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</si>
  <si>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</si>
  <si>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</si>
  <si>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</si>
  <si>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</si>
  <si>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Semi 1</t>
  </si>
  <si>
    <t>120 ~ 320</t>
  </si>
  <si>
    <t>semi 2</t>
  </si>
  <si>
    <t>160 - 180</t>
  </si>
  <si>
    <t>181 - 200</t>
  </si>
  <si>
    <t>201 - 220</t>
  </si>
  <si>
    <t>221 - 240</t>
  </si>
  <si>
    <t>241 - 260</t>
  </si>
  <si>
    <t>261 - 280</t>
  </si>
  <si>
    <t>281 - 300</t>
  </si>
  <si>
    <t>301 - 320</t>
  </si>
  <si>
    <t>321 - 340</t>
  </si>
  <si>
    <t>341 - 360</t>
  </si>
  <si>
    <t>160 - 174</t>
  </si>
  <si>
    <t>175 - 188</t>
  </si>
  <si>
    <t>189 - 202</t>
  </si>
  <si>
    <t>203 - 216</t>
  </si>
  <si>
    <t>217 - 230</t>
  </si>
  <si>
    <t>231 - 244</t>
  </si>
  <si>
    <t>245 - 258</t>
  </si>
  <si>
    <t>259 - 272</t>
  </si>
  <si>
    <t>273 - 286</t>
  </si>
  <si>
    <t>287 - 300</t>
  </si>
  <si>
    <t xml:space="preserve">180 - 192 </t>
  </si>
  <si>
    <t>193 - 204</t>
  </si>
  <si>
    <t>205 - 216</t>
  </si>
  <si>
    <t>217 - 228</t>
  </si>
  <si>
    <t>229 - 240</t>
  </si>
  <si>
    <t>241 - 252</t>
  </si>
  <si>
    <t>253 - 264</t>
  </si>
  <si>
    <t>265 - 276</t>
  </si>
  <si>
    <t>277 - 288</t>
  </si>
  <si>
    <t>289 - 300</t>
  </si>
  <si>
    <t>120 - 140</t>
  </si>
  <si>
    <t>141 - 160</t>
  </si>
  <si>
    <t>161 - 180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</si>
</sst>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hartsheet" Target="chartsheets/sheet10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4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 sz="1200">
                <a:cs typeface="B Lotus" pitchFamily="2" charset="-78"/>
              </a:defRPr>
            </a:pPr>
            <a:r>
              <a:rPr lang="fa-IR" sz="1200">
                <a:cs typeface="B Lotus" pitchFamily="2" charset="-78"/>
              </a:rPr>
              <a:t>نمودار 2 - توزيع داده های جدول </a:t>
            </a:r>
            <a:r>
              <a:rPr lang="en-US" sz="1200">
                <a:cs typeface="B Lotus" pitchFamily="2" charset="-78"/>
              </a:rPr>
              <a:t>H2</a:t>
            </a:r>
          </a:p>
        </c:rich>
      </c:tx>
      <c:layout>
        <c:manualLayout>
          <c:xMode val="edge"/>
          <c:yMode val="edge"/>
          <c:x val="0.39055498104102032"/>
          <c:y val="5.6497175141242938E-2"/>
        </c:manualLayout>
      </c:layout>
    </c:title>
    <c:plotArea>
      <c:layout>
        <c:manualLayout>
          <c:layoutTarget val="inner"/>
          <c:xMode val="edge"/>
          <c:yMode val="edge"/>
          <c:x val="9.1003102378490172E-2"/>
          <c:y val="0.15480225988700566"/>
          <c:w val="0.90899689762150981"/>
          <c:h val="0.6807909604519774"/>
        </c:manualLayout>
      </c:layout>
      <c:barChart>
        <c:barDir val="col"/>
        <c:grouping val="clustered"/>
        <c:ser>
          <c:idx val="0"/>
          <c:order val="0"/>
          <c:cat>
            <c:strRef>
              <c:f>Sheet1!$D$12:$D$21</c:f>
              <c:strCache>
                <c:ptCount val="10"/>
                <c:pt idx="0">
                  <c:v>155 - 175</c:v>
                </c:pt>
                <c:pt idx="1">
                  <c:v>176 - 195</c:v>
                </c:pt>
                <c:pt idx="2">
                  <c:v>196 - 215</c:v>
                </c:pt>
                <c:pt idx="3">
                  <c:v>216 - 235</c:v>
                </c:pt>
                <c:pt idx="4">
                  <c:v>236 - 225</c:v>
                </c:pt>
                <c:pt idx="5">
                  <c:v>256 - 275</c:v>
                </c:pt>
                <c:pt idx="6">
                  <c:v>276 - 295</c:v>
                </c:pt>
                <c:pt idx="7">
                  <c:v>296 - 315</c:v>
                </c:pt>
                <c:pt idx="8">
                  <c:v>316 - 335</c:v>
                </c:pt>
                <c:pt idx="9">
                  <c:v>336 - 355</c:v>
                </c:pt>
              </c:strCache>
            </c:strRef>
          </c:cat>
          <c:val>
            <c:numRef>
              <c:f>Sheet1!$E$12:$E$21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82699008"/>
        <c:axId val="82701312"/>
      </c:barChart>
      <c:catAx>
        <c:axId val="8269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</a:t>
                </a:r>
                <a:r>
                  <a:rPr lang="en-US" sz="120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4157187176835572"/>
              <c:y val="0.926553672316384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2701312"/>
        <c:crosses val="autoZero"/>
        <c:auto val="1"/>
        <c:lblAlgn val="ctr"/>
        <c:lblOffset val="100"/>
        <c:tickLblSkip val="1"/>
        <c:tickMarkSkip val="1"/>
      </c:catAx>
      <c:valAx>
        <c:axId val="82701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2.102723198896932E-2"/>
              <c:y val="0.522598870056497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2699008"/>
        <c:crosses val="autoZero"/>
        <c:crossBetween val="between"/>
      </c:valAx>
    </c:plotArea>
    <c:plotVisOnly val="1"/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200">
                <a:cs typeface="B Lotus" pitchFamily="2" charset="-78"/>
              </a:rPr>
              <a:t>نمودار 5 - توزيع داده های جدول </a:t>
            </a:r>
            <a:r>
              <a:rPr lang="en-US" sz="1200">
                <a:cs typeface="B Lotus" pitchFamily="2" charset="-78"/>
              </a:rPr>
              <a:t>H5</a:t>
            </a:r>
          </a:p>
        </c:rich>
      </c:tx>
      <c:layout>
        <c:manualLayout>
          <c:xMode val="edge"/>
          <c:yMode val="edge"/>
          <c:x val="0.39897490668337737"/>
          <c:y val="4.7457627118644069E-2"/>
        </c:manualLayout>
      </c:layout>
    </c:title>
    <c:plotArea>
      <c:layout>
        <c:manualLayout>
          <c:layoutTarget val="inner"/>
          <c:xMode val="edge"/>
          <c:yMode val="edge"/>
          <c:x val="8.9624281393891503E-2"/>
          <c:y val="0.16158192090395479"/>
          <c:w val="0.87508421654905599"/>
          <c:h val="0.67627118644067796"/>
        </c:manualLayout>
      </c:layout>
      <c:barChart>
        <c:barDir val="col"/>
        <c:grouping val="clustered"/>
        <c:ser>
          <c:idx val="0"/>
          <c:order val="0"/>
          <c:cat>
            <c:strRef>
              <c:f>Sheet4!$D$12:$D$21</c:f>
              <c:strCache>
                <c:ptCount val="10"/>
                <c:pt idx="0">
                  <c:v>120 - 144</c:v>
                </c:pt>
                <c:pt idx="1">
                  <c:v>145 - 168</c:v>
                </c:pt>
                <c:pt idx="2">
                  <c:v>169 - 192</c:v>
                </c:pt>
                <c:pt idx="3">
                  <c:v>193 - 216</c:v>
                </c:pt>
                <c:pt idx="4">
                  <c:v>217 - 240</c:v>
                </c:pt>
                <c:pt idx="5">
                  <c:v>241 - 264</c:v>
                </c:pt>
                <c:pt idx="6">
                  <c:v>265 - 288</c:v>
                </c:pt>
                <c:pt idx="7">
                  <c:v>289 - 312</c:v>
                </c:pt>
                <c:pt idx="8">
                  <c:v>313 - 336</c:v>
                </c:pt>
                <c:pt idx="9">
                  <c:v>337 - 360</c:v>
                </c:pt>
              </c:strCache>
            </c:strRef>
          </c:cat>
          <c:val>
            <c:numRef>
              <c:f>Sheet4!$E$12:$E$21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83966976"/>
        <c:axId val="83977344"/>
      </c:barChart>
      <c:catAx>
        <c:axId val="839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</a:t>
                </a:r>
                <a:r>
                  <a:rPr lang="en-US" sz="120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7009868403127808"/>
              <c:y val="0.9084745762711864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977344"/>
        <c:crosses val="autoZero"/>
        <c:auto val="1"/>
        <c:lblAlgn val="ctr"/>
        <c:lblOffset val="100"/>
        <c:tickLblSkip val="1"/>
        <c:tickMarkSkip val="1"/>
      </c:catAx>
      <c:valAx>
        <c:axId val="83977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41890308694E-2"/>
              <c:y val="0.4412429378531073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966976"/>
        <c:crosses val="autoZero"/>
        <c:crossBetween val="between"/>
      </c:valAx>
    </c:plotArea>
    <c:plotVisOnly val="1"/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fa-IR" sz="1200" b="0">
                <a:cs typeface="B Lotus" pitchFamily="2" charset="-78"/>
              </a:rPr>
              <a:t>نمودار 12 - توزيع داده های نيمه ی اول جدول 5</a:t>
            </a:r>
          </a:p>
        </c:rich>
      </c:tx>
      <c:layout>
        <c:manualLayout>
          <c:xMode val="edge"/>
          <c:yMode val="edge"/>
          <c:x val="0.36642537056187524"/>
          <c:y val="4.2937853107344631E-2"/>
        </c:manualLayout>
      </c:layout>
    </c:title>
    <c:plotArea>
      <c:layout>
        <c:manualLayout>
          <c:layoutTarget val="inner"/>
          <c:xMode val="edge"/>
          <c:yMode val="edge"/>
          <c:x val="8.9279558772836956E-2"/>
          <c:y val="0.16384180790960451"/>
          <c:w val="0.86728714236470184"/>
          <c:h val="0.67401129943502824"/>
        </c:manualLayout>
      </c:layout>
      <c:barChart>
        <c:barDir val="col"/>
        <c:grouping val="clustered"/>
        <c:ser>
          <c:idx val="0"/>
          <c:order val="0"/>
          <c:cat>
            <c:strRef>
              <c:f>Sheet4!$D$49:$D$58</c:f>
              <c:strCache>
                <c:ptCount val="10"/>
                <c:pt idx="0">
                  <c:v>120 - 140</c:v>
                </c:pt>
                <c:pt idx="1">
                  <c:v>141 - 160</c:v>
                </c:pt>
                <c:pt idx="2">
                  <c:v>161 - 180</c:v>
                </c:pt>
                <c:pt idx="3">
                  <c:v>181 - 200</c:v>
                </c:pt>
                <c:pt idx="4">
                  <c:v>201 - 220</c:v>
                </c:pt>
                <c:pt idx="5">
                  <c:v>221 - 240</c:v>
                </c:pt>
                <c:pt idx="6">
                  <c:v>241 - 260</c:v>
                </c:pt>
                <c:pt idx="7">
                  <c:v>261 - 280</c:v>
                </c:pt>
                <c:pt idx="8">
                  <c:v>281 - 300</c:v>
                </c:pt>
                <c:pt idx="9">
                  <c:v>301 - 320</c:v>
                </c:pt>
              </c:strCache>
            </c:strRef>
          </c:cat>
          <c:val>
            <c:numRef>
              <c:f>Sheet4!$E$49:$E$58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84026496"/>
        <c:axId val="84028416"/>
      </c:barChart>
      <c:catAx>
        <c:axId val="8402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5742847294036537"/>
              <c:y val="0.9175141242937853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4028416"/>
        <c:crosses val="autoZero"/>
        <c:auto val="1"/>
        <c:lblAlgn val="ctr"/>
        <c:lblOffset val="100"/>
        <c:tickLblSkip val="1"/>
        <c:tickMarkSkip val="1"/>
      </c:catAx>
      <c:valAx>
        <c:axId val="84028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5511892450879007E-2"/>
              <c:y val="0.4864406779661016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4026496"/>
        <c:crosses val="autoZero"/>
        <c:crossBetween val="between"/>
      </c:valAx>
    </c:plotArea>
    <c:plotVisOnly val="1"/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>
                <a:cs typeface="B Lotus" pitchFamily="2" charset="-78"/>
              </a:defRPr>
            </a:pPr>
            <a:r>
              <a:rPr lang="fa-IR" sz="1200" b="0">
                <a:cs typeface="B Lotus" pitchFamily="2" charset="-78"/>
              </a:rPr>
              <a:t>نمودار 13 - توزيع داده های نيمه ی دوم جدول 5</a:t>
            </a:r>
          </a:p>
        </c:rich>
      </c:tx>
      <c:layout>
        <c:manualLayout>
          <c:xMode val="edge"/>
          <c:yMode val="edge"/>
          <c:x val="0.35539469148569458"/>
          <c:y val="3.6158192090395481E-2"/>
        </c:manualLayout>
      </c:layout>
    </c:title>
    <c:plotArea>
      <c:layout>
        <c:manualLayout>
          <c:layoutTarget val="inner"/>
          <c:xMode val="edge"/>
          <c:yMode val="edge"/>
          <c:x val="9.6173733195449848E-2"/>
          <c:y val="0.18192090395480226"/>
          <c:w val="0.84936228886590825"/>
          <c:h val="0.64237288135593218"/>
        </c:manualLayout>
      </c:layout>
      <c:barChart>
        <c:barDir val="col"/>
        <c:grouping val="clustered"/>
        <c:ser>
          <c:idx val="0"/>
          <c:order val="0"/>
          <c:cat>
            <c:strRef>
              <c:f>Sheet4!$D$68:$D$77</c:f>
              <c:strCache>
                <c:ptCount val="10"/>
                <c:pt idx="0">
                  <c:v>160 - 174</c:v>
                </c:pt>
                <c:pt idx="1">
                  <c:v>175 - 188</c:v>
                </c:pt>
                <c:pt idx="2">
                  <c:v>189 - 202</c:v>
                </c:pt>
                <c:pt idx="3">
                  <c:v>203 - 216</c:v>
                </c:pt>
                <c:pt idx="4">
                  <c:v>217 - 230</c:v>
                </c:pt>
                <c:pt idx="5">
                  <c:v>231 - 244</c:v>
                </c:pt>
                <c:pt idx="6">
                  <c:v>245 - 258</c:v>
                </c:pt>
                <c:pt idx="7">
                  <c:v>259 - 272</c:v>
                </c:pt>
                <c:pt idx="8">
                  <c:v>273 - 286</c:v>
                </c:pt>
                <c:pt idx="9">
                  <c:v>287 - 300</c:v>
                </c:pt>
              </c:strCache>
            </c:strRef>
          </c:cat>
          <c:val>
            <c:numRef>
              <c:f>Sheet4!$E$68:$E$77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84114432"/>
        <c:axId val="84145280"/>
      </c:barChart>
      <c:catAx>
        <c:axId val="8411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</a:t>
                </a:r>
                <a:r>
                  <a:rPr lang="en-US" sz="120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4639779386418477"/>
              <c:y val="0.9084745762711864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4145280"/>
        <c:crosses val="autoZero"/>
        <c:auto val="1"/>
        <c:lblAlgn val="ctr"/>
        <c:lblOffset val="100"/>
        <c:tickLblSkip val="1"/>
        <c:tickMarkSkip val="1"/>
      </c:catAx>
      <c:valAx>
        <c:axId val="8414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615819209039547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4114432"/>
        <c:crosses val="autoZero"/>
        <c:crossBetween val="between"/>
      </c:valAx>
    </c:plotArea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200">
                <a:cs typeface="B Lotus" pitchFamily="2" charset="-78"/>
              </a:rPr>
              <a:t>نمودار 6 - توزيع داده های نيمه ی اول جدول 2</a:t>
            </a:r>
          </a:p>
        </c:rich>
      </c:tx>
      <c:layout>
        <c:manualLayout>
          <c:xMode val="edge"/>
          <c:yMode val="edge"/>
          <c:x val="0.38400551533953808"/>
          <c:y val="4.519774011299435E-2"/>
        </c:manualLayout>
      </c:layout>
    </c:title>
    <c:plotArea>
      <c:layout>
        <c:manualLayout>
          <c:layoutTarget val="inner"/>
          <c:xMode val="edge"/>
          <c:yMode val="edge"/>
          <c:x val="8.410892795587728E-2"/>
          <c:y val="0.18192090395480226"/>
          <c:w val="0.88900379179593247"/>
          <c:h val="0.65593220338983049"/>
        </c:manualLayout>
      </c:layout>
      <c:barChart>
        <c:barDir val="col"/>
        <c:grouping val="clustered"/>
        <c:ser>
          <c:idx val="0"/>
          <c:order val="0"/>
          <c:cat>
            <c:strRef>
              <c:f>Sheet1!$D$46:$D$55</c:f>
              <c:strCache>
                <c:ptCount val="10"/>
                <c:pt idx="0">
                  <c:v>160 - 180</c:v>
                </c:pt>
                <c:pt idx="1">
                  <c:v>181 - 200</c:v>
                </c:pt>
                <c:pt idx="2">
                  <c:v>201 - 220</c:v>
                </c:pt>
                <c:pt idx="3">
                  <c:v>221 - 240</c:v>
                </c:pt>
                <c:pt idx="4">
                  <c:v>241 - 260</c:v>
                </c:pt>
                <c:pt idx="5">
                  <c:v>261 - 280</c:v>
                </c:pt>
                <c:pt idx="6">
                  <c:v>281 - 300</c:v>
                </c:pt>
                <c:pt idx="7">
                  <c:v>301 - 320</c:v>
                </c:pt>
                <c:pt idx="8">
                  <c:v>321 - 340</c:v>
                </c:pt>
                <c:pt idx="9">
                  <c:v>341 - 360</c:v>
                </c:pt>
              </c:strCache>
            </c:strRef>
          </c:cat>
          <c:val>
            <c:numRef>
              <c:f>Sheet1!$E$46:$E$55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83012608"/>
        <c:axId val="83031168"/>
      </c:barChart>
      <c:catAx>
        <c:axId val="830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(</a:t>
                </a:r>
                <a:r>
                  <a:rPr lang="en-US" sz="1200" b="0">
                    <a:cs typeface="B Lotus" pitchFamily="2" charset="-78"/>
                  </a:rPr>
                  <a:t>(ms</a:t>
                </a:r>
              </a:p>
            </c:rich>
          </c:tx>
          <c:layout>
            <c:manualLayout>
              <c:xMode val="edge"/>
              <c:yMode val="edge"/>
              <c:x val="0.46190968631506379"/>
              <c:y val="0.926553672316384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031168"/>
        <c:crosses val="autoZero"/>
        <c:auto val="1"/>
        <c:lblAlgn val="ctr"/>
        <c:lblOffset val="100"/>
        <c:tickLblSkip val="1"/>
        <c:tickMarkSkip val="1"/>
      </c:catAx>
      <c:valAx>
        <c:axId val="83031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522598870056497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012608"/>
        <c:crosses val="autoZero"/>
        <c:crossBetween val="between"/>
      </c:valAx>
    </c:plotArea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cs typeface="B Lotus" pitchFamily="2" charset="-78"/>
              </a:defRPr>
            </a:pPr>
            <a:r>
              <a:rPr lang="fa-IR" sz="1200">
                <a:cs typeface="B Lotus" pitchFamily="2" charset="-78"/>
              </a:rPr>
              <a:t>نمودار 7 - توزيع داده های نيمه ی دوم جدول 2</a:t>
            </a:r>
          </a:p>
        </c:rich>
      </c:tx>
      <c:layout>
        <c:manualLayout>
          <c:xMode val="edge"/>
          <c:yMode val="edge"/>
          <c:x val="0.35366549008960091"/>
          <c:y val="4.2937853107344631E-2"/>
        </c:manualLayout>
      </c:layout>
    </c:title>
    <c:plotArea>
      <c:layout>
        <c:manualLayout>
          <c:layoutTarget val="inner"/>
          <c:xMode val="edge"/>
          <c:yMode val="edge"/>
          <c:x val="7.9627714581178899E-2"/>
          <c:y val="0.17062146892655367"/>
          <c:w val="0.87830692370350261"/>
          <c:h val="0.64237288135593218"/>
        </c:manualLayout>
      </c:layout>
      <c:barChart>
        <c:barDir val="col"/>
        <c:grouping val="clustered"/>
        <c:ser>
          <c:idx val="0"/>
          <c:order val="0"/>
          <c:cat>
            <c:strRef>
              <c:f>Sheet1!$D$68:$D$77</c:f>
              <c:strCache>
                <c:ptCount val="10"/>
                <c:pt idx="0">
                  <c:v>160 - 174</c:v>
                </c:pt>
                <c:pt idx="1">
                  <c:v>175 - 188</c:v>
                </c:pt>
                <c:pt idx="2">
                  <c:v>189 - 202</c:v>
                </c:pt>
                <c:pt idx="3">
                  <c:v>203 - 216</c:v>
                </c:pt>
                <c:pt idx="4">
                  <c:v>217 - 230</c:v>
                </c:pt>
                <c:pt idx="5">
                  <c:v>231 - 244</c:v>
                </c:pt>
                <c:pt idx="6">
                  <c:v>245 - 258</c:v>
                </c:pt>
                <c:pt idx="7">
                  <c:v>259 - 272</c:v>
                </c:pt>
                <c:pt idx="8">
                  <c:v>273 - 286</c:v>
                </c:pt>
                <c:pt idx="9">
                  <c:v>287 - 300</c:v>
                </c:pt>
              </c:strCache>
            </c:strRef>
          </c:cat>
          <c:val>
            <c:numRef>
              <c:f>Sheet1!$E$68:$E$77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83223680"/>
        <c:axId val="83225600"/>
      </c:barChart>
      <c:catAx>
        <c:axId val="8322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</a:t>
                </a:r>
                <a:r>
                  <a:rPr lang="en-US" sz="1200">
                    <a:cs typeface="B Lotus" pitchFamily="2" charset="-78"/>
                  </a:rPr>
                  <a:t>ms)</a:t>
                </a:r>
              </a:p>
            </c:rich>
          </c:tx>
          <c:layout>
            <c:manualLayout>
              <c:xMode val="edge"/>
              <c:yMode val="edge"/>
              <c:x val="0.47396926418680424"/>
              <c:y val="0.9016949152542372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225600"/>
        <c:crosses val="autoZero"/>
        <c:auto val="1"/>
        <c:lblAlgn val="ctr"/>
        <c:lblOffset val="100"/>
        <c:tickLblSkip val="1"/>
        <c:tickMarkSkip val="1"/>
      </c:catAx>
      <c:valAx>
        <c:axId val="8322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4134021178387185E-2"/>
              <c:y val="0.459322033898305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223680"/>
        <c:crosses val="autoZero"/>
        <c:crossBetween val="between"/>
      </c:valAx>
    </c:plotArea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fa-IR" sz="1200" b="0">
                <a:cs typeface="B Lotus" pitchFamily="2" charset="-78"/>
              </a:rPr>
              <a:t>نمودار 3 - توزيع داده های جدول </a:t>
            </a:r>
            <a:r>
              <a:rPr lang="en-US" sz="1200" b="0">
                <a:cs typeface="B Lotus" pitchFamily="2" charset="-78"/>
              </a:rPr>
              <a:t>H3</a:t>
            </a:r>
          </a:p>
        </c:rich>
      </c:tx>
      <c:layout>
        <c:manualLayout>
          <c:xMode val="edge"/>
          <c:yMode val="edge"/>
          <c:x val="0.3877973112719752"/>
          <c:y val="7.6836158192090401E-2"/>
        </c:manualLayout>
      </c:layout>
    </c:title>
    <c:plotArea>
      <c:layout>
        <c:manualLayout>
          <c:layoutTarget val="inner"/>
          <c:xMode val="edge"/>
          <c:yMode val="edge"/>
          <c:x val="0.11030679076180627"/>
          <c:y val="0.17288135593220338"/>
          <c:w val="0.8407445708376422"/>
          <c:h val="0.6446327683615819"/>
        </c:manualLayout>
      </c:layout>
      <c:barChart>
        <c:barDir val="col"/>
        <c:grouping val="clustered"/>
        <c:ser>
          <c:idx val="0"/>
          <c:order val="0"/>
          <c:cat>
            <c:strRef>
              <c:f>Sheet2!$D$10:$D$19</c:f>
              <c:strCache>
                <c:ptCount val="10"/>
                <c:pt idx="0">
                  <c:v>159 - 174</c:v>
                </c:pt>
                <c:pt idx="1">
                  <c:v>175 - 190</c:v>
                </c:pt>
                <c:pt idx="2">
                  <c:v>191 - 206</c:v>
                </c:pt>
                <c:pt idx="3">
                  <c:v>207 - 222</c:v>
                </c:pt>
                <c:pt idx="4">
                  <c:v>223 - 238</c:v>
                </c:pt>
                <c:pt idx="5">
                  <c:v>239 - 254</c:v>
                </c:pt>
                <c:pt idx="6">
                  <c:v>255 - 270</c:v>
                </c:pt>
                <c:pt idx="7">
                  <c:v>271 - 286</c:v>
                </c:pt>
                <c:pt idx="8">
                  <c:v>287 - 302</c:v>
                </c:pt>
                <c:pt idx="9">
                  <c:v>303 - 318</c:v>
                </c:pt>
              </c:strCache>
            </c:strRef>
          </c:cat>
          <c:val>
            <c:numRef>
              <c:f>Sheet2!$E$10:$E$19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axId val="83307520"/>
        <c:axId val="83326080"/>
      </c:barChart>
      <c:catAx>
        <c:axId val="833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/>
                  <a:t>بازه ها (</a:t>
                </a:r>
                <a:r>
                  <a:rPr lang="en-US"/>
                  <a:t>ms</a:t>
                </a:r>
                <a:r>
                  <a:rPr lang="fa-IR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50017235436057"/>
              <c:y val="0.9310734463276836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326080"/>
        <c:crosses val="autoZero"/>
        <c:auto val="1"/>
        <c:lblAlgn val="ctr"/>
        <c:lblOffset val="100"/>
        <c:tickLblSkip val="1"/>
        <c:tickMarkSkip val="1"/>
      </c:catAx>
      <c:valAx>
        <c:axId val="83326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>
                    <a:cs typeface="B Lotus" pitchFamily="2" charset="-78"/>
                  </a:defRPr>
                </a:pPr>
                <a:r>
                  <a:rPr lang="fa-IR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2.6542571527059633E-2"/>
              <c:y val="0.4864406779661016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307520"/>
        <c:crosses val="autoZero"/>
        <c:crossBetween val="between"/>
      </c:valAx>
    </c:plotArea>
    <c:plotVisOnly val="1"/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>
                <a:cs typeface="B Lotus" pitchFamily="2" charset="-78"/>
              </a:defRPr>
            </a:pPr>
            <a:r>
              <a:rPr lang="fa-IR" sz="1200" b="0">
                <a:cs typeface="B Lotus" pitchFamily="2" charset="-78"/>
              </a:rPr>
              <a:t>نمودار 8 - توزيع داده های نيمه ی اول جدول 3</a:t>
            </a:r>
          </a:p>
        </c:rich>
      </c:tx>
      <c:layout>
        <c:manualLayout>
          <c:xMode val="edge"/>
          <c:yMode val="edge"/>
          <c:x val="0.38676318510858326"/>
          <c:y val="2.7118644067796609E-2"/>
        </c:manualLayout>
      </c:layout>
    </c:title>
    <c:plotArea>
      <c:layout>
        <c:manualLayout>
          <c:layoutTarget val="inner"/>
          <c:xMode val="edge"/>
          <c:yMode val="edge"/>
          <c:x val="8.6521889003791791E-2"/>
          <c:y val="0.16158192090395479"/>
          <c:w val="0.87693898655635982"/>
          <c:h val="0.68757062146892656"/>
        </c:manualLayout>
      </c:layout>
      <c:barChart>
        <c:barDir val="col"/>
        <c:grouping val="clustered"/>
        <c:ser>
          <c:idx val="0"/>
          <c:order val="0"/>
          <c:cat>
            <c:strRef>
              <c:f>Sheet2!$D$46:$D$55</c:f>
              <c:strCache>
                <c:ptCount val="10"/>
                <c:pt idx="0">
                  <c:v>160 - 174</c:v>
                </c:pt>
                <c:pt idx="1">
                  <c:v>175 - 188</c:v>
                </c:pt>
                <c:pt idx="2">
                  <c:v>189 - 202</c:v>
                </c:pt>
                <c:pt idx="3">
                  <c:v>203 - 216</c:v>
                </c:pt>
                <c:pt idx="4">
                  <c:v>217 - 230</c:v>
                </c:pt>
                <c:pt idx="5">
                  <c:v>231 - 244</c:v>
                </c:pt>
                <c:pt idx="6">
                  <c:v>245 - 258</c:v>
                </c:pt>
                <c:pt idx="7">
                  <c:v>259 - 272</c:v>
                </c:pt>
                <c:pt idx="8">
                  <c:v>273 - 286</c:v>
                </c:pt>
                <c:pt idx="9">
                  <c:v>287 - 300</c:v>
                </c:pt>
              </c:strCache>
            </c:strRef>
          </c:cat>
          <c:val>
            <c:numRef>
              <c:f>Sheet2!$E$46:$E$55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axId val="83448960"/>
        <c:axId val="83450880"/>
      </c:barChart>
      <c:catAx>
        <c:axId val="8344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6708031713202341"/>
              <c:y val="0.940112994350282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450880"/>
        <c:crosses val="autoZero"/>
        <c:auto val="1"/>
        <c:lblAlgn val="ctr"/>
        <c:lblOffset val="100"/>
        <c:tickLblSkip val="1"/>
        <c:tickMarkSkip val="1"/>
      </c:catAx>
      <c:valAx>
        <c:axId val="83450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486440677966101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448960"/>
        <c:crosses val="autoZero"/>
        <c:crossBetween val="between"/>
      </c:valAx>
    </c:plotArea>
    <c:plotVisOnly val="1"/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>
                <a:cs typeface="B Lotus" pitchFamily="2" charset="-78"/>
              </a:defRPr>
            </a:pPr>
            <a:r>
              <a:rPr lang="fa-IR" sz="1200" b="0">
                <a:cs typeface="B Lotus" pitchFamily="2" charset="-78"/>
              </a:rPr>
              <a:t>نمودار 9 - توزيع داده های نيمه ی دوم جدول 3</a:t>
            </a:r>
          </a:p>
        </c:rich>
      </c:tx>
      <c:layout>
        <c:manualLayout>
          <c:xMode val="edge"/>
          <c:yMode val="edge"/>
          <c:x val="0.34401930368838329"/>
          <c:y val="4.2937853107344631E-2"/>
        </c:manualLayout>
      </c:layout>
    </c:title>
    <c:plotArea>
      <c:layout>
        <c:manualLayout>
          <c:layoutTarget val="inner"/>
          <c:xMode val="edge"/>
          <c:yMode val="edge"/>
          <c:x val="8.9279558772836956E-2"/>
          <c:y val="0.16384180790960451"/>
          <c:w val="0.87556015167183732"/>
          <c:h val="0.67175141242937852"/>
        </c:manualLayout>
      </c:layout>
      <c:barChart>
        <c:barDir val="col"/>
        <c:grouping val="clustered"/>
        <c:ser>
          <c:idx val="0"/>
          <c:order val="0"/>
          <c:cat>
            <c:strRef>
              <c:f>Sheet2!$D$68:$D$77</c:f>
              <c:strCache>
                <c:ptCount val="10"/>
                <c:pt idx="0">
                  <c:v>180 - 192 </c:v>
                </c:pt>
                <c:pt idx="1">
                  <c:v>193 - 204</c:v>
                </c:pt>
                <c:pt idx="2">
                  <c:v>205 - 216</c:v>
                </c:pt>
                <c:pt idx="3">
                  <c:v>217 - 228</c:v>
                </c:pt>
                <c:pt idx="4">
                  <c:v>229 - 240</c:v>
                </c:pt>
                <c:pt idx="5">
                  <c:v>241 - 252</c:v>
                </c:pt>
                <c:pt idx="6">
                  <c:v>253 - 264</c:v>
                </c:pt>
                <c:pt idx="7">
                  <c:v>265 - 276</c:v>
                </c:pt>
                <c:pt idx="8">
                  <c:v>277 - 288</c:v>
                </c:pt>
                <c:pt idx="9">
                  <c:v>289 - 300</c:v>
                </c:pt>
              </c:strCache>
            </c:strRef>
          </c:cat>
          <c:val>
            <c:numRef>
              <c:f>Sheet2!$E$68:$E$77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axId val="83577856"/>
        <c:axId val="83588224"/>
      </c:barChart>
      <c:catAx>
        <c:axId val="835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6018614270941055"/>
              <c:y val="0.926553672316384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588224"/>
        <c:crosses val="autoZero"/>
        <c:auto val="1"/>
        <c:lblAlgn val="ctr"/>
        <c:lblOffset val="100"/>
        <c:tickLblSkip val="1"/>
        <c:tickMarkSkip val="1"/>
      </c:catAx>
      <c:valAx>
        <c:axId val="8358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486440677966101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577856"/>
        <c:crosses val="autoZero"/>
        <c:crossBetween val="between"/>
      </c:valAx>
    </c:plotArea>
    <c:plotVisOnly val="1"/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cs typeface="B Lotus" pitchFamily="2" charset="-78"/>
              </a:defRPr>
            </a:pPr>
            <a:r>
              <a:rPr lang="fa-IR" sz="1200">
                <a:cs typeface="B Lotus" pitchFamily="2" charset="-78"/>
              </a:rPr>
              <a:t>نمودار 4 - توزيع داده های جدول </a:t>
            </a:r>
            <a:r>
              <a:rPr lang="en-US" sz="1200">
                <a:cs typeface="B Lotus" pitchFamily="2" charset="-78"/>
              </a:rPr>
              <a:t>H4</a:t>
            </a:r>
          </a:p>
        </c:rich>
      </c:tx>
      <c:layout>
        <c:manualLayout>
          <c:xMode val="edge"/>
          <c:yMode val="edge"/>
          <c:x val="0.39607032057911068"/>
          <c:y val="2.0338983050847449E-2"/>
        </c:manualLayout>
      </c:layout>
    </c:title>
    <c:plotArea>
      <c:layout>
        <c:manualLayout>
          <c:layoutTarget val="inner"/>
          <c:xMode val="edge"/>
          <c:yMode val="edge"/>
          <c:x val="8.6866597724922445E-2"/>
          <c:y val="0.12542372881355929"/>
          <c:w val="0.88348845225784212"/>
          <c:h val="0.70564971751412431"/>
        </c:manualLayout>
      </c:layout>
      <c:barChart>
        <c:barDir val="col"/>
        <c:grouping val="clustered"/>
        <c:ser>
          <c:idx val="0"/>
          <c:order val="0"/>
          <c:cat>
            <c:strRef>
              <c:f>Sheet3!$D$13:$D$22</c:f>
              <c:strCache>
                <c:ptCount val="10"/>
                <c:pt idx="0">
                  <c:v>125 - 145</c:v>
                </c:pt>
                <c:pt idx="1">
                  <c:v>146 - 165</c:v>
                </c:pt>
                <c:pt idx="2">
                  <c:v>166 - 185</c:v>
                </c:pt>
                <c:pt idx="3">
                  <c:v>186 - 205</c:v>
                </c:pt>
                <c:pt idx="4">
                  <c:v>206 - 225</c:v>
                </c:pt>
                <c:pt idx="5">
                  <c:v>226 - 245</c:v>
                </c:pt>
                <c:pt idx="6">
                  <c:v>246 - 265</c:v>
                </c:pt>
                <c:pt idx="7">
                  <c:v>266 - 285</c:v>
                </c:pt>
                <c:pt idx="8">
                  <c:v>286 - 305</c:v>
                </c:pt>
                <c:pt idx="9">
                  <c:v>306 - 325</c:v>
                </c:pt>
              </c:strCache>
            </c:strRef>
          </c:cat>
          <c:val>
            <c:numRef>
              <c:f>Sheet3!$E$13:$E$22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83698816"/>
        <c:axId val="83700736"/>
      </c:barChart>
      <c:catAx>
        <c:axId val="8369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بازه ها </a:t>
                </a:r>
                <a:r>
                  <a:rPr lang="en-US" sz="120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4674250258531539"/>
              <c:y val="0.9107344632768361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700736"/>
        <c:crosses val="autoZero"/>
        <c:auto val="1"/>
        <c:lblAlgn val="ctr"/>
        <c:lblOffset val="100"/>
        <c:tickLblSkip val="1"/>
        <c:tickMarkSkip val="1"/>
      </c:catAx>
      <c:valAx>
        <c:axId val="83700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>
                    <a:cs typeface="B Lotus" pitchFamily="2" charset="-78"/>
                  </a:defRPr>
                </a:pPr>
                <a:r>
                  <a:rPr lang="fa-IR" sz="120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615819209039547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698816"/>
        <c:crosses val="autoZero"/>
        <c:crossBetween val="between"/>
      </c:valAx>
    </c:plotArea>
    <c:plotVisOnly val="1"/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>
                <a:cs typeface="B Lotus" pitchFamily="2" charset="-78"/>
              </a:defRPr>
            </a:pPr>
            <a:r>
              <a:rPr lang="fa-IR" sz="1200" b="0">
                <a:cs typeface="B Lotus" pitchFamily="2" charset="-78"/>
              </a:rPr>
              <a:t>نمودار 10 - توزيع داده های نيمه ی اول جدول 4</a:t>
            </a:r>
          </a:p>
        </c:rich>
      </c:tx>
      <c:layout>
        <c:manualLayout>
          <c:xMode val="edge"/>
          <c:yMode val="edge"/>
          <c:x val="0.38159255429162359"/>
          <c:y val="3.3898305084745763E-2"/>
        </c:manualLayout>
      </c:layout>
    </c:title>
    <c:plotArea>
      <c:layout>
        <c:manualLayout>
          <c:layoutTarget val="inner"/>
          <c:xMode val="edge"/>
          <c:yMode val="edge"/>
          <c:x val="9.3416063426404683E-2"/>
          <c:y val="0.12542372881355929"/>
          <c:w val="0.85901413305756635"/>
          <c:h val="0.71016949152542375"/>
        </c:manualLayout>
      </c:layout>
      <c:barChart>
        <c:barDir val="col"/>
        <c:grouping val="clustered"/>
        <c:ser>
          <c:idx val="0"/>
          <c:order val="0"/>
          <c:cat>
            <c:strRef>
              <c:f>Sheet3!$D$47:$D$56</c:f>
              <c:strCache>
                <c:ptCount val="10"/>
                <c:pt idx="0">
                  <c:v>125 - 145</c:v>
                </c:pt>
                <c:pt idx="1">
                  <c:v>146 - 165</c:v>
                </c:pt>
                <c:pt idx="2">
                  <c:v>166 - 185</c:v>
                </c:pt>
                <c:pt idx="3">
                  <c:v>186 - 205</c:v>
                </c:pt>
                <c:pt idx="4">
                  <c:v>206 - 225</c:v>
                </c:pt>
                <c:pt idx="5">
                  <c:v>226 - 245</c:v>
                </c:pt>
                <c:pt idx="6">
                  <c:v>246 - 265</c:v>
                </c:pt>
                <c:pt idx="7">
                  <c:v>266 - 285</c:v>
                </c:pt>
                <c:pt idx="8">
                  <c:v>286 - 305</c:v>
                </c:pt>
                <c:pt idx="9">
                  <c:v>306 - 325</c:v>
                </c:pt>
              </c:strCache>
            </c:strRef>
          </c:cat>
          <c:val>
            <c:numRef>
              <c:f>Sheet3!$E$47:$E$56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axId val="83721216"/>
        <c:axId val="83743872"/>
      </c:barChart>
      <c:catAx>
        <c:axId val="837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808686659772492"/>
              <c:y val="0.91525423728813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743872"/>
        <c:crosses val="autoZero"/>
        <c:auto val="1"/>
        <c:lblAlgn val="ctr"/>
        <c:lblOffset val="100"/>
        <c:tickLblSkip val="1"/>
        <c:tickMarkSkip val="1"/>
      </c:catAx>
      <c:valAx>
        <c:axId val="83743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3.067907618062737E-2"/>
              <c:y val="0.46610169491525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721216"/>
        <c:crosses val="autoZero"/>
        <c:crossBetween val="between"/>
      </c:valAx>
    </c:plotArea>
    <c:plotVisOnly val="1"/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fa-IR" sz="1200" b="0">
                <a:cs typeface="B Lotus" pitchFamily="2" charset="-78"/>
              </a:rPr>
              <a:t>نمودار 11 - توزيع داده های نيمه ی دوم جدول 4</a:t>
            </a:r>
          </a:p>
        </c:rich>
      </c:tx>
      <c:layout>
        <c:manualLayout>
          <c:xMode val="edge"/>
          <c:yMode val="edge"/>
          <c:x val="0.37090658393657361"/>
          <c:y val="4.9717514124293788E-2"/>
        </c:manualLayout>
      </c:layout>
    </c:title>
    <c:plotArea>
      <c:layout>
        <c:manualLayout>
          <c:layoutTarget val="inner"/>
          <c:xMode val="edge"/>
          <c:yMode val="edge"/>
          <c:x val="9.4794898310927272E-2"/>
          <c:y val="0.16384180790960451"/>
          <c:w val="0.85763529817304374"/>
          <c:h val="0.65819209039548021"/>
        </c:manualLayout>
      </c:layout>
      <c:barChart>
        <c:barDir val="col"/>
        <c:grouping val="clustered"/>
        <c:ser>
          <c:idx val="0"/>
          <c:order val="0"/>
          <c:cat>
            <c:strRef>
              <c:f>Sheet3!$D$67:$D$76</c:f>
              <c:strCache>
                <c:ptCount val="10"/>
                <c:pt idx="0">
                  <c:v>160 - 174</c:v>
                </c:pt>
                <c:pt idx="1">
                  <c:v>175 - 188</c:v>
                </c:pt>
                <c:pt idx="2">
                  <c:v>189 - 202</c:v>
                </c:pt>
                <c:pt idx="3">
                  <c:v>203 - 216</c:v>
                </c:pt>
                <c:pt idx="4">
                  <c:v>217 - 230</c:v>
                </c:pt>
                <c:pt idx="5">
                  <c:v>231 - 244</c:v>
                </c:pt>
                <c:pt idx="6">
                  <c:v>245 - 258</c:v>
                </c:pt>
                <c:pt idx="7">
                  <c:v>259 - 272</c:v>
                </c:pt>
                <c:pt idx="8">
                  <c:v>273 - 286</c:v>
                </c:pt>
                <c:pt idx="9">
                  <c:v>287 - 300</c:v>
                </c:pt>
              </c:strCache>
            </c:strRef>
          </c:cat>
          <c:val>
            <c:numRef>
              <c:f>Sheet3!$E$67:$E$76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83821696"/>
        <c:axId val="83823616"/>
      </c:barChart>
      <c:catAx>
        <c:axId val="838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بازه ها </a:t>
                </a:r>
                <a:r>
                  <a:rPr lang="en-US" sz="1200" b="0">
                    <a:cs typeface="B Lotus" pitchFamily="2" charset="-78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0.45191313340227507"/>
              <c:y val="0.9129943502824858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823616"/>
        <c:crosses val="autoZero"/>
        <c:auto val="1"/>
        <c:lblAlgn val="ctr"/>
        <c:lblOffset val="100"/>
        <c:tickLblSkip val="1"/>
        <c:tickMarkSkip val="1"/>
      </c:catAx>
      <c:valAx>
        <c:axId val="83823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0">
                    <a:cs typeface="B Lotus" pitchFamily="2" charset="-78"/>
                  </a:defRPr>
                </a:pPr>
                <a:r>
                  <a:rPr lang="fa-IR" sz="1200" b="0">
                    <a:cs typeface="B Lotus" pitchFamily="2" charset="-78"/>
                  </a:rPr>
                  <a:t>تعداد</a:t>
                </a:r>
              </a:p>
            </c:rich>
          </c:tx>
          <c:layout>
            <c:manualLayout>
              <c:xMode val="edge"/>
              <c:yMode val="edge"/>
              <c:x val="1.5511892450879007E-2"/>
              <c:y val="0.4502824858757062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83821696"/>
        <c:crosses val="autoZero"/>
        <c:crossBetween val="between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575" y="27214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75750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" y="0"/>
    <xdr:ext cx="9207500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-20558" y="-20558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1750" y="-47625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-20558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BI100"/>
  <sheetViews>
    <sheetView zoomScale="130" workbookViewId="0">
      <selection activeCell="D11" sqref="D11:E21"/>
    </sheetView>
  </sheetViews>
  <sheetFormatPr defaultRowHeight="12.75"/>
  <cols>
    <col min="6" max="6" width="13.28515625" customWidth="1"/>
  </cols>
  <sheetData>
    <row r="3" spans="2:61">
      <c r="B3">
        <v>1</v>
      </c>
      <c r="C3">
        <f>B3+1</f>
        <v>2</v>
      </c>
      <c r="D3">
        <f t="shared" ref="D3:B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</row>
    <row r="4" spans="2:61">
      <c r="B4">
        <v>295</v>
      </c>
      <c r="C4">
        <v>466</v>
      </c>
      <c r="D4">
        <v>230</v>
      </c>
      <c r="E4">
        <v>274</v>
      </c>
      <c r="F4">
        <v>198</v>
      </c>
      <c r="G4">
        <v>240</v>
      </c>
      <c r="H4">
        <v>204</v>
      </c>
      <c r="I4">
        <v>191</v>
      </c>
      <c r="J4">
        <v>196</v>
      </c>
      <c r="K4">
        <v>202</v>
      </c>
      <c r="L4">
        <v>192</v>
      </c>
      <c r="M4">
        <v>350</v>
      </c>
      <c r="N4">
        <v>166</v>
      </c>
      <c r="O4">
        <v>223</v>
      </c>
      <c r="P4">
        <v>209</v>
      </c>
      <c r="Q4">
        <v>284</v>
      </c>
      <c r="R4">
        <v>263</v>
      </c>
      <c r="S4">
        <v>186</v>
      </c>
      <c r="T4">
        <v>175</v>
      </c>
      <c r="U4">
        <v>310</v>
      </c>
      <c r="V4">
        <v>183</v>
      </c>
      <c r="W4">
        <v>217</v>
      </c>
      <c r="X4">
        <v>199</v>
      </c>
      <c r="Y4">
        <v>209</v>
      </c>
      <c r="Z4">
        <v>179</v>
      </c>
      <c r="AA4">
        <v>210</v>
      </c>
      <c r="AB4">
        <v>183</v>
      </c>
      <c r="AC4">
        <v>177</v>
      </c>
      <c r="AD4">
        <v>220</v>
      </c>
      <c r="AE4">
        <v>185</v>
      </c>
      <c r="AF4">
        <v>217</v>
      </c>
      <c r="AG4">
        <v>207</v>
      </c>
      <c r="AH4">
        <v>183</v>
      </c>
      <c r="AI4">
        <v>228</v>
      </c>
      <c r="AJ4">
        <v>246</v>
      </c>
      <c r="AK4">
        <v>233</v>
      </c>
      <c r="AL4">
        <v>236</v>
      </c>
      <c r="AM4">
        <v>207</v>
      </c>
      <c r="AN4">
        <v>164</v>
      </c>
      <c r="AO4">
        <v>217</v>
      </c>
      <c r="AP4">
        <v>267</v>
      </c>
      <c r="AQ4">
        <v>236</v>
      </c>
      <c r="AR4">
        <v>204</v>
      </c>
      <c r="AS4">
        <v>217</v>
      </c>
      <c r="AT4">
        <v>300</v>
      </c>
      <c r="AU4">
        <v>226</v>
      </c>
      <c r="AV4">
        <v>216</v>
      </c>
      <c r="AW4">
        <v>277</v>
      </c>
      <c r="AX4">
        <v>235</v>
      </c>
      <c r="AY4">
        <v>227</v>
      </c>
      <c r="AZ4">
        <v>254</v>
      </c>
      <c r="BA4">
        <v>267</v>
      </c>
      <c r="BB4">
        <v>247</v>
      </c>
      <c r="BC4">
        <v>256</v>
      </c>
      <c r="BD4">
        <v>253</v>
      </c>
      <c r="BE4">
        <v>259</v>
      </c>
      <c r="BF4">
        <v>225</v>
      </c>
      <c r="BG4">
        <v>262</v>
      </c>
      <c r="BH4">
        <v>236</v>
      </c>
      <c r="BI4">
        <v>304</v>
      </c>
    </row>
    <row r="7" spans="2:61">
      <c r="B7">
        <v>164</v>
      </c>
      <c r="C7">
        <v>166</v>
      </c>
      <c r="D7">
        <v>175</v>
      </c>
      <c r="E7">
        <v>177</v>
      </c>
      <c r="F7">
        <v>179</v>
      </c>
      <c r="G7">
        <v>183</v>
      </c>
      <c r="H7">
        <v>183</v>
      </c>
      <c r="I7">
        <v>183</v>
      </c>
      <c r="J7">
        <v>185</v>
      </c>
      <c r="K7">
        <v>186</v>
      </c>
      <c r="L7">
        <v>191</v>
      </c>
      <c r="M7">
        <v>192</v>
      </c>
      <c r="N7">
        <v>196</v>
      </c>
      <c r="O7">
        <v>198</v>
      </c>
      <c r="P7">
        <v>199</v>
      </c>
      <c r="Q7">
        <v>202</v>
      </c>
      <c r="R7">
        <v>204</v>
      </c>
      <c r="S7">
        <v>204</v>
      </c>
      <c r="T7">
        <v>207</v>
      </c>
      <c r="U7">
        <v>207</v>
      </c>
      <c r="V7">
        <v>209</v>
      </c>
      <c r="W7">
        <v>209</v>
      </c>
      <c r="X7">
        <v>210</v>
      </c>
      <c r="Y7">
        <v>216</v>
      </c>
      <c r="Z7">
        <v>217</v>
      </c>
      <c r="AA7">
        <v>217</v>
      </c>
      <c r="AB7">
        <v>217</v>
      </c>
      <c r="AC7">
        <v>217</v>
      </c>
      <c r="AD7">
        <v>220</v>
      </c>
      <c r="AE7">
        <v>223</v>
      </c>
      <c r="AF7">
        <v>225</v>
      </c>
      <c r="AG7">
        <v>226</v>
      </c>
      <c r="AH7">
        <v>227</v>
      </c>
      <c r="AI7">
        <v>228</v>
      </c>
      <c r="AJ7">
        <v>230</v>
      </c>
      <c r="AK7">
        <v>233</v>
      </c>
      <c r="AL7">
        <v>235</v>
      </c>
      <c r="AM7">
        <v>236</v>
      </c>
      <c r="AN7">
        <v>236</v>
      </c>
      <c r="AO7">
        <v>236</v>
      </c>
      <c r="AP7">
        <v>240</v>
      </c>
      <c r="AQ7">
        <v>246</v>
      </c>
      <c r="AR7">
        <v>247</v>
      </c>
      <c r="AS7">
        <v>253</v>
      </c>
      <c r="AT7">
        <v>254</v>
      </c>
      <c r="AU7">
        <v>256</v>
      </c>
      <c r="AV7">
        <v>259</v>
      </c>
      <c r="AW7">
        <v>262</v>
      </c>
      <c r="AX7">
        <v>263</v>
      </c>
      <c r="AY7">
        <v>267</v>
      </c>
      <c r="AZ7">
        <v>267</v>
      </c>
      <c r="BA7">
        <v>274</v>
      </c>
      <c r="BB7">
        <v>277</v>
      </c>
      <c r="BC7">
        <v>284</v>
      </c>
      <c r="BD7">
        <v>295</v>
      </c>
      <c r="BE7">
        <v>300</v>
      </c>
      <c r="BF7">
        <v>304</v>
      </c>
      <c r="BG7">
        <v>310</v>
      </c>
      <c r="BH7">
        <v>350</v>
      </c>
      <c r="BI7">
        <v>466</v>
      </c>
    </row>
    <row r="10" spans="2:61">
      <c r="B10" t="s">
        <v>0</v>
      </c>
      <c r="E10" t="s">
        <v>2</v>
      </c>
    </row>
    <row r="12" spans="2:61">
      <c r="B12">
        <v>155</v>
      </c>
      <c r="C12">
        <v>175</v>
      </c>
      <c r="D12" t="s">
        <v>1</v>
      </c>
      <c r="E12">
        <v>3</v>
      </c>
    </row>
    <row r="13" spans="2:61">
      <c r="B13">
        <f>C12+1</f>
        <v>176</v>
      </c>
      <c r="C13">
        <f>B13+19</f>
        <v>195</v>
      </c>
      <c r="D13" t="s">
        <v>6</v>
      </c>
      <c r="E13">
        <v>9</v>
      </c>
    </row>
    <row r="14" spans="2:61">
      <c r="B14">
        <f>C13+1</f>
        <v>196</v>
      </c>
      <c r="C14">
        <f>B14+19</f>
        <v>215</v>
      </c>
      <c r="D14" t="s">
        <v>7</v>
      </c>
      <c r="E14">
        <v>11</v>
      </c>
    </row>
    <row r="15" spans="2:61">
      <c r="B15">
        <f t="shared" ref="B15:B21" si="1">C14+1</f>
        <v>216</v>
      </c>
      <c r="C15">
        <f t="shared" ref="C15:C21" si="2">B15+19</f>
        <v>235</v>
      </c>
      <c r="D15" t="s">
        <v>8</v>
      </c>
      <c r="E15">
        <v>14</v>
      </c>
    </row>
    <row r="16" spans="2:61">
      <c r="B16">
        <f t="shared" si="1"/>
        <v>236</v>
      </c>
      <c r="C16">
        <f t="shared" si="2"/>
        <v>255</v>
      </c>
      <c r="D16" t="s">
        <v>9</v>
      </c>
      <c r="E16">
        <v>8</v>
      </c>
    </row>
    <row r="17" spans="2:7">
      <c r="B17">
        <f t="shared" si="1"/>
        <v>256</v>
      </c>
      <c r="C17">
        <f t="shared" si="2"/>
        <v>275</v>
      </c>
      <c r="D17" t="s">
        <v>10</v>
      </c>
      <c r="E17">
        <v>7</v>
      </c>
    </row>
    <row r="18" spans="2:7">
      <c r="B18">
        <f t="shared" si="1"/>
        <v>276</v>
      </c>
      <c r="C18">
        <f t="shared" si="2"/>
        <v>295</v>
      </c>
      <c r="D18" t="s">
        <v>11</v>
      </c>
      <c r="E18">
        <v>3</v>
      </c>
    </row>
    <row r="19" spans="2:7">
      <c r="B19">
        <f t="shared" si="1"/>
        <v>296</v>
      </c>
      <c r="C19">
        <f t="shared" si="2"/>
        <v>315</v>
      </c>
      <c r="D19" t="s">
        <v>12</v>
      </c>
      <c r="E19">
        <v>3</v>
      </c>
    </row>
    <row r="20" spans="2:7">
      <c r="B20">
        <f t="shared" si="1"/>
        <v>316</v>
      </c>
      <c r="C20">
        <f t="shared" si="2"/>
        <v>335</v>
      </c>
      <c r="D20" t="s">
        <v>13</v>
      </c>
      <c r="E20">
        <v>0</v>
      </c>
    </row>
    <row r="21" spans="2:7">
      <c r="B21">
        <f t="shared" si="1"/>
        <v>336</v>
      </c>
      <c r="C21">
        <f t="shared" si="2"/>
        <v>355</v>
      </c>
      <c r="D21" t="s">
        <v>14</v>
      </c>
      <c r="E21">
        <v>1</v>
      </c>
    </row>
    <row r="23" spans="2:7" ht="13.5" thickBot="1"/>
    <row r="24" spans="2:7">
      <c r="F24" s="3" t="s">
        <v>45</v>
      </c>
      <c r="G24" s="3"/>
    </row>
    <row r="25" spans="2:7">
      <c r="F25" s="1"/>
      <c r="G25" s="1"/>
    </row>
    <row r="26" spans="2:7">
      <c r="F26" s="1" t="s">
        <v>46</v>
      </c>
      <c r="G26" s="1">
        <v>232.03333333333333</v>
      </c>
    </row>
    <row r="27" spans="2:7">
      <c r="F27" s="1" t="s">
        <v>47</v>
      </c>
      <c r="G27" s="1">
        <v>6.4066952385354359</v>
      </c>
    </row>
    <row r="28" spans="2:7">
      <c r="F28" s="1" t="s">
        <v>48</v>
      </c>
      <c r="G28" s="1">
        <v>224</v>
      </c>
    </row>
    <row r="29" spans="2:7">
      <c r="F29" s="1" t="s">
        <v>49</v>
      </c>
      <c r="G29" s="1">
        <v>217</v>
      </c>
    </row>
    <row r="30" spans="2:7">
      <c r="F30" s="1" t="s">
        <v>50</v>
      </c>
      <c r="G30" s="1">
        <v>49.626047926148196</v>
      </c>
    </row>
    <row r="31" spans="2:7">
      <c r="F31" s="1" t="s">
        <v>51</v>
      </c>
      <c r="G31" s="1">
        <v>2462.7446327683579</v>
      </c>
    </row>
    <row r="32" spans="2:7">
      <c r="F32" s="1" t="s">
        <v>52</v>
      </c>
      <c r="G32" s="1">
        <v>7.4217702378096142</v>
      </c>
    </row>
    <row r="33" spans="2:31">
      <c r="F33" s="1" t="s">
        <v>53</v>
      </c>
      <c r="G33" s="1">
        <v>2.0505376546928313</v>
      </c>
    </row>
    <row r="34" spans="2:31">
      <c r="F34" s="1" t="s">
        <v>54</v>
      </c>
      <c r="G34" s="1">
        <v>302</v>
      </c>
    </row>
    <row r="35" spans="2:31">
      <c r="F35" s="1" t="s">
        <v>55</v>
      </c>
      <c r="G35" s="1">
        <v>164</v>
      </c>
    </row>
    <row r="36" spans="2:31">
      <c r="F36" s="1" t="s">
        <v>56</v>
      </c>
      <c r="G36" s="1">
        <v>466</v>
      </c>
    </row>
    <row r="37" spans="2:31">
      <c r="F37" s="1" t="s">
        <v>57</v>
      </c>
      <c r="G37" s="1">
        <v>13922</v>
      </c>
    </row>
    <row r="38" spans="2:31" ht="13.5" thickBot="1">
      <c r="F38" s="2" t="s">
        <v>58</v>
      </c>
      <c r="G38" s="2">
        <v>60</v>
      </c>
    </row>
    <row r="44" spans="2:31">
      <c r="B44">
        <v>166</v>
      </c>
      <c r="C44">
        <v>175</v>
      </c>
      <c r="D44">
        <v>177</v>
      </c>
      <c r="E44">
        <v>179</v>
      </c>
      <c r="F44">
        <v>183</v>
      </c>
      <c r="G44">
        <v>183</v>
      </c>
      <c r="H44">
        <v>185</v>
      </c>
      <c r="I44">
        <v>186</v>
      </c>
      <c r="J44">
        <v>191</v>
      </c>
      <c r="K44">
        <v>192</v>
      </c>
      <c r="L44">
        <v>196</v>
      </c>
      <c r="M44">
        <v>198</v>
      </c>
      <c r="N44">
        <v>199</v>
      </c>
      <c r="O44">
        <v>202</v>
      </c>
      <c r="P44">
        <v>204</v>
      </c>
      <c r="Q44">
        <v>209</v>
      </c>
      <c r="R44">
        <v>209</v>
      </c>
      <c r="S44">
        <v>210</v>
      </c>
      <c r="T44">
        <v>217</v>
      </c>
      <c r="U44">
        <v>220</v>
      </c>
      <c r="V44">
        <v>223</v>
      </c>
      <c r="W44">
        <v>230</v>
      </c>
      <c r="X44">
        <v>240</v>
      </c>
      <c r="Y44">
        <v>263</v>
      </c>
      <c r="Z44">
        <v>274</v>
      </c>
      <c r="AA44">
        <v>284</v>
      </c>
      <c r="AB44">
        <v>295</v>
      </c>
      <c r="AC44">
        <v>310</v>
      </c>
      <c r="AD44">
        <v>350</v>
      </c>
      <c r="AE44">
        <v>466</v>
      </c>
    </row>
    <row r="45" spans="2:31" ht="13.5" thickBot="1"/>
    <row r="46" spans="2:31">
      <c r="B46">
        <v>160</v>
      </c>
      <c r="C46">
        <f>B46+20</f>
        <v>180</v>
      </c>
      <c r="D46" t="s">
        <v>62</v>
      </c>
      <c r="E46">
        <v>4</v>
      </c>
      <c r="G46" s="3" t="s">
        <v>45</v>
      </c>
      <c r="H46" s="3"/>
    </row>
    <row r="47" spans="2:31">
      <c r="B47">
        <f>C46+1</f>
        <v>181</v>
      </c>
      <c r="C47">
        <f>B47+19</f>
        <v>200</v>
      </c>
      <c r="D47" t="s">
        <v>63</v>
      </c>
      <c r="E47">
        <v>9</v>
      </c>
      <c r="G47" s="1"/>
      <c r="H47" s="1"/>
    </row>
    <row r="48" spans="2:31">
      <c r="B48">
        <f t="shared" ref="B48:B55" si="3">C47+1</f>
        <v>201</v>
      </c>
      <c r="C48">
        <f t="shared" ref="C48:C55" si="4">B48+19</f>
        <v>220</v>
      </c>
      <c r="D48" t="s">
        <v>64</v>
      </c>
      <c r="E48">
        <v>7</v>
      </c>
      <c r="G48" s="1" t="s">
        <v>46</v>
      </c>
      <c r="H48" s="1">
        <v>227.2</v>
      </c>
    </row>
    <row r="49" spans="2:8">
      <c r="B49">
        <f t="shared" si="3"/>
        <v>221</v>
      </c>
      <c r="C49">
        <f t="shared" si="4"/>
        <v>240</v>
      </c>
      <c r="D49" t="s">
        <v>65</v>
      </c>
      <c r="E49">
        <v>3</v>
      </c>
      <c r="G49" s="1" t="s">
        <v>47</v>
      </c>
      <c r="H49" s="1">
        <v>11.576968812973099</v>
      </c>
    </row>
    <row r="50" spans="2:8">
      <c r="B50">
        <f t="shared" si="3"/>
        <v>241</v>
      </c>
      <c r="C50">
        <f t="shared" si="4"/>
        <v>260</v>
      </c>
      <c r="D50" t="s">
        <v>66</v>
      </c>
      <c r="E50">
        <v>0</v>
      </c>
      <c r="G50" s="1" t="s">
        <v>48</v>
      </c>
      <c r="H50" s="1">
        <v>206.5</v>
      </c>
    </row>
    <row r="51" spans="2:8">
      <c r="B51">
        <f t="shared" si="3"/>
        <v>261</v>
      </c>
      <c r="C51">
        <f t="shared" si="4"/>
        <v>280</v>
      </c>
      <c r="D51" t="s">
        <v>67</v>
      </c>
      <c r="E51">
        <v>2</v>
      </c>
      <c r="G51" s="1" t="s">
        <v>49</v>
      </c>
      <c r="H51" s="1">
        <v>183</v>
      </c>
    </row>
    <row r="52" spans="2:8">
      <c r="B52">
        <f t="shared" si="3"/>
        <v>281</v>
      </c>
      <c r="C52">
        <f t="shared" si="4"/>
        <v>300</v>
      </c>
      <c r="D52" t="s">
        <v>68</v>
      </c>
      <c r="E52">
        <v>2</v>
      </c>
      <c r="G52" s="1" t="s">
        <v>50</v>
      </c>
      <c r="H52" s="1">
        <v>63.409669663991728</v>
      </c>
    </row>
    <row r="53" spans="2:8">
      <c r="B53">
        <f t="shared" si="3"/>
        <v>301</v>
      </c>
      <c r="C53">
        <f t="shared" si="4"/>
        <v>320</v>
      </c>
      <c r="D53" t="s">
        <v>69</v>
      </c>
      <c r="E53">
        <v>1</v>
      </c>
      <c r="G53" s="1" t="s">
        <v>51</v>
      </c>
      <c r="H53" s="1">
        <v>4020.7862068965533</v>
      </c>
    </row>
    <row r="54" spans="2:8">
      <c r="B54">
        <f t="shared" si="3"/>
        <v>321</v>
      </c>
      <c r="C54">
        <f t="shared" si="4"/>
        <v>340</v>
      </c>
      <c r="D54" t="s">
        <v>70</v>
      </c>
      <c r="E54">
        <v>0</v>
      </c>
      <c r="G54" s="1" t="s">
        <v>52</v>
      </c>
      <c r="H54" s="1">
        <v>6.1552362558890881</v>
      </c>
    </row>
    <row r="55" spans="2:8">
      <c r="B55">
        <f t="shared" si="3"/>
        <v>341</v>
      </c>
      <c r="C55">
        <f t="shared" si="4"/>
        <v>360</v>
      </c>
      <c r="D55" t="s">
        <v>71</v>
      </c>
      <c r="E55">
        <v>1</v>
      </c>
      <c r="G55" s="1" t="s">
        <v>53</v>
      </c>
      <c r="H55" s="1">
        <v>2.251750154619383</v>
      </c>
    </row>
    <row r="56" spans="2:8">
      <c r="G56" s="1" t="s">
        <v>54</v>
      </c>
      <c r="H56" s="1">
        <v>300</v>
      </c>
    </row>
    <row r="57" spans="2:8">
      <c r="G57" s="1" t="s">
        <v>55</v>
      </c>
      <c r="H57" s="1">
        <v>166</v>
      </c>
    </row>
    <row r="58" spans="2:8">
      <c r="G58" s="1" t="s">
        <v>56</v>
      </c>
      <c r="H58" s="1">
        <v>466</v>
      </c>
    </row>
    <row r="59" spans="2:8">
      <c r="G59" s="1" t="s">
        <v>57</v>
      </c>
      <c r="H59" s="1">
        <v>6816</v>
      </c>
    </row>
    <row r="60" spans="2:8" ht="13.5" thickBot="1">
      <c r="G60" s="2" t="s">
        <v>58</v>
      </c>
      <c r="H60" s="2">
        <v>30</v>
      </c>
    </row>
    <row r="65" spans="2:31">
      <c r="B65">
        <v>164</v>
      </c>
      <c r="C65">
        <v>183</v>
      </c>
      <c r="D65">
        <v>204</v>
      </c>
      <c r="E65">
        <v>207</v>
      </c>
      <c r="F65">
        <v>207</v>
      </c>
      <c r="G65">
        <v>216</v>
      </c>
      <c r="H65">
        <v>217</v>
      </c>
      <c r="I65">
        <v>217</v>
      </c>
      <c r="J65">
        <v>217</v>
      </c>
      <c r="K65">
        <v>225</v>
      </c>
      <c r="L65">
        <v>226</v>
      </c>
      <c r="M65">
        <v>227</v>
      </c>
      <c r="N65">
        <v>228</v>
      </c>
      <c r="O65">
        <v>233</v>
      </c>
      <c r="P65">
        <v>235</v>
      </c>
      <c r="Q65">
        <v>236</v>
      </c>
      <c r="R65">
        <v>236</v>
      </c>
      <c r="S65">
        <v>236</v>
      </c>
      <c r="T65">
        <v>246</v>
      </c>
      <c r="U65">
        <v>247</v>
      </c>
      <c r="V65">
        <v>253</v>
      </c>
      <c r="W65">
        <v>254</v>
      </c>
      <c r="X65">
        <v>256</v>
      </c>
      <c r="Y65">
        <v>259</v>
      </c>
      <c r="Z65">
        <v>262</v>
      </c>
      <c r="AA65">
        <v>267</v>
      </c>
      <c r="AB65">
        <v>267</v>
      </c>
      <c r="AC65">
        <v>277</v>
      </c>
      <c r="AD65">
        <v>300</v>
      </c>
      <c r="AE65">
        <v>304</v>
      </c>
    </row>
    <row r="67" spans="2:31" ht="13.5" thickBot="1"/>
    <row r="68" spans="2:31">
      <c r="B68">
        <v>160</v>
      </c>
      <c r="C68">
        <f>B68+14</f>
        <v>174</v>
      </c>
      <c r="D68" t="s">
        <v>72</v>
      </c>
      <c r="E68">
        <v>1</v>
      </c>
      <c r="G68" s="3" t="s">
        <v>45</v>
      </c>
      <c r="H68" s="3"/>
    </row>
    <row r="69" spans="2:31">
      <c r="B69">
        <f>C68+1</f>
        <v>175</v>
      </c>
      <c r="C69">
        <f>B69+13</f>
        <v>188</v>
      </c>
      <c r="D69" t="s">
        <v>73</v>
      </c>
      <c r="E69">
        <v>1</v>
      </c>
      <c r="G69" s="1"/>
      <c r="H69" s="1"/>
    </row>
    <row r="70" spans="2:31">
      <c r="B70">
        <f t="shared" ref="B70:B77" si="5">C69+1</f>
        <v>189</v>
      </c>
      <c r="C70">
        <f t="shared" ref="C70:C77" si="6">B70+13</f>
        <v>202</v>
      </c>
      <c r="D70" t="s">
        <v>74</v>
      </c>
      <c r="E70">
        <v>0</v>
      </c>
      <c r="G70" s="1" t="s">
        <v>46</v>
      </c>
      <c r="H70" s="1">
        <v>236.86666666666667</v>
      </c>
    </row>
    <row r="71" spans="2:31">
      <c r="B71">
        <f t="shared" si="5"/>
        <v>203</v>
      </c>
      <c r="C71">
        <f t="shared" si="6"/>
        <v>216</v>
      </c>
      <c r="D71" t="s">
        <v>75</v>
      </c>
      <c r="E71">
        <v>4</v>
      </c>
      <c r="G71" s="1" t="s">
        <v>47</v>
      </c>
      <c r="H71" s="1">
        <v>5.6014639575233209</v>
      </c>
    </row>
    <row r="72" spans="2:31">
      <c r="B72">
        <f t="shared" si="5"/>
        <v>217</v>
      </c>
      <c r="C72">
        <f t="shared" si="6"/>
        <v>230</v>
      </c>
      <c r="D72" t="s">
        <v>76</v>
      </c>
      <c r="E72">
        <v>7</v>
      </c>
      <c r="G72" s="1" t="s">
        <v>48</v>
      </c>
      <c r="H72" s="1">
        <v>235.5</v>
      </c>
    </row>
    <row r="73" spans="2:31">
      <c r="B73">
        <f t="shared" si="5"/>
        <v>231</v>
      </c>
      <c r="C73">
        <f t="shared" si="6"/>
        <v>244</v>
      </c>
      <c r="D73" t="s">
        <v>77</v>
      </c>
      <c r="E73">
        <v>5</v>
      </c>
      <c r="G73" s="1" t="s">
        <v>49</v>
      </c>
      <c r="H73" s="1">
        <v>217</v>
      </c>
    </row>
    <row r="74" spans="2:31">
      <c r="B74">
        <f t="shared" si="5"/>
        <v>245</v>
      </c>
      <c r="C74">
        <f t="shared" si="6"/>
        <v>258</v>
      </c>
      <c r="D74" t="s">
        <v>78</v>
      </c>
      <c r="E74">
        <v>5</v>
      </c>
      <c r="G74" s="1" t="s">
        <v>50</v>
      </c>
      <c r="H74" s="1">
        <v>30.680481645876824</v>
      </c>
    </row>
    <row r="75" spans="2:31">
      <c r="B75">
        <f t="shared" si="5"/>
        <v>259</v>
      </c>
      <c r="C75">
        <f t="shared" si="6"/>
        <v>272</v>
      </c>
      <c r="D75" t="s">
        <v>79</v>
      </c>
      <c r="E75">
        <v>4</v>
      </c>
      <c r="G75" s="1" t="s">
        <v>51</v>
      </c>
      <c r="H75" s="1">
        <v>941.29195402298478</v>
      </c>
    </row>
    <row r="76" spans="2:31">
      <c r="B76">
        <f t="shared" si="5"/>
        <v>273</v>
      </c>
      <c r="C76">
        <f t="shared" si="6"/>
        <v>286</v>
      </c>
      <c r="D76" t="s">
        <v>80</v>
      </c>
      <c r="E76">
        <v>1</v>
      </c>
      <c r="G76" s="1" t="s">
        <v>52</v>
      </c>
      <c r="H76" s="1">
        <v>0.5627457885448921</v>
      </c>
    </row>
    <row r="77" spans="2:31">
      <c r="B77">
        <f t="shared" si="5"/>
        <v>287</v>
      </c>
      <c r="C77">
        <f t="shared" si="6"/>
        <v>300</v>
      </c>
      <c r="D77" t="s">
        <v>81</v>
      </c>
      <c r="E77">
        <v>1</v>
      </c>
      <c r="G77" s="1" t="s">
        <v>53</v>
      </c>
      <c r="H77" s="1">
        <v>6.2759605274321034E-2</v>
      </c>
    </row>
    <row r="78" spans="2:31">
      <c r="G78" s="1" t="s">
        <v>54</v>
      </c>
      <c r="H78" s="1">
        <v>140</v>
      </c>
    </row>
    <row r="79" spans="2:31">
      <c r="G79" s="1" t="s">
        <v>55</v>
      </c>
      <c r="H79" s="1">
        <v>164</v>
      </c>
    </row>
    <row r="80" spans="2:31">
      <c r="G80" s="1" t="s">
        <v>56</v>
      </c>
      <c r="H80" s="1">
        <v>304</v>
      </c>
    </row>
    <row r="81" spans="2:11">
      <c r="G81" s="1" t="s">
        <v>57</v>
      </c>
      <c r="H81" s="1">
        <v>7106</v>
      </c>
    </row>
    <row r="82" spans="2:11" ht="13.5" thickBot="1">
      <c r="G82" s="2" t="s">
        <v>58</v>
      </c>
      <c r="H82" s="2">
        <v>30</v>
      </c>
    </row>
    <row r="95" spans="2:11">
      <c r="B95">
        <v>295</v>
      </c>
      <c r="C95">
        <v>466</v>
      </c>
      <c r="D95">
        <v>230</v>
      </c>
      <c r="E95">
        <v>274</v>
      </c>
      <c r="F95">
        <v>198</v>
      </c>
      <c r="G95">
        <v>240</v>
      </c>
      <c r="H95">
        <v>204</v>
      </c>
      <c r="I95">
        <v>191</v>
      </c>
      <c r="J95">
        <v>196</v>
      </c>
      <c r="K95">
        <v>202</v>
      </c>
    </row>
    <row r="96" spans="2:11">
      <c r="B96">
        <v>192</v>
      </c>
      <c r="C96">
        <v>350</v>
      </c>
      <c r="D96">
        <v>166</v>
      </c>
      <c r="E96">
        <v>223</v>
      </c>
      <c r="F96">
        <v>209</v>
      </c>
      <c r="G96">
        <v>284</v>
      </c>
      <c r="H96">
        <v>263</v>
      </c>
      <c r="I96">
        <v>186</v>
      </c>
      <c r="J96">
        <v>175</v>
      </c>
      <c r="K96">
        <v>310</v>
      </c>
    </row>
    <row r="97" spans="2:11">
      <c r="B97">
        <v>183</v>
      </c>
      <c r="C97">
        <v>217</v>
      </c>
      <c r="D97">
        <v>199</v>
      </c>
      <c r="E97">
        <v>209</v>
      </c>
      <c r="F97">
        <v>179</v>
      </c>
      <c r="G97">
        <v>210</v>
      </c>
      <c r="H97">
        <v>183</v>
      </c>
      <c r="I97">
        <v>177</v>
      </c>
      <c r="J97">
        <v>220</v>
      </c>
      <c r="K97">
        <v>185</v>
      </c>
    </row>
    <row r="98" spans="2:11">
      <c r="B98">
        <v>217</v>
      </c>
      <c r="C98">
        <v>207</v>
      </c>
      <c r="D98">
        <v>183</v>
      </c>
      <c r="E98">
        <v>228</v>
      </c>
      <c r="F98">
        <v>246</v>
      </c>
      <c r="G98">
        <v>233</v>
      </c>
      <c r="H98">
        <v>236</v>
      </c>
      <c r="I98">
        <v>207</v>
      </c>
      <c r="J98">
        <v>164</v>
      </c>
      <c r="K98">
        <v>217</v>
      </c>
    </row>
    <row r="99" spans="2:11">
      <c r="B99">
        <v>267</v>
      </c>
      <c r="C99">
        <v>236</v>
      </c>
      <c r="D99">
        <v>204</v>
      </c>
      <c r="E99">
        <v>217</v>
      </c>
      <c r="F99">
        <v>300</v>
      </c>
      <c r="G99">
        <v>226</v>
      </c>
      <c r="H99">
        <v>216</v>
      </c>
      <c r="I99">
        <v>277</v>
      </c>
      <c r="J99">
        <v>235</v>
      </c>
      <c r="K99">
        <v>227</v>
      </c>
    </row>
    <row r="100" spans="2:11">
      <c r="B100">
        <v>254</v>
      </c>
      <c r="C100">
        <v>267</v>
      </c>
      <c r="D100">
        <v>247</v>
      </c>
      <c r="E100">
        <v>256</v>
      </c>
      <c r="F100">
        <v>253</v>
      </c>
      <c r="G100">
        <v>259</v>
      </c>
      <c r="H100">
        <v>225</v>
      </c>
      <c r="I100">
        <v>262</v>
      </c>
      <c r="J100">
        <v>236</v>
      </c>
      <c r="K100">
        <v>304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BI98"/>
  <sheetViews>
    <sheetView zoomScale="85" workbookViewId="0">
      <selection activeCell="D9" sqref="D9:E19"/>
    </sheetView>
  </sheetViews>
  <sheetFormatPr defaultRowHeight="12.75"/>
  <sheetData>
    <row r="3" spans="1:61">
      <c r="B3">
        <v>1</v>
      </c>
      <c r="C3">
        <f>B3+1</f>
        <v>2</v>
      </c>
      <c r="D3">
        <f t="shared" ref="D3:B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</row>
    <row r="4" spans="1:61">
      <c r="B4">
        <v>421</v>
      </c>
      <c r="C4">
        <v>232</v>
      </c>
      <c r="D4">
        <v>204</v>
      </c>
      <c r="E4">
        <v>170</v>
      </c>
      <c r="F4">
        <v>181</v>
      </c>
      <c r="G4">
        <v>226</v>
      </c>
      <c r="H4">
        <v>206</v>
      </c>
      <c r="I4">
        <v>185</v>
      </c>
      <c r="J4">
        <v>160</v>
      </c>
      <c r="K4">
        <v>226</v>
      </c>
      <c r="L4">
        <v>216</v>
      </c>
      <c r="M4">
        <v>190</v>
      </c>
      <c r="N4">
        <v>176</v>
      </c>
      <c r="O4">
        <v>314</v>
      </c>
      <c r="P4">
        <v>220</v>
      </c>
      <c r="Q4">
        <v>206</v>
      </c>
      <c r="R4">
        <v>236</v>
      </c>
      <c r="S4">
        <v>277</v>
      </c>
      <c r="T4">
        <v>169</v>
      </c>
      <c r="U4">
        <v>163</v>
      </c>
      <c r="V4">
        <v>209</v>
      </c>
      <c r="W4">
        <v>203</v>
      </c>
      <c r="X4">
        <v>219</v>
      </c>
      <c r="Y4">
        <v>261</v>
      </c>
      <c r="Z4">
        <v>241</v>
      </c>
      <c r="AA4">
        <v>170</v>
      </c>
      <c r="AB4">
        <v>275</v>
      </c>
      <c r="AC4">
        <v>283</v>
      </c>
      <c r="AD4">
        <v>226</v>
      </c>
      <c r="AE4">
        <v>196</v>
      </c>
      <c r="AF4">
        <v>240</v>
      </c>
      <c r="AG4">
        <v>235</v>
      </c>
      <c r="AH4">
        <v>222</v>
      </c>
      <c r="AI4">
        <v>228</v>
      </c>
      <c r="AJ4">
        <v>229</v>
      </c>
      <c r="AK4">
        <v>230</v>
      </c>
      <c r="AL4">
        <v>244</v>
      </c>
      <c r="AM4">
        <v>263</v>
      </c>
      <c r="AN4">
        <v>296</v>
      </c>
      <c r="AO4">
        <v>244</v>
      </c>
      <c r="AP4">
        <v>261</v>
      </c>
      <c r="AQ4">
        <v>250</v>
      </c>
      <c r="AR4">
        <v>247</v>
      </c>
      <c r="AS4">
        <v>263</v>
      </c>
      <c r="AT4">
        <v>263</v>
      </c>
      <c r="AU4">
        <v>218</v>
      </c>
      <c r="AV4">
        <v>230</v>
      </c>
      <c r="AW4">
        <v>182</v>
      </c>
      <c r="AX4">
        <v>217</v>
      </c>
      <c r="AY4">
        <v>226</v>
      </c>
      <c r="AZ4">
        <v>202</v>
      </c>
      <c r="BA4">
        <v>249</v>
      </c>
      <c r="BB4">
        <v>271</v>
      </c>
      <c r="BC4">
        <v>240</v>
      </c>
      <c r="BD4">
        <v>206</v>
      </c>
      <c r="BE4">
        <v>300</v>
      </c>
      <c r="BF4">
        <v>281</v>
      </c>
      <c r="BG4">
        <v>226</v>
      </c>
      <c r="BH4">
        <v>188</v>
      </c>
      <c r="BI4">
        <v>205</v>
      </c>
    </row>
    <row r="7" spans="1:61">
      <c r="B7">
        <v>160</v>
      </c>
      <c r="C7">
        <v>163</v>
      </c>
      <c r="D7">
        <v>169</v>
      </c>
      <c r="E7">
        <v>170</v>
      </c>
      <c r="F7">
        <v>170</v>
      </c>
      <c r="G7">
        <v>176</v>
      </c>
      <c r="H7">
        <v>181</v>
      </c>
      <c r="I7">
        <v>182</v>
      </c>
      <c r="J7">
        <v>185</v>
      </c>
      <c r="K7">
        <v>188</v>
      </c>
      <c r="L7">
        <v>190</v>
      </c>
      <c r="M7">
        <v>196</v>
      </c>
      <c r="N7">
        <v>202</v>
      </c>
      <c r="O7">
        <v>203</v>
      </c>
      <c r="P7">
        <v>204</v>
      </c>
      <c r="Q7">
        <v>205</v>
      </c>
      <c r="R7">
        <v>206</v>
      </c>
      <c r="S7">
        <v>206</v>
      </c>
      <c r="T7">
        <v>206</v>
      </c>
      <c r="U7">
        <v>209</v>
      </c>
      <c r="V7">
        <v>216</v>
      </c>
      <c r="W7">
        <v>217</v>
      </c>
      <c r="X7">
        <v>218</v>
      </c>
      <c r="Y7">
        <v>219</v>
      </c>
      <c r="Z7">
        <v>220</v>
      </c>
      <c r="AA7">
        <v>222</v>
      </c>
      <c r="AB7">
        <v>226</v>
      </c>
      <c r="AC7">
        <v>226</v>
      </c>
      <c r="AD7">
        <v>226</v>
      </c>
      <c r="AE7">
        <v>226</v>
      </c>
      <c r="AF7">
        <v>226</v>
      </c>
      <c r="AG7">
        <v>228</v>
      </c>
      <c r="AH7">
        <v>229</v>
      </c>
      <c r="AI7">
        <v>230</v>
      </c>
      <c r="AJ7">
        <v>230</v>
      </c>
      <c r="AK7">
        <v>232</v>
      </c>
      <c r="AL7">
        <v>235</v>
      </c>
      <c r="AM7">
        <v>236</v>
      </c>
      <c r="AN7">
        <v>240</v>
      </c>
      <c r="AO7">
        <v>240</v>
      </c>
      <c r="AP7">
        <v>241</v>
      </c>
      <c r="AQ7">
        <v>244</v>
      </c>
      <c r="AR7">
        <v>244</v>
      </c>
      <c r="AS7">
        <v>247</v>
      </c>
      <c r="AT7">
        <v>249</v>
      </c>
      <c r="AU7">
        <v>250</v>
      </c>
      <c r="AV7">
        <v>261</v>
      </c>
      <c r="AW7">
        <v>261</v>
      </c>
      <c r="AX7">
        <v>263</v>
      </c>
      <c r="AY7">
        <v>263</v>
      </c>
      <c r="AZ7">
        <v>263</v>
      </c>
      <c r="BA7">
        <v>271</v>
      </c>
      <c r="BB7">
        <v>275</v>
      </c>
      <c r="BC7">
        <v>277</v>
      </c>
      <c r="BD7">
        <v>281</v>
      </c>
      <c r="BE7">
        <v>283</v>
      </c>
      <c r="BF7">
        <v>296</v>
      </c>
      <c r="BG7">
        <v>300</v>
      </c>
      <c r="BH7">
        <v>314</v>
      </c>
      <c r="BI7">
        <v>421</v>
      </c>
    </row>
    <row r="9" spans="1:61">
      <c r="A9" t="s">
        <v>3</v>
      </c>
    </row>
    <row r="10" spans="1:61">
      <c r="B10">
        <v>159</v>
      </c>
      <c r="C10">
        <f>B10+15</f>
        <v>174</v>
      </c>
      <c r="D10" t="s">
        <v>15</v>
      </c>
      <c r="E10">
        <v>5</v>
      </c>
    </row>
    <row r="11" spans="1:61">
      <c r="B11">
        <f>C10+1</f>
        <v>175</v>
      </c>
      <c r="C11">
        <f>B11+15</f>
        <v>190</v>
      </c>
      <c r="D11" t="s">
        <v>16</v>
      </c>
      <c r="E11">
        <v>6</v>
      </c>
    </row>
    <row r="12" spans="1:61">
      <c r="B12">
        <f t="shared" ref="B12:B19" si="1">C11+1</f>
        <v>191</v>
      </c>
      <c r="C12">
        <f t="shared" ref="C12:C19" si="2">B12+15</f>
        <v>206</v>
      </c>
      <c r="D12" t="s">
        <v>17</v>
      </c>
      <c r="E12">
        <v>8</v>
      </c>
    </row>
    <row r="13" spans="1:61">
      <c r="B13">
        <f t="shared" si="1"/>
        <v>207</v>
      </c>
      <c r="C13">
        <f t="shared" si="2"/>
        <v>222</v>
      </c>
      <c r="D13" t="s">
        <v>18</v>
      </c>
      <c r="E13">
        <v>7</v>
      </c>
    </row>
    <row r="14" spans="1:61">
      <c r="B14">
        <f t="shared" si="1"/>
        <v>223</v>
      </c>
      <c r="C14">
        <f t="shared" si="2"/>
        <v>238</v>
      </c>
      <c r="D14" t="s">
        <v>19</v>
      </c>
      <c r="E14">
        <v>12</v>
      </c>
    </row>
    <row r="15" spans="1:61">
      <c r="B15">
        <f t="shared" si="1"/>
        <v>239</v>
      </c>
      <c r="C15">
        <f t="shared" si="2"/>
        <v>254</v>
      </c>
      <c r="D15" t="s">
        <v>20</v>
      </c>
      <c r="E15">
        <v>8</v>
      </c>
    </row>
    <row r="16" spans="1:61">
      <c r="B16">
        <f t="shared" si="1"/>
        <v>255</v>
      </c>
      <c r="C16">
        <f t="shared" si="2"/>
        <v>270</v>
      </c>
      <c r="D16" t="s">
        <v>21</v>
      </c>
      <c r="E16">
        <v>5</v>
      </c>
    </row>
    <row r="17" spans="2:7">
      <c r="B17">
        <f t="shared" si="1"/>
        <v>271</v>
      </c>
      <c r="C17">
        <f t="shared" si="2"/>
        <v>286</v>
      </c>
      <c r="D17" t="s">
        <v>22</v>
      </c>
      <c r="E17">
        <v>5</v>
      </c>
    </row>
    <row r="18" spans="2:7">
      <c r="B18">
        <f t="shared" si="1"/>
        <v>287</v>
      </c>
      <c r="C18">
        <f t="shared" si="2"/>
        <v>302</v>
      </c>
      <c r="D18" t="s">
        <v>23</v>
      </c>
      <c r="E18">
        <v>3</v>
      </c>
    </row>
    <row r="19" spans="2:7">
      <c r="B19">
        <f t="shared" si="1"/>
        <v>303</v>
      </c>
      <c r="C19">
        <f t="shared" si="2"/>
        <v>318</v>
      </c>
      <c r="D19" t="s">
        <v>24</v>
      </c>
      <c r="E19">
        <v>1</v>
      </c>
    </row>
    <row r="23" spans="2:7" ht="13.5" thickBot="1"/>
    <row r="24" spans="2:7">
      <c r="F24" s="3" t="s">
        <v>45</v>
      </c>
      <c r="G24" s="3"/>
    </row>
    <row r="25" spans="2:7">
      <c r="F25" s="1"/>
      <c r="G25" s="1"/>
    </row>
    <row r="26" spans="2:7">
      <c r="F26" s="1" t="s">
        <v>46</v>
      </c>
      <c r="G26" s="1">
        <v>230.28333333333333</v>
      </c>
    </row>
    <row r="27" spans="2:7">
      <c r="F27" s="1" t="s">
        <v>47</v>
      </c>
      <c r="G27" s="1">
        <v>5.6114336298576575</v>
      </c>
    </row>
    <row r="28" spans="2:7">
      <c r="F28" s="1" t="s">
        <v>48</v>
      </c>
      <c r="G28" s="1">
        <v>226</v>
      </c>
    </row>
    <row r="29" spans="2:7">
      <c r="F29" s="1" t="s">
        <v>49</v>
      </c>
      <c r="G29" s="1">
        <v>226</v>
      </c>
    </row>
    <row r="30" spans="2:7">
      <c r="F30" s="1" t="s">
        <v>50</v>
      </c>
      <c r="G30" s="1">
        <v>43.465977993573887</v>
      </c>
    </row>
    <row r="31" spans="2:7">
      <c r="F31" s="1" t="s">
        <v>51</v>
      </c>
      <c r="G31" s="1">
        <v>1889.2912429378493</v>
      </c>
    </row>
    <row r="32" spans="2:7">
      <c r="F32" s="1" t="s">
        <v>52</v>
      </c>
      <c r="G32" s="1">
        <v>5.074547532566406</v>
      </c>
    </row>
    <row r="33" spans="2:31">
      <c r="F33" s="1" t="s">
        <v>53</v>
      </c>
      <c r="G33" s="1">
        <v>1.4402846595004548</v>
      </c>
    </row>
    <row r="34" spans="2:31">
      <c r="F34" s="1" t="s">
        <v>54</v>
      </c>
      <c r="G34" s="1">
        <v>261</v>
      </c>
    </row>
    <row r="35" spans="2:31">
      <c r="F35" s="1" t="s">
        <v>55</v>
      </c>
      <c r="G35" s="1">
        <v>160</v>
      </c>
    </row>
    <row r="36" spans="2:31">
      <c r="F36" s="1" t="s">
        <v>56</v>
      </c>
      <c r="G36" s="1">
        <v>421</v>
      </c>
    </row>
    <row r="37" spans="2:31">
      <c r="F37" s="1" t="s">
        <v>57</v>
      </c>
      <c r="G37" s="1">
        <v>13817</v>
      </c>
    </row>
    <row r="38" spans="2:31" ht="13.5" thickBot="1">
      <c r="F38" s="2" t="s">
        <v>58</v>
      </c>
      <c r="G38" s="2">
        <v>60</v>
      </c>
    </row>
    <row r="44" spans="2:31">
      <c r="B44">
        <v>160</v>
      </c>
      <c r="C44">
        <v>163</v>
      </c>
      <c r="D44">
        <v>169</v>
      </c>
      <c r="E44">
        <v>170</v>
      </c>
      <c r="F44">
        <v>170</v>
      </c>
      <c r="G44">
        <v>176</v>
      </c>
      <c r="H44">
        <v>181</v>
      </c>
      <c r="I44">
        <v>185</v>
      </c>
      <c r="J44">
        <v>190</v>
      </c>
      <c r="K44">
        <v>196</v>
      </c>
      <c r="L44">
        <v>203</v>
      </c>
      <c r="M44">
        <v>204</v>
      </c>
      <c r="N44">
        <v>206</v>
      </c>
      <c r="O44">
        <v>206</v>
      </c>
      <c r="P44">
        <v>209</v>
      </c>
      <c r="Q44">
        <v>216</v>
      </c>
      <c r="R44">
        <v>219</v>
      </c>
      <c r="S44">
        <v>220</v>
      </c>
      <c r="T44">
        <v>226</v>
      </c>
      <c r="U44">
        <v>226</v>
      </c>
      <c r="V44">
        <v>226</v>
      </c>
      <c r="W44">
        <v>232</v>
      </c>
      <c r="X44">
        <v>236</v>
      </c>
      <c r="Y44">
        <v>241</v>
      </c>
      <c r="Z44">
        <v>261</v>
      </c>
      <c r="AA44">
        <v>275</v>
      </c>
      <c r="AB44">
        <v>277</v>
      </c>
      <c r="AC44">
        <v>283</v>
      </c>
      <c r="AD44">
        <v>314</v>
      </c>
      <c r="AE44">
        <v>421</v>
      </c>
    </row>
    <row r="45" spans="2:31" ht="13.5" thickBot="1"/>
    <row r="46" spans="2:31">
      <c r="B46">
        <v>160</v>
      </c>
      <c r="C46">
        <f>B46+14</f>
        <v>174</v>
      </c>
      <c r="D46" t="s">
        <v>72</v>
      </c>
      <c r="E46">
        <v>5</v>
      </c>
      <c r="G46" s="3" t="s">
        <v>45</v>
      </c>
      <c r="H46" s="3"/>
    </row>
    <row r="47" spans="2:31">
      <c r="B47">
        <f>C46+1</f>
        <v>175</v>
      </c>
      <c r="C47">
        <f>B47+13</f>
        <v>188</v>
      </c>
      <c r="D47" t="s">
        <v>73</v>
      </c>
      <c r="E47">
        <v>3</v>
      </c>
      <c r="G47" s="1"/>
      <c r="H47" s="1"/>
    </row>
    <row r="48" spans="2:31">
      <c r="B48">
        <f t="shared" ref="B48:B55" si="3">C47+1</f>
        <v>189</v>
      </c>
      <c r="C48">
        <f t="shared" ref="C48:C55" si="4">B48+13</f>
        <v>202</v>
      </c>
      <c r="D48" t="s">
        <v>74</v>
      </c>
      <c r="E48">
        <v>2</v>
      </c>
      <c r="G48" s="1" t="s">
        <v>46</v>
      </c>
      <c r="H48" s="1">
        <v>222.03333333333333</v>
      </c>
    </row>
    <row r="49" spans="2:8">
      <c r="B49">
        <f t="shared" si="3"/>
        <v>203</v>
      </c>
      <c r="C49">
        <f t="shared" si="4"/>
        <v>216</v>
      </c>
      <c r="D49" t="s">
        <v>75</v>
      </c>
      <c r="E49">
        <v>6</v>
      </c>
      <c r="G49" s="1" t="s">
        <v>47</v>
      </c>
      <c r="H49" s="1">
        <v>9.8066929213491587</v>
      </c>
    </row>
    <row r="50" spans="2:8">
      <c r="B50">
        <f t="shared" si="3"/>
        <v>217</v>
      </c>
      <c r="C50">
        <f t="shared" si="4"/>
        <v>230</v>
      </c>
      <c r="D50" t="s">
        <v>76</v>
      </c>
      <c r="E50">
        <v>5</v>
      </c>
      <c r="G50" s="1" t="s">
        <v>48</v>
      </c>
      <c r="H50" s="1">
        <v>212.5</v>
      </c>
    </row>
    <row r="51" spans="2:8">
      <c r="B51">
        <f t="shared" si="3"/>
        <v>231</v>
      </c>
      <c r="C51">
        <f t="shared" si="4"/>
        <v>244</v>
      </c>
      <c r="D51" t="s">
        <v>77</v>
      </c>
      <c r="E51">
        <v>3</v>
      </c>
      <c r="G51" s="1" t="s">
        <v>49</v>
      </c>
      <c r="H51" s="1">
        <v>226</v>
      </c>
    </row>
    <row r="52" spans="2:8">
      <c r="B52">
        <f t="shared" si="3"/>
        <v>245</v>
      </c>
      <c r="C52">
        <f t="shared" si="4"/>
        <v>258</v>
      </c>
      <c r="D52" t="s">
        <v>78</v>
      </c>
      <c r="E52">
        <v>0</v>
      </c>
      <c r="G52" s="1" t="s">
        <v>50</v>
      </c>
      <c r="H52" s="1">
        <v>53.713469275491704</v>
      </c>
    </row>
    <row r="53" spans="2:8">
      <c r="B53">
        <f t="shared" si="3"/>
        <v>259</v>
      </c>
      <c r="C53">
        <f t="shared" si="4"/>
        <v>272</v>
      </c>
      <c r="D53" t="s">
        <v>79</v>
      </c>
      <c r="E53">
        <v>1</v>
      </c>
      <c r="G53" s="1" t="s">
        <v>51</v>
      </c>
      <c r="H53" s="1">
        <v>2885.1367816091915</v>
      </c>
    </row>
    <row r="54" spans="2:8">
      <c r="B54">
        <f t="shared" si="3"/>
        <v>273</v>
      </c>
      <c r="C54">
        <f t="shared" si="4"/>
        <v>286</v>
      </c>
      <c r="D54" t="s">
        <v>80</v>
      </c>
      <c r="E54">
        <v>2</v>
      </c>
      <c r="G54" s="1" t="s">
        <v>52</v>
      </c>
      <c r="H54" s="1">
        <v>5.4923761624096556</v>
      </c>
    </row>
    <row r="55" spans="2:8">
      <c r="B55">
        <f t="shared" si="3"/>
        <v>287</v>
      </c>
      <c r="C55">
        <f t="shared" si="4"/>
        <v>300</v>
      </c>
      <c r="D55" t="s">
        <v>81</v>
      </c>
      <c r="E55">
        <v>0</v>
      </c>
      <c r="G55" s="1" t="s">
        <v>53</v>
      </c>
      <c r="H55" s="1">
        <v>1.9308151202719186</v>
      </c>
    </row>
    <row r="56" spans="2:8">
      <c r="G56" s="1" t="s">
        <v>54</v>
      </c>
      <c r="H56" s="1">
        <v>261</v>
      </c>
    </row>
    <row r="57" spans="2:8">
      <c r="G57" s="1" t="s">
        <v>55</v>
      </c>
      <c r="H57" s="1">
        <v>160</v>
      </c>
    </row>
    <row r="58" spans="2:8">
      <c r="G58" s="1" t="s">
        <v>56</v>
      </c>
      <c r="H58" s="1">
        <v>421</v>
      </c>
    </row>
    <row r="59" spans="2:8">
      <c r="G59" s="1" t="s">
        <v>57</v>
      </c>
      <c r="H59" s="1">
        <v>6661</v>
      </c>
    </row>
    <row r="60" spans="2:8" ht="13.5" thickBot="1">
      <c r="G60" s="2" t="s">
        <v>58</v>
      </c>
      <c r="H60" s="2">
        <v>30</v>
      </c>
    </row>
    <row r="65" spans="2:31">
      <c r="B65">
        <v>182</v>
      </c>
      <c r="C65">
        <v>188</v>
      </c>
      <c r="D65">
        <v>202</v>
      </c>
      <c r="E65">
        <v>205</v>
      </c>
      <c r="F65">
        <v>206</v>
      </c>
      <c r="G65">
        <v>217</v>
      </c>
      <c r="H65">
        <v>218</v>
      </c>
      <c r="I65">
        <v>222</v>
      </c>
      <c r="J65">
        <v>226</v>
      </c>
      <c r="K65">
        <v>226</v>
      </c>
      <c r="L65">
        <v>228</v>
      </c>
      <c r="M65">
        <v>229</v>
      </c>
      <c r="N65">
        <v>230</v>
      </c>
      <c r="O65">
        <v>230</v>
      </c>
      <c r="P65">
        <v>235</v>
      </c>
      <c r="Q65">
        <v>240</v>
      </c>
      <c r="R65">
        <v>240</v>
      </c>
      <c r="S65">
        <v>244</v>
      </c>
      <c r="T65">
        <v>244</v>
      </c>
      <c r="U65">
        <v>247</v>
      </c>
      <c r="V65">
        <v>249</v>
      </c>
      <c r="W65">
        <v>250</v>
      </c>
      <c r="X65">
        <v>261</v>
      </c>
      <c r="Y65">
        <v>263</v>
      </c>
      <c r="Z65">
        <v>263</v>
      </c>
      <c r="AA65">
        <v>263</v>
      </c>
      <c r="AB65">
        <v>271</v>
      </c>
      <c r="AC65">
        <v>281</v>
      </c>
      <c r="AD65">
        <v>296</v>
      </c>
      <c r="AE65">
        <v>300</v>
      </c>
    </row>
    <row r="67" spans="2:31" ht="13.5" thickBot="1"/>
    <row r="68" spans="2:31">
      <c r="B68">
        <v>180</v>
      </c>
      <c r="C68">
        <f>B68+12</f>
        <v>192</v>
      </c>
      <c r="D68" t="s">
        <v>82</v>
      </c>
      <c r="E68">
        <v>2</v>
      </c>
      <c r="G68" s="3" t="s">
        <v>45</v>
      </c>
      <c r="H68" s="3"/>
    </row>
    <row r="69" spans="2:31">
      <c r="B69">
        <f>C68+1</f>
        <v>193</v>
      </c>
      <c r="C69">
        <f>B69+11</f>
        <v>204</v>
      </c>
      <c r="D69" t="s">
        <v>83</v>
      </c>
      <c r="E69">
        <v>1</v>
      </c>
      <c r="G69" s="1"/>
      <c r="H69" s="1"/>
    </row>
    <row r="70" spans="2:31">
      <c r="B70">
        <f t="shared" ref="B70:B77" si="5">C69+1</f>
        <v>205</v>
      </c>
      <c r="C70">
        <f t="shared" ref="C70:C77" si="6">B70+11</f>
        <v>216</v>
      </c>
      <c r="D70" t="s">
        <v>84</v>
      </c>
      <c r="E70">
        <v>2</v>
      </c>
      <c r="G70" s="1" t="s">
        <v>46</v>
      </c>
      <c r="H70" s="1">
        <v>238.53333333333333</v>
      </c>
    </row>
    <row r="71" spans="2:31">
      <c r="B71">
        <f t="shared" si="5"/>
        <v>217</v>
      </c>
      <c r="C71">
        <f t="shared" si="6"/>
        <v>228</v>
      </c>
      <c r="D71" t="s">
        <v>85</v>
      </c>
      <c r="E71">
        <v>6</v>
      </c>
      <c r="G71" s="1" t="s">
        <v>47</v>
      </c>
      <c r="H71" s="1">
        <v>5.22103027075332</v>
      </c>
    </row>
    <row r="72" spans="2:31">
      <c r="B72">
        <f t="shared" si="5"/>
        <v>229</v>
      </c>
      <c r="C72">
        <f t="shared" si="6"/>
        <v>240</v>
      </c>
      <c r="D72" t="s">
        <v>86</v>
      </c>
      <c r="E72">
        <v>6</v>
      </c>
      <c r="G72" s="1" t="s">
        <v>48</v>
      </c>
      <c r="H72" s="1">
        <v>237.5</v>
      </c>
    </row>
    <row r="73" spans="2:31">
      <c r="B73">
        <f t="shared" si="5"/>
        <v>241</v>
      </c>
      <c r="C73">
        <f t="shared" si="6"/>
        <v>252</v>
      </c>
      <c r="D73" t="s">
        <v>87</v>
      </c>
      <c r="E73">
        <v>5</v>
      </c>
      <c r="G73" s="1" t="s">
        <v>49</v>
      </c>
      <c r="H73" s="1">
        <v>263</v>
      </c>
    </row>
    <row r="74" spans="2:31">
      <c r="B74">
        <f t="shared" si="5"/>
        <v>253</v>
      </c>
      <c r="C74">
        <f t="shared" si="6"/>
        <v>264</v>
      </c>
      <c r="D74" t="s">
        <v>88</v>
      </c>
      <c r="E74">
        <v>4</v>
      </c>
      <c r="G74" s="1" t="s">
        <v>50</v>
      </c>
      <c r="H74" s="1">
        <v>28.596760527088982</v>
      </c>
    </row>
    <row r="75" spans="2:31">
      <c r="B75">
        <f t="shared" si="5"/>
        <v>265</v>
      </c>
      <c r="C75">
        <f t="shared" si="6"/>
        <v>276</v>
      </c>
      <c r="D75" t="s">
        <v>89</v>
      </c>
      <c r="E75">
        <v>1</v>
      </c>
      <c r="G75" s="1" t="s">
        <v>51</v>
      </c>
      <c r="H75" s="1">
        <v>817.77471264367443</v>
      </c>
    </row>
    <row r="76" spans="2:31">
      <c r="B76">
        <f t="shared" si="5"/>
        <v>277</v>
      </c>
      <c r="C76">
        <f t="shared" si="6"/>
        <v>288</v>
      </c>
      <c r="D76" t="s">
        <v>90</v>
      </c>
      <c r="E76">
        <v>1</v>
      </c>
      <c r="G76" s="1" t="s">
        <v>52</v>
      </c>
      <c r="H76" s="1">
        <v>-1.6124921720680252E-2</v>
      </c>
    </row>
    <row r="77" spans="2:31">
      <c r="B77">
        <f t="shared" si="5"/>
        <v>289</v>
      </c>
      <c r="C77">
        <f t="shared" si="6"/>
        <v>300</v>
      </c>
      <c r="D77" t="s">
        <v>91</v>
      </c>
      <c r="E77">
        <v>2</v>
      </c>
      <c r="G77" s="1" t="s">
        <v>53</v>
      </c>
      <c r="H77" s="1">
        <v>0.20639532910082251</v>
      </c>
    </row>
    <row r="78" spans="2:31">
      <c r="G78" s="1" t="s">
        <v>54</v>
      </c>
      <c r="H78" s="1">
        <v>118</v>
      </c>
    </row>
    <row r="79" spans="2:31">
      <c r="G79" s="1" t="s">
        <v>55</v>
      </c>
      <c r="H79" s="1">
        <v>182</v>
      </c>
    </row>
    <row r="80" spans="2:31">
      <c r="G80" s="1" t="s">
        <v>56</v>
      </c>
      <c r="H80" s="1">
        <v>300</v>
      </c>
    </row>
    <row r="81" spans="2:11">
      <c r="G81" s="1" t="s">
        <v>57</v>
      </c>
      <c r="H81" s="1">
        <v>7156</v>
      </c>
    </row>
    <row r="82" spans="2:11" ht="13.5" thickBot="1">
      <c r="G82" s="2" t="s">
        <v>58</v>
      </c>
      <c r="H82" s="2">
        <v>30</v>
      </c>
    </row>
    <row r="93" spans="2:11">
      <c r="B93">
        <v>421</v>
      </c>
      <c r="C93">
        <v>232</v>
      </c>
      <c r="D93">
        <v>204</v>
      </c>
      <c r="E93">
        <v>170</v>
      </c>
      <c r="F93">
        <v>181</v>
      </c>
      <c r="G93">
        <v>226</v>
      </c>
      <c r="H93">
        <v>206</v>
      </c>
      <c r="I93">
        <v>185</v>
      </c>
      <c r="J93">
        <v>160</v>
      </c>
      <c r="K93">
        <v>226</v>
      </c>
    </row>
    <row r="94" spans="2:11">
      <c r="B94">
        <v>216</v>
      </c>
      <c r="C94">
        <v>190</v>
      </c>
      <c r="D94">
        <v>176</v>
      </c>
      <c r="E94">
        <v>314</v>
      </c>
      <c r="F94">
        <v>220</v>
      </c>
      <c r="G94">
        <v>206</v>
      </c>
      <c r="H94">
        <v>236</v>
      </c>
      <c r="I94">
        <v>277</v>
      </c>
      <c r="J94">
        <v>169</v>
      </c>
      <c r="K94">
        <v>163</v>
      </c>
    </row>
    <row r="95" spans="2:11">
      <c r="B95">
        <v>209</v>
      </c>
      <c r="C95">
        <v>203</v>
      </c>
      <c r="D95">
        <v>219</v>
      </c>
      <c r="E95">
        <v>261</v>
      </c>
      <c r="F95">
        <v>241</v>
      </c>
      <c r="G95">
        <v>170</v>
      </c>
      <c r="H95">
        <v>275</v>
      </c>
      <c r="I95">
        <v>283</v>
      </c>
      <c r="J95">
        <v>226</v>
      </c>
      <c r="K95">
        <v>196</v>
      </c>
    </row>
    <row r="96" spans="2:11">
      <c r="B96">
        <v>240</v>
      </c>
      <c r="C96">
        <v>235</v>
      </c>
      <c r="D96">
        <v>222</v>
      </c>
      <c r="E96">
        <v>228</v>
      </c>
      <c r="F96">
        <v>229</v>
      </c>
      <c r="G96">
        <v>230</v>
      </c>
      <c r="H96">
        <v>244</v>
      </c>
      <c r="I96">
        <v>263</v>
      </c>
      <c r="J96">
        <v>296</v>
      </c>
      <c r="K96">
        <v>244</v>
      </c>
    </row>
    <row r="97" spans="2:11">
      <c r="B97">
        <v>261</v>
      </c>
      <c r="C97">
        <v>250</v>
      </c>
      <c r="D97">
        <v>247</v>
      </c>
      <c r="E97">
        <v>263</v>
      </c>
      <c r="F97">
        <v>263</v>
      </c>
      <c r="G97">
        <v>218</v>
      </c>
      <c r="H97">
        <v>230</v>
      </c>
      <c r="I97">
        <v>182</v>
      </c>
      <c r="J97">
        <v>217</v>
      </c>
      <c r="K97">
        <v>226</v>
      </c>
    </row>
    <row r="98" spans="2:11">
      <c r="B98">
        <v>202</v>
      </c>
      <c r="C98">
        <v>249</v>
      </c>
      <c r="D98">
        <v>271</v>
      </c>
      <c r="E98">
        <v>240</v>
      </c>
      <c r="F98">
        <v>206</v>
      </c>
      <c r="G98">
        <v>300</v>
      </c>
      <c r="H98">
        <v>281</v>
      </c>
      <c r="I98">
        <v>226</v>
      </c>
      <c r="J98">
        <v>188</v>
      </c>
      <c r="K98">
        <v>205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BI96"/>
  <sheetViews>
    <sheetView zoomScale="70" workbookViewId="0">
      <selection activeCell="D12" sqref="D12:E22"/>
    </sheetView>
  </sheetViews>
  <sheetFormatPr defaultRowHeight="12.75"/>
  <sheetData>
    <row r="3" spans="2:61">
      <c r="B3">
        <v>1</v>
      </c>
      <c r="C3">
        <f>B3+1</f>
        <v>2</v>
      </c>
      <c r="D3">
        <f t="shared" ref="D3:B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</row>
    <row r="4" spans="2:61">
      <c r="B4">
        <v>219</v>
      </c>
      <c r="C4">
        <v>201</v>
      </c>
      <c r="D4">
        <v>127</v>
      </c>
      <c r="E4">
        <v>191</v>
      </c>
      <c r="F4">
        <v>174</v>
      </c>
      <c r="G4">
        <v>172</v>
      </c>
      <c r="H4">
        <v>242</v>
      </c>
      <c r="I4">
        <v>142</v>
      </c>
      <c r="J4">
        <v>209</v>
      </c>
      <c r="K4">
        <v>212</v>
      </c>
      <c r="L4">
        <v>214</v>
      </c>
      <c r="M4">
        <v>181</v>
      </c>
      <c r="N4">
        <v>160</v>
      </c>
      <c r="O4">
        <v>160</v>
      </c>
      <c r="P4">
        <v>481</v>
      </c>
      <c r="Q4">
        <v>170</v>
      </c>
      <c r="R4">
        <v>149</v>
      </c>
      <c r="S4">
        <v>132</v>
      </c>
      <c r="T4">
        <v>158</v>
      </c>
      <c r="U4">
        <v>326</v>
      </c>
      <c r="V4">
        <v>324</v>
      </c>
      <c r="W4">
        <v>191</v>
      </c>
      <c r="X4">
        <v>130</v>
      </c>
      <c r="Y4">
        <v>73</v>
      </c>
      <c r="Z4">
        <v>125</v>
      </c>
      <c r="AA4">
        <v>161</v>
      </c>
      <c r="AB4">
        <v>174</v>
      </c>
      <c r="AC4">
        <v>133</v>
      </c>
      <c r="AD4">
        <v>130</v>
      </c>
      <c r="AE4">
        <v>157</v>
      </c>
      <c r="AF4">
        <v>178</v>
      </c>
      <c r="AG4">
        <v>210</v>
      </c>
      <c r="AH4">
        <v>202</v>
      </c>
      <c r="AI4">
        <v>187</v>
      </c>
      <c r="AJ4">
        <v>244</v>
      </c>
      <c r="AK4">
        <v>241</v>
      </c>
      <c r="AL4">
        <v>200</v>
      </c>
      <c r="AM4">
        <v>183</v>
      </c>
      <c r="AN4">
        <v>1586</v>
      </c>
      <c r="AO4">
        <v>221</v>
      </c>
      <c r="AP4">
        <v>222</v>
      </c>
      <c r="AQ4">
        <v>195</v>
      </c>
      <c r="AR4">
        <v>198</v>
      </c>
      <c r="AS4">
        <v>209</v>
      </c>
      <c r="AT4">
        <v>185</v>
      </c>
      <c r="AU4">
        <v>249</v>
      </c>
      <c r="AV4">
        <v>254</v>
      </c>
      <c r="AW4">
        <v>162</v>
      </c>
      <c r="AX4">
        <v>261</v>
      </c>
      <c r="AY4">
        <v>179</v>
      </c>
      <c r="AZ4">
        <v>238</v>
      </c>
      <c r="BA4">
        <v>269</v>
      </c>
      <c r="BB4">
        <v>201</v>
      </c>
      <c r="BC4">
        <v>194</v>
      </c>
      <c r="BD4">
        <v>299</v>
      </c>
      <c r="BE4">
        <v>225</v>
      </c>
      <c r="BF4">
        <v>272</v>
      </c>
      <c r="BG4">
        <v>249</v>
      </c>
      <c r="BH4">
        <v>284</v>
      </c>
      <c r="BI4">
        <v>206</v>
      </c>
    </row>
    <row r="8" spans="2:61">
      <c r="B8">
        <v>73</v>
      </c>
      <c r="C8">
        <v>125</v>
      </c>
      <c r="D8">
        <v>127</v>
      </c>
      <c r="E8">
        <v>130</v>
      </c>
      <c r="F8">
        <v>130</v>
      </c>
      <c r="G8">
        <v>132</v>
      </c>
      <c r="H8">
        <v>133</v>
      </c>
      <c r="I8">
        <v>142</v>
      </c>
      <c r="J8">
        <v>149</v>
      </c>
      <c r="K8">
        <v>157</v>
      </c>
      <c r="L8">
        <v>158</v>
      </c>
      <c r="M8">
        <v>160</v>
      </c>
      <c r="N8">
        <v>160</v>
      </c>
      <c r="O8">
        <v>161</v>
      </c>
      <c r="P8">
        <v>162</v>
      </c>
      <c r="Q8">
        <v>170</v>
      </c>
      <c r="R8">
        <v>172</v>
      </c>
      <c r="S8">
        <v>174</v>
      </c>
      <c r="T8">
        <v>174</v>
      </c>
      <c r="U8">
        <v>178</v>
      </c>
      <c r="V8">
        <v>179</v>
      </c>
      <c r="W8">
        <v>181</v>
      </c>
      <c r="X8">
        <v>183</v>
      </c>
      <c r="Y8">
        <v>185</v>
      </c>
      <c r="Z8">
        <v>187</v>
      </c>
      <c r="AA8">
        <v>191</v>
      </c>
      <c r="AB8">
        <v>191</v>
      </c>
      <c r="AC8">
        <v>194</v>
      </c>
      <c r="AD8">
        <v>195</v>
      </c>
      <c r="AE8">
        <v>198</v>
      </c>
      <c r="AF8">
        <v>200</v>
      </c>
      <c r="AG8">
        <v>201</v>
      </c>
      <c r="AH8">
        <v>201</v>
      </c>
      <c r="AI8">
        <v>202</v>
      </c>
      <c r="AJ8">
        <v>206</v>
      </c>
      <c r="AK8">
        <v>209</v>
      </c>
      <c r="AL8">
        <v>209</v>
      </c>
      <c r="AM8">
        <v>210</v>
      </c>
      <c r="AN8">
        <v>212</v>
      </c>
      <c r="AO8">
        <v>214</v>
      </c>
      <c r="AP8">
        <v>219</v>
      </c>
      <c r="AQ8">
        <v>221</v>
      </c>
      <c r="AR8">
        <v>222</v>
      </c>
      <c r="AS8">
        <v>225</v>
      </c>
      <c r="AT8">
        <v>238</v>
      </c>
      <c r="AU8">
        <v>241</v>
      </c>
      <c r="AV8">
        <v>242</v>
      </c>
      <c r="AW8">
        <v>244</v>
      </c>
      <c r="AX8">
        <v>249</v>
      </c>
      <c r="AY8">
        <v>249</v>
      </c>
      <c r="AZ8">
        <v>254</v>
      </c>
      <c r="BA8">
        <v>261</v>
      </c>
      <c r="BB8">
        <v>269</v>
      </c>
      <c r="BC8">
        <v>272</v>
      </c>
      <c r="BD8">
        <v>284</v>
      </c>
      <c r="BE8">
        <v>299</v>
      </c>
      <c r="BF8">
        <v>324</v>
      </c>
      <c r="BG8">
        <v>326</v>
      </c>
      <c r="BH8">
        <v>481</v>
      </c>
      <c r="BI8">
        <v>1586</v>
      </c>
    </row>
    <row r="12" spans="2:61">
      <c r="B12" t="s">
        <v>4</v>
      </c>
    </row>
    <row r="13" spans="2:61">
      <c r="B13">
        <v>125</v>
      </c>
      <c r="C13">
        <f>B13+20</f>
        <v>145</v>
      </c>
      <c r="D13" t="s">
        <v>25</v>
      </c>
      <c r="E13">
        <v>7</v>
      </c>
    </row>
    <row r="14" spans="2:61">
      <c r="B14">
        <f>C13+1</f>
        <v>146</v>
      </c>
      <c r="C14">
        <f>B14+19</f>
        <v>165</v>
      </c>
      <c r="D14" t="s">
        <v>26</v>
      </c>
      <c r="E14">
        <v>7</v>
      </c>
    </row>
    <row r="15" spans="2:61">
      <c r="B15">
        <f>C14+1</f>
        <v>166</v>
      </c>
      <c r="C15">
        <f>B15+19</f>
        <v>185</v>
      </c>
      <c r="D15" t="s">
        <v>27</v>
      </c>
      <c r="E15">
        <v>9</v>
      </c>
    </row>
    <row r="16" spans="2:61">
      <c r="B16">
        <f t="shared" ref="B16:B22" si="1">C15+1</f>
        <v>186</v>
      </c>
      <c r="C16">
        <f t="shared" ref="C16:C22" si="2">B16+19</f>
        <v>205</v>
      </c>
      <c r="D16" t="s">
        <v>28</v>
      </c>
      <c r="E16">
        <v>10</v>
      </c>
    </row>
    <row r="17" spans="2:7">
      <c r="B17">
        <f t="shared" si="1"/>
        <v>206</v>
      </c>
      <c r="C17">
        <f t="shared" si="2"/>
        <v>225</v>
      </c>
      <c r="D17" t="s">
        <v>29</v>
      </c>
      <c r="E17">
        <v>10</v>
      </c>
    </row>
    <row r="18" spans="2:7">
      <c r="B18">
        <f t="shared" si="1"/>
        <v>226</v>
      </c>
      <c r="C18">
        <f t="shared" si="2"/>
        <v>245</v>
      </c>
      <c r="D18" t="s">
        <v>30</v>
      </c>
      <c r="E18">
        <v>4</v>
      </c>
    </row>
    <row r="19" spans="2:7">
      <c r="B19">
        <f t="shared" si="1"/>
        <v>246</v>
      </c>
      <c r="C19">
        <f t="shared" si="2"/>
        <v>265</v>
      </c>
      <c r="D19" t="s">
        <v>31</v>
      </c>
      <c r="E19">
        <v>4</v>
      </c>
    </row>
    <row r="20" spans="2:7">
      <c r="B20">
        <f t="shared" si="1"/>
        <v>266</v>
      </c>
      <c r="C20">
        <f t="shared" si="2"/>
        <v>285</v>
      </c>
      <c r="D20" t="s">
        <v>32</v>
      </c>
      <c r="E20">
        <v>3</v>
      </c>
    </row>
    <row r="21" spans="2:7">
      <c r="B21">
        <f t="shared" si="1"/>
        <v>286</v>
      </c>
      <c r="C21">
        <f t="shared" si="2"/>
        <v>305</v>
      </c>
      <c r="D21" t="s">
        <v>33</v>
      </c>
      <c r="E21">
        <v>1</v>
      </c>
    </row>
    <row r="22" spans="2:7">
      <c r="B22">
        <f t="shared" si="1"/>
        <v>306</v>
      </c>
      <c r="C22">
        <f t="shared" si="2"/>
        <v>325</v>
      </c>
      <c r="D22" t="s">
        <v>34</v>
      </c>
      <c r="E22">
        <v>1</v>
      </c>
    </row>
    <row r="23" spans="2:7" ht="13.5" thickBot="1"/>
    <row r="24" spans="2:7">
      <c r="F24" s="3" t="s">
        <v>45</v>
      </c>
      <c r="G24" s="3"/>
    </row>
    <row r="25" spans="2:7">
      <c r="F25" s="1"/>
      <c r="G25" s="1"/>
    </row>
    <row r="26" spans="2:7">
      <c r="F26" s="1" t="s">
        <v>46</v>
      </c>
      <c r="G26" s="1">
        <v>227.01666666666668</v>
      </c>
    </row>
    <row r="27" spans="2:7">
      <c r="F27" s="1" t="s">
        <v>47</v>
      </c>
      <c r="G27" s="1">
        <v>24.367750889803009</v>
      </c>
    </row>
    <row r="28" spans="2:7">
      <c r="F28" s="1" t="s">
        <v>48</v>
      </c>
      <c r="G28" s="1">
        <v>199</v>
      </c>
    </row>
    <row r="29" spans="2:7">
      <c r="F29" s="1" t="s">
        <v>49</v>
      </c>
      <c r="G29" s="1">
        <v>130</v>
      </c>
    </row>
    <row r="30" spans="2:7">
      <c r="F30" s="1" t="s">
        <v>50</v>
      </c>
      <c r="G30" s="1">
        <v>188.75178676147604</v>
      </c>
    </row>
    <row r="31" spans="2:7">
      <c r="F31" s="1" t="s">
        <v>51</v>
      </c>
      <c r="G31" s="1">
        <v>35627.237005649717</v>
      </c>
    </row>
    <row r="32" spans="2:7">
      <c r="F32" s="1" t="s">
        <v>52</v>
      </c>
      <c r="G32" s="1">
        <v>47.348503720572246</v>
      </c>
    </row>
    <row r="33" spans="2:31">
      <c r="F33" s="1" t="s">
        <v>53</v>
      </c>
      <c r="G33" s="1">
        <v>6.5581294095286466</v>
      </c>
    </row>
    <row r="34" spans="2:31">
      <c r="F34" s="1" t="s">
        <v>54</v>
      </c>
      <c r="G34" s="1">
        <v>1513</v>
      </c>
    </row>
    <row r="35" spans="2:31">
      <c r="F35" s="1" t="s">
        <v>55</v>
      </c>
      <c r="G35" s="1">
        <v>73</v>
      </c>
    </row>
    <row r="36" spans="2:31">
      <c r="F36" s="1" t="s">
        <v>56</v>
      </c>
      <c r="G36" s="1">
        <v>1586</v>
      </c>
    </row>
    <row r="37" spans="2:31">
      <c r="F37" s="1" t="s">
        <v>57</v>
      </c>
      <c r="G37" s="1">
        <v>13621</v>
      </c>
    </row>
    <row r="38" spans="2:31" ht="13.5" thickBot="1">
      <c r="F38" s="2" t="s">
        <v>58</v>
      </c>
      <c r="G38" s="2">
        <v>60</v>
      </c>
    </row>
    <row r="44" spans="2:31">
      <c r="B44">
        <v>73</v>
      </c>
      <c r="C44">
        <v>125</v>
      </c>
      <c r="D44">
        <v>127</v>
      </c>
      <c r="E44">
        <v>130</v>
      </c>
      <c r="F44">
        <v>130</v>
      </c>
      <c r="G44">
        <v>132</v>
      </c>
      <c r="H44">
        <v>133</v>
      </c>
      <c r="I44">
        <v>142</v>
      </c>
      <c r="J44">
        <v>149</v>
      </c>
      <c r="K44">
        <v>157</v>
      </c>
      <c r="L44">
        <v>158</v>
      </c>
      <c r="M44">
        <v>160</v>
      </c>
      <c r="N44">
        <v>160</v>
      </c>
      <c r="O44">
        <v>161</v>
      </c>
      <c r="P44">
        <v>170</v>
      </c>
      <c r="Q44">
        <v>172</v>
      </c>
      <c r="R44">
        <v>174</v>
      </c>
      <c r="S44">
        <v>174</v>
      </c>
      <c r="T44">
        <v>181</v>
      </c>
      <c r="U44">
        <v>191</v>
      </c>
      <c r="V44">
        <v>191</v>
      </c>
      <c r="W44">
        <v>201</v>
      </c>
      <c r="X44">
        <v>209</v>
      </c>
      <c r="Y44">
        <v>212</v>
      </c>
      <c r="Z44">
        <v>214</v>
      </c>
      <c r="AA44">
        <v>219</v>
      </c>
      <c r="AB44">
        <v>242</v>
      </c>
      <c r="AC44">
        <v>324</v>
      </c>
      <c r="AD44">
        <v>326</v>
      </c>
      <c r="AE44">
        <v>481</v>
      </c>
    </row>
    <row r="45" spans="2:31" ht="13.5" thickBot="1"/>
    <row r="46" spans="2:31">
      <c r="G46" s="3" t="s">
        <v>45</v>
      </c>
      <c r="H46" s="3"/>
    </row>
    <row r="47" spans="2:31">
      <c r="B47">
        <v>125</v>
      </c>
      <c r="C47">
        <f>B47+20</f>
        <v>145</v>
      </c>
      <c r="D47" t="s">
        <v>25</v>
      </c>
      <c r="E47">
        <v>6</v>
      </c>
      <c r="G47" s="1"/>
      <c r="H47" s="1"/>
    </row>
    <row r="48" spans="2:31">
      <c r="B48">
        <f>C47+1</f>
        <v>146</v>
      </c>
      <c r="C48">
        <f>B48+19</f>
        <v>165</v>
      </c>
      <c r="D48" t="s">
        <v>26</v>
      </c>
      <c r="E48">
        <v>6</v>
      </c>
      <c r="G48" s="1" t="s">
        <v>46</v>
      </c>
      <c r="H48" s="1">
        <v>187.26666666666668</v>
      </c>
    </row>
    <row r="49" spans="2:8">
      <c r="B49">
        <f>C48+1</f>
        <v>166</v>
      </c>
      <c r="C49">
        <f>B49+19</f>
        <v>185</v>
      </c>
      <c r="D49" t="s">
        <v>27</v>
      </c>
      <c r="E49">
        <v>5</v>
      </c>
      <c r="G49" s="1" t="s">
        <v>47</v>
      </c>
      <c r="H49" s="1">
        <v>14.050396430234391</v>
      </c>
    </row>
    <row r="50" spans="2:8">
      <c r="B50">
        <f t="shared" ref="B50:B56" si="3">C49+1</f>
        <v>186</v>
      </c>
      <c r="C50">
        <f t="shared" ref="C50:C56" si="4">B50+19</f>
        <v>205</v>
      </c>
      <c r="D50" t="s">
        <v>28</v>
      </c>
      <c r="E50">
        <v>3</v>
      </c>
      <c r="G50" s="1" t="s">
        <v>48</v>
      </c>
      <c r="H50" s="1">
        <v>171</v>
      </c>
    </row>
    <row r="51" spans="2:8">
      <c r="B51">
        <f t="shared" si="3"/>
        <v>206</v>
      </c>
      <c r="C51">
        <f t="shared" si="4"/>
        <v>225</v>
      </c>
      <c r="D51" t="s">
        <v>29</v>
      </c>
      <c r="E51">
        <v>4</v>
      </c>
      <c r="G51" s="1" t="s">
        <v>49</v>
      </c>
      <c r="H51" s="1">
        <v>130</v>
      </c>
    </row>
    <row r="52" spans="2:8">
      <c r="B52">
        <f t="shared" si="3"/>
        <v>226</v>
      </c>
      <c r="C52">
        <f t="shared" si="4"/>
        <v>245</v>
      </c>
      <c r="D52" t="s">
        <v>30</v>
      </c>
      <c r="E52">
        <v>1</v>
      </c>
      <c r="G52" s="1" t="s">
        <v>50</v>
      </c>
      <c r="H52" s="1">
        <v>76.95719066729437</v>
      </c>
    </row>
    <row r="53" spans="2:8">
      <c r="B53">
        <f t="shared" si="3"/>
        <v>246</v>
      </c>
      <c r="C53">
        <f t="shared" si="4"/>
        <v>265</v>
      </c>
      <c r="D53" t="s">
        <v>31</v>
      </c>
      <c r="E53">
        <v>0</v>
      </c>
      <c r="G53" s="1" t="s">
        <v>51</v>
      </c>
      <c r="H53" s="1">
        <v>5922.4091954022997</v>
      </c>
    </row>
    <row r="54" spans="2:8">
      <c r="B54">
        <f t="shared" si="3"/>
        <v>266</v>
      </c>
      <c r="C54">
        <f t="shared" si="4"/>
        <v>285</v>
      </c>
      <c r="D54" t="s">
        <v>32</v>
      </c>
      <c r="E54">
        <v>0</v>
      </c>
      <c r="G54" s="1" t="s">
        <v>52</v>
      </c>
      <c r="H54" s="1">
        <v>6.849573208530666</v>
      </c>
    </row>
    <row r="55" spans="2:8">
      <c r="B55">
        <f t="shared" si="3"/>
        <v>286</v>
      </c>
      <c r="C55">
        <f t="shared" si="4"/>
        <v>305</v>
      </c>
      <c r="D55" t="s">
        <v>33</v>
      </c>
      <c r="E55">
        <v>0</v>
      </c>
      <c r="G55" s="1" t="s">
        <v>53</v>
      </c>
      <c r="H55" s="1">
        <v>2.260204929819408</v>
      </c>
    </row>
    <row r="56" spans="2:8">
      <c r="B56">
        <f t="shared" si="3"/>
        <v>306</v>
      </c>
      <c r="C56">
        <f t="shared" si="4"/>
        <v>325</v>
      </c>
      <c r="D56" t="s">
        <v>34</v>
      </c>
      <c r="E56">
        <v>1</v>
      </c>
      <c r="G56" s="1" t="s">
        <v>54</v>
      </c>
      <c r="H56" s="1">
        <v>408</v>
      </c>
    </row>
    <row r="57" spans="2:8">
      <c r="G57" s="1" t="s">
        <v>55</v>
      </c>
      <c r="H57" s="1">
        <v>73</v>
      </c>
    </row>
    <row r="58" spans="2:8">
      <c r="G58" s="1" t="s">
        <v>56</v>
      </c>
      <c r="H58" s="1">
        <v>481</v>
      </c>
    </row>
    <row r="59" spans="2:8">
      <c r="G59" s="1" t="s">
        <v>57</v>
      </c>
      <c r="H59" s="1">
        <v>5618</v>
      </c>
    </row>
    <row r="60" spans="2:8" ht="13.5" thickBot="1">
      <c r="G60" s="2" t="s">
        <v>58</v>
      </c>
      <c r="H60" s="2">
        <v>30</v>
      </c>
    </row>
    <row r="65" spans="2:31">
      <c r="B65">
        <v>162</v>
      </c>
      <c r="C65">
        <v>178</v>
      </c>
      <c r="D65">
        <v>179</v>
      </c>
      <c r="E65">
        <v>183</v>
      </c>
      <c r="F65">
        <v>185</v>
      </c>
      <c r="G65">
        <v>187</v>
      </c>
      <c r="H65">
        <v>194</v>
      </c>
      <c r="I65">
        <v>195</v>
      </c>
      <c r="J65">
        <v>198</v>
      </c>
      <c r="K65">
        <v>200</v>
      </c>
      <c r="L65">
        <v>201</v>
      </c>
      <c r="M65">
        <v>202</v>
      </c>
      <c r="N65">
        <v>206</v>
      </c>
      <c r="O65">
        <v>209</v>
      </c>
      <c r="P65">
        <v>210</v>
      </c>
      <c r="Q65">
        <v>221</v>
      </c>
      <c r="R65">
        <v>222</v>
      </c>
      <c r="S65">
        <v>225</v>
      </c>
      <c r="T65">
        <v>238</v>
      </c>
      <c r="U65">
        <v>241</v>
      </c>
      <c r="V65">
        <v>244</v>
      </c>
      <c r="W65">
        <v>249</v>
      </c>
      <c r="X65">
        <v>249</v>
      </c>
      <c r="Y65">
        <v>254</v>
      </c>
      <c r="Z65">
        <v>261</v>
      </c>
      <c r="AA65">
        <v>269</v>
      </c>
      <c r="AB65">
        <v>272</v>
      </c>
      <c r="AC65">
        <v>284</v>
      </c>
      <c r="AD65">
        <v>299</v>
      </c>
      <c r="AE65">
        <v>1586</v>
      </c>
    </row>
    <row r="67" spans="2:31" ht="13.5" thickBot="1">
      <c r="B67">
        <v>160</v>
      </c>
      <c r="C67">
        <f>B67+14</f>
        <v>174</v>
      </c>
      <c r="D67" t="s">
        <v>72</v>
      </c>
      <c r="E67">
        <v>1</v>
      </c>
    </row>
    <row r="68" spans="2:31">
      <c r="B68">
        <f>C67+1</f>
        <v>175</v>
      </c>
      <c r="C68">
        <f>B68+13</f>
        <v>188</v>
      </c>
      <c r="D68" t="s">
        <v>73</v>
      </c>
      <c r="E68">
        <v>4</v>
      </c>
      <c r="G68" s="3" t="s">
        <v>45</v>
      </c>
      <c r="H68" s="3"/>
    </row>
    <row r="69" spans="2:31">
      <c r="B69">
        <f t="shared" ref="B69:B76" si="5">C68+1</f>
        <v>189</v>
      </c>
      <c r="C69">
        <f t="shared" ref="C69:C76" si="6">B69+13</f>
        <v>202</v>
      </c>
      <c r="D69" t="s">
        <v>74</v>
      </c>
      <c r="E69">
        <v>6</v>
      </c>
      <c r="G69" s="1"/>
      <c r="H69" s="1"/>
    </row>
    <row r="70" spans="2:31">
      <c r="B70">
        <f t="shared" si="5"/>
        <v>203</v>
      </c>
      <c r="C70">
        <f t="shared" si="6"/>
        <v>216</v>
      </c>
      <c r="D70" t="s">
        <v>75</v>
      </c>
      <c r="E70">
        <v>3</v>
      </c>
      <c r="G70" s="1" t="s">
        <v>46</v>
      </c>
      <c r="H70" s="1">
        <v>266.76666666666665</v>
      </c>
    </row>
    <row r="71" spans="2:31">
      <c r="B71">
        <f t="shared" si="5"/>
        <v>217</v>
      </c>
      <c r="C71">
        <f t="shared" si="6"/>
        <v>230</v>
      </c>
      <c r="D71" t="s">
        <v>76</v>
      </c>
      <c r="E71">
        <v>3</v>
      </c>
      <c r="G71" s="1" t="s">
        <v>47</v>
      </c>
      <c r="H71" s="1">
        <v>45.931650453798866</v>
      </c>
    </row>
    <row r="72" spans="2:31">
      <c r="B72">
        <f t="shared" si="5"/>
        <v>231</v>
      </c>
      <c r="C72">
        <f t="shared" si="6"/>
        <v>244</v>
      </c>
      <c r="D72" t="s">
        <v>77</v>
      </c>
      <c r="E72">
        <v>3</v>
      </c>
      <c r="G72" s="1" t="s">
        <v>48</v>
      </c>
      <c r="H72" s="1">
        <v>215.5</v>
      </c>
    </row>
    <row r="73" spans="2:31">
      <c r="B73">
        <f t="shared" si="5"/>
        <v>245</v>
      </c>
      <c r="C73">
        <f t="shared" si="6"/>
        <v>258</v>
      </c>
      <c r="D73" t="s">
        <v>78</v>
      </c>
      <c r="E73">
        <v>3</v>
      </c>
      <c r="G73" s="1" t="s">
        <v>49</v>
      </c>
      <c r="H73" s="1">
        <v>249</v>
      </c>
    </row>
    <row r="74" spans="2:31">
      <c r="B74">
        <f t="shared" si="5"/>
        <v>259</v>
      </c>
      <c r="C74">
        <f t="shared" si="6"/>
        <v>272</v>
      </c>
      <c r="D74" t="s">
        <v>79</v>
      </c>
      <c r="E74">
        <v>3</v>
      </c>
      <c r="G74" s="1" t="s">
        <v>50</v>
      </c>
      <c r="H74" s="1">
        <v>251.57801056988041</v>
      </c>
    </row>
    <row r="75" spans="2:31">
      <c r="B75">
        <f t="shared" si="5"/>
        <v>273</v>
      </c>
      <c r="C75">
        <f t="shared" si="6"/>
        <v>286</v>
      </c>
      <c r="D75" t="s">
        <v>80</v>
      </c>
      <c r="E75">
        <v>1</v>
      </c>
      <c r="G75" s="1" t="s">
        <v>51</v>
      </c>
      <c r="H75" s="1">
        <v>63291.495402298853</v>
      </c>
    </row>
    <row r="76" spans="2:31">
      <c r="B76">
        <f t="shared" si="5"/>
        <v>287</v>
      </c>
      <c r="C76">
        <f t="shared" si="6"/>
        <v>300</v>
      </c>
      <c r="D76" t="s">
        <v>81</v>
      </c>
      <c r="E76">
        <v>1</v>
      </c>
      <c r="G76" s="1" t="s">
        <v>52</v>
      </c>
      <c r="H76" s="1">
        <v>28.743042839065183</v>
      </c>
    </row>
    <row r="77" spans="2:31">
      <c r="G77" s="1" t="s">
        <v>53</v>
      </c>
      <c r="H77" s="1">
        <v>5.3111472697742803</v>
      </c>
    </row>
    <row r="78" spans="2:31">
      <c r="G78" s="1" t="s">
        <v>54</v>
      </c>
      <c r="H78" s="1">
        <v>1424</v>
      </c>
    </row>
    <row r="79" spans="2:31">
      <c r="G79" s="1" t="s">
        <v>55</v>
      </c>
      <c r="H79" s="1">
        <v>162</v>
      </c>
    </row>
    <row r="80" spans="2:31">
      <c r="G80" s="1" t="s">
        <v>56</v>
      </c>
      <c r="H80" s="1">
        <v>1586</v>
      </c>
    </row>
    <row r="81" spans="3:12">
      <c r="G81" s="1" t="s">
        <v>57</v>
      </c>
      <c r="H81" s="1">
        <v>8003</v>
      </c>
    </row>
    <row r="82" spans="3:12" ht="13.5" thickBot="1">
      <c r="G82" s="2" t="s">
        <v>58</v>
      </c>
      <c r="H82" s="2">
        <v>30</v>
      </c>
    </row>
    <row r="91" spans="3:12">
      <c r="C91">
        <v>219</v>
      </c>
      <c r="D91">
        <v>201</v>
      </c>
      <c r="E91">
        <v>127</v>
      </c>
      <c r="F91">
        <v>191</v>
      </c>
      <c r="G91">
        <v>174</v>
      </c>
      <c r="H91">
        <v>172</v>
      </c>
      <c r="I91">
        <v>242</v>
      </c>
      <c r="J91">
        <v>142</v>
      </c>
      <c r="K91">
        <v>209</v>
      </c>
      <c r="L91">
        <v>212</v>
      </c>
    </row>
    <row r="92" spans="3:12">
      <c r="C92">
        <v>214</v>
      </c>
      <c r="D92">
        <v>181</v>
      </c>
      <c r="E92">
        <v>160</v>
      </c>
      <c r="F92">
        <v>160</v>
      </c>
      <c r="G92">
        <v>481</v>
      </c>
      <c r="H92">
        <v>170</v>
      </c>
      <c r="I92">
        <v>149</v>
      </c>
      <c r="J92">
        <v>132</v>
      </c>
      <c r="K92">
        <v>158</v>
      </c>
      <c r="L92">
        <v>326</v>
      </c>
    </row>
    <row r="93" spans="3:12">
      <c r="C93">
        <v>324</v>
      </c>
      <c r="D93">
        <v>191</v>
      </c>
      <c r="E93">
        <v>130</v>
      </c>
      <c r="F93">
        <v>73</v>
      </c>
      <c r="G93">
        <v>125</v>
      </c>
      <c r="H93">
        <v>161</v>
      </c>
      <c r="I93">
        <v>174</v>
      </c>
      <c r="J93">
        <v>133</v>
      </c>
      <c r="K93">
        <v>130</v>
      </c>
      <c r="L93">
        <v>157</v>
      </c>
    </row>
    <row r="94" spans="3:12">
      <c r="C94">
        <v>178</v>
      </c>
      <c r="D94">
        <v>210</v>
      </c>
      <c r="E94">
        <v>202</v>
      </c>
      <c r="F94">
        <v>187</v>
      </c>
      <c r="G94">
        <v>244</v>
      </c>
      <c r="H94">
        <v>241</v>
      </c>
      <c r="I94">
        <v>200</v>
      </c>
      <c r="J94">
        <v>183</v>
      </c>
      <c r="K94">
        <v>1586</v>
      </c>
      <c r="L94">
        <v>221</v>
      </c>
    </row>
    <row r="95" spans="3:12">
      <c r="C95">
        <v>222</v>
      </c>
      <c r="D95">
        <v>195</v>
      </c>
      <c r="E95">
        <v>198</v>
      </c>
      <c r="F95">
        <v>209</v>
      </c>
      <c r="G95">
        <v>185</v>
      </c>
      <c r="H95">
        <v>249</v>
      </c>
      <c r="I95">
        <v>254</v>
      </c>
      <c r="J95">
        <v>162</v>
      </c>
      <c r="K95">
        <v>261</v>
      </c>
      <c r="L95">
        <v>179</v>
      </c>
    </row>
    <row r="96" spans="3:12">
      <c r="C96">
        <v>238</v>
      </c>
      <c r="D96">
        <v>269</v>
      </c>
      <c r="E96">
        <v>201</v>
      </c>
      <c r="F96">
        <v>194</v>
      </c>
      <c r="G96">
        <v>299</v>
      </c>
      <c r="H96">
        <v>225</v>
      </c>
      <c r="I96">
        <v>272</v>
      </c>
      <c r="J96">
        <v>249</v>
      </c>
      <c r="K96">
        <v>284</v>
      </c>
      <c r="L96">
        <v>206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3:BI94"/>
  <sheetViews>
    <sheetView tabSelected="1" topLeftCell="A76" workbookViewId="0">
      <selection activeCell="D11" sqref="D11:E21"/>
    </sheetView>
  </sheetViews>
  <sheetFormatPr defaultRowHeight="12.75"/>
  <sheetData>
    <row r="3" spans="2:61">
      <c r="B3">
        <v>1</v>
      </c>
      <c r="C3">
        <f>B3+1</f>
        <v>2</v>
      </c>
      <c r="D3">
        <f t="shared" ref="D3:B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</row>
    <row r="4" spans="2:61">
      <c r="B4">
        <v>206</v>
      </c>
      <c r="C4">
        <v>213</v>
      </c>
      <c r="D4">
        <v>152</v>
      </c>
      <c r="E4">
        <v>180</v>
      </c>
      <c r="F4">
        <v>179</v>
      </c>
      <c r="G4">
        <v>280</v>
      </c>
      <c r="H4">
        <v>358</v>
      </c>
      <c r="I4">
        <v>150</v>
      </c>
      <c r="J4">
        <v>201</v>
      </c>
      <c r="K4">
        <v>319</v>
      </c>
      <c r="L4">
        <v>253</v>
      </c>
      <c r="M4">
        <v>188</v>
      </c>
      <c r="N4">
        <v>202</v>
      </c>
      <c r="O4">
        <v>155</v>
      </c>
      <c r="P4">
        <v>456</v>
      </c>
      <c r="Q4">
        <v>122</v>
      </c>
      <c r="R4">
        <v>159</v>
      </c>
      <c r="S4">
        <v>174</v>
      </c>
      <c r="T4">
        <v>213</v>
      </c>
      <c r="U4">
        <v>172</v>
      </c>
      <c r="V4">
        <v>273</v>
      </c>
      <c r="W4">
        <v>83</v>
      </c>
      <c r="X4">
        <v>160</v>
      </c>
      <c r="Y4">
        <v>170</v>
      </c>
      <c r="Z4">
        <v>230</v>
      </c>
      <c r="AA4">
        <v>206</v>
      </c>
      <c r="AB4">
        <v>165</v>
      </c>
      <c r="AC4">
        <v>644</v>
      </c>
      <c r="AD4">
        <v>265</v>
      </c>
      <c r="AE4">
        <v>170</v>
      </c>
      <c r="AF4">
        <v>213</v>
      </c>
      <c r="AG4">
        <v>251</v>
      </c>
      <c r="AH4">
        <v>188</v>
      </c>
      <c r="AI4">
        <v>223</v>
      </c>
      <c r="AJ4">
        <v>168</v>
      </c>
      <c r="AK4">
        <v>171</v>
      </c>
      <c r="AL4">
        <v>170</v>
      </c>
      <c r="AM4">
        <v>234</v>
      </c>
      <c r="AN4">
        <v>198</v>
      </c>
      <c r="AO4">
        <v>241</v>
      </c>
      <c r="AP4">
        <v>298</v>
      </c>
      <c r="AQ4">
        <v>272</v>
      </c>
      <c r="AR4">
        <v>208</v>
      </c>
      <c r="AS4">
        <v>207</v>
      </c>
      <c r="AT4">
        <v>202</v>
      </c>
      <c r="AU4">
        <v>228</v>
      </c>
      <c r="AV4">
        <v>172</v>
      </c>
      <c r="AW4">
        <v>239</v>
      </c>
      <c r="AX4">
        <v>173</v>
      </c>
      <c r="AY4">
        <v>214</v>
      </c>
      <c r="AZ4">
        <v>223</v>
      </c>
      <c r="BA4">
        <v>220</v>
      </c>
      <c r="BB4">
        <v>226</v>
      </c>
      <c r="BC4">
        <v>202</v>
      </c>
      <c r="BD4">
        <v>168</v>
      </c>
      <c r="BE4">
        <v>197</v>
      </c>
      <c r="BF4">
        <v>195</v>
      </c>
      <c r="BG4">
        <v>196</v>
      </c>
      <c r="BH4">
        <v>217</v>
      </c>
      <c r="BI4">
        <v>187</v>
      </c>
    </row>
    <row r="8" spans="2:61">
      <c r="B8">
        <v>83</v>
      </c>
      <c r="C8">
        <v>122</v>
      </c>
      <c r="D8">
        <v>150</v>
      </c>
      <c r="E8">
        <v>152</v>
      </c>
      <c r="F8">
        <v>155</v>
      </c>
      <c r="G8">
        <v>159</v>
      </c>
      <c r="H8">
        <v>160</v>
      </c>
      <c r="I8">
        <v>165</v>
      </c>
      <c r="J8">
        <v>168</v>
      </c>
      <c r="K8">
        <v>168</v>
      </c>
      <c r="L8">
        <v>170</v>
      </c>
      <c r="M8">
        <v>170</v>
      </c>
      <c r="N8">
        <v>170</v>
      </c>
      <c r="O8">
        <v>171</v>
      </c>
      <c r="P8">
        <v>172</v>
      </c>
      <c r="Q8">
        <v>172</v>
      </c>
      <c r="R8">
        <v>173</v>
      </c>
      <c r="S8">
        <v>174</v>
      </c>
      <c r="T8">
        <v>179</v>
      </c>
      <c r="U8">
        <v>180</v>
      </c>
      <c r="V8">
        <v>187</v>
      </c>
      <c r="W8">
        <v>188</v>
      </c>
      <c r="X8">
        <v>188</v>
      </c>
      <c r="Y8">
        <v>195</v>
      </c>
      <c r="Z8">
        <v>196</v>
      </c>
      <c r="AA8">
        <v>197</v>
      </c>
      <c r="AB8">
        <v>198</v>
      </c>
      <c r="AC8">
        <v>201</v>
      </c>
      <c r="AD8">
        <v>202</v>
      </c>
      <c r="AE8">
        <v>202</v>
      </c>
      <c r="AF8">
        <v>202</v>
      </c>
      <c r="AG8">
        <v>206</v>
      </c>
      <c r="AH8">
        <v>206</v>
      </c>
      <c r="AI8">
        <v>207</v>
      </c>
      <c r="AJ8">
        <v>208</v>
      </c>
      <c r="AK8">
        <v>213</v>
      </c>
      <c r="AL8">
        <v>213</v>
      </c>
      <c r="AM8">
        <v>213</v>
      </c>
      <c r="AN8">
        <v>214</v>
      </c>
      <c r="AO8">
        <v>217</v>
      </c>
      <c r="AP8">
        <v>220</v>
      </c>
      <c r="AQ8">
        <v>223</v>
      </c>
      <c r="AR8">
        <v>223</v>
      </c>
      <c r="AS8">
        <v>226</v>
      </c>
      <c r="AT8">
        <v>228</v>
      </c>
      <c r="AU8">
        <v>230</v>
      </c>
      <c r="AV8">
        <v>234</v>
      </c>
      <c r="AW8">
        <v>239</v>
      </c>
      <c r="AX8">
        <v>241</v>
      </c>
      <c r="AY8">
        <v>251</v>
      </c>
      <c r="AZ8">
        <v>253</v>
      </c>
      <c r="BA8">
        <v>265</v>
      </c>
      <c r="BB8">
        <v>272</v>
      </c>
      <c r="BC8">
        <v>273</v>
      </c>
      <c r="BD8">
        <v>280</v>
      </c>
      <c r="BE8">
        <v>298</v>
      </c>
      <c r="BF8">
        <v>319</v>
      </c>
      <c r="BG8">
        <v>358</v>
      </c>
      <c r="BH8">
        <v>456</v>
      </c>
      <c r="BI8">
        <v>644</v>
      </c>
    </row>
    <row r="10" spans="2:61">
      <c r="B10" t="s">
        <v>5</v>
      </c>
    </row>
    <row r="12" spans="2:61">
      <c r="B12">
        <v>120</v>
      </c>
      <c r="C12">
        <f>B12+24</f>
        <v>144</v>
      </c>
      <c r="D12" t="s">
        <v>35</v>
      </c>
      <c r="E12">
        <v>1</v>
      </c>
    </row>
    <row r="13" spans="2:61">
      <c r="B13">
        <f>C12+1</f>
        <v>145</v>
      </c>
      <c r="C13">
        <f>B13+23</f>
        <v>168</v>
      </c>
      <c r="D13" t="s">
        <v>36</v>
      </c>
      <c r="E13">
        <v>8</v>
      </c>
    </row>
    <row r="14" spans="2:61">
      <c r="B14">
        <f t="shared" ref="B14:B21" si="1">C13+1</f>
        <v>169</v>
      </c>
      <c r="C14">
        <f t="shared" ref="C14:C21" si="2">B14+23</f>
        <v>192</v>
      </c>
      <c r="D14" t="s">
        <v>37</v>
      </c>
      <c r="E14">
        <v>13</v>
      </c>
    </row>
    <row r="15" spans="2:61">
      <c r="B15">
        <f t="shared" si="1"/>
        <v>193</v>
      </c>
      <c r="C15">
        <f t="shared" si="2"/>
        <v>216</v>
      </c>
      <c r="D15" t="s">
        <v>38</v>
      </c>
      <c r="E15">
        <v>16</v>
      </c>
    </row>
    <row r="16" spans="2:61">
      <c r="B16">
        <f t="shared" si="1"/>
        <v>217</v>
      </c>
      <c r="C16">
        <f t="shared" si="2"/>
        <v>240</v>
      </c>
      <c r="D16" t="s">
        <v>39</v>
      </c>
      <c r="E16">
        <v>9</v>
      </c>
    </row>
    <row r="17" spans="2:7">
      <c r="B17">
        <f t="shared" si="1"/>
        <v>241</v>
      </c>
      <c r="C17">
        <f t="shared" si="2"/>
        <v>264</v>
      </c>
      <c r="D17" t="s">
        <v>40</v>
      </c>
      <c r="E17">
        <v>3</v>
      </c>
    </row>
    <row r="18" spans="2:7">
      <c r="B18">
        <f t="shared" si="1"/>
        <v>265</v>
      </c>
      <c r="C18">
        <f t="shared" si="2"/>
        <v>288</v>
      </c>
      <c r="D18" t="s">
        <v>41</v>
      </c>
      <c r="E18">
        <v>4</v>
      </c>
    </row>
    <row r="19" spans="2:7">
      <c r="B19">
        <f t="shared" si="1"/>
        <v>289</v>
      </c>
      <c r="C19">
        <f t="shared" si="2"/>
        <v>312</v>
      </c>
      <c r="D19" t="s">
        <v>42</v>
      </c>
      <c r="E19">
        <v>1</v>
      </c>
    </row>
    <row r="20" spans="2:7">
      <c r="B20">
        <f t="shared" si="1"/>
        <v>313</v>
      </c>
      <c r="C20">
        <f t="shared" si="2"/>
        <v>336</v>
      </c>
      <c r="D20" t="s">
        <v>43</v>
      </c>
      <c r="E20">
        <v>1</v>
      </c>
    </row>
    <row r="21" spans="2:7">
      <c r="B21">
        <f t="shared" si="1"/>
        <v>337</v>
      </c>
      <c r="C21">
        <f t="shared" si="2"/>
        <v>360</v>
      </c>
      <c r="D21" t="s">
        <v>44</v>
      </c>
      <c r="E21">
        <v>1</v>
      </c>
    </row>
    <row r="23" spans="2:7" ht="13.5" thickBot="1"/>
    <row r="24" spans="2:7">
      <c r="F24" s="3" t="s">
        <v>45</v>
      </c>
      <c r="G24" s="3"/>
    </row>
    <row r="25" spans="2:7">
      <c r="F25" s="1"/>
      <c r="G25" s="1"/>
    </row>
    <row r="26" spans="2:7">
      <c r="F26" s="1" t="s">
        <v>46</v>
      </c>
      <c r="G26" s="1">
        <v>216.65</v>
      </c>
    </row>
    <row r="27" spans="2:7">
      <c r="F27" s="1" t="s">
        <v>47</v>
      </c>
      <c r="G27" s="1">
        <v>10.247001077068662</v>
      </c>
    </row>
    <row r="28" spans="2:7">
      <c r="F28" s="1" t="s">
        <v>48</v>
      </c>
      <c r="G28" s="1">
        <v>202</v>
      </c>
    </row>
    <row r="29" spans="2:7">
      <c r="F29" s="1" t="s">
        <v>49</v>
      </c>
      <c r="G29" s="1">
        <v>170</v>
      </c>
    </row>
    <row r="30" spans="2:7">
      <c r="F30" s="1" t="s">
        <v>50</v>
      </c>
      <c r="G30" s="1">
        <v>79.37292904011278</v>
      </c>
    </row>
    <row r="31" spans="2:7">
      <c r="F31" s="1" t="s">
        <v>51</v>
      </c>
      <c r="G31" s="1">
        <v>6300.0618644067781</v>
      </c>
    </row>
    <row r="32" spans="2:7">
      <c r="F32" s="1" t="s">
        <v>52</v>
      </c>
      <c r="G32" s="1">
        <v>14.694113602201904</v>
      </c>
    </row>
    <row r="33" spans="2:31">
      <c r="F33" s="1" t="s">
        <v>53</v>
      </c>
      <c r="G33" s="1">
        <v>3.2009798609028857</v>
      </c>
    </row>
    <row r="34" spans="2:31">
      <c r="F34" s="1" t="s">
        <v>54</v>
      </c>
      <c r="G34" s="1">
        <v>561</v>
      </c>
    </row>
    <row r="35" spans="2:31">
      <c r="F35" s="1" t="s">
        <v>55</v>
      </c>
      <c r="G35" s="1">
        <v>83</v>
      </c>
    </row>
    <row r="36" spans="2:31">
      <c r="F36" s="1" t="s">
        <v>56</v>
      </c>
      <c r="G36" s="1">
        <v>644</v>
      </c>
    </row>
    <row r="37" spans="2:31">
      <c r="F37" s="1" t="s">
        <v>57</v>
      </c>
      <c r="G37" s="1">
        <v>12999</v>
      </c>
    </row>
    <row r="38" spans="2:31" ht="13.5" thickBot="1">
      <c r="F38" s="2" t="s">
        <v>58</v>
      </c>
      <c r="G38" s="2">
        <v>60</v>
      </c>
    </row>
    <row r="42" spans="2:31">
      <c r="B42" t="s">
        <v>59</v>
      </c>
    </row>
    <row r="44" spans="2:31">
      <c r="B44">
        <v>83</v>
      </c>
      <c r="C44">
        <v>122</v>
      </c>
      <c r="D44">
        <v>150</v>
      </c>
      <c r="E44">
        <v>152</v>
      </c>
      <c r="F44">
        <v>155</v>
      </c>
      <c r="G44">
        <v>159</v>
      </c>
      <c r="H44">
        <v>160</v>
      </c>
      <c r="I44">
        <v>165</v>
      </c>
      <c r="J44">
        <v>170</v>
      </c>
      <c r="K44">
        <v>170</v>
      </c>
      <c r="L44">
        <v>172</v>
      </c>
      <c r="M44">
        <v>174</v>
      </c>
      <c r="N44">
        <v>179</v>
      </c>
      <c r="O44">
        <v>180</v>
      </c>
      <c r="P44">
        <v>188</v>
      </c>
      <c r="Q44">
        <v>201</v>
      </c>
      <c r="R44">
        <v>202</v>
      </c>
      <c r="S44">
        <v>206</v>
      </c>
      <c r="T44">
        <v>206</v>
      </c>
      <c r="U44">
        <v>213</v>
      </c>
      <c r="V44">
        <v>213</v>
      </c>
      <c r="W44">
        <v>230</v>
      </c>
      <c r="X44">
        <v>253</v>
      </c>
      <c r="Y44">
        <v>265</v>
      </c>
      <c r="Z44">
        <v>273</v>
      </c>
      <c r="AA44">
        <v>280</v>
      </c>
      <c r="AB44">
        <v>319</v>
      </c>
      <c r="AC44">
        <v>358</v>
      </c>
      <c r="AD44">
        <v>456</v>
      </c>
      <c r="AE44">
        <v>644</v>
      </c>
    </row>
    <row r="45" spans="2:31" ht="13.5" thickBot="1"/>
    <row r="46" spans="2:31">
      <c r="G46" s="3" t="s">
        <v>45</v>
      </c>
      <c r="H46" s="3"/>
    </row>
    <row r="47" spans="2:31">
      <c r="B47" t="s">
        <v>60</v>
      </c>
      <c r="G47" s="1"/>
      <c r="H47" s="1"/>
    </row>
    <row r="48" spans="2:31">
      <c r="G48" s="1" t="s">
        <v>46</v>
      </c>
      <c r="H48" s="1">
        <v>223.26666666666668</v>
      </c>
    </row>
    <row r="49" spans="2:8">
      <c r="B49">
        <v>120</v>
      </c>
      <c r="C49">
        <f>B49+20</f>
        <v>140</v>
      </c>
      <c r="D49" t="s">
        <v>92</v>
      </c>
      <c r="E49">
        <v>1</v>
      </c>
      <c r="G49" s="1" t="s">
        <v>47</v>
      </c>
      <c r="H49" s="1">
        <v>19.797476521727521</v>
      </c>
    </row>
    <row r="50" spans="2:8">
      <c r="B50">
        <f>C49+1</f>
        <v>141</v>
      </c>
      <c r="C50">
        <f>B50+19</f>
        <v>160</v>
      </c>
      <c r="D50" t="s">
        <v>93</v>
      </c>
      <c r="E50">
        <v>5</v>
      </c>
      <c r="G50" s="1" t="s">
        <v>48</v>
      </c>
      <c r="H50" s="1">
        <v>194.5</v>
      </c>
    </row>
    <row r="51" spans="2:8">
      <c r="B51">
        <f t="shared" ref="B51:B58" si="3">C50+1</f>
        <v>161</v>
      </c>
      <c r="C51">
        <f t="shared" ref="C51:C58" si="4">B51+19</f>
        <v>180</v>
      </c>
      <c r="D51" t="s">
        <v>94</v>
      </c>
      <c r="E51">
        <v>7</v>
      </c>
      <c r="G51" s="1" t="s">
        <v>49</v>
      </c>
      <c r="H51" s="1">
        <v>170</v>
      </c>
    </row>
    <row r="52" spans="2:8">
      <c r="B52">
        <f t="shared" si="3"/>
        <v>181</v>
      </c>
      <c r="C52">
        <f t="shared" si="4"/>
        <v>200</v>
      </c>
      <c r="D52" t="s">
        <v>63</v>
      </c>
      <c r="E52">
        <v>1</v>
      </c>
      <c r="G52" s="1" t="s">
        <v>50</v>
      </c>
      <c r="H52" s="1">
        <v>108.43524472629079</v>
      </c>
    </row>
    <row r="53" spans="2:8">
      <c r="B53">
        <f t="shared" si="3"/>
        <v>201</v>
      </c>
      <c r="C53">
        <f t="shared" si="4"/>
        <v>220</v>
      </c>
      <c r="D53" t="s">
        <v>64</v>
      </c>
      <c r="E53">
        <v>6</v>
      </c>
      <c r="G53" s="1" t="s">
        <v>51</v>
      </c>
      <c r="H53" s="1">
        <v>11758.202298850576</v>
      </c>
    </row>
    <row r="54" spans="2:8">
      <c r="B54">
        <f t="shared" si="3"/>
        <v>221</v>
      </c>
      <c r="C54">
        <f t="shared" si="4"/>
        <v>240</v>
      </c>
      <c r="D54" t="s">
        <v>65</v>
      </c>
      <c r="E54">
        <v>1</v>
      </c>
      <c r="G54" s="1" t="s">
        <v>52</v>
      </c>
      <c r="H54" s="1">
        <v>7.5099967329250603</v>
      </c>
    </row>
    <row r="55" spans="2:8">
      <c r="B55">
        <f t="shared" si="3"/>
        <v>241</v>
      </c>
      <c r="C55">
        <f t="shared" si="4"/>
        <v>260</v>
      </c>
      <c r="D55" t="s">
        <v>66</v>
      </c>
      <c r="E55">
        <v>1</v>
      </c>
      <c r="G55" s="1" t="s">
        <v>53</v>
      </c>
      <c r="H55" s="1">
        <v>2.4462819035668106</v>
      </c>
    </row>
    <row r="56" spans="2:8">
      <c r="B56">
        <f t="shared" si="3"/>
        <v>261</v>
      </c>
      <c r="C56">
        <f t="shared" si="4"/>
        <v>280</v>
      </c>
      <c r="D56" t="s">
        <v>67</v>
      </c>
      <c r="E56">
        <v>3</v>
      </c>
      <c r="G56" s="1" t="s">
        <v>54</v>
      </c>
      <c r="H56" s="1">
        <v>561</v>
      </c>
    </row>
    <row r="57" spans="2:8">
      <c r="B57">
        <f t="shared" si="3"/>
        <v>281</v>
      </c>
      <c r="C57">
        <f t="shared" si="4"/>
        <v>300</v>
      </c>
      <c r="D57" t="s">
        <v>68</v>
      </c>
      <c r="E57">
        <v>0</v>
      </c>
      <c r="G57" s="1" t="s">
        <v>55</v>
      </c>
      <c r="H57" s="1">
        <v>83</v>
      </c>
    </row>
    <row r="58" spans="2:8">
      <c r="B58">
        <f t="shared" si="3"/>
        <v>301</v>
      </c>
      <c r="C58">
        <f t="shared" si="4"/>
        <v>320</v>
      </c>
      <c r="D58" t="s">
        <v>69</v>
      </c>
      <c r="E58">
        <v>1</v>
      </c>
      <c r="G58" s="1" t="s">
        <v>56</v>
      </c>
      <c r="H58" s="1">
        <v>644</v>
      </c>
    </row>
    <row r="59" spans="2:8">
      <c r="G59" s="1" t="s">
        <v>57</v>
      </c>
      <c r="H59" s="1">
        <v>6698</v>
      </c>
    </row>
    <row r="60" spans="2:8" ht="13.5" thickBot="1">
      <c r="G60" s="2" t="s">
        <v>58</v>
      </c>
      <c r="H60" s="2">
        <v>30</v>
      </c>
    </row>
    <row r="63" spans="2:8">
      <c r="B63" t="s">
        <v>61</v>
      </c>
    </row>
    <row r="65" spans="2:31">
      <c r="B65">
        <v>168</v>
      </c>
      <c r="C65">
        <v>168</v>
      </c>
      <c r="D65">
        <v>170</v>
      </c>
      <c r="E65">
        <v>171</v>
      </c>
      <c r="F65">
        <v>172</v>
      </c>
      <c r="G65">
        <v>173</v>
      </c>
      <c r="H65">
        <v>187</v>
      </c>
      <c r="I65">
        <v>188</v>
      </c>
      <c r="J65">
        <v>195</v>
      </c>
      <c r="K65">
        <v>196</v>
      </c>
      <c r="L65">
        <v>197</v>
      </c>
      <c r="M65">
        <v>198</v>
      </c>
      <c r="N65">
        <v>202</v>
      </c>
      <c r="O65">
        <v>202</v>
      </c>
      <c r="P65">
        <v>207</v>
      </c>
      <c r="Q65">
        <v>208</v>
      </c>
      <c r="R65">
        <v>213</v>
      </c>
      <c r="S65">
        <v>214</v>
      </c>
      <c r="T65">
        <v>217</v>
      </c>
      <c r="U65">
        <v>220</v>
      </c>
      <c r="V65">
        <v>223</v>
      </c>
      <c r="W65">
        <v>223</v>
      </c>
      <c r="X65">
        <v>226</v>
      </c>
      <c r="Y65">
        <v>228</v>
      </c>
      <c r="Z65">
        <v>234</v>
      </c>
      <c r="AA65">
        <v>239</v>
      </c>
      <c r="AB65">
        <v>241</v>
      </c>
      <c r="AC65">
        <v>251</v>
      </c>
      <c r="AD65">
        <v>272</v>
      </c>
      <c r="AE65">
        <v>298</v>
      </c>
    </row>
    <row r="67" spans="2:31" ht="13.5" thickBot="1"/>
    <row r="68" spans="2:31">
      <c r="B68">
        <v>160</v>
      </c>
      <c r="C68">
        <f>B68+14</f>
        <v>174</v>
      </c>
      <c r="D68" t="s">
        <v>72</v>
      </c>
      <c r="E68">
        <v>6</v>
      </c>
      <c r="G68" s="3" t="s">
        <v>45</v>
      </c>
      <c r="H68" s="3"/>
    </row>
    <row r="69" spans="2:31">
      <c r="B69">
        <f>C68+1</f>
        <v>175</v>
      </c>
      <c r="C69">
        <f>B69+13</f>
        <v>188</v>
      </c>
      <c r="D69" t="s">
        <v>73</v>
      </c>
      <c r="E69">
        <v>2</v>
      </c>
      <c r="G69" s="1"/>
      <c r="H69" s="1"/>
    </row>
    <row r="70" spans="2:31">
      <c r="B70">
        <f t="shared" ref="B70:B77" si="5">C69+1</f>
        <v>189</v>
      </c>
      <c r="C70">
        <f t="shared" ref="C70:C77" si="6">B70+13</f>
        <v>202</v>
      </c>
      <c r="D70" t="s">
        <v>74</v>
      </c>
      <c r="E70">
        <v>6</v>
      </c>
      <c r="G70" s="1" t="s">
        <v>46</v>
      </c>
      <c r="H70" s="1">
        <v>210.03333333333333</v>
      </c>
    </row>
    <row r="71" spans="2:31">
      <c r="B71">
        <f t="shared" si="5"/>
        <v>203</v>
      </c>
      <c r="C71">
        <f t="shared" si="6"/>
        <v>216</v>
      </c>
      <c r="D71" t="s">
        <v>75</v>
      </c>
      <c r="E71">
        <v>4</v>
      </c>
      <c r="G71" s="1" t="s">
        <v>47</v>
      </c>
      <c r="H71" s="1">
        <v>5.6820919195640753</v>
      </c>
    </row>
    <row r="72" spans="2:31">
      <c r="B72">
        <f t="shared" si="5"/>
        <v>217</v>
      </c>
      <c r="C72">
        <f t="shared" si="6"/>
        <v>230</v>
      </c>
      <c r="D72" t="s">
        <v>76</v>
      </c>
      <c r="E72">
        <v>6</v>
      </c>
      <c r="G72" s="1" t="s">
        <v>48</v>
      </c>
      <c r="H72" s="1">
        <v>207.5</v>
      </c>
    </row>
    <row r="73" spans="2:31">
      <c r="B73">
        <f t="shared" si="5"/>
        <v>231</v>
      </c>
      <c r="C73">
        <f t="shared" si="6"/>
        <v>244</v>
      </c>
      <c r="D73" t="s">
        <v>77</v>
      </c>
      <c r="E73">
        <v>3</v>
      </c>
      <c r="G73" s="1" t="s">
        <v>49</v>
      </c>
      <c r="H73" s="1">
        <v>168</v>
      </c>
    </row>
    <row r="74" spans="2:31">
      <c r="B74">
        <f t="shared" si="5"/>
        <v>245</v>
      </c>
      <c r="C74">
        <f t="shared" si="6"/>
        <v>258</v>
      </c>
      <c r="D74" t="s">
        <v>78</v>
      </c>
      <c r="E74">
        <v>1</v>
      </c>
      <c r="G74" s="1" t="s">
        <v>50</v>
      </c>
      <c r="H74" s="1">
        <v>31.122099181630738</v>
      </c>
    </row>
    <row r="75" spans="2:31">
      <c r="B75">
        <f t="shared" si="5"/>
        <v>259</v>
      </c>
      <c r="C75">
        <f t="shared" si="6"/>
        <v>272</v>
      </c>
      <c r="D75" t="s">
        <v>79</v>
      </c>
      <c r="E75">
        <v>1</v>
      </c>
      <c r="G75" s="1" t="s">
        <v>51</v>
      </c>
      <c r="H75" s="1">
        <v>968.5850574712606</v>
      </c>
    </row>
    <row r="76" spans="2:31">
      <c r="B76">
        <f t="shared" si="5"/>
        <v>273</v>
      </c>
      <c r="C76">
        <f t="shared" si="6"/>
        <v>286</v>
      </c>
      <c r="D76" t="s">
        <v>80</v>
      </c>
      <c r="E76">
        <v>0</v>
      </c>
      <c r="G76" s="1" t="s">
        <v>52</v>
      </c>
      <c r="H76" s="1">
        <v>0.976414541732749</v>
      </c>
    </row>
    <row r="77" spans="2:31">
      <c r="B77">
        <f t="shared" si="5"/>
        <v>287</v>
      </c>
      <c r="C77">
        <f t="shared" si="6"/>
        <v>300</v>
      </c>
      <c r="D77" t="s">
        <v>81</v>
      </c>
      <c r="E77">
        <v>1</v>
      </c>
      <c r="G77" s="1" t="s">
        <v>53</v>
      </c>
      <c r="H77" s="1">
        <v>0.80736278213016643</v>
      </c>
    </row>
    <row r="78" spans="2:31">
      <c r="G78" s="1" t="s">
        <v>54</v>
      </c>
      <c r="H78" s="1">
        <v>130</v>
      </c>
    </row>
    <row r="79" spans="2:31">
      <c r="G79" s="1" t="s">
        <v>55</v>
      </c>
      <c r="H79" s="1">
        <v>168</v>
      </c>
    </row>
    <row r="80" spans="2:31">
      <c r="G80" s="1" t="s">
        <v>56</v>
      </c>
      <c r="H80" s="1">
        <v>298</v>
      </c>
    </row>
    <row r="81" spans="2:11">
      <c r="G81" s="1" t="s">
        <v>57</v>
      </c>
      <c r="H81" s="1">
        <v>6301</v>
      </c>
    </row>
    <row r="82" spans="2:11" ht="13.5" thickBot="1">
      <c r="G82" s="2" t="s">
        <v>58</v>
      </c>
      <c r="H82" s="2">
        <v>30</v>
      </c>
    </row>
    <row r="89" spans="2:11">
      <c r="B89">
        <v>206</v>
      </c>
      <c r="C89">
        <v>213</v>
      </c>
      <c r="D89">
        <v>152</v>
      </c>
      <c r="E89">
        <v>180</v>
      </c>
      <c r="F89">
        <v>179</v>
      </c>
      <c r="G89">
        <v>280</v>
      </c>
      <c r="H89">
        <v>358</v>
      </c>
      <c r="I89">
        <v>150</v>
      </c>
      <c r="J89">
        <v>201</v>
      </c>
      <c r="K89">
        <v>319</v>
      </c>
    </row>
    <row r="90" spans="2:11">
      <c r="B90">
        <v>253</v>
      </c>
      <c r="C90">
        <v>188</v>
      </c>
      <c r="D90">
        <v>202</v>
      </c>
      <c r="E90">
        <v>155</v>
      </c>
      <c r="F90">
        <v>456</v>
      </c>
      <c r="G90">
        <v>122</v>
      </c>
      <c r="H90">
        <v>159</v>
      </c>
      <c r="I90">
        <v>174</v>
      </c>
      <c r="J90">
        <v>213</v>
      </c>
      <c r="K90">
        <v>172</v>
      </c>
    </row>
    <row r="91" spans="2:11">
      <c r="B91">
        <v>273</v>
      </c>
      <c r="C91">
        <v>83</v>
      </c>
      <c r="D91">
        <v>160</v>
      </c>
      <c r="E91">
        <v>170</v>
      </c>
      <c r="F91">
        <v>230</v>
      </c>
      <c r="G91">
        <v>206</v>
      </c>
      <c r="H91">
        <v>165</v>
      </c>
      <c r="I91">
        <v>644</v>
      </c>
      <c r="J91">
        <v>265</v>
      </c>
      <c r="K91">
        <v>170</v>
      </c>
    </row>
    <row r="92" spans="2:11">
      <c r="B92">
        <v>213</v>
      </c>
      <c r="C92">
        <v>251</v>
      </c>
      <c r="D92">
        <v>188</v>
      </c>
      <c r="E92">
        <v>223</v>
      </c>
      <c r="F92">
        <v>168</v>
      </c>
      <c r="G92">
        <v>171</v>
      </c>
      <c r="H92">
        <v>170</v>
      </c>
      <c r="I92">
        <v>234</v>
      </c>
      <c r="J92">
        <v>198</v>
      </c>
      <c r="K92">
        <v>241</v>
      </c>
    </row>
    <row r="93" spans="2:11">
      <c r="B93">
        <v>298</v>
      </c>
      <c r="C93">
        <v>272</v>
      </c>
      <c r="D93">
        <v>208</v>
      </c>
      <c r="E93">
        <v>207</v>
      </c>
      <c r="F93">
        <v>202</v>
      </c>
      <c r="G93">
        <v>228</v>
      </c>
      <c r="H93">
        <v>172</v>
      </c>
      <c r="I93">
        <v>239</v>
      </c>
      <c r="J93">
        <v>173</v>
      </c>
      <c r="K93">
        <v>214</v>
      </c>
    </row>
    <row r="94" spans="2:11">
      <c r="B94">
        <v>223</v>
      </c>
      <c r="C94">
        <v>220</v>
      </c>
      <c r="D94">
        <v>226</v>
      </c>
      <c r="E94">
        <v>202</v>
      </c>
      <c r="F94">
        <v>168</v>
      </c>
      <c r="G94">
        <v>197</v>
      </c>
      <c r="H94">
        <v>195</v>
      </c>
      <c r="I94">
        <v>196</v>
      </c>
      <c r="J94">
        <v>217</v>
      </c>
      <c r="K94">
        <v>187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12</vt:i4>
      </vt:variant>
    </vt:vector>
  </HeadingPairs>
  <TitlesOfParts>
    <vt:vector size="16" baseType="lpstr">
      <vt:lpstr>Sheet1</vt:lpstr>
      <vt:lpstr>Sheet2</vt:lpstr>
      <vt:lpstr>Sheet3</vt:lpstr>
      <vt:lpstr>Sheet4</vt:lpstr>
      <vt:lpstr>H2 chart</vt:lpstr>
      <vt:lpstr>H2 part 1</vt:lpstr>
      <vt:lpstr>H2 part 2</vt:lpstr>
      <vt:lpstr>H3 chart</vt:lpstr>
      <vt:lpstr>H3 part 1</vt:lpstr>
      <vt:lpstr>H3 part 2</vt:lpstr>
      <vt:lpstr>H4 chart</vt:lpstr>
      <vt:lpstr>H4 part 1</vt:lpstr>
      <vt:lpstr>H4 part 2</vt:lpstr>
      <vt:lpstr>H5 chart</vt:lpstr>
      <vt:lpstr>H5 part 1</vt:lpstr>
      <vt:lpstr>H5 part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Vakilain</cp:lastModifiedBy>
  <dcterms:created xsi:type="dcterms:W3CDTF">1996-10-14T23:33:28Z</dcterms:created>
  <dcterms:modified xsi:type="dcterms:W3CDTF">2008-03-13T13:53:41Z</dcterms:modified>
</cp:coreProperties>
</file>