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95" windowHeight="906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calcPr calcId="114210"/>
</workbook>
</file>

<file path=xl/calcChain.xml><?xml version="1.0" encoding="utf-8"?>
<calcChain xmlns="http://schemas.openxmlformats.org/spreadsheetml/2006/main">
  <c r="D11" i="4"/>
  <c r="E11"/>
  <c r="F11"/>
  <c r="G11"/>
  <c r="H11"/>
  <c r="I11"/>
  <c r="J11"/>
  <c r="K11"/>
  <c r="L11"/>
  <c r="H11" i="3"/>
  <c r="H2"/>
  <c r="I11"/>
  <c r="I2"/>
  <c r="J11"/>
  <c r="J2"/>
  <c r="K11"/>
  <c r="K2"/>
  <c r="L11"/>
  <c r="L2"/>
  <c r="M11"/>
  <c r="M2"/>
  <c r="N11"/>
  <c r="N2"/>
  <c r="O11"/>
  <c r="O2"/>
  <c r="P11"/>
  <c r="P2"/>
  <c r="I8"/>
  <c r="J8"/>
  <c r="K8"/>
  <c r="L8"/>
  <c r="M8"/>
  <c r="N8"/>
  <c r="O8"/>
  <c r="P8"/>
  <c r="H8"/>
  <c r="H7"/>
  <c r="I7"/>
  <c r="J7"/>
  <c r="K7"/>
  <c r="L7"/>
  <c r="M7"/>
  <c r="N7"/>
  <c r="O7"/>
  <c r="P7"/>
  <c r="E11" i="2"/>
  <c r="E12"/>
  <c r="E13"/>
  <c r="E14"/>
  <c r="E10"/>
  <c r="E29" i="1"/>
</calcChain>
</file>

<file path=xl/sharedStrings.xml><?xml version="1.0" encoding="utf-8"?>
<sst xmlns="http://schemas.openxmlformats.org/spreadsheetml/2006/main" count="11" uniqueCount="9">
  <si>
    <t>k</t>
  </si>
  <si>
    <t>h</t>
  </si>
  <si>
    <t>T</t>
  </si>
  <si>
    <t>T2</t>
  </si>
  <si>
    <t>M</t>
  </si>
  <si>
    <t>z (cm)</t>
  </si>
  <si>
    <t>t (s)</t>
  </si>
  <si>
    <t>z(m)</t>
  </si>
  <si>
    <t>t2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</si>
</sst>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b="0">
                <a:cs typeface="B Nazanin" pitchFamily="2" charset="-78"/>
              </a:defRPr>
            </a:pPr>
            <a:r>
              <a:rPr lang="fa-IR" b="0">
                <a:cs typeface="B Nazanin" pitchFamily="2" charset="-78"/>
              </a:rPr>
              <a:t>نمودار جرم</a:t>
            </a:r>
            <a:r>
              <a:rPr lang="fa-IR" b="0" baseline="0">
                <a:cs typeface="B Nazanin" pitchFamily="2" charset="-78"/>
              </a:rPr>
              <a:t> وزنه ی اضافه شده - تغییر طول فنر</a:t>
            </a:r>
            <a:endParaRPr lang="en-US" b="0">
              <a:cs typeface="B Nazanin" pitchFamily="2" charset="-78"/>
            </a:endParaRPr>
          </a:p>
        </c:rich>
      </c:tx>
      <c:spPr>
        <a:noFill/>
        <a:ln w="25400">
          <a:noFill/>
        </a:ln>
      </c:spPr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Sheet1!$F$11:$F$15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2.5000000000000001E-2</c:v>
                </c:pt>
                <c:pt idx="2">
                  <c:v>4.4999999999999998E-2</c:v>
                </c:pt>
                <c:pt idx="3">
                  <c:v>7.0000000000000007E-2</c:v>
                </c:pt>
                <c:pt idx="4">
                  <c:v>0.09</c:v>
                </c:pt>
              </c:numCache>
            </c:numRef>
          </c:xVal>
          <c:yVal>
            <c:numRef>
              <c:f>Sheet1!$E$11:$E$15</c:f>
              <c:numCache>
                <c:formatCode>General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yVal>
        </c:ser>
        <c:axId val="50053120"/>
        <c:axId val="50055040"/>
      </c:scatterChart>
      <c:valAx>
        <c:axId val="5005312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b="0">
                    <a:cs typeface="B Nazanin" pitchFamily="2" charset="-78"/>
                  </a:defRPr>
                </a:pPr>
                <a:r>
                  <a:rPr lang="fa-IR" b="0">
                    <a:cs typeface="B Nazanin" pitchFamily="2" charset="-78"/>
                  </a:rPr>
                  <a:t>تغییر</a:t>
                </a:r>
                <a:r>
                  <a:rPr lang="fa-IR" b="0" baseline="0">
                    <a:cs typeface="B Nazanin" pitchFamily="2" charset="-78"/>
                  </a:rPr>
                  <a:t> طول فنر بر حسب متر</a:t>
                </a:r>
                <a:endParaRPr lang="fa-IR" b="0">
                  <a:cs typeface="B Nazanin" pitchFamily="2" charset="-78"/>
                </a:endParaRP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055040"/>
        <c:crosses val="autoZero"/>
        <c:crossBetween val="midCat"/>
      </c:valAx>
      <c:valAx>
        <c:axId val="50055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cs typeface="B Nazanin" pitchFamily="2" charset="-78"/>
                  </a:defRPr>
                </a:pPr>
                <a:r>
                  <a:rPr lang="fa-IR" b="0">
                    <a:cs typeface="B Nazanin" pitchFamily="2" charset="-78"/>
                  </a:rPr>
                  <a:t>چرم</a:t>
                </a:r>
                <a:r>
                  <a:rPr lang="fa-IR" b="0" baseline="0">
                    <a:cs typeface="B Nazanin" pitchFamily="2" charset="-78"/>
                  </a:rPr>
                  <a:t> وزنه ی اضافه شده بر حسب کیلوگرم</a:t>
                </a:r>
                <a:endParaRPr lang="en-US" b="0">
                  <a:cs typeface="B Nazanin" pitchFamily="2" charset="-78"/>
                </a:endParaRP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50053120"/>
        <c:crosses val="autoZero"/>
        <c:crossBetween val="midCat"/>
      </c:valAx>
    </c:plotArea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 rtl="1">
              <a:defRPr b="0">
                <a:cs typeface="B Nazanin" pitchFamily="2" charset="-78"/>
              </a:defRPr>
            </a:pPr>
            <a:r>
              <a:rPr lang="fa-IR" b="0">
                <a:cs typeface="B Nazanin" pitchFamily="2" charset="-78"/>
              </a:rPr>
              <a:t>نمودار</a:t>
            </a:r>
            <a:r>
              <a:rPr lang="fa-IR" b="0" baseline="0">
                <a:cs typeface="B Nazanin" pitchFamily="2" charset="-78"/>
              </a:rPr>
              <a:t> </a:t>
            </a:r>
            <a:r>
              <a:rPr lang="en-US" sz="1800" b="0" i="0" u="none" strike="noStrike" baseline="0">
                <a:cs typeface="B Nazanin" pitchFamily="2" charset="-78"/>
              </a:rPr>
              <a:t>T</a:t>
            </a:r>
            <a:r>
              <a:rPr lang="en-US" sz="1800" b="0" i="0" u="none" strike="noStrike" baseline="30000">
                <a:cs typeface="B Nazanin" pitchFamily="2" charset="-78"/>
              </a:rPr>
              <a:t>2</a:t>
            </a:r>
            <a:r>
              <a:rPr lang="fa-IR" sz="1800" b="0" i="0" u="none" strike="noStrike" baseline="30000">
                <a:cs typeface="B Nazanin" pitchFamily="2" charset="-78"/>
              </a:rPr>
              <a:t> </a:t>
            </a:r>
            <a:r>
              <a:rPr lang="fa-IR" sz="1800" b="0" i="0" u="none" strike="noStrike" baseline="0">
                <a:cs typeface="B Nazanin" pitchFamily="2" charset="-78"/>
              </a:rPr>
              <a:t>بر حسب </a:t>
            </a:r>
            <a:r>
              <a:rPr lang="en-US" sz="1800" b="0" i="0" u="none" strike="noStrike" baseline="0">
                <a:cs typeface="B Nazanin" pitchFamily="2" charset="-78"/>
              </a:rPr>
              <a:t>M</a:t>
            </a:r>
            <a:r>
              <a:rPr lang="fa-IR" sz="1800" b="0" i="0" u="none" strike="noStrike" baseline="0">
                <a:cs typeface="B Nazanin" pitchFamily="2" charset="-78"/>
              </a:rPr>
              <a:t> ( جرم کل وزنه های آویخته شده از فنر )</a:t>
            </a:r>
            <a:r>
              <a:rPr lang="fa-IR" b="0" baseline="0">
                <a:cs typeface="B Nazanin" pitchFamily="2" charset="-78"/>
              </a:rPr>
              <a:t> </a:t>
            </a:r>
            <a:endParaRPr lang="fa-IR" b="0">
              <a:cs typeface="B Nazanin" pitchFamily="2" charset="-78"/>
            </a:endParaRPr>
          </a:p>
        </c:rich>
      </c:tx>
      <c:spPr>
        <a:noFill/>
        <a:ln w="25400">
          <a:noFill/>
        </a:ln>
      </c:spPr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Sheet2!$F$10:$F$14</c:f>
              <c:numCache>
                <c:formatCode>General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Sheet2!$E$10:$E$14</c:f>
              <c:numCache>
                <c:formatCode>General</c:formatCode>
                <c:ptCount val="5"/>
                <c:pt idx="0">
                  <c:v>0.16000000000000003</c:v>
                </c:pt>
                <c:pt idx="1">
                  <c:v>0.25</c:v>
                </c:pt>
                <c:pt idx="2">
                  <c:v>0.46240000000000009</c:v>
                </c:pt>
                <c:pt idx="3">
                  <c:v>0.5625</c:v>
                </c:pt>
                <c:pt idx="4">
                  <c:v>0.81</c:v>
                </c:pt>
              </c:numCache>
            </c:numRef>
          </c:yVal>
        </c:ser>
        <c:axId val="50678400"/>
        <c:axId val="50692864"/>
      </c:scatterChart>
      <c:valAx>
        <c:axId val="5067840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b="0">
                    <a:cs typeface="B Nazanin" pitchFamily="2" charset="-78"/>
                  </a:defRPr>
                </a:pPr>
                <a:r>
                  <a:rPr lang="fa-IR" b="0">
                    <a:cs typeface="B Nazanin" pitchFamily="2" charset="-78"/>
                  </a:rPr>
                  <a:t>جرم کل وزنه</a:t>
                </a:r>
                <a:r>
                  <a:rPr lang="fa-IR" b="0" baseline="0">
                    <a:cs typeface="B Nazanin" pitchFamily="2" charset="-78"/>
                  </a:rPr>
                  <a:t> های آویخته شده از فنر بر حسب کیلوگرم</a:t>
                </a:r>
                <a:endParaRPr lang="en-US" b="0">
                  <a:cs typeface="B Nazanin" pitchFamily="2" charset="-78"/>
                </a:endParaRP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92864"/>
        <c:crosses val="autoZero"/>
        <c:crossBetween val="midCat"/>
      </c:valAx>
      <c:valAx>
        <c:axId val="50692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cs typeface="B Nazanin" pitchFamily="2" charset="-78"/>
                  </a:defRPr>
                </a:pPr>
                <a:r>
                  <a:rPr lang="fa-IR" b="0">
                    <a:cs typeface="B Nazanin" pitchFamily="2" charset="-78"/>
                  </a:rPr>
                  <a:t>مجذور</a:t>
                </a:r>
                <a:r>
                  <a:rPr lang="fa-IR" b="0" baseline="0">
                    <a:cs typeface="B Nazanin" pitchFamily="2" charset="-78"/>
                  </a:rPr>
                  <a:t> دوره ی تناوب بر حسب مجذور ثانیه</a:t>
                </a:r>
                <a:endParaRPr lang="en-US" b="0">
                  <a:cs typeface="B Nazanin" pitchFamily="2" charset="-78"/>
                </a:endParaRP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50678400"/>
        <c:crosses val="autoZero"/>
        <c:crossBetween val="midCat"/>
      </c:valAx>
    </c:plotArea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b="0">
                <a:cs typeface="B Nazanin" pitchFamily="2" charset="-78"/>
              </a:defRPr>
            </a:pPr>
            <a:r>
              <a:rPr lang="fa-IR" b="0">
                <a:cs typeface="B Nazanin" pitchFamily="2" charset="-78"/>
              </a:rPr>
              <a:t>نمودار ارتفاع طی شده</a:t>
            </a:r>
            <a:r>
              <a:rPr lang="fa-IR" b="0" baseline="0">
                <a:cs typeface="B Nazanin" pitchFamily="2" charset="-78"/>
              </a:rPr>
              <a:t> بر حسب مجذور زمان</a:t>
            </a:r>
            <a:endParaRPr lang="en-US" b="0">
              <a:cs typeface="B Nazanin" pitchFamily="2" charset="-78"/>
            </a:endParaRPr>
          </a:p>
        </c:rich>
      </c:tx>
      <c:spPr>
        <a:noFill/>
        <a:ln w="25400">
          <a:noFill/>
        </a:ln>
      </c:spPr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dLbls>
            <c:spPr>
              <a:noFill/>
              <a:ln w="25400">
                <a:noFill/>
              </a:ln>
            </c:spPr>
            <c:showVal val="1"/>
            <c:showCatName val="1"/>
          </c:dLbls>
          <c:trendline>
            <c:trendlineType val="linear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Sheet3!$H$11:$P$11</c:f>
              <c:numCache>
                <c:formatCode>General</c:formatCode>
                <c:ptCount val="9"/>
                <c:pt idx="0">
                  <c:v>0.21529600000000002</c:v>
                </c:pt>
                <c:pt idx="1">
                  <c:v>0.16728099999999999</c:v>
                </c:pt>
                <c:pt idx="2">
                  <c:v>0.131769</c:v>
                </c:pt>
                <c:pt idx="3">
                  <c:v>0.11088900000000002</c:v>
                </c:pt>
                <c:pt idx="4">
                  <c:v>9.1809000000000002E-2</c:v>
                </c:pt>
                <c:pt idx="5">
                  <c:v>7.8961000000000017E-2</c:v>
                </c:pt>
                <c:pt idx="6">
                  <c:v>6.9169000000000008E-2</c:v>
                </c:pt>
                <c:pt idx="7">
                  <c:v>5.7120999999999998E-2</c:v>
                </c:pt>
                <c:pt idx="8">
                  <c:v>4.6224999999999995E-2</c:v>
                </c:pt>
              </c:numCache>
            </c:numRef>
          </c:xVal>
          <c:yVal>
            <c:numRef>
              <c:f>Sheet3!$H$8:$P$8</c:f>
              <c:numCache>
                <c:formatCode>General</c:formatCode>
                <c:ptCount val="9"/>
                <c:pt idx="0">
                  <c:v>0.98010000000000008</c:v>
                </c:pt>
                <c:pt idx="1">
                  <c:v>0.78010000000000002</c:v>
                </c:pt>
                <c:pt idx="2">
                  <c:v>0.58009999999999995</c:v>
                </c:pt>
                <c:pt idx="3">
                  <c:v>0.48009999999999997</c:v>
                </c:pt>
                <c:pt idx="4">
                  <c:v>0.38009999999999999</c:v>
                </c:pt>
                <c:pt idx="5">
                  <c:v>0.3301</c:v>
                </c:pt>
                <c:pt idx="6">
                  <c:v>0.28010000000000002</c:v>
                </c:pt>
                <c:pt idx="7">
                  <c:v>0.23010000000000003</c:v>
                </c:pt>
                <c:pt idx="8">
                  <c:v>0.18010000000000001</c:v>
                </c:pt>
              </c:numCache>
            </c:numRef>
          </c:yVal>
        </c:ser>
        <c:axId val="53090176"/>
        <c:axId val="53104640"/>
      </c:scatterChart>
      <c:valAx>
        <c:axId val="5309017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a-IR" b="0">
                    <a:cs typeface="B Nazanin" pitchFamily="2" charset="-78"/>
                  </a:rPr>
                  <a:t>مجذور زمان طی شده بر حسب مجذور</a:t>
                </a:r>
                <a:r>
                  <a:rPr lang="fa-IR" b="0" baseline="0">
                    <a:cs typeface="B Nazanin" pitchFamily="2" charset="-78"/>
                  </a:rPr>
                  <a:t> ثانیه</a:t>
                </a:r>
                <a:endParaRPr lang="en-US" b="0">
                  <a:cs typeface="B Nazanin" pitchFamily="2" charset="-78"/>
                </a:endParaRP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104640"/>
        <c:crosses val="autoZero"/>
        <c:crossBetween val="midCat"/>
      </c:valAx>
      <c:valAx>
        <c:axId val="53104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cs typeface="B Nazanin" pitchFamily="2" charset="-78"/>
                  </a:defRPr>
                </a:pPr>
                <a:r>
                  <a:rPr lang="fa-IR" b="0">
                    <a:cs typeface="B Nazanin" pitchFamily="2" charset="-78"/>
                  </a:rPr>
                  <a:t>فاصله</a:t>
                </a:r>
                <a:r>
                  <a:rPr lang="fa-IR" b="0" baseline="0">
                    <a:cs typeface="B Nazanin" pitchFamily="2" charset="-78"/>
                  </a:rPr>
                  <a:t> ی عمودی طی شده بر حسب متر</a:t>
                </a:r>
                <a:endParaRPr lang="en-US" b="0">
                  <a:cs typeface="B Nazanin" pitchFamily="2" charset="-78"/>
                </a:endParaRP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53090176"/>
        <c:crosses val="autoZero"/>
        <c:crossBetween val="midCat"/>
      </c:valAx>
    </c:plotArea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7</xdr:row>
      <xdr:rowOff>19050</xdr:rowOff>
    </xdr:from>
    <xdr:to>
      <xdr:col>17</xdr:col>
      <xdr:colOff>485775</xdr:colOff>
      <xdr:row>32</xdr:row>
      <xdr:rowOff>9525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0</xdr:row>
      <xdr:rowOff>123825</xdr:rowOff>
    </xdr:from>
    <xdr:to>
      <xdr:col>18</xdr:col>
      <xdr:colOff>419100</xdr:colOff>
      <xdr:row>23</xdr:row>
      <xdr:rowOff>133350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12</xdr:row>
      <xdr:rowOff>142875</xdr:rowOff>
    </xdr:from>
    <xdr:to>
      <xdr:col>19</xdr:col>
      <xdr:colOff>104775</xdr:colOff>
      <xdr:row>36</xdr:row>
      <xdr:rowOff>171450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8:J29"/>
  <sheetViews>
    <sheetView topLeftCell="A7" workbookViewId="0">
      <selection activeCell="F16" sqref="F16"/>
    </sheetView>
  </sheetViews>
  <sheetFormatPr defaultRowHeight="15"/>
  <sheetData>
    <row r="8" spans="5:10">
      <c r="E8" t="s">
        <v>0</v>
      </c>
      <c r="F8" t="s">
        <v>1</v>
      </c>
    </row>
    <row r="11" spans="5:10">
      <c r="E11">
        <v>0.1</v>
      </c>
      <c r="F11">
        <v>1.4999999999999999E-2</v>
      </c>
      <c r="J11">
        <v>2.2999999999999998</v>
      </c>
    </row>
    <row r="12" spans="5:10">
      <c r="E12">
        <v>0.15</v>
      </c>
      <c r="F12">
        <v>2.5000000000000001E-2</v>
      </c>
      <c r="J12">
        <v>4.8</v>
      </c>
    </row>
    <row r="13" spans="5:10">
      <c r="E13">
        <v>0.2</v>
      </c>
      <c r="F13">
        <v>4.4999999999999998E-2</v>
      </c>
      <c r="J13">
        <v>6.7</v>
      </c>
    </row>
    <row r="14" spans="5:10">
      <c r="E14">
        <v>0.25</v>
      </c>
      <c r="F14">
        <v>7.0000000000000007E-2</v>
      </c>
      <c r="J14">
        <v>9.1999999999999993</v>
      </c>
    </row>
    <row r="15" spans="5:10">
      <c r="E15">
        <v>0.3</v>
      </c>
      <c r="F15">
        <v>0.09</v>
      </c>
      <c r="J15">
        <v>11.6</v>
      </c>
    </row>
    <row r="29" spans="5:5">
      <c r="E29">
        <f>2.17*9.78</f>
        <v>21.222599999999996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7:F14"/>
  <sheetViews>
    <sheetView workbookViewId="0">
      <selection activeCell="J19" sqref="J19"/>
    </sheetView>
  </sheetViews>
  <sheetFormatPr defaultRowHeight="15"/>
  <sheetData>
    <row r="7" spans="4:6">
      <c r="D7" t="s">
        <v>2</v>
      </c>
      <c r="E7" t="s">
        <v>3</v>
      </c>
      <c r="F7" t="s">
        <v>4</v>
      </c>
    </row>
    <row r="10" spans="4:6">
      <c r="D10">
        <v>0.4</v>
      </c>
      <c r="E10">
        <f>POWER(D10,2)</f>
        <v>0.16000000000000003</v>
      </c>
      <c r="F10">
        <v>0.1</v>
      </c>
    </row>
    <row r="11" spans="4:6">
      <c r="D11">
        <v>0.5</v>
      </c>
      <c r="E11">
        <f>POWER(D11,2)</f>
        <v>0.25</v>
      </c>
      <c r="F11">
        <v>0.15</v>
      </c>
    </row>
    <row r="12" spans="4:6">
      <c r="D12">
        <v>0.68</v>
      </c>
      <c r="E12">
        <f>POWER(D12,2)</f>
        <v>0.46240000000000009</v>
      </c>
      <c r="F12">
        <v>0.2</v>
      </c>
    </row>
    <row r="13" spans="4:6">
      <c r="D13">
        <v>0.75</v>
      </c>
      <c r="E13">
        <f>POWER(D13,2)</f>
        <v>0.5625</v>
      </c>
      <c r="F13">
        <v>0.25</v>
      </c>
    </row>
    <row r="14" spans="4:6">
      <c r="D14">
        <v>0.9</v>
      </c>
      <c r="E14">
        <f>POWER(D14,2)</f>
        <v>0.81</v>
      </c>
      <c r="F14">
        <v>0.3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H2:Q12"/>
  <sheetViews>
    <sheetView tabSelected="1" workbookViewId="0">
      <selection activeCell="F28" sqref="F28"/>
    </sheetView>
  </sheetViews>
  <sheetFormatPr defaultRowHeight="15"/>
  <cols>
    <col min="8" max="9" width="6" customWidth="1"/>
    <col min="10" max="11" width="5.85546875" customWidth="1"/>
    <col min="12" max="12" width="10.140625" customWidth="1"/>
    <col min="13" max="14" width="6" customWidth="1"/>
    <col min="15" max="15" width="7.42578125" customWidth="1"/>
    <col min="16" max="16" width="5.7109375" customWidth="1"/>
  </cols>
  <sheetData>
    <row r="2" spans="8:17">
      <c r="H2">
        <f t="shared" ref="H2:O2" si="0">2*H8/H11</f>
        <v>9.1046744946492275</v>
      </c>
      <c r="I2">
        <f t="shared" si="0"/>
        <v>9.3268213365534649</v>
      </c>
      <c r="J2">
        <f t="shared" si="0"/>
        <v>8.8048023434950551</v>
      </c>
      <c r="K2">
        <f t="shared" si="0"/>
        <v>8.6591095600104584</v>
      </c>
      <c r="L2">
        <f t="shared" si="0"/>
        <v>8.2802339639904581</v>
      </c>
      <c r="M2">
        <f t="shared" si="0"/>
        <v>8.3610896518534457</v>
      </c>
      <c r="N2">
        <f t="shared" si="0"/>
        <v>8.0990038890254308</v>
      </c>
      <c r="O2">
        <f t="shared" si="0"/>
        <v>8.0565816424782497</v>
      </c>
      <c r="P2">
        <f>2*P8/P11</f>
        <v>7.7923201730665239</v>
      </c>
    </row>
    <row r="6" spans="8:17">
      <c r="H6">
        <v>100</v>
      </c>
      <c r="I6">
        <v>80</v>
      </c>
      <c r="J6">
        <v>60</v>
      </c>
      <c r="K6">
        <v>50</v>
      </c>
      <c r="L6">
        <v>40</v>
      </c>
      <c r="M6">
        <v>35</v>
      </c>
      <c r="N6">
        <v>30</v>
      </c>
      <c r="O6">
        <v>25</v>
      </c>
      <c r="P6">
        <v>20</v>
      </c>
      <c r="Q6" t="s">
        <v>5</v>
      </c>
    </row>
    <row r="7" spans="8:17">
      <c r="H7">
        <f t="shared" ref="H7:P7" si="1">H6-1.99</f>
        <v>98.01</v>
      </c>
      <c r="I7">
        <f t="shared" si="1"/>
        <v>78.010000000000005</v>
      </c>
      <c r="J7">
        <f t="shared" si="1"/>
        <v>58.01</v>
      </c>
      <c r="K7">
        <f t="shared" si="1"/>
        <v>48.01</v>
      </c>
      <c r="L7">
        <f t="shared" si="1"/>
        <v>38.01</v>
      </c>
      <c r="M7">
        <f t="shared" si="1"/>
        <v>33.01</v>
      </c>
      <c r="N7">
        <f t="shared" si="1"/>
        <v>28.01</v>
      </c>
      <c r="O7">
        <f t="shared" si="1"/>
        <v>23.01</v>
      </c>
      <c r="P7">
        <f t="shared" si="1"/>
        <v>18.010000000000002</v>
      </c>
    </row>
    <row r="8" spans="8:17">
      <c r="H8">
        <f>H7/100</f>
        <v>0.98010000000000008</v>
      </c>
      <c r="I8">
        <f t="shared" ref="I8:P8" si="2">I7/100</f>
        <v>0.78010000000000002</v>
      </c>
      <c r="J8">
        <f t="shared" si="2"/>
        <v>0.58009999999999995</v>
      </c>
      <c r="K8">
        <f t="shared" si="2"/>
        <v>0.48009999999999997</v>
      </c>
      <c r="L8">
        <f t="shared" si="2"/>
        <v>0.38009999999999999</v>
      </c>
      <c r="M8">
        <f t="shared" si="2"/>
        <v>0.3301</v>
      </c>
      <c r="N8">
        <f t="shared" si="2"/>
        <v>0.28010000000000002</v>
      </c>
      <c r="O8">
        <f t="shared" si="2"/>
        <v>0.23010000000000003</v>
      </c>
      <c r="P8">
        <f t="shared" si="2"/>
        <v>0.18010000000000001</v>
      </c>
      <c r="Q8" t="s">
        <v>7</v>
      </c>
    </row>
    <row r="11" spans="8:17">
      <c r="H11">
        <f>POWER(H12,2)</f>
        <v>0.21529600000000002</v>
      </c>
      <c r="I11">
        <f t="shared" ref="I11:P11" si="3">POWER(I12,2)</f>
        <v>0.16728099999999999</v>
      </c>
      <c r="J11">
        <f t="shared" si="3"/>
        <v>0.131769</v>
      </c>
      <c r="K11">
        <f t="shared" si="3"/>
        <v>0.11088900000000002</v>
      </c>
      <c r="L11">
        <f t="shared" si="3"/>
        <v>9.1809000000000002E-2</v>
      </c>
      <c r="M11">
        <f t="shared" si="3"/>
        <v>7.8961000000000017E-2</v>
      </c>
      <c r="N11">
        <f t="shared" si="3"/>
        <v>6.9169000000000008E-2</v>
      </c>
      <c r="O11">
        <f t="shared" si="3"/>
        <v>5.7120999999999998E-2</v>
      </c>
      <c r="P11">
        <f t="shared" si="3"/>
        <v>4.6224999999999995E-2</v>
      </c>
      <c r="Q11" t="s">
        <v>8</v>
      </c>
    </row>
    <row r="12" spans="8:17">
      <c r="H12">
        <v>0.46400000000000002</v>
      </c>
      <c r="I12">
        <v>0.40899999999999997</v>
      </c>
      <c r="J12">
        <v>0.36299999999999999</v>
      </c>
      <c r="K12">
        <v>0.33300000000000002</v>
      </c>
      <c r="L12">
        <v>0.30299999999999999</v>
      </c>
      <c r="M12">
        <v>0.28100000000000003</v>
      </c>
      <c r="N12">
        <v>0.26300000000000001</v>
      </c>
      <c r="O12">
        <v>0.23899999999999999</v>
      </c>
      <c r="P12">
        <v>0.215</v>
      </c>
      <c r="Q12" t="s">
        <v>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6:M11"/>
  <sheetViews>
    <sheetView workbookViewId="0">
      <selection activeCell="D24" sqref="D24"/>
    </sheetView>
  </sheetViews>
  <sheetFormatPr defaultRowHeight="15"/>
  <sheetData>
    <row r="6" spans="4:13">
      <c r="D6">
        <v>100</v>
      </c>
      <c r="E6">
        <v>80</v>
      </c>
      <c r="F6">
        <v>60</v>
      </c>
      <c r="G6">
        <v>50</v>
      </c>
      <c r="H6">
        <v>40</v>
      </c>
      <c r="I6">
        <v>35</v>
      </c>
      <c r="J6">
        <v>30</v>
      </c>
      <c r="K6">
        <v>25</v>
      </c>
      <c r="L6">
        <v>20</v>
      </c>
      <c r="M6" t="s">
        <v>5</v>
      </c>
    </row>
    <row r="7" spans="4:13">
      <c r="D7">
        <v>0.434</v>
      </c>
      <c r="E7">
        <v>0.39100000000000001</v>
      </c>
      <c r="F7">
        <v>0.33800000000000002</v>
      </c>
      <c r="G7">
        <v>0.309</v>
      </c>
      <c r="H7">
        <v>0.27300000000000002</v>
      </c>
      <c r="I7">
        <v>0.254</v>
      </c>
      <c r="J7">
        <v>0.23599999999999999</v>
      </c>
      <c r="K7">
        <v>0.215</v>
      </c>
      <c r="L7">
        <v>0.19</v>
      </c>
      <c r="M7" t="s">
        <v>6</v>
      </c>
    </row>
    <row r="11" spans="4:13">
      <c r="D11">
        <f t="shared" ref="D11:K11" si="0">(0.05/D7)*LN((9.78*(POWER(D7,2)))/(2*((D6-1.99)/100)))</f>
        <v>-7.1576629688572639E-3</v>
      </c>
      <c r="E11">
        <f t="shared" si="0"/>
        <v>-5.4437304499862322E-3</v>
      </c>
      <c r="F11">
        <f t="shared" si="0"/>
        <v>-5.5727347635114591E-3</v>
      </c>
      <c r="G11">
        <f t="shared" si="0"/>
        <v>-4.5104914622589361E-3</v>
      </c>
      <c r="H11">
        <f t="shared" si="0"/>
        <v>-7.7021540513992608E-3</v>
      </c>
      <c r="I11">
        <f t="shared" si="0"/>
        <v>-8.9153701412265016E-3</v>
      </c>
      <c r="J11">
        <f t="shared" si="0"/>
        <v>-5.9419592606354448E-3</v>
      </c>
      <c r="K11">
        <f t="shared" si="0"/>
        <v>-4.1397479724072754E-3</v>
      </c>
      <c r="L11">
        <f>(0.05/L7)*LN((9.78*(POWER(L7,2)))/(2*((L6-1.99)/100)))</f>
        <v>-5.2702850937617462E-3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Mojcris</cp:lastModifiedBy>
  <dcterms:created xsi:type="dcterms:W3CDTF">2008-05-19T16:23:07Z</dcterms:created>
  <dcterms:modified xsi:type="dcterms:W3CDTF">2010-12-13T03:38:52Z</dcterms:modified>
</cp:coreProperties>
</file>