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3"/>
  <workbookPr/>
  <mc:AlternateContent xmlns:mc="http://schemas.openxmlformats.org/markup-compatibility/2006">
    <mc:Choice Requires="x15">
      <x15ac:absPath xmlns:x15ac="http://schemas.microsoft.com/office/spreadsheetml/2010/11/ac" url="/Users/hedong/Downloads/ASR/"/>
    </mc:Choice>
  </mc:AlternateContent>
  <xr:revisionPtr revIDLastSave="0" documentId="8_{58229269-091C-7547-8F35-7B743CEAF387}" xr6:coauthVersionLast="34" xr6:coauthVersionMax="34" xr10:uidLastSave="{00000000-0000-0000-0000-000000000000}"/>
  <bookViews>
    <workbookView xWindow="4660" yWindow="4180" windowWidth="25480" windowHeight="15700" activeTab="1" xr2:uid="{00000000-000D-0000-FFFF-FFFF00000000}"/>
  </bookViews>
  <sheets>
    <sheet name="Key" sheetId="3" r:id="rId1"/>
    <sheet name="All" sheetId="1" r:id="rId2"/>
    <sheet name="Mom" sheetId="5" r:id="rId3"/>
    <sheet name="Baby" sheetId="6" r:id="rId4"/>
    <sheet name="90-Minute" sheetId="4" r:id="rId5"/>
    <sheet name="HRS" sheetId="2" r:id="rId6"/>
    <sheet name="PSQI" sheetId="7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1" l="1"/>
  <c r="G4" i="1"/>
  <c r="G5" i="1"/>
  <c r="G7" i="1"/>
  <c r="G8" i="1"/>
  <c r="G9" i="1"/>
  <c r="G12" i="1"/>
  <c r="G13" i="1"/>
  <c r="G14" i="1"/>
  <c r="G15" i="1"/>
  <c r="G18" i="1"/>
  <c r="G19" i="1"/>
  <c r="G22" i="1"/>
  <c r="G23" i="1"/>
  <c r="G24" i="1"/>
  <c r="G25" i="1"/>
  <c r="G26" i="1"/>
  <c r="G27" i="1"/>
  <c r="G28" i="1"/>
  <c r="G29" i="1"/>
  <c r="F63" i="1" l="1"/>
  <c r="F59" i="1"/>
  <c r="E63" i="1"/>
  <c r="E59" i="1"/>
  <c r="F57" i="1" l="1"/>
  <c r="E57" i="1"/>
  <c r="U64" i="1" l="1"/>
  <c r="E55" i="1"/>
  <c r="F55" i="1" l="1"/>
  <c r="E53" i="1"/>
  <c r="F53" i="1"/>
  <c r="E51" i="1"/>
  <c r="F51" i="1" l="1"/>
  <c r="E49" i="1"/>
  <c r="F49" i="1" l="1"/>
  <c r="E47" i="1"/>
  <c r="F47" i="1" l="1"/>
  <c r="E45" i="1"/>
  <c r="F45" i="1"/>
  <c r="E43" i="1"/>
  <c r="F43" i="1"/>
  <c r="E41" i="1"/>
  <c r="F41" i="1"/>
  <c r="E39" i="1"/>
  <c r="F37" i="1"/>
  <c r="E37" i="1"/>
  <c r="E35" i="1"/>
  <c r="F39" i="1" l="1"/>
  <c r="F35" i="1"/>
  <c r="E33" i="1" l="1"/>
  <c r="F33" i="1" l="1"/>
  <c r="E31" i="1"/>
  <c r="G28" i="6"/>
  <c r="F31" i="1"/>
  <c r="F29" i="1"/>
  <c r="E29" i="1"/>
  <c r="F27" i="1"/>
  <c r="E27" i="1"/>
  <c r="F25" i="1"/>
  <c r="E25" i="1"/>
  <c r="E23" i="1" l="1"/>
  <c r="F23" i="1" l="1"/>
  <c r="E21" i="1"/>
  <c r="F21" i="1" l="1"/>
  <c r="F19" i="1"/>
  <c r="F17" i="1"/>
  <c r="E17" i="1"/>
  <c r="E19" i="1"/>
  <c r="F15" i="1"/>
  <c r="E15" i="1"/>
  <c r="F3" i="6" l="1"/>
  <c r="F4" i="6"/>
  <c r="F5" i="6"/>
  <c r="F6" i="6"/>
  <c r="F7" i="6"/>
  <c r="F8" i="6"/>
  <c r="F9" i="6"/>
  <c r="F10" i="6"/>
  <c r="F11" i="6"/>
  <c r="F2" i="6"/>
  <c r="E3" i="1"/>
  <c r="E2" i="6"/>
  <c r="E4" i="6"/>
  <c r="E5" i="6"/>
  <c r="E6" i="6"/>
  <c r="E7" i="6"/>
  <c r="E8" i="6"/>
  <c r="E9" i="6"/>
  <c r="E10" i="6"/>
  <c r="E11" i="6"/>
  <c r="E3" i="6"/>
  <c r="G3" i="6"/>
  <c r="G4" i="6"/>
  <c r="G5" i="6"/>
  <c r="G6" i="6"/>
  <c r="G7" i="6"/>
  <c r="G8" i="6"/>
  <c r="G9" i="6"/>
  <c r="G10" i="6"/>
  <c r="G11" i="6"/>
  <c r="G2" i="6"/>
  <c r="F13" i="1"/>
  <c r="F11" i="1"/>
  <c r="F9" i="1"/>
  <c r="F7" i="1"/>
  <c r="F5" i="1"/>
  <c r="E5" i="1"/>
  <c r="E7" i="1"/>
  <c r="E9" i="1"/>
  <c r="E11" i="1"/>
  <c r="E13" i="1"/>
  <c r="F3" i="1"/>
</calcChain>
</file>

<file path=xl/sharedStrings.xml><?xml version="1.0" encoding="utf-8"?>
<sst xmlns="http://schemas.openxmlformats.org/spreadsheetml/2006/main" count="506" uniqueCount="136">
  <si>
    <t>Dyad</t>
  </si>
  <si>
    <t>Participant ID</t>
  </si>
  <si>
    <t>Birthdate</t>
  </si>
  <si>
    <t>Age</t>
  </si>
  <si>
    <t>Gender</t>
  </si>
  <si>
    <t>Race/Ethniticty</t>
  </si>
  <si>
    <t>Language</t>
  </si>
  <si>
    <t>Secondary Language</t>
  </si>
  <si>
    <t>Family Status</t>
  </si>
  <si>
    <t>Family Annual Income</t>
  </si>
  <si>
    <t>Occupation</t>
  </si>
  <si>
    <t>Education</t>
  </si>
  <si>
    <t>Testing Date</t>
  </si>
  <si>
    <t xml:space="preserve">Gender </t>
  </si>
  <si>
    <t>Female</t>
  </si>
  <si>
    <t>Male</t>
  </si>
  <si>
    <t>Prefer not to say</t>
  </si>
  <si>
    <t>African-American</t>
  </si>
  <si>
    <t>Asian</t>
  </si>
  <si>
    <t>Pacific Islander/ Nataive Hawaiian</t>
  </si>
  <si>
    <t>White</t>
  </si>
  <si>
    <t>American Indian/ Native Alaskan</t>
  </si>
  <si>
    <t>Hispanic or Latino/ Latina</t>
  </si>
  <si>
    <t>Other</t>
  </si>
  <si>
    <t>Race/ Ethnicity</t>
  </si>
  <si>
    <t>English</t>
  </si>
  <si>
    <t>Spanish</t>
  </si>
  <si>
    <t>Arabic</t>
  </si>
  <si>
    <t>Hindi/ Urdu</t>
  </si>
  <si>
    <t>Vietnamese</t>
  </si>
  <si>
    <t>Missing</t>
  </si>
  <si>
    <t>Married</t>
  </si>
  <si>
    <t>Seperated</t>
  </si>
  <si>
    <t>Divorced</t>
  </si>
  <si>
    <t>Single Parent</t>
  </si>
  <si>
    <t>Living with a partner without marriage</t>
  </si>
  <si>
    <t>Widow/ Widower</t>
  </si>
  <si>
    <t xml:space="preserve">Divorced and remarried </t>
  </si>
  <si>
    <t>Widow/ Widower and remarried</t>
  </si>
  <si>
    <t>Under $25,000</t>
  </si>
  <si>
    <t>$25,000-$49,999</t>
  </si>
  <si>
    <t>$50,000-$74,999</t>
  </si>
  <si>
    <t>$75,000-$99,999</t>
  </si>
  <si>
    <t>$100,000-$124,999</t>
  </si>
  <si>
    <t>$125,000 and above</t>
  </si>
  <si>
    <t>Less than 8th grade</t>
  </si>
  <si>
    <t>Some high school</t>
  </si>
  <si>
    <t>High school diploma/ GED</t>
  </si>
  <si>
    <t>Some college</t>
  </si>
  <si>
    <t>College degree (A.A., B.A., B.S.)</t>
  </si>
  <si>
    <t>Some graduate school</t>
  </si>
  <si>
    <t>Graduate school degree (Master's or above)</t>
  </si>
  <si>
    <t>Participant's Occupation</t>
  </si>
  <si>
    <t>Not empolyed outside of the home</t>
  </si>
  <si>
    <t>Employed part-time</t>
  </si>
  <si>
    <t>Employed full-time</t>
  </si>
  <si>
    <t>Employed full-time and have a second job</t>
  </si>
  <si>
    <t>Occupation Title</t>
  </si>
  <si>
    <t>Small Business Owner/ Manager</t>
  </si>
  <si>
    <t>Age Year%</t>
  </si>
  <si>
    <t>Nurse</t>
  </si>
  <si>
    <t>Session Type</t>
  </si>
  <si>
    <t>Mother Eace/Ethnicity</t>
  </si>
  <si>
    <t>Father Race/Ethnicity</t>
  </si>
  <si>
    <t>90-minute</t>
  </si>
  <si>
    <t>ENS</t>
  </si>
  <si>
    <t>Graduate Student</t>
  </si>
  <si>
    <t>Caregiver Education</t>
  </si>
  <si>
    <t>Caregiver Occupation</t>
  </si>
  <si>
    <t>Inventory Manager</t>
  </si>
  <si>
    <t>Psychologist</t>
  </si>
  <si>
    <t>Infant Age</t>
  </si>
  <si>
    <t>Age (/year)</t>
  </si>
  <si>
    <t>Test Date</t>
  </si>
  <si>
    <t>Caregiver age</t>
  </si>
  <si>
    <t>Infant Gender</t>
  </si>
  <si>
    <t>Caregiver Gender</t>
  </si>
  <si>
    <t>Caregiver Race/Ethniticty</t>
  </si>
  <si>
    <t>Caregiver Age</t>
  </si>
  <si>
    <t>Age Month</t>
  </si>
  <si>
    <t>Age Day</t>
  </si>
  <si>
    <t>First Test Date</t>
  </si>
  <si>
    <t>Age at first Test Date</t>
  </si>
  <si>
    <t>Collegiate Coach</t>
  </si>
  <si>
    <t>90-Minute</t>
  </si>
  <si>
    <t>7, Bengali</t>
  </si>
  <si>
    <t>7, Hebrew</t>
  </si>
  <si>
    <t>Professor</t>
  </si>
  <si>
    <t>2 &amp; 4</t>
  </si>
  <si>
    <t>4 &amp; 6</t>
  </si>
  <si>
    <t>Part-time Consultant</t>
  </si>
  <si>
    <t>x</t>
  </si>
  <si>
    <t>Finance</t>
  </si>
  <si>
    <t>Registered Nurse</t>
  </si>
  <si>
    <t>4+6</t>
  </si>
  <si>
    <t>LMSW</t>
  </si>
  <si>
    <t>Mother Race/Ethnicity</t>
  </si>
  <si>
    <t>Lecturer</t>
  </si>
  <si>
    <t>Program Manager</t>
  </si>
  <si>
    <t>Assistant Principal</t>
  </si>
  <si>
    <t>Physical Therapist</t>
  </si>
  <si>
    <t>EPDS</t>
  </si>
  <si>
    <t>P5=9</t>
  </si>
  <si>
    <t>X</t>
  </si>
  <si>
    <t>P1=0</t>
  </si>
  <si>
    <t>4,5,6</t>
  </si>
  <si>
    <t>4,6</t>
  </si>
  <si>
    <t>Personal Clothing Stylist</t>
  </si>
  <si>
    <t>2,3</t>
  </si>
  <si>
    <t>2, 7 (tagalog)</t>
  </si>
  <si>
    <t>Higher Education Admin</t>
  </si>
  <si>
    <t>7 (tagalog)</t>
  </si>
  <si>
    <t>Property Management</t>
  </si>
  <si>
    <t>Content Reviewer</t>
  </si>
  <si>
    <t>Mandarian</t>
  </si>
  <si>
    <t>Hebrew</t>
  </si>
  <si>
    <t>Share data with other researchers</t>
  </si>
  <si>
    <t>x (father did not consent)</t>
  </si>
  <si>
    <t>selected both options ( gave and withdrew)</t>
  </si>
  <si>
    <t>Secondary Caregiver Age</t>
  </si>
  <si>
    <t>Secondary Caregiver Gender</t>
  </si>
  <si>
    <t>Secondary Caregiver Race/ ethnicity</t>
  </si>
  <si>
    <t>2,4</t>
  </si>
  <si>
    <t>Program Coordinator</t>
  </si>
  <si>
    <t>HRS</t>
  </si>
  <si>
    <t>Homemaker</t>
  </si>
  <si>
    <t>Share data in public forums</t>
  </si>
  <si>
    <t>EDPS</t>
  </si>
  <si>
    <t>Mixed</t>
  </si>
  <si>
    <t>Num</t>
  </si>
  <si>
    <t>Infant  Race</t>
  </si>
  <si>
    <t>Mom Race</t>
  </si>
  <si>
    <t>Range</t>
  </si>
  <si>
    <t>4, mixed</t>
  </si>
  <si>
    <t>4 to 6, mixed</t>
  </si>
  <si>
    <t>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</si>
</sst>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14" fontId="0" fillId="0" borderId="0" xfId="0" applyNumberFormat="1"/>
    <xf numFmtId="0" fontId="0" fillId="0" borderId="0" xfId="0" applyNumberFormat="1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2" fillId="0" borderId="0" xfId="0" applyFont="1"/>
    <xf numFmtId="0" fontId="0" fillId="0" borderId="0" xfId="0" applyFont="1"/>
    <xf numFmtId="0" fontId="1" fillId="0" borderId="0" xfId="0" applyFont="1" applyBorder="1" applyAlignment="1">
      <alignment horizontal="right"/>
    </xf>
    <xf numFmtId="0" fontId="0" fillId="0" borderId="0" xfId="0" applyFont="1" applyBorder="1"/>
    <xf numFmtId="0" fontId="0" fillId="0" borderId="0" xfId="0" applyBorder="1" applyAlignment="1">
      <alignment horizontal="right"/>
    </xf>
    <xf numFmtId="0" fontId="1" fillId="0" borderId="1" xfId="0" applyFont="1" applyBorder="1" applyAlignment="1">
      <alignment horizontal="right"/>
    </xf>
    <xf numFmtId="0" fontId="0" fillId="0" borderId="1" xfId="0" applyFont="1" applyBorder="1"/>
    <xf numFmtId="0" fontId="1" fillId="0" borderId="1" xfId="0" applyFont="1" applyFill="1" applyBorder="1" applyAlignment="1">
      <alignment horizontal="right"/>
    </xf>
    <xf numFmtId="0" fontId="0" fillId="0" borderId="1" xfId="0" applyFont="1" applyFill="1" applyBorder="1"/>
    <xf numFmtId="0" fontId="0" fillId="0" borderId="0" xfId="0" applyFill="1" applyBorder="1" applyAlignment="1">
      <alignment horizontal="right"/>
    </xf>
    <xf numFmtId="0" fontId="0" fillId="0" borderId="0" xfId="0" applyFont="1" applyFill="1" applyBorder="1"/>
    <xf numFmtId="0" fontId="2" fillId="0" borderId="1" xfId="0" applyFont="1" applyFill="1" applyBorder="1"/>
    <xf numFmtId="0" fontId="2" fillId="0" borderId="0" xfId="0" applyFont="1" applyFill="1" applyBorder="1"/>
    <xf numFmtId="0" fontId="2" fillId="0" borderId="1" xfId="0" applyFont="1" applyBorder="1"/>
    <xf numFmtId="0" fontId="2" fillId="0" borderId="0" xfId="0" applyFont="1" applyBorder="1"/>
    <xf numFmtId="0" fontId="1" fillId="0" borderId="2" xfId="0" applyFont="1" applyBorder="1"/>
    <xf numFmtId="0" fontId="1" fillId="0" borderId="4" xfId="0" applyFont="1" applyBorder="1"/>
    <xf numFmtId="0" fontId="0" fillId="0" borderId="3" xfId="0" applyBorder="1"/>
    <xf numFmtId="0" fontId="2" fillId="0" borderId="0" xfId="0" applyFont="1" applyBorder="1" applyAlignment="1">
      <alignment horizontal="right"/>
    </xf>
    <xf numFmtId="0" fontId="0" fillId="0" borderId="0" xfId="0" applyBorder="1"/>
    <xf numFmtId="0" fontId="2" fillId="0" borderId="3" xfId="0" applyFont="1" applyBorder="1"/>
    <xf numFmtId="0" fontId="0" fillId="0" borderId="5" xfId="0" applyBorder="1"/>
    <xf numFmtId="0" fontId="0" fillId="0" borderId="5" xfId="0" applyFill="1" applyBorder="1"/>
    <xf numFmtId="0" fontId="3" fillId="2" borderId="2" xfId="0" applyFont="1" applyFill="1" applyBorder="1"/>
    <xf numFmtId="0" fontId="0" fillId="2" borderId="0" xfId="0" applyFill="1"/>
    <xf numFmtId="0" fontId="0" fillId="2" borderId="0" xfId="0" applyNumberFormat="1" applyFill="1"/>
    <xf numFmtId="0" fontId="0" fillId="2" borderId="0" xfId="0" applyNumberFormat="1" applyFill="1" applyAlignment="1">
      <alignment horizontal="right"/>
    </xf>
    <xf numFmtId="16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9"/>
  <sheetViews>
    <sheetView workbookViewId="0">
      <selection activeCell="C11" sqref="C11"/>
    </sheetView>
  </sheetViews>
  <sheetFormatPr baseColWidth="10" defaultColWidth="8.83203125" defaultRowHeight="15" x14ac:dyDescent="0.2"/>
  <cols>
    <col min="1" max="1" width="22.5" style="4" customWidth="1"/>
    <col min="2" max="2" width="3.33203125" style="6" customWidth="1"/>
    <col min="3" max="3" width="35.5" style="5" bestFit="1" customWidth="1"/>
    <col min="7" max="7" width="22.6640625" bestFit="1" customWidth="1"/>
    <col min="8" max="8" width="3.5" style="6" customWidth="1"/>
    <col min="9" max="9" width="40.5" style="5" bestFit="1" customWidth="1"/>
  </cols>
  <sheetData>
    <row r="1" spans="1:9" x14ac:dyDescent="0.2">
      <c r="A1" s="12" t="s">
        <v>13</v>
      </c>
      <c r="B1" s="13">
        <v>1</v>
      </c>
      <c r="C1" s="16" t="s">
        <v>14</v>
      </c>
      <c r="G1" s="10" t="s">
        <v>11</v>
      </c>
      <c r="H1" s="11">
        <v>1</v>
      </c>
      <c r="I1" s="18" t="s">
        <v>45</v>
      </c>
    </row>
    <row r="2" spans="1:9" x14ac:dyDescent="0.2">
      <c r="A2" s="14"/>
      <c r="B2" s="15">
        <v>2</v>
      </c>
      <c r="C2" s="17" t="s">
        <v>15</v>
      </c>
      <c r="G2" s="3"/>
      <c r="H2" s="6">
        <v>2</v>
      </c>
      <c r="I2" s="5" t="s">
        <v>46</v>
      </c>
    </row>
    <row r="3" spans="1:9" x14ac:dyDescent="0.2">
      <c r="A3" s="14"/>
      <c r="B3" s="15">
        <v>0</v>
      </c>
      <c r="C3" s="17" t="s">
        <v>16</v>
      </c>
      <c r="G3" s="3"/>
      <c r="H3" s="6">
        <v>3</v>
      </c>
      <c r="I3" s="5" t="s">
        <v>47</v>
      </c>
    </row>
    <row r="4" spans="1:9" x14ac:dyDescent="0.2">
      <c r="A4" s="14"/>
      <c r="B4" s="15">
        <v>99</v>
      </c>
      <c r="C4" s="17" t="s">
        <v>30</v>
      </c>
      <c r="G4" s="3"/>
      <c r="H4" s="6">
        <v>4</v>
      </c>
      <c r="I4" s="5" t="s">
        <v>48</v>
      </c>
    </row>
    <row r="5" spans="1:9" x14ac:dyDescent="0.2">
      <c r="G5" s="3"/>
      <c r="H5" s="6">
        <v>5</v>
      </c>
      <c r="I5" s="5" t="s">
        <v>49</v>
      </c>
    </row>
    <row r="6" spans="1:9" x14ac:dyDescent="0.2">
      <c r="A6" s="10" t="s">
        <v>24</v>
      </c>
      <c r="B6" s="11">
        <v>1</v>
      </c>
      <c r="C6" s="18" t="s">
        <v>17</v>
      </c>
      <c r="G6" s="3"/>
      <c r="H6" s="6">
        <v>6</v>
      </c>
      <c r="I6" s="5" t="s">
        <v>50</v>
      </c>
    </row>
    <row r="7" spans="1:9" x14ac:dyDescent="0.2">
      <c r="A7" s="9"/>
      <c r="B7" s="8">
        <v>2</v>
      </c>
      <c r="C7" s="19" t="s">
        <v>18</v>
      </c>
      <c r="G7" s="3"/>
      <c r="H7" s="6">
        <v>7</v>
      </c>
      <c r="I7" s="5" t="s">
        <v>51</v>
      </c>
    </row>
    <row r="8" spans="1:9" x14ac:dyDescent="0.2">
      <c r="A8" s="9"/>
      <c r="B8" s="8">
        <v>3</v>
      </c>
      <c r="C8" s="19" t="s">
        <v>19</v>
      </c>
      <c r="G8" s="3"/>
      <c r="H8" s="6">
        <v>8</v>
      </c>
      <c r="I8" s="5" t="s">
        <v>23</v>
      </c>
    </row>
    <row r="9" spans="1:9" x14ac:dyDescent="0.2">
      <c r="A9" s="9"/>
      <c r="B9" s="8">
        <v>4</v>
      </c>
      <c r="C9" s="19" t="s">
        <v>20</v>
      </c>
      <c r="G9" s="3"/>
      <c r="H9" s="6">
        <v>99</v>
      </c>
      <c r="I9" s="5" t="s">
        <v>30</v>
      </c>
    </row>
    <row r="10" spans="1:9" x14ac:dyDescent="0.2">
      <c r="A10" s="9"/>
      <c r="B10" s="8">
        <v>5</v>
      </c>
      <c r="C10" s="19" t="s">
        <v>21</v>
      </c>
    </row>
    <row r="11" spans="1:9" x14ac:dyDescent="0.2">
      <c r="A11" s="9"/>
      <c r="B11" s="8">
        <v>6</v>
      </c>
      <c r="C11" s="19" t="s">
        <v>22</v>
      </c>
      <c r="G11" s="10" t="s">
        <v>8</v>
      </c>
      <c r="H11" s="11">
        <v>1</v>
      </c>
      <c r="I11" s="18" t="s">
        <v>31</v>
      </c>
    </row>
    <row r="12" spans="1:9" x14ac:dyDescent="0.2">
      <c r="A12" s="9"/>
      <c r="B12" s="8">
        <v>7</v>
      </c>
      <c r="C12" s="19" t="s">
        <v>23</v>
      </c>
      <c r="G12" s="3"/>
      <c r="H12" s="6">
        <v>2</v>
      </c>
      <c r="I12" s="5" t="s">
        <v>32</v>
      </c>
    </row>
    <row r="13" spans="1:9" x14ac:dyDescent="0.2">
      <c r="B13" s="15">
        <v>99</v>
      </c>
      <c r="C13" s="5" t="s">
        <v>30</v>
      </c>
      <c r="G13" s="3"/>
      <c r="H13" s="6">
        <v>3</v>
      </c>
      <c r="I13" s="5" t="s">
        <v>33</v>
      </c>
    </row>
    <row r="14" spans="1:9" x14ac:dyDescent="0.2">
      <c r="G14" s="3"/>
      <c r="H14" s="6">
        <v>4</v>
      </c>
      <c r="I14" s="5" t="s">
        <v>34</v>
      </c>
    </row>
    <row r="15" spans="1:9" x14ac:dyDescent="0.2">
      <c r="A15" s="10" t="s">
        <v>6</v>
      </c>
      <c r="B15" s="11">
        <v>1</v>
      </c>
      <c r="C15" s="18" t="s">
        <v>25</v>
      </c>
      <c r="G15" s="3"/>
      <c r="H15" s="6">
        <v>5</v>
      </c>
      <c r="I15" s="5" t="s">
        <v>35</v>
      </c>
    </row>
    <row r="16" spans="1:9" x14ac:dyDescent="0.2">
      <c r="A16" s="7"/>
      <c r="B16" s="8">
        <v>2</v>
      </c>
      <c r="C16" s="19" t="s">
        <v>26</v>
      </c>
      <c r="G16" s="3"/>
      <c r="H16" s="6">
        <v>6</v>
      </c>
      <c r="I16" s="5" t="s">
        <v>36</v>
      </c>
    </row>
    <row r="17" spans="1:9" x14ac:dyDescent="0.2">
      <c r="A17" s="7"/>
      <c r="B17" s="8">
        <v>3</v>
      </c>
      <c r="C17" s="19" t="s">
        <v>114</v>
      </c>
      <c r="G17" s="3"/>
      <c r="H17" s="6">
        <v>7</v>
      </c>
      <c r="I17" s="5" t="s">
        <v>37</v>
      </c>
    </row>
    <row r="18" spans="1:9" x14ac:dyDescent="0.2">
      <c r="A18" s="7"/>
      <c r="B18" s="8">
        <v>4</v>
      </c>
      <c r="C18" s="19" t="s">
        <v>28</v>
      </c>
      <c r="G18" s="3"/>
      <c r="H18" s="6">
        <v>8</v>
      </c>
      <c r="I18" s="5" t="s">
        <v>38</v>
      </c>
    </row>
    <row r="19" spans="1:9" x14ac:dyDescent="0.2">
      <c r="A19" s="7"/>
      <c r="B19" s="8">
        <v>5</v>
      </c>
      <c r="C19" s="19" t="s">
        <v>27</v>
      </c>
      <c r="G19" s="3"/>
      <c r="H19" s="6">
        <v>9</v>
      </c>
      <c r="I19" s="5" t="s">
        <v>23</v>
      </c>
    </row>
    <row r="20" spans="1:9" x14ac:dyDescent="0.2">
      <c r="A20" s="7"/>
      <c r="B20" s="8">
        <v>6</v>
      </c>
      <c r="C20" s="19" t="s">
        <v>29</v>
      </c>
      <c r="G20" s="3"/>
      <c r="H20" s="6">
        <v>99</v>
      </c>
      <c r="I20" s="5" t="s">
        <v>30</v>
      </c>
    </row>
    <row r="21" spans="1:9" x14ac:dyDescent="0.2">
      <c r="B21" s="8">
        <v>7</v>
      </c>
      <c r="C21" s="5" t="s">
        <v>115</v>
      </c>
    </row>
    <row r="22" spans="1:9" x14ac:dyDescent="0.2">
      <c r="A22" s="7"/>
      <c r="B22" s="15">
        <v>8</v>
      </c>
      <c r="C22" s="19" t="s">
        <v>23</v>
      </c>
      <c r="G22" s="10" t="s">
        <v>9</v>
      </c>
      <c r="H22" s="11">
        <v>1</v>
      </c>
      <c r="I22" s="18" t="s">
        <v>39</v>
      </c>
    </row>
    <row r="23" spans="1:9" ht="13.5" customHeight="1" x14ac:dyDescent="0.2">
      <c r="A23" s="3"/>
      <c r="B23" s="15">
        <v>99</v>
      </c>
      <c r="C23" s="5" t="s">
        <v>30</v>
      </c>
      <c r="G23" s="4"/>
      <c r="H23" s="6">
        <v>2</v>
      </c>
      <c r="I23" s="5" t="s">
        <v>40</v>
      </c>
    </row>
    <row r="24" spans="1:9" x14ac:dyDescent="0.2">
      <c r="G24" s="4"/>
      <c r="H24" s="6">
        <v>3</v>
      </c>
      <c r="I24" s="5" t="s">
        <v>41</v>
      </c>
    </row>
    <row r="25" spans="1:9" x14ac:dyDescent="0.2">
      <c r="A25" s="10" t="s">
        <v>52</v>
      </c>
      <c r="B25" s="11">
        <v>1</v>
      </c>
      <c r="C25" s="18" t="s">
        <v>53</v>
      </c>
      <c r="G25" s="4"/>
      <c r="H25" s="6">
        <v>4</v>
      </c>
      <c r="I25" s="5" t="s">
        <v>42</v>
      </c>
    </row>
    <row r="26" spans="1:9" x14ac:dyDescent="0.2">
      <c r="A26" s="3"/>
      <c r="B26" s="6">
        <v>2</v>
      </c>
      <c r="C26" s="5" t="s">
        <v>54</v>
      </c>
      <c r="G26" s="4"/>
      <c r="H26" s="6">
        <v>5</v>
      </c>
      <c r="I26" s="5" t="s">
        <v>43</v>
      </c>
    </row>
    <row r="27" spans="1:9" x14ac:dyDescent="0.2">
      <c r="A27" s="3"/>
      <c r="B27" s="6">
        <v>3</v>
      </c>
      <c r="C27" s="5" t="s">
        <v>55</v>
      </c>
      <c r="G27" s="4"/>
      <c r="H27" s="6">
        <v>6</v>
      </c>
      <c r="I27" s="5" t="s">
        <v>44</v>
      </c>
    </row>
    <row r="28" spans="1:9" x14ac:dyDescent="0.2">
      <c r="A28" s="3"/>
      <c r="B28" s="6">
        <v>4</v>
      </c>
      <c r="C28" s="5" t="s">
        <v>56</v>
      </c>
      <c r="H28" s="6">
        <v>99</v>
      </c>
      <c r="I28" s="5" t="s">
        <v>30</v>
      </c>
    </row>
    <row r="29" spans="1:9" x14ac:dyDescent="0.2">
      <c r="B29" s="6">
        <v>99</v>
      </c>
      <c r="C29" s="5" t="s">
        <v>30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64"/>
  <sheetViews>
    <sheetView tabSelected="1" topLeftCell="B1" workbookViewId="0">
      <pane ySplit="1" topLeftCell="A2" activePane="bottomLeft" state="frozen"/>
      <selection pane="bottomLeft" activeCell="J14" sqref="J14"/>
    </sheetView>
  </sheetViews>
  <sheetFormatPr baseColWidth="10" defaultColWidth="8.83203125" defaultRowHeight="15" x14ac:dyDescent="0.2"/>
  <cols>
    <col min="1" max="1" width="9.1640625" style="24"/>
    <col min="2" max="2" width="9.1640625" style="22"/>
    <col min="3" max="4" width="10.6640625" bestFit="1" customWidth="1"/>
    <col min="5" max="5" width="15" customWidth="1"/>
    <col min="6" max="6" width="12" bestFit="1" customWidth="1"/>
    <col min="7" max="9" width="12" style="29" customWidth="1"/>
    <col min="13" max="13" width="12.33203125" style="29" customWidth="1"/>
    <col min="14" max="14" width="7.33203125" style="29" customWidth="1"/>
    <col min="16" max="16" width="10.83203125" style="29" customWidth="1"/>
    <col min="17" max="17" width="10.33203125" style="29" customWidth="1"/>
    <col min="18" max="18" width="13.83203125" style="29" customWidth="1"/>
    <col min="19" max="19" width="8.83203125" style="29"/>
    <col min="27" max="27" width="40.5" bestFit="1" customWidth="1"/>
  </cols>
  <sheetData>
    <row r="1" spans="1:32" s="20" customFormat="1" x14ac:dyDescent="0.2">
      <c r="A1" s="20" t="s">
        <v>0</v>
      </c>
      <c r="B1" s="21" t="s">
        <v>1</v>
      </c>
      <c r="C1" s="20" t="s">
        <v>81</v>
      </c>
      <c r="D1" s="20" t="s">
        <v>2</v>
      </c>
      <c r="E1" s="20" t="s">
        <v>82</v>
      </c>
      <c r="F1" s="20" t="s">
        <v>59</v>
      </c>
      <c r="G1" s="28" t="s">
        <v>59</v>
      </c>
      <c r="H1" s="28" t="s">
        <v>135</v>
      </c>
      <c r="I1" s="28" t="s">
        <v>129</v>
      </c>
      <c r="J1" s="20" t="s">
        <v>64</v>
      </c>
      <c r="K1" s="20" t="s">
        <v>124</v>
      </c>
      <c r="L1" s="20" t="s">
        <v>4</v>
      </c>
      <c r="M1" s="28" t="s">
        <v>75</v>
      </c>
      <c r="N1" s="28" t="s">
        <v>129</v>
      </c>
      <c r="O1" s="20" t="s">
        <v>5</v>
      </c>
      <c r="P1" s="28" t="s">
        <v>131</v>
      </c>
      <c r="Q1" s="28" t="s">
        <v>129</v>
      </c>
      <c r="R1" s="28" t="s">
        <v>130</v>
      </c>
      <c r="S1" s="28" t="s">
        <v>129</v>
      </c>
      <c r="T1" s="20" t="s">
        <v>6</v>
      </c>
      <c r="U1" s="20" t="s">
        <v>7</v>
      </c>
      <c r="V1" s="20" t="s">
        <v>8</v>
      </c>
      <c r="W1" s="20" t="s">
        <v>9</v>
      </c>
      <c r="X1" s="20" t="s">
        <v>11</v>
      </c>
      <c r="Y1" s="20" t="s">
        <v>10</v>
      </c>
      <c r="Z1" s="20" t="s">
        <v>57</v>
      </c>
      <c r="AA1" s="20" t="s">
        <v>116</v>
      </c>
      <c r="AB1" s="20" t="s">
        <v>126</v>
      </c>
      <c r="AC1" s="20" t="s">
        <v>119</v>
      </c>
      <c r="AD1" s="20" t="s">
        <v>120</v>
      </c>
      <c r="AE1" s="20" t="s">
        <v>121</v>
      </c>
      <c r="AF1" s="20" t="s">
        <v>101</v>
      </c>
    </row>
    <row r="2" spans="1:32" x14ac:dyDescent="0.2">
      <c r="A2" s="23">
        <v>1</v>
      </c>
      <c r="B2" s="22">
        <v>11</v>
      </c>
      <c r="C2" s="1">
        <v>43021</v>
      </c>
      <c r="E2">
        <v>31</v>
      </c>
      <c r="H2" s="29">
        <v>2</v>
      </c>
      <c r="I2" s="29">
        <v>2</v>
      </c>
      <c r="J2" t="s">
        <v>91</v>
      </c>
      <c r="L2" s="2">
        <v>1</v>
      </c>
      <c r="M2" s="30">
        <v>1</v>
      </c>
      <c r="N2" s="30">
        <v>6</v>
      </c>
      <c r="O2" s="2">
        <v>4</v>
      </c>
      <c r="P2" s="30">
        <v>4</v>
      </c>
      <c r="Q2" s="30">
        <v>7</v>
      </c>
      <c r="R2" s="30">
        <v>4</v>
      </c>
      <c r="S2" s="30">
        <v>6</v>
      </c>
      <c r="T2">
        <v>1</v>
      </c>
      <c r="V2">
        <v>1</v>
      </c>
      <c r="W2">
        <v>6</v>
      </c>
      <c r="X2">
        <v>5</v>
      </c>
      <c r="Y2">
        <v>3</v>
      </c>
      <c r="Z2" t="s">
        <v>58</v>
      </c>
    </row>
    <row r="3" spans="1:32" x14ac:dyDescent="0.2">
      <c r="A3" s="23"/>
      <c r="B3" s="22">
        <v>12</v>
      </c>
      <c r="C3" s="1">
        <v>43021</v>
      </c>
      <c r="D3" s="1">
        <v>42820</v>
      </c>
      <c r="E3" s="1" t="str">
        <f>DATEDIF(D3,C3,"YM") &amp; "Months," &amp;DATEDIF(D3,C3,"MD") &amp; "Days"</f>
        <v>6Months,17Days</v>
      </c>
      <c r="F3">
        <f>YEARFRAC(D3,C3)</f>
        <v>0.54722222222222228</v>
      </c>
      <c r="H3" s="29">
        <v>4</v>
      </c>
      <c r="I3" s="29">
        <v>1</v>
      </c>
      <c r="J3" t="s">
        <v>91</v>
      </c>
      <c r="L3" s="2">
        <v>1</v>
      </c>
      <c r="M3" s="30">
        <v>2</v>
      </c>
      <c r="N3" s="30">
        <v>4</v>
      </c>
      <c r="O3" s="2">
        <v>4</v>
      </c>
      <c r="P3" s="30">
        <v>6</v>
      </c>
      <c r="Q3" s="30">
        <v>1</v>
      </c>
      <c r="R3" s="30">
        <v>6</v>
      </c>
      <c r="S3" s="30">
        <v>0</v>
      </c>
      <c r="T3" s="2">
        <v>1</v>
      </c>
      <c r="V3">
        <v>1</v>
      </c>
      <c r="W3">
        <v>6</v>
      </c>
    </row>
    <row r="4" spans="1:32" x14ac:dyDescent="0.2">
      <c r="A4" s="23">
        <v>2</v>
      </c>
      <c r="B4" s="22">
        <v>21</v>
      </c>
      <c r="C4" s="1">
        <v>43040</v>
      </c>
      <c r="E4" s="2">
        <v>33</v>
      </c>
      <c r="G4" s="29">
        <f t="shared" ref="G3:G63" si="0" xml:space="preserve"> F4*12</f>
        <v>0</v>
      </c>
      <c r="H4" s="29">
        <v>5</v>
      </c>
      <c r="I4" s="29">
        <v>1</v>
      </c>
      <c r="J4" t="s">
        <v>91</v>
      </c>
      <c r="K4" t="s">
        <v>91</v>
      </c>
      <c r="L4" s="2">
        <v>1</v>
      </c>
      <c r="M4" s="30"/>
      <c r="N4" s="30"/>
      <c r="O4" s="2">
        <v>4</v>
      </c>
      <c r="P4" s="31" t="s">
        <v>128</v>
      </c>
      <c r="Q4" s="30">
        <v>2</v>
      </c>
      <c r="R4" s="31" t="s">
        <v>128</v>
      </c>
      <c r="S4" s="30">
        <v>4</v>
      </c>
      <c r="T4" s="2">
        <v>1</v>
      </c>
      <c r="V4">
        <v>1</v>
      </c>
      <c r="W4">
        <v>6</v>
      </c>
      <c r="X4">
        <v>5</v>
      </c>
      <c r="Y4">
        <v>1</v>
      </c>
    </row>
    <row r="5" spans="1:32" x14ac:dyDescent="0.2">
      <c r="A5" s="23"/>
      <c r="B5" s="22">
        <v>22</v>
      </c>
      <c r="C5" s="1">
        <v>43040</v>
      </c>
      <c r="D5" s="1">
        <v>42790</v>
      </c>
      <c r="E5" s="1" t="str">
        <f t="shared" ref="E5:E19" si="1">DATEDIF(D5,C5,"YM") &amp; "Months," &amp;DATEDIF(D5,C5,"MD") &amp; "Days"</f>
        <v>8Months,8Days</v>
      </c>
      <c r="F5">
        <f>YEARFRAC(D5,C5)</f>
        <v>0.68611111111111112</v>
      </c>
      <c r="G5" s="29">
        <f t="shared" si="0"/>
        <v>8.2333333333333343</v>
      </c>
      <c r="H5" s="29">
        <v>6</v>
      </c>
      <c r="I5" s="29">
        <v>3</v>
      </c>
      <c r="J5" t="s">
        <v>91</v>
      </c>
      <c r="K5" t="s">
        <v>91</v>
      </c>
      <c r="L5" s="2">
        <v>2</v>
      </c>
      <c r="M5" s="30"/>
      <c r="N5" s="30"/>
      <c r="O5" s="2">
        <v>4</v>
      </c>
      <c r="P5" s="29" t="s">
        <v>132</v>
      </c>
      <c r="Q5" s="32" t="s">
        <v>134</v>
      </c>
      <c r="R5" s="30" t="s">
        <v>132</v>
      </c>
      <c r="S5" s="30" t="s">
        <v>133</v>
      </c>
      <c r="T5" s="2">
        <v>1</v>
      </c>
      <c r="V5">
        <v>1</v>
      </c>
      <c r="W5">
        <v>6</v>
      </c>
    </row>
    <row r="6" spans="1:32" x14ac:dyDescent="0.2">
      <c r="A6" s="23">
        <v>3</v>
      </c>
      <c r="B6" s="22">
        <v>31</v>
      </c>
      <c r="C6" s="1">
        <v>43047</v>
      </c>
      <c r="E6" s="2">
        <v>35</v>
      </c>
      <c r="G6" s="29">
        <f t="shared" si="0"/>
        <v>0</v>
      </c>
      <c r="H6" s="29">
        <v>8</v>
      </c>
      <c r="I6" s="29">
        <v>2</v>
      </c>
      <c r="J6" t="s">
        <v>91</v>
      </c>
      <c r="K6" t="s">
        <v>91</v>
      </c>
      <c r="L6" s="2">
        <v>1</v>
      </c>
      <c r="M6" s="30"/>
      <c r="N6" s="30"/>
      <c r="O6" s="2">
        <v>6</v>
      </c>
      <c r="P6" s="30"/>
      <c r="Q6" s="30"/>
      <c r="R6" s="30"/>
      <c r="S6" s="30"/>
      <c r="T6" s="2">
        <v>1</v>
      </c>
      <c r="V6">
        <v>1</v>
      </c>
      <c r="W6">
        <v>3</v>
      </c>
      <c r="X6">
        <v>4</v>
      </c>
      <c r="Y6">
        <v>3</v>
      </c>
      <c r="Z6" t="s">
        <v>60</v>
      </c>
      <c r="AA6" t="s">
        <v>117</v>
      </c>
    </row>
    <row r="7" spans="1:32" x14ac:dyDescent="0.2">
      <c r="A7" s="23"/>
      <c r="B7" s="22">
        <v>32</v>
      </c>
      <c r="C7" s="1">
        <v>43047</v>
      </c>
      <c r="D7" s="1">
        <v>42872</v>
      </c>
      <c r="E7" s="1" t="str">
        <f t="shared" si="1"/>
        <v>5Months,22Days</v>
      </c>
      <c r="F7">
        <f>YEARFRAC(D7,C7)</f>
        <v>0.47499999999999998</v>
      </c>
      <c r="G7" s="29">
        <f t="shared" si="0"/>
        <v>5.6999999999999993</v>
      </c>
      <c r="H7" s="29">
        <v>10</v>
      </c>
      <c r="I7" s="29">
        <v>1</v>
      </c>
      <c r="J7" t="s">
        <v>91</v>
      </c>
      <c r="K7" t="s">
        <v>91</v>
      </c>
      <c r="L7" s="2">
        <v>2</v>
      </c>
      <c r="M7" s="30"/>
      <c r="N7" s="30"/>
      <c r="O7" s="2" t="s">
        <v>89</v>
      </c>
      <c r="P7" s="30"/>
      <c r="Q7" s="30"/>
      <c r="R7" s="30"/>
      <c r="S7" s="30"/>
      <c r="T7" s="2">
        <v>1</v>
      </c>
      <c r="V7">
        <v>1</v>
      </c>
      <c r="W7">
        <v>3</v>
      </c>
      <c r="AA7" t="s">
        <v>117</v>
      </c>
    </row>
    <row r="8" spans="1:32" x14ac:dyDescent="0.2">
      <c r="A8" s="23">
        <v>4</v>
      </c>
      <c r="B8" s="22">
        <v>41</v>
      </c>
      <c r="C8" s="1">
        <v>43049</v>
      </c>
      <c r="E8" s="1">
        <v>33</v>
      </c>
      <c r="G8" s="29">
        <f t="shared" si="0"/>
        <v>0</v>
      </c>
      <c r="J8" t="s">
        <v>91</v>
      </c>
      <c r="K8" t="s">
        <v>91</v>
      </c>
      <c r="L8" s="2">
        <v>1</v>
      </c>
      <c r="M8" s="30"/>
      <c r="N8" s="30"/>
      <c r="O8" s="2">
        <v>4</v>
      </c>
      <c r="P8" s="30"/>
      <c r="Q8" s="30"/>
      <c r="R8" s="30"/>
      <c r="S8" s="30"/>
      <c r="T8" s="2">
        <v>1</v>
      </c>
      <c r="V8">
        <v>1</v>
      </c>
      <c r="W8">
        <v>3</v>
      </c>
      <c r="X8">
        <v>7</v>
      </c>
      <c r="Y8">
        <v>3</v>
      </c>
      <c r="Z8" t="s">
        <v>66</v>
      </c>
    </row>
    <row r="9" spans="1:32" x14ac:dyDescent="0.2">
      <c r="A9" s="23"/>
      <c r="B9" s="22">
        <v>42</v>
      </c>
      <c r="C9" s="1">
        <v>43049</v>
      </c>
      <c r="D9" s="1">
        <v>42856</v>
      </c>
      <c r="E9" s="1" t="str">
        <f t="shared" si="1"/>
        <v>6Months,9Days</v>
      </c>
      <c r="F9">
        <f>YEARFRAC(D9,C9)</f>
        <v>0.52500000000000002</v>
      </c>
      <c r="G9" s="29">
        <f t="shared" si="0"/>
        <v>6.3000000000000007</v>
      </c>
      <c r="J9" t="s">
        <v>91</v>
      </c>
      <c r="K9" t="s">
        <v>91</v>
      </c>
      <c r="L9" s="2">
        <v>1</v>
      </c>
      <c r="M9" s="30"/>
      <c r="N9" s="30"/>
      <c r="O9" s="2">
        <v>4</v>
      </c>
      <c r="P9" s="30"/>
      <c r="Q9" s="30"/>
      <c r="R9" s="30"/>
      <c r="S9" s="30"/>
      <c r="T9" s="2">
        <v>1</v>
      </c>
      <c r="V9">
        <v>1</v>
      </c>
      <c r="W9">
        <v>3</v>
      </c>
    </row>
    <row r="10" spans="1:32" x14ac:dyDescent="0.2">
      <c r="A10" s="23">
        <v>5</v>
      </c>
      <c r="B10" s="22">
        <v>51</v>
      </c>
      <c r="C10" s="1">
        <v>43053</v>
      </c>
      <c r="E10" s="2">
        <v>35</v>
      </c>
      <c r="J10" t="s">
        <v>91</v>
      </c>
      <c r="L10" s="2">
        <v>1</v>
      </c>
      <c r="M10" s="30"/>
      <c r="N10" s="30"/>
      <c r="O10" s="2">
        <v>4</v>
      </c>
      <c r="P10" s="30"/>
      <c r="Q10" s="30"/>
      <c r="R10" s="30"/>
      <c r="S10" s="30"/>
      <c r="T10" s="2">
        <v>1</v>
      </c>
      <c r="V10">
        <v>1</v>
      </c>
      <c r="W10">
        <v>5</v>
      </c>
      <c r="X10">
        <v>5</v>
      </c>
      <c r="Y10">
        <v>3</v>
      </c>
      <c r="Z10" t="s">
        <v>69</v>
      </c>
      <c r="AA10" t="s">
        <v>91</v>
      </c>
    </row>
    <row r="11" spans="1:32" x14ac:dyDescent="0.2">
      <c r="A11" s="23"/>
      <c r="B11" s="22">
        <v>52</v>
      </c>
      <c r="C11" s="1">
        <v>43053</v>
      </c>
      <c r="D11" s="1">
        <v>42968</v>
      </c>
      <c r="E11" s="1" t="str">
        <f t="shared" si="1"/>
        <v>2Months,24Days</v>
      </c>
      <c r="F11">
        <f>YEARFRAC(D11,C11)</f>
        <v>0.23055555555555557</v>
      </c>
      <c r="J11" t="s">
        <v>91</v>
      </c>
      <c r="L11" s="2">
        <v>2</v>
      </c>
      <c r="M11" s="30"/>
      <c r="N11" s="30"/>
      <c r="O11" s="2">
        <v>4</v>
      </c>
      <c r="P11" s="30"/>
      <c r="Q11" s="30"/>
      <c r="R11" s="30"/>
      <c r="S11" s="30"/>
      <c r="T11" s="2">
        <v>1</v>
      </c>
      <c r="V11">
        <v>1</v>
      </c>
      <c r="W11">
        <v>5</v>
      </c>
      <c r="AA11" t="s">
        <v>91</v>
      </c>
    </row>
    <row r="12" spans="1:32" x14ac:dyDescent="0.2">
      <c r="A12" s="23">
        <v>6</v>
      </c>
      <c r="B12" s="22">
        <v>61</v>
      </c>
      <c r="C12" s="1">
        <v>43074</v>
      </c>
      <c r="E12" s="2">
        <v>31</v>
      </c>
      <c r="G12" s="29">
        <f t="shared" si="0"/>
        <v>0</v>
      </c>
      <c r="J12" t="s">
        <v>91</v>
      </c>
      <c r="K12" t="s">
        <v>91</v>
      </c>
      <c r="L12" s="2">
        <v>1</v>
      </c>
      <c r="M12" s="30"/>
      <c r="N12" s="30"/>
      <c r="O12" s="2">
        <v>4</v>
      </c>
      <c r="P12" s="30"/>
      <c r="Q12" s="30"/>
      <c r="R12" s="30"/>
      <c r="S12" s="30"/>
      <c r="T12" s="2">
        <v>1</v>
      </c>
      <c r="U12" s="2" t="s">
        <v>86</v>
      </c>
      <c r="V12">
        <v>1</v>
      </c>
      <c r="W12">
        <v>5</v>
      </c>
      <c r="X12">
        <v>7</v>
      </c>
      <c r="Y12">
        <v>3</v>
      </c>
      <c r="Z12" t="s">
        <v>70</v>
      </c>
    </row>
    <row r="13" spans="1:32" x14ac:dyDescent="0.2">
      <c r="A13" s="23"/>
      <c r="B13" s="22">
        <v>62</v>
      </c>
      <c r="C13" s="1">
        <v>43074</v>
      </c>
      <c r="D13" s="1">
        <v>43022</v>
      </c>
      <c r="E13" s="1" t="str">
        <f t="shared" si="1"/>
        <v>1Months,21Days</v>
      </c>
      <c r="F13">
        <f>YEARFRAC(D13,C13)</f>
        <v>0.14166666666666666</v>
      </c>
      <c r="G13" s="29">
        <f t="shared" si="0"/>
        <v>1.7</v>
      </c>
      <c r="J13" t="s">
        <v>91</v>
      </c>
      <c r="K13" t="s">
        <v>91</v>
      </c>
      <c r="L13" s="2">
        <v>1</v>
      </c>
      <c r="M13" s="30"/>
      <c r="N13" s="30"/>
      <c r="O13" s="2">
        <v>4</v>
      </c>
      <c r="P13" s="30"/>
      <c r="Q13" s="30"/>
      <c r="R13" s="30"/>
      <c r="S13" s="30"/>
      <c r="T13" s="2">
        <v>1</v>
      </c>
      <c r="U13" s="2" t="s">
        <v>86</v>
      </c>
      <c r="V13" s="2">
        <v>1</v>
      </c>
      <c r="W13" s="2">
        <v>5</v>
      </c>
    </row>
    <row r="14" spans="1:32" x14ac:dyDescent="0.2">
      <c r="A14" s="23">
        <v>7</v>
      </c>
      <c r="B14" s="22">
        <v>71</v>
      </c>
      <c r="C14" s="1">
        <v>43122</v>
      </c>
      <c r="E14" s="2">
        <v>41</v>
      </c>
      <c r="G14" s="29">
        <f t="shared" si="0"/>
        <v>0</v>
      </c>
      <c r="J14" t="s">
        <v>91</v>
      </c>
      <c r="K14" t="s">
        <v>91</v>
      </c>
      <c r="L14" s="2">
        <v>1</v>
      </c>
      <c r="M14" s="30"/>
      <c r="N14" s="30"/>
      <c r="O14" s="2">
        <v>4</v>
      </c>
      <c r="P14" s="30"/>
      <c r="Q14" s="30"/>
      <c r="R14" s="30"/>
      <c r="S14" s="30"/>
      <c r="T14" s="2">
        <v>1</v>
      </c>
      <c r="V14" s="2">
        <v>1</v>
      </c>
      <c r="W14" s="2">
        <v>4</v>
      </c>
      <c r="X14" s="2">
        <v>7</v>
      </c>
      <c r="Y14" s="2">
        <v>3</v>
      </c>
      <c r="Z14" t="s">
        <v>83</v>
      </c>
    </row>
    <row r="15" spans="1:32" x14ac:dyDescent="0.2">
      <c r="A15" s="23"/>
      <c r="B15" s="22">
        <v>72</v>
      </c>
      <c r="C15" s="1">
        <v>43122</v>
      </c>
      <c r="D15" s="1">
        <v>43053</v>
      </c>
      <c r="E15" s="1" t="str">
        <f t="shared" si="1"/>
        <v>2Months,8Days</v>
      </c>
      <c r="F15">
        <f>YEARFRAC(C15,D15)</f>
        <v>0.18888888888888888</v>
      </c>
      <c r="G15" s="29">
        <f t="shared" si="0"/>
        <v>2.2666666666666666</v>
      </c>
      <c r="J15" t="s">
        <v>91</v>
      </c>
      <c r="K15" t="s">
        <v>91</v>
      </c>
      <c r="L15" s="2">
        <v>1</v>
      </c>
      <c r="M15" s="30"/>
      <c r="N15" s="30"/>
      <c r="O15" s="2">
        <v>4</v>
      </c>
      <c r="P15" s="30"/>
      <c r="Q15" s="30"/>
      <c r="R15" s="30"/>
      <c r="S15" s="30"/>
      <c r="T15" s="2">
        <v>1</v>
      </c>
      <c r="U15" s="2"/>
      <c r="V15" s="2">
        <v>1</v>
      </c>
      <c r="W15" s="2">
        <v>4</v>
      </c>
      <c r="X15" s="2"/>
      <c r="Y15" s="2"/>
      <c r="Z15" s="2"/>
    </row>
    <row r="16" spans="1:32" x14ac:dyDescent="0.2">
      <c r="A16" s="23">
        <v>8</v>
      </c>
      <c r="B16" s="22">
        <v>81</v>
      </c>
      <c r="C16" s="1">
        <v>43130</v>
      </c>
      <c r="E16" s="2">
        <v>42</v>
      </c>
      <c r="J16" t="s">
        <v>91</v>
      </c>
      <c r="K16" t="s">
        <v>91</v>
      </c>
      <c r="L16" s="2">
        <v>1</v>
      </c>
      <c r="M16" s="30"/>
      <c r="N16" s="30"/>
      <c r="O16" s="2">
        <v>4</v>
      </c>
      <c r="P16" s="30"/>
      <c r="Q16" s="30"/>
      <c r="R16" s="30"/>
      <c r="S16" s="30"/>
      <c r="T16" s="2">
        <v>1</v>
      </c>
      <c r="U16" s="2" t="s">
        <v>85</v>
      </c>
      <c r="V16" s="2">
        <v>1</v>
      </c>
      <c r="W16" s="2">
        <v>6</v>
      </c>
      <c r="X16" s="2">
        <v>7</v>
      </c>
      <c r="Y16" s="2">
        <v>3</v>
      </c>
      <c r="Z16" t="s">
        <v>87</v>
      </c>
    </row>
    <row r="17" spans="1:27" x14ac:dyDescent="0.2">
      <c r="A17" s="23"/>
      <c r="B17" s="22">
        <v>82</v>
      </c>
      <c r="C17" s="1">
        <v>43130</v>
      </c>
      <c r="D17" s="1">
        <v>43043</v>
      </c>
      <c r="E17" s="1" t="str">
        <f t="shared" si="1"/>
        <v>2Months,26Days</v>
      </c>
      <c r="F17">
        <f>YEARFRAC(C17,D17)</f>
        <v>0.2388888888888889</v>
      </c>
      <c r="J17" t="s">
        <v>91</v>
      </c>
      <c r="K17" t="s">
        <v>91</v>
      </c>
      <c r="L17" s="2">
        <v>1</v>
      </c>
      <c r="M17" s="30"/>
      <c r="N17" s="30"/>
      <c r="O17" s="2" t="s">
        <v>88</v>
      </c>
      <c r="P17" s="30"/>
      <c r="Q17" s="30"/>
      <c r="R17" s="30"/>
      <c r="S17" s="30"/>
      <c r="T17" s="2">
        <v>1</v>
      </c>
      <c r="U17" s="2" t="s">
        <v>85</v>
      </c>
      <c r="V17" s="2">
        <v>1</v>
      </c>
      <c r="W17" s="2">
        <v>6</v>
      </c>
      <c r="X17" s="2"/>
      <c r="Y17" s="2"/>
      <c r="Z17" s="2"/>
    </row>
    <row r="18" spans="1:27" x14ac:dyDescent="0.2">
      <c r="A18" s="23">
        <v>9</v>
      </c>
      <c r="B18" s="22">
        <v>91</v>
      </c>
      <c r="C18" s="1">
        <v>43147</v>
      </c>
      <c r="E18" s="2">
        <v>34</v>
      </c>
      <c r="G18" s="29">
        <f t="shared" si="0"/>
        <v>0</v>
      </c>
      <c r="J18" t="s">
        <v>91</v>
      </c>
      <c r="K18" t="s">
        <v>91</v>
      </c>
      <c r="L18" s="2">
        <v>1</v>
      </c>
      <c r="M18" s="30"/>
      <c r="N18" s="30"/>
      <c r="O18" s="2">
        <v>4</v>
      </c>
      <c r="P18" s="30"/>
      <c r="Q18" s="30"/>
      <c r="R18" s="30"/>
      <c r="S18" s="30"/>
      <c r="T18" s="2">
        <v>1</v>
      </c>
      <c r="U18" s="2">
        <v>2</v>
      </c>
      <c r="V18" s="2">
        <v>1</v>
      </c>
      <c r="W18" s="2">
        <v>3</v>
      </c>
      <c r="X18" s="2">
        <v>5</v>
      </c>
      <c r="Y18" s="2">
        <v>1</v>
      </c>
      <c r="Z18" s="2" t="s">
        <v>90</v>
      </c>
    </row>
    <row r="19" spans="1:27" x14ac:dyDescent="0.2">
      <c r="A19" s="23"/>
      <c r="B19" s="22">
        <v>92</v>
      </c>
      <c r="C19" s="1">
        <v>43147</v>
      </c>
      <c r="D19" s="1">
        <v>42916</v>
      </c>
      <c r="E19" s="1" t="str">
        <f t="shared" si="1"/>
        <v>7Months,17Days</v>
      </c>
      <c r="F19">
        <f>YEARFRAC(C19,D19)</f>
        <v>0.62777777777777777</v>
      </c>
      <c r="G19" s="29">
        <f t="shared" si="0"/>
        <v>7.5333333333333332</v>
      </c>
      <c r="J19" t="s">
        <v>91</v>
      </c>
      <c r="K19" t="s">
        <v>91</v>
      </c>
      <c r="L19" s="2">
        <v>2</v>
      </c>
      <c r="M19" s="30"/>
      <c r="N19" s="30"/>
      <c r="O19" s="2" t="s">
        <v>89</v>
      </c>
      <c r="P19" s="30"/>
      <c r="Q19" s="30"/>
      <c r="R19" s="30"/>
      <c r="S19" s="30"/>
      <c r="T19" s="2">
        <v>1</v>
      </c>
      <c r="U19" s="2">
        <v>2</v>
      </c>
      <c r="V19" s="2">
        <v>1</v>
      </c>
      <c r="W19" s="2">
        <v>3</v>
      </c>
      <c r="X19" s="2"/>
      <c r="Y19" s="2"/>
      <c r="Z19" s="2"/>
    </row>
    <row r="20" spans="1:27" x14ac:dyDescent="0.2">
      <c r="A20" s="23">
        <v>10</v>
      </c>
      <c r="B20" s="22">
        <v>101</v>
      </c>
      <c r="C20" s="1">
        <v>43167</v>
      </c>
      <c r="E20" s="2">
        <v>35</v>
      </c>
      <c r="K20" t="s">
        <v>91</v>
      </c>
      <c r="L20" s="2">
        <v>1</v>
      </c>
      <c r="M20" s="30"/>
      <c r="N20" s="30"/>
      <c r="O20" s="2">
        <v>4</v>
      </c>
      <c r="P20" s="30"/>
      <c r="Q20" s="30"/>
      <c r="R20" s="30"/>
      <c r="S20" s="30"/>
      <c r="T20" s="2">
        <v>1</v>
      </c>
      <c r="U20" s="2"/>
      <c r="V20" s="2">
        <v>1</v>
      </c>
      <c r="W20" s="2">
        <v>6</v>
      </c>
      <c r="X20" s="2">
        <v>5</v>
      </c>
      <c r="Y20" s="2">
        <v>3</v>
      </c>
      <c r="Z20" s="2" t="s">
        <v>92</v>
      </c>
    </row>
    <row r="21" spans="1:27" x14ac:dyDescent="0.2">
      <c r="A21" s="23"/>
      <c r="B21" s="22">
        <v>102</v>
      </c>
      <c r="C21" s="1">
        <v>43167</v>
      </c>
      <c r="D21" s="1">
        <v>43094</v>
      </c>
      <c r="E21" s="1" t="str">
        <f>DATEDIF(D21,C21,"YM") &amp; "Months," &amp;DATEDIF(D21,C21,"MD") &amp; "Days"</f>
        <v>2Months,11Days</v>
      </c>
      <c r="F21">
        <f>YEARFRAC(C21,D21)</f>
        <v>0.20277777777777778</v>
      </c>
      <c r="K21" t="s">
        <v>91</v>
      </c>
      <c r="L21" s="2">
        <v>1</v>
      </c>
      <c r="M21" s="30"/>
      <c r="N21" s="30"/>
      <c r="O21" s="2">
        <v>4</v>
      </c>
      <c r="P21" s="30"/>
      <c r="Q21" s="30"/>
      <c r="R21" s="30"/>
      <c r="S21" s="30"/>
      <c r="T21" s="2">
        <v>1</v>
      </c>
      <c r="U21" s="2"/>
      <c r="V21" s="2">
        <v>1</v>
      </c>
      <c r="W21" s="2">
        <v>6</v>
      </c>
      <c r="X21" s="2"/>
      <c r="Y21" s="2"/>
      <c r="Z21" s="2"/>
    </row>
    <row r="22" spans="1:27" x14ac:dyDescent="0.2">
      <c r="A22" s="19">
        <v>11</v>
      </c>
      <c r="B22" s="22">
        <v>111</v>
      </c>
      <c r="C22" s="1">
        <v>43188</v>
      </c>
      <c r="E22" s="2">
        <v>29</v>
      </c>
      <c r="G22" s="29">
        <f t="shared" si="0"/>
        <v>0</v>
      </c>
      <c r="J22" t="s">
        <v>91</v>
      </c>
      <c r="K22" t="s">
        <v>91</v>
      </c>
      <c r="L22" s="2">
        <v>1</v>
      </c>
      <c r="M22" s="30"/>
      <c r="N22" s="30"/>
      <c r="O22">
        <v>4</v>
      </c>
      <c r="T22">
        <v>1</v>
      </c>
      <c r="U22">
        <v>2</v>
      </c>
      <c r="V22">
        <v>1</v>
      </c>
      <c r="W22">
        <v>4</v>
      </c>
      <c r="X22">
        <v>5</v>
      </c>
      <c r="Y22">
        <v>2</v>
      </c>
      <c r="Z22" t="s">
        <v>93</v>
      </c>
    </row>
    <row r="23" spans="1:27" x14ac:dyDescent="0.2">
      <c r="A23" s="19"/>
      <c r="B23" s="22">
        <v>112</v>
      </c>
      <c r="C23" s="1">
        <v>43188</v>
      </c>
      <c r="D23" s="1">
        <v>42999</v>
      </c>
      <c r="E23" s="1" t="str">
        <f>DATEDIF(D23,C23,"YM") &amp; "Months," &amp;DATEDIF(D23,C23,"MD") &amp; "Days"</f>
        <v>6Months,8Days</v>
      </c>
      <c r="F23">
        <f>YEARFRAC(C23,D23)</f>
        <v>0.52222222222222225</v>
      </c>
      <c r="G23" s="29">
        <f t="shared" si="0"/>
        <v>6.2666666666666675</v>
      </c>
      <c r="J23" t="s">
        <v>91</v>
      </c>
      <c r="K23" t="s">
        <v>91</v>
      </c>
      <c r="L23" s="2">
        <v>2</v>
      </c>
      <c r="M23" s="30"/>
      <c r="N23" s="30"/>
      <c r="O23">
        <v>4</v>
      </c>
      <c r="T23">
        <v>1</v>
      </c>
      <c r="U23">
        <v>2</v>
      </c>
      <c r="V23">
        <v>1</v>
      </c>
      <c r="W23">
        <v>4</v>
      </c>
    </row>
    <row r="24" spans="1:27" x14ac:dyDescent="0.2">
      <c r="A24" s="19">
        <v>12</v>
      </c>
      <c r="B24" s="22">
        <v>121</v>
      </c>
      <c r="C24" s="1">
        <v>43192</v>
      </c>
      <c r="E24" s="2">
        <v>23</v>
      </c>
      <c r="G24" s="29">
        <f t="shared" si="0"/>
        <v>0</v>
      </c>
      <c r="J24" t="s">
        <v>91</v>
      </c>
      <c r="K24" t="s">
        <v>91</v>
      </c>
      <c r="L24" s="2">
        <v>1</v>
      </c>
      <c r="M24" s="30"/>
      <c r="N24" s="30"/>
      <c r="O24" t="s">
        <v>94</v>
      </c>
      <c r="T24">
        <v>2</v>
      </c>
      <c r="U24">
        <v>1</v>
      </c>
      <c r="V24">
        <v>5</v>
      </c>
      <c r="W24">
        <v>3</v>
      </c>
      <c r="X24">
        <v>5</v>
      </c>
      <c r="Y24">
        <v>1</v>
      </c>
    </row>
    <row r="25" spans="1:27" x14ac:dyDescent="0.2">
      <c r="A25" s="19"/>
      <c r="B25" s="22">
        <v>122</v>
      </c>
      <c r="C25" s="1">
        <v>43192</v>
      </c>
      <c r="D25" s="1">
        <v>43060</v>
      </c>
      <c r="E25" s="1" t="str">
        <f>DATEDIF(D25,C25,"YM") &amp; "Months," &amp;DATEDIF(D25,C25,"MD") &amp; "Days"</f>
        <v>4Months,12Days</v>
      </c>
      <c r="F25">
        <f>YEARFRAC(C25,D25)</f>
        <v>0.36388888888888887</v>
      </c>
      <c r="G25" s="29">
        <f t="shared" si="0"/>
        <v>4.3666666666666663</v>
      </c>
      <c r="J25" t="s">
        <v>91</v>
      </c>
      <c r="K25" t="s">
        <v>91</v>
      </c>
      <c r="L25" s="2">
        <v>1</v>
      </c>
      <c r="M25" s="30"/>
      <c r="N25" s="30"/>
      <c r="O25" t="s">
        <v>94</v>
      </c>
      <c r="T25">
        <v>2</v>
      </c>
      <c r="U25">
        <v>1</v>
      </c>
      <c r="V25">
        <v>5</v>
      </c>
      <c r="W25">
        <v>3</v>
      </c>
    </row>
    <row r="26" spans="1:27" x14ac:dyDescent="0.2">
      <c r="A26" s="19">
        <v>13</v>
      </c>
      <c r="B26" s="22">
        <v>131</v>
      </c>
      <c r="C26" s="1">
        <v>43199</v>
      </c>
      <c r="E26" s="2">
        <v>32</v>
      </c>
      <c r="G26" s="29">
        <f t="shared" si="0"/>
        <v>0</v>
      </c>
      <c r="J26" t="s">
        <v>91</v>
      </c>
      <c r="K26" t="s">
        <v>91</v>
      </c>
      <c r="L26" s="2">
        <v>1</v>
      </c>
      <c r="M26" s="30"/>
      <c r="N26" s="30"/>
      <c r="O26" t="s">
        <v>94</v>
      </c>
      <c r="T26">
        <v>1</v>
      </c>
      <c r="V26">
        <v>1</v>
      </c>
      <c r="W26">
        <v>6</v>
      </c>
      <c r="X26">
        <v>7</v>
      </c>
      <c r="Y26">
        <v>3</v>
      </c>
      <c r="Z26" t="s">
        <v>95</v>
      </c>
    </row>
    <row r="27" spans="1:27" x14ac:dyDescent="0.2">
      <c r="A27" s="19"/>
      <c r="B27" s="22">
        <v>132</v>
      </c>
      <c r="C27" s="1">
        <v>43199</v>
      </c>
      <c r="D27" s="1">
        <v>43058</v>
      </c>
      <c r="E27" s="1" t="str">
        <f>DATEDIF(D27,C27,"YM") &amp; "Months," &amp;DATEDIF(D27,C27,"MD") &amp; "Days"</f>
        <v>4Months,21Days</v>
      </c>
      <c r="F27">
        <f>YEARFRAC(C27,D27)</f>
        <v>0.3888888888888889</v>
      </c>
      <c r="G27" s="29">
        <f t="shared" si="0"/>
        <v>4.666666666666667</v>
      </c>
      <c r="J27" t="s">
        <v>91</v>
      </c>
      <c r="K27" t="s">
        <v>91</v>
      </c>
      <c r="L27" s="2">
        <v>1</v>
      </c>
      <c r="M27" s="30"/>
      <c r="N27" s="30"/>
      <c r="O27" t="s">
        <v>94</v>
      </c>
      <c r="T27">
        <v>1</v>
      </c>
      <c r="V27">
        <v>1</v>
      </c>
      <c r="W27">
        <v>6</v>
      </c>
    </row>
    <row r="28" spans="1:27" x14ac:dyDescent="0.2">
      <c r="A28" s="19">
        <v>14</v>
      </c>
      <c r="B28" s="22">
        <v>141</v>
      </c>
      <c r="C28" s="1">
        <v>43203</v>
      </c>
      <c r="E28" s="2">
        <v>33</v>
      </c>
      <c r="G28" s="29">
        <f t="shared" si="0"/>
        <v>0</v>
      </c>
      <c r="J28" t="s">
        <v>91</v>
      </c>
      <c r="K28" t="s">
        <v>91</v>
      </c>
      <c r="L28" s="2">
        <v>1</v>
      </c>
      <c r="M28" s="30"/>
      <c r="N28" s="30"/>
      <c r="O28">
        <v>4</v>
      </c>
      <c r="T28">
        <v>1</v>
      </c>
      <c r="V28">
        <v>1</v>
      </c>
      <c r="W28">
        <v>5</v>
      </c>
      <c r="X28">
        <v>7</v>
      </c>
      <c r="Y28">
        <v>3</v>
      </c>
      <c r="Z28" t="s">
        <v>97</v>
      </c>
      <c r="AA28" t="s">
        <v>91</v>
      </c>
    </row>
    <row r="29" spans="1:27" x14ac:dyDescent="0.2">
      <c r="A29" s="19"/>
      <c r="B29" s="22">
        <v>142</v>
      </c>
      <c r="C29" s="1">
        <v>43203</v>
      </c>
      <c r="D29" s="1">
        <v>42887</v>
      </c>
      <c r="E29" t="str">
        <f>DATEDIF(D29,C29,"YM") &amp; "Months," &amp;DATEDIF(D29,C29,"MD") &amp; "Days"</f>
        <v>10Months,12Days</v>
      </c>
      <c r="F29">
        <f>YEARFRAC(C29,D29)</f>
        <v>0.8666666666666667</v>
      </c>
      <c r="G29" s="29">
        <f t="shared" si="0"/>
        <v>10.4</v>
      </c>
      <c r="J29" t="s">
        <v>91</v>
      </c>
      <c r="K29" t="s">
        <v>91</v>
      </c>
      <c r="L29" s="2">
        <v>1</v>
      </c>
      <c r="M29" s="30"/>
      <c r="N29" s="30"/>
      <c r="O29">
        <v>4</v>
      </c>
      <c r="T29">
        <v>1</v>
      </c>
      <c r="V29">
        <v>1</v>
      </c>
      <c r="W29">
        <v>5</v>
      </c>
      <c r="AA29" t="s">
        <v>91</v>
      </c>
    </row>
    <row r="30" spans="1:27" x14ac:dyDescent="0.2">
      <c r="A30" s="19">
        <v>15</v>
      </c>
      <c r="B30" s="22">
        <v>151</v>
      </c>
      <c r="C30" s="1">
        <v>43206</v>
      </c>
      <c r="E30">
        <v>32</v>
      </c>
      <c r="J30" t="s">
        <v>91</v>
      </c>
      <c r="K30" t="s">
        <v>91</v>
      </c>
      <c r="L30" s="2">
        <v>1</v>
      </c>
      <c r="M30" s="30"/>
      <c r="N30" s="30"/>
      <c r="O30">
        <v>4</v>
      </c>
      <c r="T30">
        <v>1</v>
      </c>
      <c r="V30">
        <v>1</v>
      </c>
      <c r="W30">
        <v>6</v>
      </c>
      <c r="X30">
        <v>7</v>
      </c>
      <c r="Y30">
        <v>3</v>
      </c>
      <c r="Z30" t="s">
        <v>98</v>
      </c>
    </row>
    <row r="31" spans="1:27" x14ac:dyDescent="0.2">
      <c r="A31" s="19"/>
      <c r="B31" s="22">
        <v>152</v>
      </c>
      <c r="C31" s="1">
        <v>43206</v>
      </c>
      <c r="D31" s="1">
        <v>43074</v>
      </c>
      <c r="E31" t="str">
        <f>DATEDIF(D31,C31,"YM") &amp; "Months," &amp;DATEDIF(D31,C31,"MD") &amp; "Days"</f>
        <v>4Months,11Days</v>
      </c>
      <c r="F31">
        <f>YEARFRAC(C31,D31)</f>
        <v>0.36388888888888887</v>
      </c>
      <c r="J31" t="s">
        <v>91</v>
      </c>
      <c r="K31" t="s">
        <v>91</v>
      </c>
      <c r="L31" s="2">
        <v>2</v>
      </c>
      <c r="M31" s="30"/>
      <c r="N31" s="30"/>
      <c r="O31">
        <v>4</v>
      </c>
      <c r="T31">
        <v>1</v>
      </c>
      <c r="V31">
        <v>1</v>
      </c>
      <c r="W31">
        <v>6</v>
      </c>
    </row>
    <row r="32" spans="1:27" x14ac:dyDescent="0.2">
      <c r="A32" s="19">
        <v>16</v>
      </c>
      <c r="B32" s="22">
        <v>161</v>
      </c>
      <c r="C32" s="1">
        <v>43210</v>
      </c>
      <c r="E32">
        <v>33</v>
      </c>
      <c r="J32" t="s">
        <v>91</v>
      </c>
      <c r="K32" t="s">
        <v>91</v>
      </c>
      <c r="L32" s="2">
        <v>1</v>
      </c>
      <c r="M32" s="30"/>
      <c r="N32" s="30"/>
      <c r="O32">
        <v>6</v>
      </c>
      <c r="T32">
        <v>1</v>
      </c>
      <c r="U32">
        <v>2</v>
      </c>
      <c r="V32">
        <v>1</v>
      </c>
      <c r="W32">
        <v>5</v>
      </c>
      <c r="X32">
        <v>7</v>
      </c>
      <c r="Y32">
        <v>3</v>
      </c>
      <c r="Z32" t="s">
        <v>99</v>
      </c>
    </row>
    <row r="33" spans="1:27" x14ac:dyDescent="0.2">
      <c r="A33" s="19"/>
      <c r="B33" s="22">
        <v>162</v>
      </c>
      <c r="C33" s="1">
        <v>43210</v>
      </c>
      <c r="D33" s="1">
        <v>43044</v>
      </c>
      <c r="E33" t="str">
        <f>DATEDIF(D33,C33,"YM") &amp; "Months," &amp;DATEDIF(D33,C33,"MD") &amp; "Days"</f>
        <v>5Months,15Days</v>
      </c>
      <c r="F33">
        <f>YEARFRAC(C33,D33)</f>
        <v>0.45833333333333331</v>
      </c>
      <c r="J33" t="s">
        <v>91</v>
      </c>
      <c r="K33" t="s">
        <v>91</v>
      </c>
      <c r="L33" s="2">
        <v>2</v>
      </c>
      <c r="M33" s="30"/>
      <c r="N33" s="30"/>
      <c r="O33">
        <v>6</v>
      </c>
      <c r="T33">
        <v>1</v>
      </c>
      <c r="U33">
        <v>2</v>
      </c>
      <c r="V33">
        <v>1</v>
      </c>
      <c r="W33">
        <v>5</v>
      </c>
    </row>
    <row r="34" spans="1:27" x14ac:dyDescent="0.2">
      <c r="A34" s="19">
        <v>17</v>
      </c>
      <c r="B34" s="22">
        <v>171</v>
      </c>
      <c r="C34" s="1">
        <v>43215</v>
      </c>
      <c r="J34" t="s">
        <v>91</v>
      </c>
      <c r="K34" t="s">
        <v>91</v>
      </c>
      <c r="L34" s="2">
        <v>1</v>
      </c>
      <c r="M34" s="30"/>
      <c r="N34" s="30"/>
      <c r="O34">
        <v>4</v>
      </c>
      <c r="T34">
        <v>1</v>
      </c>
      <c r="V34">
        <v>1</v>
      </c>
      <c r="W34">
        <v>4</v>
      </c>
      <c r="X34">
        <v>7</v>
      </c>
      <c r="Y34">
        <v>3</v>
      </c>
      <c r="Z34" t="s">
        <v>100</v>
      </c>
    </row>
    <row r="35" spans="1:27" x14ac:dyDescent="0.2">
      <c r="A35" s="19"/>
      <c r="B35" s="22">
        <v>172</v>
      </c>
      <c r="C35" s="1">
        <v>43215</v>
      </c>
      <c r="D35" s="1">
        <v>42902</v>
      </c>
      <c r="E35" t="str">
        <f>DATEDIF(D35,C35,"YM") &amp; "Months," &amp;DATEDIF(D35,C35,"MD") &amp; "Days"</f>
        <v>10Months,9Days</v>
      </c>
      <c r="F35">
        <f>YEARFRAC(D35,C35)</f>
        <v>0.85833333333333328</v>
      </c>
      <c r="J35" t="s">
        <v>91</v>
      </c>
      <c r="K35" t="s">
        <v>91</v>
      </c>
      <c r="L35" s="2">
        <v>2</v>
      </c>
      <c r="M35" s="30"/>
      <c r="N35" s="30"/>
      <c r="O35">
        <v>4</v>
      </c>
      <c r="T35">
        <v>1</v>
      </c>
      <c r="V35">
        <v>1</v>
      </c>
      <c r="W35">
        <v>4</v>
      </c>
    </row>
    <row r="36" spans="1:27" x14ac:dyDescent="0.2">
      <c r="A36" s="19">
        <v>18</v>
      </c>
      <c r="B36" s="22">
        <v>181</v>
      </c>
      <c r="C36" s="1">
        <v>43228</v>
      </c>
      <c r="E36">
        <v>34</v>
      </c>
      <c r="J36" t="s">
        <v>91</v>
      </c>
      <c r="K36" t="s">
        <v>91</v>
      </c>
      <c r="L36" s="2">
        <v>1</v>
      </c>
      <c r="M36" s="30"/>
      <c r="N36" s="30"/>
      <c r="O36">
        <v>4</v>
      </c>
      <c r="T36">
        <v>1</v>
      </c>
      <c r="V36">
        <v>1</v>
      </c>
      <c r="W36">
        <v>5</v>
      </c>
      <c r="X36">
        <v>7</v>
      </c>
      <c r="Y36">
        <v>2</v>
      </c>
      <c r="Z36" t="s">
        <v>87</v>
      </c>
    </row>
    <row r="37" spans="1:27" x14ac:dyDescent="0.2">
      <c r="A37" s="19"/>
      <c r="B37" s="22">
        <v>182</v>
      </c>
      <c r="C37" s="1">
        <v>43228</v>
      </c>
      <c r="D37" s="1">
        <v>43039</v>
      </c>
      <c r="E37" t="str">
        <f>DATEDIF(D37,C37,"YM") &amp; "Months," &amp;DATEDIF(D37,C37,"MD") &amp; "Days"</f>
        <v>6Months,7Days</v>
      </c>
      <c r="F37">
        <f>YEARFRAC(D37,C37)</f>
        <v>0.52222222222222225</v>
      </c>
      <c r="J37" t="s">
        <v>91</v>
      </c>
      <c r="K37" t="s">
        <v>91</v>
      </c>
      <c r="L37" s="2">
        <v>2</v>
      </c>
      <c r="M37" s="30"/>
      <c r="N37" s="30"/>
      <c r="O37">
        <v>4</v>
      </c>
      <c r="T37">
        <v>1</v>
      </c>
      <c r="V37">
        <v>1</v>
      </c>
      <c r="W37">
        <v>5</v>
      </c>
    </row>
    <row r="38" spans="1:27" x14ac:dyDescent="0.2">
      <c r="A38" s="19">
        <v>19</v>
      </c>
      <c r="B38" s="22">
        <v>191</v>
      </c>
      <c r="C38" s="1">
        <v>43229</v>
      </c>
      <c r="E38">
        <v>25</v>
      </c>
      <c r="J38" t="s">
        <v>91</v>
      </c>
      <c r="K38" t="s">
        <v>91</v>
      </c>
      <c r="L38" s="2">
        <v>1</v>
      </c>
      <c r="M38" s="30"/>
      <c r="N38" s="30"/>
      <c r="O38" t="s">
        <v>105</v>
      </c>
      <c r="T38">
        <v>1</v>
      </c>
      <c r="V38">
        <v>1</v>
      </c>
      <c r="W38">
        <v>6</v>
      </c>
      <c r="X38">
        <v>5</v>
      </c>
      <c r="Y38">
        <v>1</v>
      </c>
    </row>
    <row r="39" spans="1:27" x14ac:dyDescent="0.2">
      <c r="A39" s="19"/>
      <c r="B39" s="22">
        <v>192</v>
      </c>
      <c r="C39" s="1">
        <v>43229</v>
      </c>
      <c r="D39" s="1">
        <v>43114</v>
      </c>
      <c r="E39" t="str">
        <f>DATEDIF(D39,C39,"YM") &amp; "Months," &amp;DATEDIF(D39,C39,"MD") &amp; "Days"</f>
        <v>3Months,25Days</v>
      </c>
      <c r="F39">
        <f>YEARFRAC(D39,C39)</f>
        <v>0.31944444444444442</v>
      </c>
      <c r="J39" t="s">
        <v>91</v>
      </c>
      <c r="K39" t="s">
        <v>91</v>
      </c>
      <c r="L39" s="2">
        <v>1</v>
      </c>
      <c r="M39" s="30"/>
      <c r="N39" s="30"/>
      <c r="O39" t="s">
        <v>105</v>
      </c>
      <c r="T39">
        <v>1</v>
      </c>
      <c r="V39">
        <v>1</v>
      </c>
      <c r="W39">
        <v>6</v>
      </c>
    </row>
    <row r="40" spans="1:27" x14ac:dyDescent="0.2">
      <c r="A40" s="19">
        <v>20</v>
      </c>
      <c r="B40" s="22">
        <v>201</v>
      </c>
      <c r="C40" s="1">
        <v>43235</v>
      </c>
      <c r="E40">
        <v>39</v>
      </c>
      <c r="J40" t="s">
        <v>91</v>
      </c>
      <c r="K40" t="s">
        <v>91</v>
      </c>
      <c r="L40" s="2">
        <v>1</v>
      </c>
      <c r="M40" s="30"/>
      <c r="N40" s="30"/>
      <c r="O40">
        <v>4</v>
      </c>
      <c r="T40">
        <v>1</v>
      </c>
      <c r="V40">
        <v>1</v>
      </c>
      <c r="W40">
        <v>4</v>
      </c>
      <c r="X40">
        <v>8</v>
      </c>
      <c r="Y40">
        <v>1</v>
      </c>
    </row>
    <row r="41" spans="1:27" x14ac:dyDescent="0.2">
      <c r="A41" s="19"/>
      <c r="B41" s="22">
        <v>202</v>
      </c>
      <c r="C41" s="1">
        <v>43235</v>
      </c>
      <c r="D41" s="1">
        <v>43122</v>
      </c>
      <c r="E41" t="str">
        <f>DATEDIF(D41,C41,"YM") &amp; "Months," &amp;DATEDIF(D41,C41,"MD") &amp; "Days"</f>
        <v>3Months,23Days</v>
      </c>
      <c r="F41">
        <f>YEARFRAC(D41,C41)</f>
        <v>0.31388888888888888</v>
      </c>
      <c r="J41" t="s">
        <v>91</v>
      </c>
      <c r="K41" t="s">
        <v>91</v>
      </c>
      <c r="L41" s="2">
        <v>2</v>
      </c>
      <c r="M41" s="30"/>
      <c r="N41" s="30"/>
      <c r="O41">
        <v>4</v>
      </c>
      <c r="T41">
        <v>1</v>
      </c>
      <c r="V41">
        <v>1</v>
      </c>
      <c r="W41">
        <v>4</v>
      </c>
    </row>
    <row r="42" spans="1:27" x14ac:dyDescent="0.2">
      <c r="A42" s="19">
        <v>21</v>
      </c>
      <c r="B42" s="22">
        <v>211</v>
      </c>
      <c r="C42" s="1">
        <v>43237</v>
      </c>
      <c r="E42">
        <v>30</v>
      </c>
      <c r="J42" t="s">
        <v>91</v>
      </c>
      <c r="K42" t="s">
        <v>91</v>
      </c>
      <c r="L42" s="2">
        <v>1</v>
      </c>
      <c r="M42" s="30"/>
      <c r="N42" s="30"/>
      <c r="O42" t="s">
        <v>106</v>
      </c>
      <c r="T42">
        <v>1</v>
      </c>
      <c r="V42">
        <v>1</v>
      </c>
      <c r="W42">
        <v>5</v>
      </c>
      <c r="X42">
        <v>7</v>
      </c>
      <c r="Y42">
        <v>1</v>
      </c>
    </row>
    <row r="43" spans="1:27" x14ac:dyDescent="0.2">
      <c r="A43" s="19"/>
      <c r="B43" s="22">
        <v>212</v>
      </c>
      <c r="C43" s="1">
        <v>43237</v>
      </c>
      <c r="D43" s="1">
        <v>42909</v>
      </c>
      <c r="E43" t="str">
        <f>DATEDIF(D43,C43,"YM") &amp; "Months," &amp;DATEDIF(D43,C43,"MD") &amp; "Days"</f>
        <v>10Months,24Days</v>
      </c>
      <c r="F43">
        <f>YEARFRAC(D43,C43)</f>
        <v>0.9</v>
      </c>
      <c r="J43" t="s">
        <v>91</v>
      </c>
      <c r="K43" t="s">
        <v>91</v>
      </c>
      <c r="L43" s="2">
        <v>2</v>
      </c>
      <c r="M43" s="30"/>
      <c r="N43" s="30"/>
      <c r="O43" t="s">
        <v>106</v>
      </c>
      <c r="T43">
        <v>1</v>
      </c>
      <c r="V43">
        <v>1</v>
      </c>
      <c r="W43">
        <v>5</v>
      </c>
    </row>
    <row r="44" spans="1:27" x14ac:dyDescent="0.2">
      <c r="A44" s="19">
        <v>22</v>
      </c>
      <c r="B44" s="22">
        <v>221</v>
      </c>
      <c r="C44" s="1">
        <v>43258</v>
      </c>
      <c r="E44">
        <v>26</v>
      </c>
      <c r="J44" t="s">
        <v>91</v>
      </c>
      <c r="K44" t="s">
        <v>91</v>
      </c>
      <c r="L44" s="2">
        <v>1</v>
      </c>
      <c r="M44" s="30"/>
      <c r="N44" s="30"/>
      <c r="O44">
        <v>4</v>
      </c>
      <c r="T44">
        <v>1</v>
      </c>
      <c r="V44">
        <v>1</v>
      </c>
      <c r="W44">
        <v>4</v>
      </c>
      <c r="X44">
        <v>5</v>
      </c>
      <c r="Y44">
        <v>2</v>
      </c>
      <c r="Z44" t="s">
        <v>107</v>
      </c>
    </row>
    <row r="45" spans="1:27" x14ac:dyDescent="0.2">
      <c r="A45" s="19"/>
      <c r="B45" s="22">
        <v>222</v>
      </c>
      <c r="C45" s="1">
        <v>43258</v>
      </c>
      <c r="D45" s="1">
        <v>43094</v>
      </c>
      <c r="E45" t="str">
        <f>DATEDIF(D45,C45,"YM") &amp; "Months," &amp;DATEDIF(D45,C45,"MD") &amp; "Days"</f>
        <v>5Months,13Days</v>
      </c>
      <c r="F45">
        <f>YEARFRAC(D45,C45)</f>
        <v>0.45</v>
      </c>
      <c r="J45" t="s">
        <v>91</v>
      </c>
      <c r="K45" t="s">
        <v>91</v>
      </c>
      <c r="L45" s="2">
        <v>2</v>
      </c>
      <c r="M45" s="30"/>
      <c r="N45" s="30"/>
      <c r="O45">
        <v>4</v>
      </c>
      <c r="T45">
        <v>1</v>
      </c>
      <c r="V45">
        <v>1</v>
      </c>
      <c r="W45">
        <v>4</v>
      </c>
    </row>
    <row r="46" spans="1:27" x14ac:dyDescent="0.2">
      <c r="A46" s="19">
        <v>23</v>
      </c>
      <c r="B46" s="22">
        <v>231</v>
      </c>
      <c r="C46" s="1">
        <v>43300</v>
      </c>
      <c r="E46">
        <v>33</v>
      </c>
      <c r="K46" t="s">
        <v>91</v>
      </c>
      <c r="L46" s="2">
        <v>1</v>
      </c>
      <c r="M46" s="30"/>
      <c r="N46" s="30"/>
      <c r="O46" t="s">
        <v>108</v>
      </c>
      <c r="T46">
        <v>1</v>
      </c>
      <c r="U46" t="s">
        <v>111</v>
      </c>
      <c r="V46">
        <v>1</v>
      </c>
      <c r="W46">
        <v>6</v>
      </c>
      <c r="X46">
        <v>7</v>
      </c>
      <c r="Y46">
        <v>3</v>
      </c>
      <c r="Z46" t="s">
        <v>110</v>
      </c>
    </row>
    <row r="47" spans="1:27" x14ac:dyDescent="0.2">
      <c r="A47" s="19"/>
      <c r="B47" s="22">
        <v>232</v>
      </c>
      <c r="C47" s="1">
        <v>43300</v>
      </c>
      <c r="D47" s="1">
        <v>42990</v>
      </c>
      <c r="E47" t="str">
        <f>DATEDIF(D47,C47,"YM") &amp; "Months," &amp;DATEDIF(D47,C47,"MD") &amp; "Days"</f>
        <v>10Months,7Days</v>
      </c>
      <c r="F47">
        <f>YEARFRAC(D47,C47)</f>
        <v>0.85277777777777775</v>
      </c>
      <c r="K47" t="s">
        <v>91</v>
      </c>
      <c r="L47" s="2">
        <v>2</v>
      </c>
      <c r="M47" s="30"/>
      <c r="N47" s="30"/>
      <c r="O47" t="s">
        <v>108</v>
      </c>
      <c r="T47">
        <v>1</v>
      </c>
      <c r="U47" t="s">
        <v>109</v>
      </c>
      <c r="V47">
        <v>1</v>
      </c>
      <c r="W47">
        <v>6</v>
      </c>
    </row>
    <row r="48" spans="1:27" x14ac:dyDescent="0.2">
      <c r="A48" s="19">
        <v>24</v>
      </c>
      <c r="B48" s="22">
        <v>241</v>
      </c>
      <c r="C48" s="1">
        <v>43320</v>
      </c>
      <c r="J48" t="s">
        <v>91</v>
      </c>
      <c r="K48" t="s">
        <v>91</v>
      </c>
      <c r="L48" s="2">
        <v>1</v>
      </c>
      <c r="M48" s="30"/>
      <c r="N48" s="30"/>
      <c r="O48">
        <v>4</v>
      </c>
      <c r="T48">
        <v>1</v>
      </c>
      <c r="V48">
        <v>1</v>
      </c>
      <c r="W48">
        <v>3</v>
      </c>
      <c r="X48">
        <v>5</v>
      </c>
      <c r="Y48">
        <v>1</v>
      </c>
      <c r="AA48" t="s">
        <v>118</v>
      </c>
    </row>
    <row r="49" spans="1:32" x14ac:dyDescent="0.2">
      <c r="B49" s="22">
        <v>242</v>
      </c>
      <c r="C49" s="1">
        <v>43320</v>
      </c>
      <c r="D49" s="1">
        <v>43156</v>
      </c>
      <c r="E49" t="str">
        <f>DATEDIF(D49,C49,"YM") &amp; "Months," &amp;DATEDIF(D49,C49,"MD") &amp; "Days"</f>
        <v>5Months,14Days</v>
      </c>
      <c r="F49">
        <f>YEARFRAC(D49,C49)</f>
        <v>0.45277777777777778</v>
      </c>
      <c r="J49" t="s">
        <v>91</v>
      </c>
      <c r="K49" t="s">
        <v>91</v>
      </c>
      <c r="L49" s="2">
        <v>2</v>
      </c>
      <c r="M49" s="30"/>
      <c r="N49" s="30"/>
      <c r="O49">
        <v>4</v>
      </c>
      <c r="T49">
        <v>1</v>
      </c>
      <c r="V49">
        <v>1</v>
      </c>
      <c r="W49">
        <v>3</v>
      </c>
      <c r="AA49" t="s">
        <v>118</v>
      </c>
    </row>
    <row r="50" spans="1:32" x14ac:dyDescent="0.2">
      <c r="A50" s="19">
        <v>25</v>
      </c>
      <c r="B50" s="22">
        <v>251</v>
      </c>
      <c r="C50" s="1">
        <v>43328</v>
      </c>
      <c r="F50">
        <v>36</v>
      </c>
      <c r="J50" t="s">
        <v>103</v>
      </c>
      <c r="K50" t="s">
        <v>103</v>
      </c>
      <c r="L50" s="2">
        <v>1</v>
      </c>
      <c r="M50" s="30"/>
      <c r="N50" s="30"/>
      <c r="O50">
        <v>4</v>
      </c>
      <c r="T50">
        <v>1</v>
      </c>
      <c r="U50">
        <v>2</v>
      </c>
      <c r="V50">
        <v>1</v>
      </c>
      <c r="W50">
        <v>5</v>
      </c>
      <c r="X50">
        <v>5</v>
      </c>
      <c r="Y50">
        <v>2</v>
      </c>
      <c r="Z50" t="s">
        <v>112</v>
      </c>
    </row>
    <row r="51" spans="1:32" x14ac:dyDescent="0.2">
      <c r="A51" s="19"/>
      <c r="B51" s="22">
        <v>252</v>
      </c>
      <c r="C51" s="1">
        <v>43328</v>
      </c>
      <c r="D51" s="1">
        <v>43045</v>
      </c>
      <c r="E51" t="str">
        <f>DATEDIF(D51,C51,"YM") &amp; "Months," &amp;DATEDIF(D51,C51,"MD") &amp; "Days"</f>
        <v>9Months,10Days</v>
      </c>
      <c r="F51">
        <f>YEARFRAC(D51,C51)</f>
        <v>0.77777777777777779</v>
      </c>
      <c r="J51" t="s">
        <v>103</v>
      </c>
      <c r="K51" t="s">
        <v>103</v>
      </c>
      <c r="L51" s="2">
        <v>2</v>
      </c>
      <c r="M51" s="30"/>
      <c r="N51" s="30"/>
      <c r="O51">
        <v>4</v>
      </c>
      <c r="T51">
        <v>1</v>
      </c>
      <c r="U51">
        <v>2</v>
      </c>
      <c r="V51">
        <v>1</v>
      </c>
      <c r="W51">
        <v>5</v>
      </c>
    </row>
    <row r="52" spans="1:32" x14ac:dyDescent="0.2">
      <c r="A52" s="19">
        <v>26</v>
      </c>
      <c r="B52" s="22">
        <v>261</v>
      </c>
      <c r="C52" s="1">
        <v>43339</v>
      </c>
      <c r="F52">
        <v>33</v>
      </c>
      <c r="J52" t="s">
        <v>103</v>
      </c>
      <c r="K52" t="s">
        <v>103</v>
      </c>
      <c r="L52" s="2">
        <v>1</v>
      </c>
      <c r="M52" s="30"/>
      <c r="N52" s="30"/>
      <c r="O52">
        <v>4</v>
      </c>
      <c r="T52">
        <v>1</v>
      </c>
      <c r="U52">
        <v>2</v>
      </c>
      <c r="V52">
        <v>1</v>
      </c>
      <c r="W52">
        <v>4</v>
      </c>
      <c r="X52">
        <v>7</v>
      </c>
      <c r="Y52">
        <v>1</v>
      </c>
    </row>
    <row r="53" spans="1:32" x14ac:dyDescent="0.2">
      <c r="A53" s="19"/>
      <c r="B53" s="22">
        <v>262</v>
      </c>
      <c r="C53" s="1">
        <v>43339</v>
      </c>
      <c r="D53" s="1">
        <v>43229</v>
      </c>
      <c r="E53" t="str">
        <f>DATEDIF(D53,C53,"YM") &amp; "Months," &amp;DATEDIF(D53,C53,"MD") &amp; "Days"</f>
        <v>3Months,18Days</v>
      </c>
      <c r="F53">
        <f>YEARFRAC(D53,C53)</f>
        <v>0.3</v>
      </c>
      <c r="J53" t="s">
        <v>103</v>
      </c>
      <c r="K53" t="s">
        <v>103</v>
      </c>
      <c r="L53" s="2">
        <v>2</v>
      </c>
      <c r="M53" s="30"/>
      <c r="N53" s="30"/>
      <c r="O53">
        <v>4</v>
      </c>
      <c r="T53">
        <v>1</v>
      </c>
      <c r="U53">
        <v>2</v>
      </c>
      <c r="V53">
        <v>1</v>
      </c>
      <c r="W53">
        <v>4</v>
      </c>
    </row>
    <row r="54" spans="1:32" x14ac:dyDescent="0.2">
      <c r="A54" s="19">
        <v>27</v>
      </c>
      <c r="B54" s="22">
        <v>271</v>
      </c>
      <c r="C54" s="1">
        <v>43340</v>
      </c>
      <c r="F54">
        <v>25</v>
      </c>
      <c r="J54" t="s">
        <v>103</v>
      </c>
      <c r="K54" t="s">
        <v>103</v>
      </c>
      <c r="L54" s="2">
        <v>1</v>
      </c>
      <c r="M54" s="30"/>
      <c r="N54" s="30"/>
      <c r="O54">
        <v>4</v>
      </c>
      <c r="T54">
        <v>1</v>
      </c>
      <c r="V54">
        <v>1</v>
      </c>
      <c r="W54">
        <v>3</v>
      </c>
      <c r="X54">
        <v>2</v>
      </c>
      <c r="Y54">
        <v>3</v>
      </c>
      <c r="Z54" t="s">
        <v>113</v>
      </c>
    </row>
    <row r="55" spans="1:32" x14ac:dyDescent="0.2">
      <c r="B55" s="22">
        <v>272</v>
      </c>
      <c r="C55" s="1">
        <v>43340</v>
      </c>
      <c r="D55" s="1">
        <v>43238</v>
      </c>
      <c r="E55" t="str">
        <f>DATEDIF(D55,C55,"YM") &amp; "Months," &amp;DATEDIF(D55,C55,"MD") &amp; "Days"</f>
        <v>3Months,10Days</v>
      </c>
      <c r="F55">
        <f>YEARFRAC(D55,C55)</f>
        <v>0.27777777777777779</v>
      </c>
      <c r="J55" t="s">
        <v>103</v>
      </c>
      <c r="K55" t="s">
        <v>103</v>
      </c>
      <c r="L55" s="2">
        <v>1</v>
      </c>
      <c r="M55" s="30"/>
      <c r="N55" s="30"/>
      <c r="O55">
        <v>4</v>
      </c>
      <c r="T55">
        <v>1</v>
      </c>
      <c r="V55">
        <v>1</v>
      </c>
      <c r="W55">
        <v>3</v>
      </c>
    </row>
    <row r="56" spans="1:32" x14ac:dyDescent="0.2">
      <c r="A56" s="24">
        <v>28</v>
      </c>
      <c r="B56" s="22">
        <v>281</v>
      </c>
      <c r="C56" s="1">
        <v>43366</v>
      </c>
      <c r="F56">
        <v>33</v>
      </c>
      <c r="J56" t="s">
        <v>91</v>
      </c>
      <c r="K56" t="s">
        <v>91</v>
      </c>
      <c r="L56" s="2">
        <v>1</v>
      </c>
      <c r="M56" s="30"/>
      <c r="N56" s="30"/>
      <c r="O56">
        <v>2</v>
      </c>
      <c r="T56">
        <v>1</v>
      </c>
      <c r="V56">
        <v>1</v>
      </c>
      <c r="W56">
        <v>4</v>
      </c>
      <c r="X56">
        <v>5</v>
      </c>
      <c r="Y56">
        <v>3</v>
      </c>
      <c r="Z56" t="s">
        <v>123</v>
      </c>
      <c r="AC56">
        <v>34</v>
      </c>
      <c r="AD56">
        <v>2</v>
      </c>
      <c r="AE56">
        <v>4</v>
      </c>
    </row>
    <row r="57" spans="1:32" x14ac:dyDescent="0.2">
      <c r="B57" s="22">
        <v>282</v>
      </c>
      <c r="C57" s="1">
        <v>43366</v>
      </c>
      <c r="D57" s="1">
        <v>43084</v>
      </c>
      <c r="E57" t="str">
        <f>DATEDIF(D57,C57,"YM") &amp; "Months," &amp;DATEDIF(D57,C57,"MD") &amp; "Days"</f>
        <v>9Months,8Days</v>
      </c>
      <c r="F57">
        <f>YEARFRAC(D57,C57)</f>
        <v>0.77222222222222225</v>
      </c>
      <c r="J57" t="s">
        <v>91</v>
      </c>
      <c r="K57" t="s">
        <v>91</v>
      </c>
      <c r="L57" s="2">
        <v>1</v>
      </c>
      <c r="M57" s="30"/>
      <c r="N57" s="30"/>
      <c r="O57" t="s">
        <v>122</v>
      </c>
      <c r="T57">
        <v>1</v>
      </c>
      <c r="V57">
        <v>1</v>
      </c>
      <c r="W57">
        <v>4</v>
      </c>
    </row>
    <row r="58" spans="1:32" x14ac:dyDescent="0.2">
      <c r="A58" s="24">
        <v>29</v>
      </c>
      <c r="B58" s="22">
        <v>291</v>
      </c>
      <c r="C58" s="1">
        <v>43385</v>
      </c>
      <c r="F58">
        <v>27</v>
      </c>
      <c r="J58" t="s">
        <v>91</v>
      </c>
      <c r="K58" t="s">
        <v>91</v>
      </c>
      <c r="L58" s="2">
        <v>1</v>
      </c>
      <c r="M58" s="30"/>
      <c r="N58" s="30"/>
      <c r="O58">
        <v>6</v>
      </c>
      <c r="T58">
        <v>1</v>
      </c>
      <c r="V58">
        <v>1</v>
      </c>
      <c r="W58">
        <v>3</v>
      </c>
      <c r="X58">
        <v>4</v>
      </c>
      <c r="Y58">
        <v>1</v>
      </c>
      <c r="Z58" t="s">
        <v>125</v>
      </c>
      <c r="AC58">
        <v>30</v>
      </c>
      <c r="AD58">
        <v>2</v>
      </c>
      <c r="AE58">
        <v>1</v>
      </c>
      <c r="AF58">
        <v>9</v>
      </c>
    </row>
    <row r="59" spans="1:32" x14ac:dyDescent="0.2">
      <c r="B59" s="22">
        <v>292</v>
      </c>
      <c r="C59" s="1">
        <v>43385</v>
      </c>
      <c r="D59" s="1">
        <v>43252</v>
      </c>
      <c r="E59" t="str">
        <f>DATEDIF(D59,C59,"YM") &amp; "Months," &amp;DATEDIF(D59,C59,"MD") &amp; "Days"</f>
        <v>4Months,11Days</v>
      </c>
      <c r="F59">
        <f>YEARFRAC(D59,C59)</f>
        <v>0.36388888888888887</v>
      </c>
      <c r="J59" t="s">
        <v>91</v>
      </c>
      <c r="K59" t="s">
        <v>91</v>
      </c>
      <c r="L59" s="2">
        <v>1</v>
      </c>
      <c r="M59" s="30"/>
      <c r="N59" s="30"/>
      <c r="O59">
        <v>6</v>
      </c>
      <c r="T59">
        <v>1</v>
      </c>
      <c r="V59">
        <v>1</v>
      </c>
      <c r="W59">
        <v>3</v>
      </c>
      <c r="X59">
        <v>4</v>
      </c>
      <c r="Y59">
        <v>1</v>
      </c>
      <c r="Z59" t="s">
        <v>125</v>
      </c>
      <c r="AC59">
        <v>30</v>
      </c>
      <c r="AD59">
        <v>2</v>
      </c>
      <c r="AE59">
        <v>1</v>
      </c>
    </row>
    <row r="60" spans="1:32" x14ac:dyDescent="0.2">
      <c r="B60" s="22">
        <v>301</v>
      </c>
    </row>
    <row r="61" spans="1:32" x14ac:dyDescent="0.2">
      <c r="B61" s="22">
        <v>302</v>
      </c>
    </row>
    <row r="62" spans="1:32" x14ac:dyDescent="0.2">
      <c r="B62" s="22">
        <v>311</v>
      </c>
      <c r="C62" s="1">
        <v>43390</v>
      </c>
      <c r="L62">
        <v>1</v>
      </c>
      <c r="O62">
        <v>6</v>
      </c>
      <c r="T62">
        <v>1</v>
      </c>
      <c r="V62">
        <v>1</v>
      </c>
      <c r="W62">
        <v>3</v>
      </c>
      <c r="X62">
        <v>4</v>
      </c>
      <c r="Y62">
        <v>1</v>
      </c>
      <c r="Z62" t="s">
        <v>125</v>
      </c>
      <c r="AC62">
        <v>31</v>
      </c>
      <c r="AD62">
        <v>2</v>
      </c>
      <c r="AE62">
        <v>6</v>
      </c>
      <c r="AF62">
        <v>2</v>
      </c>
    </row>
    <row r="63" spans="1:32" x14ac:dyDescent="0.2">
      <c r="B63" s="22">
        <v>312</v>
      </c>
      <c r="C63" s="1">
        <v>43390</v>
      </c>
      <c r="D63" s="1">
        <v>43301</v>
      </c>
      <c r="E63" t="str">
        <f>DATEDIF(D63,C63,"YM") &amp; "Months," &amp;DATEDIF(D63,C63,"MD") &amp; "Days"</f>
        <v>2Months,27Days</v>
      </c>
      <c r="F63">
        <f>YEARFRAC(D63,C63)</f>
        <v>0.24166666666666667</v>
      </c>
      <c r="K63" t="s">
        <v>103</v>
      </c>
      <c r="L63">
        <v>2</v>
      </c>
      <c r="O63">
        <v>6</v>
      </c>
      <c r="T63">
        <v>1</v>
      </c>
      <c r="V63">
        <v>1</v>
      </c>
      <c r="W63">
        <v>3</v>
      </c>
      <c r="X63">
        <v>4</v>
      </c>
      <c r="Y63">
        <v>1</v>
      </c>
      <c r="Z63" t="s">
        <v>125</v>
      </c>
      <c r="AC63">
        <v>31</v>
      </c>
      <c r="AD63">
        <v>2</v>
      </c>
      <c r="AE63">
        <v>6</v>
      </c>
    </row>
    <row r="64" spans="1:32" x14ac:dyDescent="0.2">
      <c r="U64">
        <f>YEARFRAC(O64,L64)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59"/>
  <sheetViews>
    <sheetView workbookViewId="0">
      <pane ySplit="1" topLeftCell="A2" activePane="bottomLeft" state="frozen"/>
      <selection pane="bottomLeft" sqref="A1:XFD1048576"/>
    </sheetView>
  </sheetViews>
  <sheetFormatPr baseColWidth="10" defaultColWidth="8.83203125" defaultRowHeight="15" x14ac:dyDescent="0.2"/>
  <cols>
    <col min="1" max="1" width="9.1640625" style="22"/>
    <col min="3" max="3" width="10.6640625" bestFit="1" customWidth="1"/>
  </cols>
  <sheetData>
    <row r="1" spans="1:14" s="20" customFormat="1" x14ac:dyDescent="0.2">
      <c r="A1" s="21" t="s">
        <v>1</v>
      </c>
      <c r="B1" s="20" t="s">
        <v>61</v>
      </c>
      <c r="C1" s="20" t="s">
        <v>73</v>
      </c>
      <c r="D1" s="20" t="s">
        <v>3</v>
      </c>
      <c r="E1" s="20" t="s">
        <v>4</v>
      </c>
      <c r="F1" s="20" t="s">
        <v>5</v>
      </c>
      <c r="G1" s="20" t="s">
        <v>6</v>
      </c>
      <c r="H1" s="20" t="s">
        <v>7</v>
      </c>
      <c r="I1" s="20" t="s">
        <v>8</v>
      </c>
      <c r="J1" s="20" t="s">
        <v>9</v>
      </c>
      <c r="K1" s="20" t="s">
        <v>11</v>
      </c>
      <c r="L1" s="20" t="s">
        <v>10</v>
      </c>
      <c r="M1" s="20" t="s">
        <v>57</v>
      </c>
      <c r="N1" s="20" t="s">
        <v>127</v>
      </c>
    </row>
    <row r="2" spans="1:14" x14ac:dyDescent="0.2">
      <c r="A2" s="25">
        <v>11</v>
      </c>
      <c r="B2" t="s">
        <v>64</v>
      </c>
      <c r="C2" s="1">
        <v>43021</v>
      </c>
      <c r="D2">
        <v>31</v>
      </c>
      <c r="E2">
        <v>1</v>
      </c>
      <c r="F2">
        <v>4</v>
      </c>
      <c r="G2">
        <v>1</v>
      </c>
      <c r="I2">
        <v>1</v>
      </c>
      <c r="J2">
        <v>6</v>
      </c>
      <c r="K2">
        <v>5</v>
      </c>
      <c r="L2">
        <v>3</v>
      </c>
      <c r="M2" t="s">
        <v>58</v>
      </c>
    </row>
    <row r="3" spans="1:14" x14ac:dyDescent="0.2">
      <c r="A3" s="25">
        <v>21</v>
      </c>
      <c r="B3" t="s">
        <v>64</v>
      </c>
      <c r="C3" s="1">
        <v>43040</v>
      </c>
      <c r="D3">
        <v>33</v>
      </c>
      <c r="E3">
        <v>1</v>
      </c>
      <c r="F3">
        <v>4</v>
      </c>
      <c r="G3">
        <v>1</v>
      </c>
      <c r="I3">
        <v>1</v>
      </c>
      <c r="J3">
        <v>6</v>
      </c>
      <c r="K3">
        <v>5</v>
      </c>
      <c r="L3">
        <v>1</v>
      </c>
      <c r="N3">
        <v>7</v>
      </c>
    </row>
    <row r="4" spans="1:14" x14ac:dyDescent="0.2">
      <c r="A4" s="25">
        <v>21</v>
      </c>
      <c r="B4" t="s">
        <v>65</v>
      </c>
      <c r="C4" s="1">
        <v>43040</v>
      </c>
      <c r="D4">
        <v>33</v>
      </c>
      <c r="E4">
        <v>1</v>
      </c>
      <c r="F4">
        <v>4</v>
      </c>
      <c r="G4">
        <v>1</v>
      </c>
      <c r="I4">
        <v>1</v>
      </c>
      <c r="J4">
        <v>6</v>
      </c>
      <c r="K4">
        <v>5</v>
      </c>
      <c r="L4">
        <v>1</v>
      </c>
      <c r="N4">
        <v>7</v>
      </c>
    </row>
    <row r="5" spans="1:14" x14ac:dyDescent="0.2">
      <c r="A5" s="25">
        <v>31</v>
      </c>
      <c r="B5" t="s">
        <v>64</v>
      </c>
      <c r="C5" s="1">
        <v>43047</v>
      </c>
      <c r="D5">
        <v>35</v>
      </c>
      <c r="E5">
        <v>1</v>
      </c>
      <c r="F5">
        <v>6</v>
      </c>
      <c r="G5">
        <v>1</v>
      </c>
      <c r="I5">
        <v>1</v>
      </c>
      <c r="J5">
        <v>3</v>
      </c>
      <c r="K5">
        <v>4</v>
      </c>
      <c r="L5">
        <v>3</v>
      </c>
      <c r="M5" t="s">
        <v>60</v>
      </c>
      <c r="N5">
        <v>4</v>
      </c>
    </row>
    <row r="6" spans="1:14" x14ac:dyDescent="0.2">
      <c r="A6" s="25">
        <v>31</v>
      </c>
      <c r="B6" t="s">
        <v>65</v>
      </c>
      <c r="C6" s="1">
        <v>43056</v>
      </c>
      <c r="D6">
        <v>35</v>
      </c>
      <c r="E6">
        <v>1</v>
      </c>
      <c r="F6">
        <v>6</v>
      </c>
      <c r="G6">
        <v>1</v>
      </c>
      <c r="I6">
        <v>1</v>
      </c>
      <c r="J6">
        <v>3</v>
      </c>
      <c r="K6">
        <v>4</v>
      </c>
      <c r="L6">
        <v>3</v>
      </c>
      <c r="M6" t="s">
        <v>60</v>
      </c>
      <c r="N6">
        <v>4</v>
      </c>
    </row>
    <row r="7" spans="1:14" x14ac:dyDescent="0.2">
      <c r="A7" s="25">
        <v>41</v>
      </c>
      <c r="B7" t="s">
        <v>64</v>
      </c>
      <c r="C7" s="1">
        <v>43049</v>
      </c>
      <c r="D7">
        <v>33</v>
      </c>
      <c r="E7">
        <v>1</v>
      </c>
      <c r="F7">
        <v>4</v>
      </c>
      <c r="G7">
        <v>1</v>
      </c>
      <c r="I7">
        <v>1</v>
      </c>
      <c r="J7">
        <v>3</v>
      </c>
      <c r="K7">
        <v>7</v>
      </c>
      <c r="L7">
        <v>3</v>
      </c>
      <c r="M7" t="s">
        <v>66</v>
      </c>
      <c r="N7">
        <v>1</v>
      </c>
    </row>
    <row r="8" spans="1:14" x14ac:dyDescent="0.2">
      <c r="A8" s="25">
        <v>41</v>
      </c>
      <c r="B8" t="s">
        <v>65</v>
      </c>
      <c r="C8" s="1">
        <v>43078</v>
      </c>
      <c r="D8">
        <v>33</v>
      </c>
      <c r="E8">
        <v>1</v>
      </c>
      <c r="F8">
        <v>4</v>
      </c>
      <c r="G8">
        <v>1</v>
      </c>
      <c r="I8">
        <v>1</v>
      </c>
      <c r="J8">
        <v>3</v>
      </c>
      <c r="K8">
        <v>7</v>
      </c>
      <c r="L8">
        <v>3</v>
      </c>
      <c r="M8" t="s">
        <v>66</v>
      </c>
      <c r="N8">
        <v>1</v>
      </c>
    </row>
    <row r="9" spans="1:14" x14ac:dyDescent="0.2">
      <c r="A9" s="25">
        <v>51</v>
      </c>
      <c r="B9" t="s">
        <v>64</v>
      </c>
      <c r="C9" s="1">
        <v>43053</v>
      </c>
      <c r="D9">
        <v>35</v>
      </c>
      <c r="E9">
        <v>1</v>
      </c>
      <c r="F9">
        <v>4</v>
      </c>
      <c r="G9">
        <v>1</v>
      </c>
      <c r="I9">
        <v>1</v>
      </c>
      <c r="J9">
        <v>5</v>
      </c>
      <c r="K9">
        <v>5</v>
      </c>
      <c r="L9">
        <v>3</v>
      </c>
      <c r="M9" t="s">
        <v>69</v>
      </c>
      <c r="N9">
        <v>9</v>
      </c>
    </row>
    <row r="10" spans="1:14" x14ac:dyDescent="0.2">
      <c r="A10" s="25">
        <v>61</v>
      </c>
      <c r="B10" t="s">
        <v>64</v>
      </c>
      <c r="C10" s="1">
        <v>43074</v>
      </c>
      <c r="D10">
        <v>31</v>
      </c>
      <c r="E10">
        <v>1</v>
      </c>
      <c r="F10">
        <v>4</v>
      </c>
      <c r="G10">
        <v>1</v>
      </c>
      <c r="H10">
        <v>7</v>
      </c>
      <c r="I10">
        <v>1</v>
      </c>
      <c r="J10">
        <v>5</v>
      </c>
      <c r="K10">
        <v>7</v>
      </c>
      <c r="L10">
        <v>3</v>
      </c>
      <c r="M10" t="s">
        <v>70</v>
      </c>
      <c r="N10">
        <v>5</v>
      </c>
    </row>
    <row r="11" spans="1:14" x14ac:dyDescent="0.2">
      <c r="A11" s="25">
        <v>61</v>
      </c>
      <c r="B11" t="s">
        <v>65</v>
      </c>
      <c r="C11" s="1">
        <v>43074</v>
      </c>
      <c r="D11">
        <v>31</v>
      </c>
      <c r="E11">
        <v>1</v>
      </c>
      <c r="F11">
        <v>4</v>
      </c>
      <c r="G11">
        <v>1</v>
      </c>
      <c r="H11">
        <v>7</v>
      </c>
      <c r="I11">
        <v>1</v>
      </c>
      <c r="J11">
        <v>5</v>
      </c>
      <c r="K11">
        <v>7</v>
      </c>
      <c r="L11">
        <v>3</v>
      </c>
      <c r="M11" t="s">
        <v>70</v>
      </c>
      <c r="N11">
        <v>5</v>
      </c>
    </row>
    <row r="12" spans="1:14" x14ac:dyDescent="0.2">
      <c r="A12" s="25">
        <v>71</v>
      </c>
      <c r="B12" t="s">
        <v>84</v>
      </c>
      <c r="C12" s="1">
        <v>43122</v>
      </c>
      <c r="D12" s="2">
        <v>41</v>
      </c>
      <c r="E12" s="2">
        <v>1</v>
      </c>
      <c r="F12" s="2">
        <v>4</v>
      </c>
      <c r="G12" s="2">
        <v>1</v>
      </c>
      <c r="I12" s="2">
        <v>1</v>
      </c>
      <c r="J12" s="2">
        <v>4</v>
      </c>
      <c r="K12" s="2">
        <v>7</v>
      </c>
      <c r="L12" s="2">
        <v>3</v>
      </c>
      <c r="M12" t="s">
        <v>83</v>
      </c>
      <c r="N12">
        <v>5</v>
      </c>
    </row>
    <row r="13" spans="1:14" x14ac:dyDescent="0.2">
      <c r="A13" s="25">
        <v>71</v>
      </c>
      <c r="B13" t="s">
        <v>65</v>
      </c>
      <c r="C13" s="1">
        <v>43122</v>
      </c>
      <c r="D13">
        <v>41</v>
      </c>
      <c r="E13">
        <v>1</v>
      </c>
      <c r="F13">
        <v>4</v>
      </c>
      <c r="G13">
        <v>1</v>
      </c>
      <c r="I13">
        <v>1</v>
      </c>
      <c r="J13">
        <v>4</v>
      </c>
      <c r="K13">
        <v>7</v>
      </c>
      <c r="L13">
        <v>3</v>
      </c>
      <c r="M13" t="s">
        <v>83</v>
      </c>
      <c r="N13">
        <v>5</v>
      </c>
    </row>
    <row r="14" spans="1:14" x14ac:dyDescent="0.2">
      <c r="A14" s="25">
        <v>81</v>
      </c>
      <c r="B14" t="s">
        <v>64</v>
      </c>
      <c r="C14" s="1">
        <v>43130</v>
      </c>
      <c r="D14">
        <v>42</v>
      </c>
      <c r="E14">
        <v>1</v>
      </c>
      <c r="F14">
        <v>4</v>
      </c>
      <c r="G14">
        <v>1</v>
      </c>
      <c r="H14" t="s">
        <v>85</v>
      </c>
      <c r="I14">
        <v>1</v>
      </c>
      <c r="J14">
        <v>6</v>
      </c>
      <c r="K14">
        <v>7</v>
      </c>
      <c r="L14">
        <v>3</v>
      </c>
      <c r="M14" t="s">
        <v>87</v>
      </c>
      <c r="N14">
        <v>12</v>
      </c>
    </row>
    <row r="15" spans="1:14" x14ac:dyDescent="0.2">
      <c r="A15" s="25">
        <v>81</v>
      </c>
      <c r="B15" t="s">
        <v>65</v>
      </c>
      <c r="C15" s="1">
        <v>43130</v>
      </c>
      <c r="D15">
        <v>42</v>
      </c>
      <c r="E15">
        <v>1</v>
      </c>
      <c r="F15">
        <v>4</v>
      </c>
      <c r="G15">
        <v>1</v>
      </c>
      <c r="H15" t="s">
        <v>85</v>
      </c>
      <c r="I15">
        <v>1</v>
      </c>
      <c r="J15">
        <v>6</v>
      </c>
      <c r="K15">
        <v>7</v>
      </c>
      <c r="L15">
        <v>3</v>
      </c>
      <c r="M15" t="s">
        <v>87</v>
      </c>
      <c r="N15">
        <v>12</v>
      </c>
    </row>
    <row r="16" spans="1:14" x14ac:dyDescent="0.2">
      <c r="A16" s="25">
        <v>91</v>
      </c>
      <c r="B16" t="s">
        <v>64</v>
      </c>
      <c r="C16" s="1">
        <v>43147</v>
      </c>
      <c r="D16">
        <v>34</v>
      </c>
      <c r="E16">
        <v>1</v>
      </c>
      <c r="F16">
        <v>4</v>
      </c>
      <c r="G16">
        <v>1</v>
      </c>
      <c r="H16">
        <v>2</v>
      </c>
      <c r="I16">
        <v>1</v>
      </c>
      <c r="J16">
        <v>3</v>
      </c>
      <c r="K16">
        <v>5</v>
      </c>
      <c r="L16">
        <v>1</v>
      </c>
      <c r="M16" t="s">
        <v>90</v>
      </c>
      <c r="N16">
        <v>5</v>
      </c>
    </row>
    <row r="17" spans="1:14" x14ac:dyDescent="0.2">
      <c r="A17" s="25">
        <v>91</v>
      </c>
      <c r="B17" t="s">
        <v>65</v>
      </c>
      <c r="C17" s="1">
        <v>43147</v>
      </c>
      <c r="D17">
        <v>34</v>
      </c>
      <c r="E17">
        <v>1</v>
      </c>
      <c r="F17">
        <v>4</v>
      </c>
      <c r="G17">
        <v>1</v>
      </c>
      <c r="H17">
        <v>2</v>
      </c>
      <c r="I17">
        <v>1</v>
      </c>
      <c r="J17">
        <v>3</v>
      </c>
      <c r="K17">
        <v>5</v>
      </c>
      <c r="L17">
        <v>1</v>
      </c>
      <c r="M17" t="s">
        <v>90</v>
      </c>
      <c r="N17">
        <v>5</v>
      </c>
    </row>
    <row r="18" spans="1:14" x14ac:dyDescent="0.2">
      <c r="A18" s="25">
        <v>101</v>
      </c>
      <c r="B18" t="s">
        <v>65</v>
      </c>
      <c r="C18" s="1">
        <v>43167</v>
      </c>
      <c r="D18">
        <v>35</v>
      </c>
      <c r="E18">
        <v>1</v>
      </c>
      <c r="F18">
        <v>4</v>
      </c>
      <c r="G18">
        <v>1</v>
      </c>
      <c r="I18">
        <v>1</v>
      </c>
      <c r="J18">
        <v>6</v>
      </c>
      <c r="K18">
        <v>5</v>
      </c>
      <c r="L18">
        <v>3</v>
      </c>
      <c r="M18" t="s">
        <v>92</v>
      </c>
      <c r="N18">
        <v>11</v>
      </c>
    </row>
    <row r="19" spans="1:14" x14ac:dyDescent="0.2">
      <c r="A19" s="25">
        <v>111</v>
      </c>
      <c r="B19" t="s">
        <v>64</v>
      </c>
      <c r="C19" s="1">
        <v>43188</v>
      </c>
      <c r="D19">
        <v>29</v>
      </c>
      <c r="E19">
        <v>1</v>
      </c>
      <c r="F19">
        <v>4</v>
      </c>
      <c r="G19">
        <v>1</v>
      </c>
      <c r="H19">
        <v>2</v>
      </c>
      <c r="I19">
        <v>1</v>
      </c>
      <c r="J19">
        <v>4</v>
      </c>
      <c r="K19">
        <v>5</v>
      </c>
      <c r="L19">
        <v>2</v>
      </c>
      <c r="M19" t="s">
        <v>93</v>
      </c>
      <c r="N19">
        <v>11</v>
      </c>
    </row>
    <row r="20" spans="1:14" x14ac:dyDescent="0.2">
      <c r="A20" s="25">
        <v>111</v>
      </c>
      <c r="B20" t="s">
        <v>65</v>
      </c>
      <c r="C20" s="1">
        <v>43188</v>
      </c>
      <c r="D20">
        <v>29</v>
      </c>
      <c r="E20">
        <v>1</v>
      </c>
      <c r="F20">
        <v>4</v>
      </c>
      <c r="G20">
        <v>1</v>
      </c>
      <c r="H20">
        <v>2</v>
      </c>
      <c r="I20">
        <v>1</v>
      </c>
      <c r="J20">
        <v>4</v>
      </c>
      <c r="K20">
        <v>5</v>
      </c>
      <c r="L20">
        <v>2</v>
      </c>
      <c r="M20" t="s">
        <v>93</v>
      </c>
      <c r="N20">
        <v>11</v>
      </c>
    </row>
    <row r="21" spans="1:14" x14ac:dyDescent="0.2">
      <c r="A21" s="25">
        <v>121</v>
      </c>
      <c r="B21" t="s">
        <v>64</v>
      </c>
      <c r="C21" s="1">
        <v>43192</v>
      </c>
      <c r="D21">
        <v>23</v>
      </c>
      <c r="E21">
        <v>1</v>
      </c>
      <c r="F21" t="s">
        <v>94</v>
      </c>
      <c r="G21">
        <v>2</v>
      </c>
      <c r="H21">
        <v>1</v>
      </c>
      <c r="I21">
        <v>5</v>
      </c>
      <c r="J21">
        <v>3</v>
      </c>
      <c r="K21">
        <v>5</v>
      </c>
      <c r="L21">
        <v>1</v>
      </c>
    </row>
    <row r="22" spans="1:14" x14ac:dyDescent="0.2">
      <c r="A22" s="25">
        <v>121</v>
      </c>
      <c r="B22" t="s">
        <v>65</v>
      </c>
      <c r="C22" s="1">
        <v>43192</v>
      </c>
      <c r="D22">
        <v>23</v>
      </c>
      <c r="E22">
        <v>1</v>
      </c>
      <c r="F22" t="s">
        <v>94</v>
      </c>
      <c r="G22">
        <v>2</v>
      </c>
      <c r="H22">
        <v>1</v>
      </c>
      <c r="I22">
        <v>5</v>
      </c>
      <c r="J22">
        <v>3</v>
      </c>
      <c r="K22">
        <v>5</v>
      </c>
      <c r="L22">
        <v>1</v>
      </c>
    </row>
    <row r="23" spans="1:14" x14ac:dyDescent="0.2">
      <c r="A23" s="5">
        <v>131</v>
      </c>
      <c r="B23" s="26" t="s">
        <v>64</v>
      </c>
      <c r="C23" s="1">
        <v>43199</v>
      </c>
      <c r="D23">
        <v>32</v>
      </c>
      <c r="E23">
        <v>1</v>
      </c>
      <c r="F23" t="s">
        <v>94</v>
      </c>
      <c r="G23">
        <v>1</v>
      </c>
      <c r="I23">
        <v>1</v>
      </c>
      <c r="J23">
        <v>6</v>
      </c>
      <c r="K23">
        <v>7</v>
      </c>
      <c r="L23">
        <v>3</v>
      </c>
      <c r="M23" t="s">
        <v>95</v>
      </c>
      <c r="N23">
        <v>6</v>
      </c>
    </row>
    <row r="24" spans="1:14" x14ac:dyDescent="0.2">
      <c r="A24" s="5">
        <v>131</v>
      </c>
      <c r="B24" s="26" t="s">
        <v>65</v>
      </c>
      <c r="C24" s="1">
        <v>43199</v>
      </c>
      <c r="D24">
        <v>32</v>
      </c>
      <c r="E24">
        <v>1</v>
      </c>
      <c r="F24" t="s">
        <v>94</v>
      </c>
      <c r="G24">
        <v>1</v>
      </c>
      <c r="I24">
        <v>1</v>
      </c>
      <c r="J24">
        <v>6</v>
      </c>
      <c r="K24">
        <v>7</v>
      </c>
      <c r="L24">
        <v>3</v>
      </c>
      <c r="M24" t="s">
        <v>95</v>
      </c>
      <c r="N24">
        <v>6</v>
      </c>
    </row>
    <row r="25" spans="1:14" x14ac:dyDescent="0.2">
      <c r="A25" s="25">
        <v>141</v>
      </c>
      <c r="B25" s="27" t="s">
        <v>64</v>
      </c>
      <c r="C25" s="1">
        <v>43203</v>
      </c>
      <c r="D25">
        <v>33</v>
      </c>
      <c r="E25">
        <v>1</v>
      </c>
      <c r="F25">
        <v>4</v>
      </c>
      <c r="G25">
        <v>1</v>
      </c>
      <c r="I25">
        <v>1</v>
      </c>
      <c r="J25">
        <v>5</v>
      </c>
      <c r="K25">
        <v>7</v>
      </c>
      <c r="L25">
        <v>3</v>
      </c>
      <c r="M25" t="s">
        <v>97</v>
      </c>
      <c r="N25">
        <v>8</v>
      </c>
    </row>
    <row r="26" spans="1:14" x14ac:dyDescent="0.2">
      <c r="A26" s="25">
        <v>141</v>
      </c>
      <c r="B26" s="27" t="s">
        <v>65</v>
      </c>
      <c r="C26" s="1">
        <v>43203</v>
      </c>
      <c r="D26">
        <v>33</v>
      </c>
      <c r="E26">
        <v>1</v>
      </c>
      <c r="F26">
        <v>4</v>
      </c>
      <c r="G26">
        <v>1</v>
      </c>
      <c r="I26">
        <v>1</v>
      </c>
      <c r="J26">
        <v>5</v>
      </c>
      <c r="K26">
        <v>7</v>
      </c>
      <c r="L26">
        <v>3</v>
      </c>
      <c r="M26" t="s">
        <v>97</v>
      </c>
      <c r="N26">
        <v>8</v>
      </c>
    </row>
    <row r="27" spans="1:14" x14ac:dyDescent="0.2">
      <c r="A27" s="25">
        <v>151</v>
      </c>
      <c r="B27" s="27" t="s">
        <v>64</v>
      </c>
      <c r="C27" s="1">
        <v>43206</v>
      </c>
      <c r="D27">
        <v>32</v>
      </c>
      <c r="E27">
        <v>1</v>
      </c>
      <c r="F27">
        <v>4</v>
      </c>
      <c r="G27">
        <v>1</v>
      </c>
      <c r="I27">
        <v>1</v>
      </c>
      <c r="J27">
        <v>6</v>
      </c>
      <c r="K27">
        <v>7</v>
      </c>
      <c r="L27">
        <v>3</v>
      </c>
      <c r="M27" t="s">
        <v>98</v>
      </c>
      <c r="N27">
        <v>0</v>
      </c>
    </row>
    <row r="28" spans="1:14" x14ac:dyDescent="0.2">
      <c r="A28" s="25">
        <v>151</v>
      </c>
      <c r="B28" s="27" t="s">
        <v>65</v>
      </c>
      <c r="C28" s="1">
        <v>43210</v>
      </c>
      <c r="D28">
        <v>32</v>
      </c>
      <c r="E28">
        <v>1</v>
      </c>
      <c r="F28">
        <v>4</v>
      </c>
      <c r="G28">
        <v>1</v>
      </c>
      <c r="I28">
        <v>1</v>
      </c>
      <c r="J28">
        <v>6</v>
      </c>
      <c r="K28">
        <v>7</v>
      </c>
      <c r="L28">
        <v>3</v>
      </c>
      <c r="M28" t="s">
        <v>98</v>
      </c>
      <c r="N28">
        <v>0</v>
      </c>
    </row>
    <row r="29" spans="1:14" x14ac:dyDescent="0.2">
      <c r="A29" s="25">
        <v>161</v>
      </c>
      <c r="B29" s="27" t="s">
        <v>64</v>
      </c>
      <c r="C29" s="1">
        <v>43210</v>
      </c>
      <c r="D29">
        <v>33</v>
      </c>
      <c r="E29">
        <v>1</v>
      </c>
      <c r="F29">
        <v>6</v>
      </c>
      <c r="G29">
        <v>1</v>
      </c>
      <c r="H29">
        <v>2</v>
      </c>
      <c r="I29">
        <v>1</v>
      </c>
      <c r="J29">
        <v>5</v>
      </c>
      <c r="K29">
        <v>7</v>
      </c>
      <c r="L29">
        <v>3</v>
      </c>
      <c r="M29" t="s">
        <v>99</v>
      </c>
      <c r="N29">
        <v>5</v>
      </c>
    </row>
    <row r="30" spans="1:14" x14ac:dyDescent="0.2">
      <c r="A30" s="25">
        <v>161</v>
      </c>
      <c r="B30" s="27" t="s">
        <v>65</v>
      </c>
      <c r="C30" s="1">
        <v>43210</v>
      </c>
      <c r="D30">
        <v>33</v>
      </c>
      <c r="E30">
        <v>1</v>
      </c>
      <c r="F30">
        <v>6</v>
      </c>
      <c r="G30">
        <v>1</v>
      </c>
      <c r="H30">
        <v>2</v>
      </c>
      <c r="I30">
        <v>1</v>
      </c>
      <c r="J30">
        <v>5</v>
      </c>
      <c r="K30">
        <v>7</v>
      </c>
      <c r="L30">
        <v>3</v>
      </c>
      <c r="M30" t="s">
        <v>99</v>
      </c>
      <c r="N30">
        <v>5</v>
      </c>
    </row>
    <row r="31" spans="1:14" x14ac:dyDescent="0.2">
      <c r="A31" s="25">
        <v>171</v>
      </c>
      <c r="B31" s="27" t="s">
        <v>64</v>
      </c>
      <c r="C31" s="1">
        <v>43215</v>
      </c>
      <c r="E31">
        <v>1</v>
      </c>
      <c r="F31">
        <v>4</v>
      </c>
      <c r="G31">
        <v>1</v>
      </c>
      <c r="I31">
        <v>1</v>
      </c>
      <c r="J31">
        <v>4</v>
      </c>
      <c r="K31">
        <v>7</v>
      </c>
      <c r="L31">
        <v>3</v>
      </c>
      <c r="M31" t="s">
        <v>100</v>
      </c>
      <c r="N31" t="s">
        <v>103</v>
      </c>
    </row>
    <row r="32" spans="1:14" x14ac:dyDescent="0.2">
      <c r="A32" s="25">
        <v>171</v>
      </c>
      <c r="B32" s="27" t="s">
        <v>65</v>
      </c>
      <c r="C32" s="1">
        <v>43195</v>
      </c>
      <c r="E32">
        <v>1</v>
      </c>
      <c r="F32">
        <v>4</v>
      </c>
      <c r="G32">
        <v>1</v>
      </c>
      <c r="I32">
        <v>1</v>
      </c>
      <c r="J32">
        <v>4</v>
      </c>
      <c r="K32">
        <v>7</v>
      </c>
      <c r="L32">
        <v>3</v>
      </c>
      <c r="M32" t="s">
        <v>100</v>
      </c>
      <c r="N32" t="s">
        <v>103</v>
      </c>
    </row>
    <row r="33" spans="1:14" x14ac:dyDescent="0.2">
      <c r="A33" s="25">
        <v>181</v>
      </c>
      <c r="B33" s="27" t="s">
        <v>84</v>
      </c>
      <c r="C33" s="1">
        <v>43228</v>
      </c>
      <c r="D33">
        <v>34</v>
      </c>
      <c r="E33">
        <v>1</v>
      </c>
      <c r="F33">
        <v>4</v>
      </c>
      <c r="G33">
        <v>1</v>
      </c>
      <c r="I33">
        <v>1</v>
      </c>
      <c r="J33">
        <v>5</v>
      </c>
      <c r="K33">
        <v>7</v>
      </c>
      <c r="L33">
        <v>2</v>
      </c>
      <c r="M33" t="s">
        <v>87</v>
      </c>
      <c r="N33" t="s">
        <v>103</v>
      </c>
    </row>
    <row r="34" spans="1:14" x14ac:dyDescent="0.2">
      <c r="A34" s="25">
        <v>181</v>
      </c>
      <c r="B34" s="27" t="s">
        <v>65</v>
      </c>
      <c r="C34" s="1">
        <v>43228</v>
      </c>
      <c r="D34">
        <v>34</v>
      </c>
      <c r="E34">
        <v>1</v>
      </c>
      <c r="F34">
        <v>4</v>
      </c>
      <c r="G34">
        <v>1</v>
      </c>
      <c r="I34">
        <v>1</v>
      </c>
      <c r="J34">
        <v>5</v>
      </c>
      <c r="K34">
        <v>7</v>
      </c>
      <c r="L34">
        <v>2</v>
      </c>
      <c r="M34" t="s">
        <v>87</v>
      </c>
      <c r="N34" t="s">
        <v>103</v>
      </c>
    </row>
    <row r="35" spans="1:14" x14ac:dyDescent="0.2">
      <c r="A35" s="25">
        <v>191</v>
      </c>
      <c r="B35" t="s">
        <v>64</v>
      </c>
      <c r="C35" s="1">
        <v>43229</v>
      </c>
      <c r="D35">
        <v>25</v>
      </c>
      <c r="E35">
        <v>1</v>
      </c>
      <c r="F35" t="s">
        <v>105</v>
      </c>
      <c r="G35">
        <v>1</v>
      </c>
      <c r="I35">
        <v>1</v>
      </c>
      <c r="J35">
        <v>6</v>
      </c>
      <c r="K35">
        <v>5</v>
      </c>
      <c r="L35">
        <v>1</v>
      </c>
      <c r="N35">
        <v>7</v>
      </c>
    </row>
    <row r="36" spans="1:14" x14ac:dyDescent="0.2">
      <c r="A36" s="25">
        <v>191</v>
      </c>
      <c r="B36" t="s">
        <v>65</v>
      </c>
      <c r="C36" s="1">
        <v>43229</v>
      </c>
      <c r="D36">
        <v>25</v>
      </c>
      <c r="E36">
        <v>1</v>
      </c>
      <c r="F36" t="s">
        <v>105</v>
      </c>
      <c r="G36">
        <v>1</v>
      </c>
      <c r="I36">
        <v>1</v>
      </c>
      <c r="J36">
        <v>6</v>
      </c>
      <c r="K36">
        <v>5</v>
      </c>
      <c r="L36">
        <v>1</v>
      </c>
      <c r="N36">
        <v>7</v>
      </c>
    </row>
    <row r="37" spans="1:14" x14ac:dyDescent="0.2">
      <c r="A37" s="25">
        <v>201</v>
      </c>
      <c r="B37" t="s">
        <v>64</v>
      </c>
      <c r="C37" s="1">
        <v>43235</v>
      </c>
      <c r="D37">
        <v>39</v>
      </c>
      <c r="E37">
        <v>1</v>
      </c>
      <c r="F37">
        <v>4</v>
      </c>
      <c r="G37">
        <v>1</v>
      </c>
      <c r="I37">
        <v>1</v>
      </c>
      <c r="J37">
        <v>4</v>
      </c>
      <c r="K37">
        <v>8</v>
      </c>
      <c r="L37">
        <v>1</v>
      </c>
      <c r="N37">
        <v>7</v>
      </c>
    </row>
    <row r="38" spans="1:14" x14ac:dyDescent="0.2">
      <c r="A38" s="25">
        <v>201</v>
      </c>
      <c r="B38" t="s">
        <v>65</v>
      </c>
      <c r="C38" s="1">
        <v>43235</v>
      </c>
      <c r="D38">
        <v>39</v>
      </c>
      <c r="E38">
        <v>1</v>
      </c>
      <c r="F38">
        <v>4</v>
      </c>
      <c r="G38">
        <v>1</v>
      </c>
      <c r="I38">
        <v>1</v>
      </c>
      <c r="J38">
        <v>4</v>
      </c>
      <c r="K38">
        <v>8</v>
      </c>
      <c r="L38">
        <v>1</v>
      </c>
      <c r="N38">
        <v>7</v>
      </c>
    </row>
    <row r="39" spans="1:14" x14ac:dyDescent="0.2">
      <c r="A39" s="25">
        <v>211</v>
      </c>
      <c r="B39" t="s">
        <v>64</v>
      </c>
      <c r="C39" s="1">
        <v>43237</v>
      </c>
      <c r="D39">
        <v>30</v>
      </c>
      <c r="E39">
        <v>1</v>
      </c>
      <c r="F39" t="s">
        <v>106</v>
      </c>
      <c r="G39">
        <v>1</v>
      </c>
      <c r="I39">
        <v>1</v>
      </c>
      <c r="J39">
        <v>5</v>
      </c>
      <c r="K39">
        <v>7</v>
      </c>
      <c r="L39">
        <v>1</v>
      </c>
      <c r="N39">
        <v>5</v>
      </c>
    </row>
    <row r="40" spans="1:14" x14ac:dyDescent="0.2">
      <c r="A40" s="25">
        <v>211</v>
      </c>
      <c r="B40" t="s">
        <v>65</v>
      </c>
      <c r="C40" s="1">
        <v>43237</v>
      </c>
      <c r="D40">
        <v>30</v>
      </c>
      <c r="E40">
        <v>1</v>
      </c>
      <c r="F40" t="s">
        <v>106</v>
      </c>
      <c r="G40">
        <v>1</v>
      </c>
      <c r="I40">
        <v>1</v>
      </c>
      <c r="J40">
        <v>5</v>
      </c>
      <c r="K40">
        <v>7</v>
      </c>
      <c r="L40">
        <v>1</v>
      </c>
      <c r="N40">
        <v>5</v>
      </c>
    </row>
    <row r="41" spans="1:14" x14ac:dyDescent="0.2">
      <c r="A41" s="25">
        <v>221</v>
      </c>
      <c r="B41" t="s">
        <v>64</v>
      </c>
      <c r="C41" s="1">
        <v>43258</v>
      </c>
      <c r="D41">
        <v>26</v>
      </c>
      <c r="E41">
        <v>1</v>
      </c>
      <c r="F41">
        <v>4</v>
      </c>
      <c r="G41">
        <v>1</v>
      </c>
      <c r="I41">
        <v>1</v>
      </c>
      <c r="J41">
        <v>4</v>
      </c>
      <c r="K41">
        <v>5</v>
      </c>
      <c r="L41">
        <v>2</v>
      </c>
      <c r="M41" t="s">
        <v>107</v>
      </c>
      <c r="N41">
        <v>5</v>
      </c>
    </row>
    <row r="42" spans="1:14" x14ac:dyDescent="0.2">
      <c r="A42" s="25">
        <v>221</v>
      </c>
      <c r="B42" t="s">
        <v>65</v>
      </c>
      <c r="C42" s="1">
        <v>43258</v>
      </c>
      <c r="D42">
        <v>26</v>
      </c>
      <c r="E42">
        <v>1</v>
      </c>
      <c r="F42">
        <v>4</v>
      </c>
      <c r="G42">
        <v>1</v>
      </c>
      <c r="I42">
        <v>1</v>
      </c>
      <c r="J42">
        <v>4</v>
      </c>
      <c r="K42">
        <v>5</v>
      </c>
      <c r="L42">
        <v>2</v>
      </c>
      <c r="M42" t="s">
        <v>107</v>
      </c>
      <c r="N42">
        <v>5</v>
      </c>
    </row>
    <row r="43" spans="1:14" x14ac:dyDescent="0.2">
      <c r="A43" s="25">
        <v>231</v>
      </c>
      <c r="B43" t="s">
        <v>65</v>
      </c>
      <c r="C43" s="1">
        <v>43300</v>
      </c>
      <c r="D43">
        <v>33</v>
      </c>
      <c r="E43">
        <v>1</v>
      </c>
      <c r="F43" t="s">
        <v>108</v>
      </c>
      <c r="G43">
        <v>1</v>
      </c>
      <c r="H43" t="s">
        <v>111</v>
      </c>
      <c r="I43">
        <v>1</v>
      </c>
      <c r="J43">
        <v>6</v>
      </c>
      <c r="K43">
        <v>7</v>
      </c>
      <c r="L43">
        <v>3</v>
      </c>
      <c r="M43" t="s">
        <v>110</v>
      </c>
      <c r="N43">
        <v>7</v>
      </c>
    </row>
    <row r="44" spans="1:14" x14ac:dyDescent="0.2">
      <c r="A44" s="25">
        <v>241</v>
      </c>
      <c r="B44" t="s">
        <v>64</v>
      </c>
      <c r="C44" s="1">
        <v>43320</v>
      </c>
      <c r="E44">
        <v>1</v>
      </c>
      <c r="F44">
        <v>4</v>
      </c>
      <c r="G44">
        <v>1</v>
      </c>
      <c r="I44">
        <v>1</v>
      </c>
      <c r="J44">
        <v>3</v>
      </c>
      <c r="K44">
        <v>5</v>
      </c>
      <c r="L44">
        <v>1</v>
      </c>
      <c r="N44">
        <v>9</v>
      </c>
    </row>
    <row r="45" spans="1:14" x14ac:dyDescent="0.2">
      <c r="A45" s="25">
        <v>241</v>
      </c>
      <c r="B45" t="s">
        <v>65</v>
      </c>
      <c r="C45" s="1">
        <v>43320</v>
      </c>
      <c r="E45">
        <v>1</v>
      </c>
      <c r="F45">
        <v>4</v>
      </c>
      <c r="G45">
        <v>1</v>
      </c>
      <c r="I45">
        <v>1</v>
      </c>
      <c r="J45">
        <v>3</v>
      </c>
      <c r="K45">
        <v>5</v>
      </c>
      <c r="L45">
        <v>1</v>
      </c>
      <c r="N45">
        <v>9</v>
      </c>
    </row>
    <row r="46" spans="1:14" x14ac:dyDescent="0.2">
      <c r="A46" s="25">
        <v>251</v>
      </c>
      <c r="B46" t="s">
        <v>64</v>
      </c>
      <c r="C46" s="1">
        <v>43328</v>
      </c>
      <c r="D46">
        <v>36</v>
      </c>
      <c r="E46">
        <v>1</v>
      </c>
      <c r="F46">
        <v>4</v>
      </c>
      <c r="G46">
        <v>1</v>
      </c>
      <c r="H46">
        <v>2</v>
      </c>
      <c r="I46">
        <v>1</v>
      </c>
      <c r="J46">
        <v>5</v>
      </c>
      <c r="K46">
        <v>5</v>
      </c>
      <c r="L46">
        <v>2</v>
      </c>
      <c r="M46" t="s">
        <v>112</v>
      </c>
      <c r="N46">
        <v>1</v>
      </c>
    </row>
    <row r="47" spans="1:14" x14ac:dyDescent="0.2">
      <c r="A47" s="25">
        <v>251</v>
      </c>
      <c r="B47" t="s">
        <v>65</v>
      </c>
      <c r="C47" s="1">
        <v>43328</v>
      </c>
      <c r="D47">
        <v>36</v>
      </c>
      <c r="E47">
        <v>1</v>
      </c>
      <c r="F47">
        <v>4</v>
      </c>
      <c r="G47">
        <v>1</v>
      </c>
      <c r="H47">
        <v>2</v>
      </c>
      <c r="I47">
        <v>1</v>
      </c>
      <c r="J47">
        <v>5</v>
      </c>
      <c r="K47">
        <v>5</v>
      </c>
      <c r="L47">
        <v>2</v>
      </c>
      <c r="M47" t="s">
        <v>112</v>
      </c>
      <c r="N47">
        <v>1</v>
      </c>
    </row>
    <row r="48" spans="1:14" x14ac:dyDescent="0.2">
      <c r="A48" s="25">
        <v>261</v>
      </c>
      <c r="B48" t="s">
        <v>64</v>
      </c>
      <c r="C48" s="1">
        <v>43339</v>
      </c>
      <c r="D48">
        <v>33</v>
      </c>
      <c r="E48">
        <v>1</v>
      </c>
      <c r="F48">
        <v>4</v>
      </c>
      <c r="G48">
        <v>1</v>
      </c>
      <c r="I48">
        <v>1</v>
      </c>
      <c r="J48">
        <v>4</v>
      </c>
      <c r="K48">
        <v>7</v>
      </c>
      <c r="L48">
        <v>1</v>
      </c>
      <c r="N48">
        <v>4</v>
      </c>
    </row>
    <row r="49" spans="1:14" x14ac:dyDescent="0.2">
      <c r="A49" s="25">
        <v>261</v>
      </c>
      <c r="B49" t="s">
        <v>65</v>
      </c>
      <c r="C49" s="1">
        <v>43339</v>
      </c>
      <c r="D49">
        <v>33</v>
      </c>
      <c r="E49">
        <v>1</v>
      </c>
      <c r="F49">
        <v>4</v>
      </c>
      <c r="G49">
        <v>1</v>
      </c>
      <c r="I49">
        <v>1</v>
      </c>
      <c r="J49">
        <v>4</v>
      </c>
      <c r="K49">
        <v>7</v>
      </c>
      <c r="L49">
        <v>1</v>
      </c>
      <c r="N49">
        <v>4</v>
      </c>
    </row>
    <row r="50" spans="1:14" x14ac:dyDescent="0.2">
      <c r="A50" s="25">
        <v>271</v>
      </c>
      <c r="B50" t="s">
        <v>64</v>
      </c>
      <c r="C50" s="1">
        <v>43340</v>
      </c>
      <c r="D50">
        <v>25</v>
      </c>
      <c r="E50">
        <v>1</v>
      </c>
      <c r="F50">
        <v>4</v>
      </c>
      <c r="G50">
        <v>1</v>
      </c>
      <c r="I50">
        <v>1</v>
      </c>
      <c r="J50">
        <v>3</v>
      </c>
      <c r="K50">
        <v>2</v>
      </c>
      <c r="L50">
        <v>3</v>
      </c>
      <c r="M50" t="s">
        <v>113</v>
      </c>
      <c r="N50">
        <v>11</v>
      </c>
    </row>
    <row r="51" spans="1:14" x14ac:dyDescent="0.2">
      <c r="A51" s="25">
        <v>271</v>
      </c>
      <c r="B51" t="s">
        <v>65</v>
      </c>
      <c r="C51" s="1">
        <v>43340</v>
      </c>
      <c r="D51">
        <v>25</v>
      </c>
      <c r="E51">
        <v>1</v>
      </c>
      <c r="F51">
        <v>4</v>
      </c>
      <c r="G51">
        <v>1</v>
      </c>
      <c r="I51">
        <v>1</v>
      </c>
      <c r="J51">
        <v>3</v>
      </c>
      <c r="K51">
        <v>2</v>
      </c>
      <c r="L51">
        <v>3</v>
      </c>
      <c r="M51" t="s">
        <v>113</v>
      </c>
      <c r="N51">
        <v>11</v>
      </c>
    </row>
    <row r="52" spans="1:14" x14ac:dyDescent="0.2">
      <c r="A52" s="22">
        <v>281</v>
      </c>
      <c r="B52" t="s">
        <v>64</v>
      </c>
      <c r="C52" s="1">
        <v>43366</v>
      </c>
      <c r="D52">
        <v>33</v>
      </c>
      <c r="E52">
        <v>1</v>
      </c>
      <c r="F52">
        <v>2</v>
      </c>
      <c r="G52">
        <v>1</v>
      </c>
      <c r="I52">
        <v>1</v>
      </c>
      <c r="J52">
        <v>4</v>
      </c>
      <c r="K52">
        <v>5</v>
      </c>
      <c r="L52">
        <v>3</v>
      </c>
      <c r="M52" t="s">
        <v>123</v>
      </c>
      <c r="N52">
        <v>6</v>
      </c>
    </row>
    <row r="53" spans="1:14" x14ac:dyDescent="0.2">
      <c r="A53" s="22">
        <v>281</v>
      </c>
      <c r="B53" t="s">
        <v>65</v>
      </c>
      <c r="C53" s="1">
        <v>43366</v>
      </c>
      <c r="D53">
        <v>33</v>
      </c>
      <c r="E53">
        <v>1</v>
      </c>
      <c r="F53">
        <v>2</v>
      </c>
      <c r="G53">
        <v>1</v>
      </c>
      <c r="I53">
        <v>1</v>
      </c>
      <c r="J53">
        <v>4</v>
      </c>
      <c r="K53">
        <v>5</v>
      </c>
      <c r="L53">
        <v>3</v>
      </c>
      <c r="M53" t="s">
        <v>123</v>
      </c>
      <c r="N53">
        <v>6</v>
      </c>
    </row>
    <row r="54" spans="1:14" x14ac:dyDescent="0.2">
      <c r="A54" s="25">
        <v>291</v>
      </c>
      <c r="N54">
        <v>9</v>
      </c>
    </row>
    <row r="55" spans="1:14" x14ac:dyDescent="0.2">
      <c r="A55" s="25">
        <v>291</v>
      </c>
      <c r="N55">
        <v>9</v>
      </c>
    </row>
    <row r="56" spans="1:14" x14ac:dyDescent="0.2">
      <c r="A56" s="25">
        <v>301</v>
      </c>
      <c r="N56">
        <v>7</v>
      </c>
    </row>
    <row r="57" spans="1:14" x14ac:dyDescent="0.2">
      <c r="A57" s="25">
        <v>301</v>
      </c>
      <c r="N57">
        <v>7</v>
      </c>
    </row>
    <row r="58" spans="1:14" x14ac:dyDescent="0.2">
      <c r="A58" s="25">
        <v>311</v>
      </c>
      <c r="N58">
        <v>2</v>
      </c>
    </row>
    <row r="59" spans="1:14" x14ac:dyDescent="0.2">
      <c r="A59" s="25">
        <v>311</v>
      </c>
      <c r="N59">
        <v>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53"/>
  <sheetViews>
    <sheetView workbookViewId="0">
      <pane ySplit="1" topLeftCell="A23" activePane="bottomLeft" state="frozen"/>
      <selection pane="bottomLeft" activeCell="P53" sqref="P53"/>
    </sheetView>
  </sheetViews>
  <sheetFormatPr baseColWidth="10" defaultColWidth="8.83203125" defaultRowHeight="15" x14ac:dyDescent="0.2"/>
  <cols>
    <col min="1" max="1" width="12.83203125" style="22" bestFit="1" customWidth="1"/>
    <col min="2" max="2" width="12.5" bestFit="1" customWidth="1"/>
    <col min="3" max="4" width="10.6640625" bestFit="1" customWidth="1"/>
  </cols>
  <sheetData>
    <row r="1" spans="1:16" s="20" customFormat="1" x14ac:dyDescent="0.2">
      <c r="A1" s="21" t="s">
        <v>1</v>
      </c>
      <c r="B1" s="20" t="s">
        <v>61</v>
      </c>
      <c r="C1" s="20" t="s">
        <v>12</v>
      </c>
      <c r="D1" s="20" t="s">
        <v>2</v>
      </c>
      <c r="E1" s="20" t="s">
        <v>79</v>
      </c>
      <c r="F1" s="20" t="s">
        <v>80</v>
      </c>
      <c r="G1" s="20" t="s">
        <v>72</v>
      </c>
      <c r="H1" s="20" t="s">
        <v>4</v>
      </c>
      <c r="I1" s="20" t="s">
        <v>96</v>
      </c>
      <c r="J1" s="20" t="s">
        <v>63</v>
      </c>
      <c r="K1" s="20" t="s">
        <v>6</v>
      </c>
      <c r="L1" s="20" t="s">
        <v>7</v>
      </c>
      <c r="M1" s="20" t="s">
        <v>8</v>
      </c>
      <c r="N1" s="20" t="s">
        <v>9</v>
      </c>
      <c r="O1" s="20" t="s">
        <v>67</v>
      </c>
      <c r="P1" s="20" t="s">
        <v>68</v>
      </c>
    </row>
    <row r="2" spans="1:16" x14ac:dyDescent="0.2">
      <c r="A2" s="25">
        <v>12</v>
      </c>
      <c r="B2" t="s">
        <v>64</v>
      </c>
      <c r="C2" s="1">
        <v>43021</v>
      </c>
      <c r="D2" s="1">
        <v>42820</v>
      </c>
      <c r="E2">
        <f>DATEDIF(D2,C2,"YM")</f>
        <v>6</v>
      </c>
      <c r="F2">
        <f>DATEDIF(D2,C2,"MD")</f>
        <v>17</v>
      </c>
      <c r="G2">
        <f t="shared" ref="G2:G11" si="0">YEARFRAC(D2,C2)</f>
        <v>0.54722222222222228</v>
      </c>
      <c r="H2">
        <v>1</v>
      </c>
      <c r="I2">
        <v>4</v>
      </c>
      <c r="J2">
        <v>4</v>
      </c>
      <c r="K2">
        <v>1</v>
      </c>
      <c r="M2">
        <v>1</v>
      </c>
      <c r="N2">
        <v>6</v>
      </c>
      <c r="O2">
        <v>5</v>
      </c>
      <c r="P2">
        <v>3</v>
      </c>
    </row>
    <row r="3" spans="1:16" x14ac:dyDescent="0.2">
      <c r="A3" s="25">
        <v>22</v>
      </c>
      <c r="B3" t="s">
        <v>64</v>
      </c>
      <c r="C3" s="1">
        <v>43040</v>
      </c>
      <c r="D3" s="1">
        <v>42790</v>
      </c>
      <c r="E3">
        <f>DATEDIF(D3,C3,"YM")</f>
        <v>8</v>
      </c>
      <c r="F3">
        <f t="shared" ref="F3:F11" si="1">DATEDIF(D3,C3,"MD")</f>
        <v>8</v>
      </c>
      <c r="G3">
        <f t="shared" si="0"/>
        <v>0.68611111111111112</v>
      </c>
      <c r="H3">
        <v>2</v>
      </c>
      <c r="I3">
        <v>4</v>
      </c>
      <c r="J3">
        <v>4</v>
      </c>
      <c r="K3">
        <v>1</v>
      </c>
      <c r="M3">
        <v>1</v>
      </c>
      <c r="N3">
        <v>6</v>
      </c>
      <c r="O3">
        <v>5</v>
      </c>
      <c r="P3">
        <v>1</v>
      </c>
    </row>
    <row r="4" spans="1:16" x14ac:dyDescent="0.2">
      <c r="A4" s="25">
        <v>22</v>
      </c>
      <c r="B4" t="s">
        <v>65</v>
      </c>
      <c r="C4" s="1">
        <v>43040</v>
      </c>
      <c r="D4" s="1">
        <v>42790</v>
      </c>
      <c r="E4">
        <f t="shared" ref="E4:E11" si="2">DATEDIF(D4,C4,"YM")</f>
        <v>8</v>
      </c>
      <c r="F4">
        <f t="shared" si="1"/>
        <v>8</v>
      </c>
      <c r="G4">
        <f t="shared" si="0"/>
        <v>0.68611111111111112</v>
      </c>
      <c r="H4">
        <v>2</v>
      </c>
      <c r="I4">
        <v>4</v>
      </c>
      <c r="J4">
        <v>4</v>
      </c>
      <c r="K4">
        <v>1</v>
      </c>
      <c r="M4">
        <v>1</v>
      </c>
      <c r="N4">
        <v>6</v>
      </c>
      <c r="O4">
        <v>5</v>
      </c>
      <c r="P4">
        <v>1</v>
      </c>
    </row>
    <row r="5" spans="1:16" x14ac:dyDescent="0.2">
      <c r="A5" s="25">
        <v>32</v>
      </c>
      <c r="B5" t="s">
        <v>64</v>
      </c>
      <c r="C5" s="1">
        <v>43047</v>
      </c>
      <c r="D5" s="1">
        <v>42872</v>
      </c>
      <c r="E5">
        <f t="shared" si="2"/>
        <v>5</v>
      </c>
      <c r="F5">
        <f t="shared" si="1"/>
        <v>22</v>
      </c>
      <c r="G5">
        <f t="shared" si="0"/>
        <v>0.47499999999999998</v>
      </c>
      <c r="H5">
        <v>2</v>
      </c>
      <c r="I5">
        <v>6</v>
      </c>
      <c r="J5">
        <v>4</v>
      </c>
      <c r="K5">
        <v>1</v>
      </c>
      <c r="M5">
        <v>1</v>
      </c>
      <c r="N5">
        <v>3</v>
      </c>
      <c r="O5">
        <v>4</v>
      </c>
      <c r="P5">
        <v>3</v>
      </c>
    </row>
    <row r="6" spans="1:16" x14ac:dyDescent="0.2">
      <c r="A6" s="25">
        <v>32</v>
      </c>
      <c r="B6" t="s">
        <v>65</v>
      </c>
      <c r="C6" s="1">
        <v>43056</v>
      </c>
      <c r="D6" s="1">
        <v>42872</v>
      </c>
      <c r="E6">
        <f t="shared" si="2"/>
        <v>6</v>
      </c>
      <c r="F6">
        <f t="shared" si="1"/>
        <v>0</v>
      </c>
      <c r="G6">
        <f t="shared" si="0"/>
        <v>0.5</v>
      </c>
      <c r="H6">
        <v>2</v>
      </c>
      <c r="I6">
        <v>6</v>
      </c>
      <c r="J6">
        <v>4</v>
      </c>
      <c r="K6">
        <v>1</v>
      </c>
      <c r="M6">
        <v>1</v>
      </c>
      <c r="N6">
        <v>3</v>
      </c>
      <c r="O6">
        <v>4</v>
      </c>
      <c r="P6">
        <v>3</v>
      </c>
    </row>
    <row r="7" spans="1:16" x14ac:dyDescent="0.2">
      <c r="A7" s="25">
        <v>42</v>
      </c>
      <c r="B7" t="s">
        <v>64</v>
      </c>
      <c r="C7" s="1">
        <v>43049</v>
      </c>
      <c r="D7" s="1">
        <v>42856</v>
      </c>
      <c r="E7">
        <f t="shared" si="2"/>
        <v>6</v>
      </c>
      <c r="F7">
        <f t="shared" si="1"/>
        <v>9</v>
      </c>
      <c r="G7">
        <f t="shared" si="0"/>
        <v>0.52500000000000002</v>
      </c>
      <c r="H7">
        <v>1</v>
      </c>
      <c r="I7">
        <v>4</v>
      </c>
      <c r="J7">
        <v>4</v>
      </c>
      <c r="K7">
        <v>1</v>
      </c>
      <c r="M7">
        <v>1</v>
      </c>
      <c r="N7">
        <v>3</v>
      </c>
      <c r="O7">
        <v>7</v>
      </c>
      <c r="P7">
        <v>3</v>
      </c>
    </row>
    <row r="8" spans="1:16" x14ac:dyDescent="0.2">
      <c r="A8" s="25">
        <v>42</v>
      </c>
      <c r="B8" t="s">
        <v>65</v>
      </c>
      <c r="C8" s="1">
        <v>43078</v>
      </c>
      <c r="D8" s="1">
        <v>42856</v>
      </c>
      <c r="E8">
        <f t="shared" si="2"/>
        <v>7</v>
      </c>
      <c r="F8">
        <f t="shared" si="1"/>
        <v>8</v>
      </c>
      <c r="G8">
        <f t="shared" si="0"/>
        <v>0.60555555555555551</v>
      </c>
      <c r="H8">
        <v>1</v>
      </c>
      <c r="I8">
        <v>4</v>
      </c>
      <c r="J8">
        <v>4</v>
      </c>
      <c r="K8">
        <v>1</v>
      </c>
      <c r="M8">
        <v>1</v>
      </c>
      <c r="N8">
        <v>3</v>
      </c>
      <c r="O8">
        <v>7</v>
      </c>
      <c r="P8">
        <v>3</v>
      </c>
    </row>
    <row r="9" spans="1:16" x14ac:dyDescent="0.2">
      <c r="A9" s="25">
        <v>52</v>
      </c>
      <c r="B9" t="s">
        <v>64</v>
      </c>
      <c r="C9" s="1">
        <v>43053</v>
      </c>
      <c r="D9" s="1">
        <v>42968</v>
      </c>
      <c r="E9">
        <f t="shared" si="2"/>
        <v>2</v>
      </c>
      <c r="F9">
        <f t="shared" si="1"/>
        <v>24</v>
      </c>
      <c r="G9">
        <f t="shared" si="0"/>
        <v>0.23055555555555557</v>
      </c>
      <c r="H9">
        <v>2</v>
      </c>
      <c r="I9">
        <v>4</v>
      </c>
      <c r="J9">
        <v>4</v>
      </c>
      <c r="K9">
        <v>1</v>
      </c>
      <c r="M9">
        <v>1</v>
      </c>
      <c r="N9">
        <v>5</v>
      </c>
      <c r="O9">
        <v>5</v>
      </c>
      <c r="P9">
        <v>3</v>
      </c>
    </row>
    <row r="10" spans="1:16" x14ac:dyDescent="0.2">
      <c r="A10" s="25">
        <v>62</v>
      </c>
      <c r="B10" t="s">
        <v>64</v>
      </c>
      <c r="C10" s="1">
        <v>43074</v>
      </c>
      <c r="D10" s="1">
        <v>43022</v>
      </c>
      <c r="E10">
        <f t="shared" si="2"/>
        <v>1</v>
      </c>
      <c r="F10">
        <f t="shared" si="1"/>
        <v>21</v>
      </c>
      <c r="G10">
        <f t="shared" si="0"/>
        <v>0.14166666666666666</v>
      </c>
      <c r="H10">
        <v>1</v>
      </c>
      <c r="I10">
        <v>4</v>
      </c>
      <c r="J10">
        <v>4</v>
      </c>
      <c r="K10">
        <v>1</v>
      </c>
      <c r="L10" t="s">
        <v>86</v>
      </c>
      <c r="M10">
        <v>1</v>
      </c>
      <c r="N10">
        <v>5</v>
      </c>
      <c r="O10">
        <v>7</v>
      </c>
      <c r="P10">
        <v>3</v>
      </c>
    </row>
    <row r="11" spans="1:16" x14ac:dyDescent="0.2">
      <c r="A11" s="25">
        <v>62</v>
      </c>
      <c r="B11" t="s">
        <v>65</v>
      </c>
      <c r="C11" s="1">
        <v>43074</v>
      </c>
      <c r="D11" s="1">
        <v>43022</v>
      </c>
      <c r="E11">
        <f t="shared" si="2"/>
        <v>1</v>
      </c>
      <c r="F11">
        <f t="shared" si="1"/>
        <v>21</v>
      </c>
      <c r="G11">
        <f t="shared" si="0"/>
        <v>0.14166666666666666</v>
      </c>
      <c r="H11">
        <v>1</v>
      </c>
      <c r="I11">
        <v>4</v>
      </c>
      <c r="J11">
        <v>4</v>
      </c>
      <c r="K11">
        <v>1</v>
      </c>
      <c r="L11" t="s">
        <v>86</v>
      </c>
      <c r="M11">
        <v>1</v>
      </c>
      <c r="N11">
        <v>5</v>
      </c>
      <c r="O11">
        <v>7</v>
      </c>
      <c r="P11">
        <v>3</v>
      </c>
    </row>
    <row r="12" spans="1:16" x14ac:dyDescent="0.2">
      <c r="A12" s="25">
        <v>72</v>
      </c>
      <c r="B12" t="s">
        <v>64</v>
      </c>
      <c r="C12" s="1">
        <v>43122</v>
      </c>
      <c r="D12" s="1">
        <v>43053</v>
      </c>
      <c r="E12">
        <v>2</v>
      </c>
      <c r="F12">
        <v>8</v>
      </c>
      <c r="G12">
        <v>0.18888888888888888</v>
      </c>
      <c r="H12">
        <v>1</v>
      </c>
      <c r="I12">
        <v>4</v>
      </c>
      <c r="J12">
        <v>4</v>
      </c>
      <c r="K12">
        <v>1</v>
      </c>
      <c r="M12">
        <v>1</v>
      </c>
      <c r="N12">
        <v>4</v>
      </c>
      <c r="O12">
        <v>7</v>
      </c>
      <c r="P12">
        <v>3</v>
      </c>
    </row>
    <row r="13" spans="1:16" x14ac:dyDescent="0.2">
      <c r="A13" s="25">
        <v>72</v>
      </c>
      <c r="B13" t="s">
        <v>65</v>
      </c>
      <c r="C13" s="1">
        <v>43122</v>
      </c>
      <c r="D13" s="1">
        <v>43053</v>
      </c>
      <c r="E13">
        <v>2</v>
      </c>
      <c r="F13">
        <v>8</v>
      </c>
      <c r="G13">
        <v>0.18888888888888888</v>
      </c>
      <c r="H13">
        <v>1</v>
      </c>
      <c r="I13">
        <v>4</v>
      </c>
      <c r="J13">
        <v>4</v>
      </c>
      <c r="K13">
        <v>1</v>
      </c>
      <c r="M13">
        <v>1</v>
      </c>
      <c r="N13">
        <v>4</v>
      </c>
      <c r="O13">
        <v>7</v>
      </c>
      <c r="P13">
        <v>3</v>
      </c>
    </row>
    <row r="14" spans="1:16" x14ac:dyDescent="0.2">
      <c r="A14" s="25">
        <v>82</v>
      </c>
      <c r="B14" t="s">
        <v>64</v>
      </c>
      <c r="C14" s="1">
        <v>43130</v>
      </c>
      <c r="D14" s="1">
        <v>43043</v>
      </c>
      <c r="E14">
        <v>2</v>
      </c>
      <c r="F14">
        <v>26</v>
      </c>
      <c r="G14">
        <v>0.2388888888888889</v>
      </c>
      <c r="H14">
        <v>1</v>
      </c>
      <c r="I14">
        <v>4</v>
      </c>
      <c r="J14">
        <v>2</v>
      </c>
      <c r="K14">
        <v>1</v>
      </c>
      <c r="L14" t="s">
        <v>85</v>
      </c>
      <c r="M14">
        <v>1</v>
      </c>
      <c r="N14">
        <v>6</v>
      </c>
      <c r="O14">
        <v>7</v>
      </c>
      <c r="P14">
        <v>3</v>
      </c>
    </row>
    <row r="15" spans="1:16" x14ac:dyDescent="0.2">
      <c r="A15" s="25">
        <v>82</v>
      </c>
      <c r="B15" t="s">
        <v>65</v>
      </c>
      <c r="C15" s="1">
        <v>43130</v>
      </c>
      <c r="D15" s="1">
        <v>43043</v>
      </c>
      <c r="E15">
        <v>2</v>
      </c>
      <c r="F15">
        <v>26</v>
      </c>
      <c r="G15">
        <v>0.2388888888888889</v>
      </c>
      <c r="H15">
        <v>1</v>
      </c>
      <c r="I15">
        <v>4</v>
      </c>
      <c r="J15">
        <v>2</v>
      </c>
      <c r="K15">
        <v>1</v>
      </c>
      <c r="L15" t="s">
        <v>85</v>
      </c>
      <c r="M15">
        <v>1</v>
      </c>
      <c r="N15">
        <v>6</v>
      </c>
      <c r="O15">
        <v>7</v>
      </c>
      <c r="P15">
        <v>3</v>
      </c>
    </row>
    <row r="16" spans="1:16" x14ac:dyDescent="0.2">
      <c r="A16" s="25">
        <v>92</v>
      </c>
      <c r="B16" t="s">
        <v>64</v>
      </c>
      <c r="C16" s="1">
        <v>43147</v>
      </c>
      <c r="D16" s="1">
        <v>42916</v>
      </c>
      <c r="E16">
        <v>7</v>
      </c>
      <c r="F16">
        <v>17</v>
      </c>
      <c r="G16">
        <v>0.62777777777777777</v>
      </c>
      <c r="H16">
        <v>2</v>
      </c>
      <c r="I16">
        <v>4</v>
      </c>
      <c r="J16">
        <v>6</v>
      </c>
      <c r="K16">
        <v>1</v>
      </c>
      <c r="L16">
        <v>2</v>
      </c>
      <c r="M16">
        <v>1</v>
      </c>
      <c r="N16">
        <v>3</v>
      </c>
      <c r="O16">
        <v>5</v>
      </c>
      <c r="P16">
        <v>1</v>
      </c>
    </row>
    <row r="17" spans="1:16" x14ac:dyDescent="0.2">
      <c r="A17" s="25">
        <v>92</v>
      </c>
      <c r="B17" t="s">
        <v>65</v>
      </c>
      <c r="C17" s="1">
        <v>43147</v>
      </c>
      <c r="D17" s="1">
        <v>42916</v>
      </c>
      <c r="E17">
        <v>7</v>
      </c>
      <c r="F17">
        <v>17</v>
      </c>
      <c r="G17">
        <v>0.62777777777777777</v>
      </c>
      <c r="H17">
        <v>2</v>
      </c>
      <c r="I17">
        <v>4</v>
      </c>
      <c r="J17">
        <v>6</v>
      </c>
      <c r="K17">
        <v>1</v>
      </c>
      <c r="L17">
        <v>2</v>
      </c>
      <c r="M17">
        <v>1</v>
      </c>
      <c r="N17">
        <v>3</v>
      </c>
      <c r="O17">
        <v>5</v>
      </c>
      <c r="P17">
        <v>1</v>
      </c>
    </row>
    <row r="18" spans="1:16" x14ac:dyDescent="0.2">
      <c r="A18" s="25">
        <v>102</v>
      </c>
      <c r="B18" t="s">
        <v>65</v>
      </c>
      <c r="C18" s="1">
        <v>43167</v>
      </c>
      <c r="D18" s="1">
        <v>43094</v>
      </c>
      <c r="E18">
        <v>2</v>
      </c>
      <c r="F18">
        <v>11</v>
      </c>
      <c r="G18">
        <v>0.20277777777777778</v>
      </c>
      <c r="H18">
        <v>1</v>
      </c>
      <c r="I18">
        <v>4</v>
      </c>
      <c r="J18">
        <v>4</v>
      </c>
      <c r="K18">
        <v>1</v>
      </c>
      <c r="M18">
        <v>1</v>
      </c>
      <c r="N18">
        <v>6</v>
      </c>
      <c r="O18">
        <v>5</v>
      </c>
      <c r="P18">
        <v>3</v>
      </c>
    </row>
    <row r="19" spans="1:16" x14ac:dyDescent="0.2">
      <c r="A19" s="25">
        <v>112</v>
      </c>
      <c r="B19" t="s">
        <v>64</v>
      </c>
      <c r="C19" s="1">
        <v>43188</v>
      </c>
      <c r="D19" s="1">
        <v>42999</v>
      </c>
      <c r="E19">
        <v>6</v>
      </c>
      <c r="F19">
        <v>8</v>
      </c>
      <c r="G19">
        <v>0.52222222222222225</v>
      </c>
      <c r="H19">
        <v>2</v>
      </c>
      <c r="I19">
        <v>4</v>
      </c>
      <c r="J19">
        <v>4</v>
      </c>
      <c r="K19">
        <v>1</v>
      </c>
      <c r="L19">
        <v>2</v>
      </c>
      <c r="M19">
        <v>1</v>
      </c>
      <c r="N19">
        <v>4</v>
      </c>
      <c r="O19">
        <v>5</v>
      </c>
      <c r="P19">
        <v>2</v>
      </c>
    </row>
    <row r="20" spans="1:16" x14ac:dyDescent="0.2">
      <c r="A20" s="25">
        <v>112</v>
      </c>
      <c r="B20" t="s">
        <v>65</v>
      </c>
      <c r="C20" s="1">
        <v>43188</v>
      </c>
      <c r="D20" s="1">
        <v>42999</v>
      </c>
      <c r="E20">
        <v>6</v>
      </c>
      <c r="F20">
        <v>8</v>
      </c>
      <c r="G20">
        <v>0.52222222222222225</v>
      </c>
      <c r="H20">
        <v>2</v>
      </c>
      <c r="I20">
        <v>4</v>
      </c>
      <c r="J20">
        <v>4</v>
      </c>
      <c r="K20">
        <v>1</v>
      </c>
      <c r="L20">
        <v>2</v>
      </c>
      <c r="M20">
        <v>1</v>
      </c>
      <c r="N20">
        <v>4</v>
      </c>
      <c r="O20">
        <v>5</v>
      </c>
      <c r="P20">
        <v>2</v>
      </c>
    </row>
    <row r="21" spans="1:16" x14ac:dyDescent="0.2">
      <c r="A21" s="25">
        <v>122</v>
      </c>
      <c r="B21" t="s">
        <v>64</v>
      </c>
      <c r="C21" s="1">
        <v>43192</v>
      </c>
      <c r="D21" s="1">
        <v>43060</v>
      </c>
      <c r="E21">
        <v>4</v>
      </c>
      <c r="F21">
        <v>12</v>
      </c>
      <c r="G21">
        <v>0.36388888888888887</v>
      </c>
      <c r="H21">
        <v>1</v>
      </c>
      <c r="I21">
        <v>6</v>
      </c>
      <c r="J21" t="s">
        <v>94</v>
      </c>
      <c r="K21">
        <v>2</v>
      </c>
      <c r="L21">
        <v>1</v>
      </c>
      <c r="M21">
        <v>5</v>
      </c>
      <c r="N21">
        <v>3</v>
      </c>
      <c r="O21">
        <v>5</v>
      </c>
      <c r="P21">
        <v>1</v>
      </c>
    </row>
    <row r="22" spans="1:16" x14ac:dyDescent="0.2">
      <c r="A22" s="25">
        <v>122</v>
      </c>
      <c r="B22" t="s">
        <v>65</v>
      </c>
      <c r="C22" s="1">
        <v>43192</v>
      </c>
      <c r="D22" s="1">
        <v>43060</v>
      </c>
      <c r="E22">
        <v>4</v>
      </c>
      <c r="F22">
        <v>12</v>
      </c>
      <c r="G22">
        <v>0.36388888888888887</v>
      </c>
      <c r="H22">
        <v>1</v>
      </c>
      <c r="I22">
        <v>6</v>
      </c>
      <c r="J22" t="s">
        <v>94</v>
      </c>
      <c r="K22">
        <v>2</v>
      </c>
      <c r="L22">
        <v>1</v>
      </c>
      <c r="M22">
        <v>5</v>
      </c>
      <c r="N22">
        <v>3</v>
      </c>
      <c r="O22">
        <v>5</v>
      </c>
      <c r="P22">
        <v>1</v>
      </c>
    </row>
    <row r="23" spans="1:16" ht="14.25" customHeight="1" x14ac:dyDescent="0.2">
      <c r="A23" s="25">
        <v>132</v>
      </c>
      <c r="B23" t="s">
        <v>64</v>
      </c>
      <c r="C23" s="1">
        <v>43199</v>
      </c>
      <c r="D23" s="1">
        <v>43058</v>
      </c>
      <c r="E23">
        <v>4</v>
      </c>
      <c r="F23">
        <v>21</v>
      </c>
      <c r="G23">
        <v>0.3888888888888889</v>
      </c>
      <c r="H23">
        <v>1</v>
      </c>
      <c r="I23" t="s">
        <v>94</v>
      </c>
      <c r="J23">
        <v>4</v>
      </c>
      <c r="K23">
        <v>1</v>
      </c>
      <c r="M23">
        <v>1</v>
      </c>
      <c r="N23">
        <v>6</v>
      </c>
      <c r="O23">
        <v>7</v>
      </c>
      <c r="P23">
        <v>3</v>
      </c>
    </row>
    <row r="24" spans="1:16" x14ac:dyDescent="0.2">
      <c r="A24" s="25">
        <v>132</v>
      </c>
      <c r="B24" t="s">
        <v>65</v>
      </c>
      <c r="C24" s="1">
        <v>43199</v>
      </c>
      <c r="D24" s="1">
        <v>43058</v>
      </c>
      <c r="E24">
        <v>4</v>
      </c>
      <c r="F24">
        <v>21</v>
      </c>
      <c r="G24">
        <v>0.3888888888888889</v>
      </c>
      <c r="H24">
        <v>1</v>
      </c>
      <c r="I24" t="s">
        <v>94</v>
      </c>
      <c r="J24">
        <v>4</v>
      </c>
      <c r="K24">
        <v>1</v>
      </c>
      <c r="M24">
        <v>1</v>
      </c>
      <c r="N24">
        <v>6</v>
      </c>
      <c r="O24">
        <v>7</v>
      </c>
      <c r="P24">
        <v>3</v>
      </c>
    </row>
    <row r="25" spans="1:16" x14ac:dyDescent="0.2">
      <c r="A25" s="25">
        <v>142</v>
      </c>
      <c r="B25" t="s">
        <v>64</v>
      </c>
      <c r="C25" s="1">
        <v>43203</v>
      </c>
      <c r="D25" s="1">
        <v>42887</v>
      </c>
      <c r="E25">
        <v>10</v>
      </c>
      <c r="F25">
        <v>12</v>
      </c>
      <c r="G25">
        <v>0.8666666666666667</v>
      </c>
      <c r="H25">
        <v>1</v>
      </c>
      <c r="I25">
        <v>4</v>
      </c>
      <c r="J25">
        <v>4</v>
      </c>
      <c r="K25">
        <v>1</v>
      </c>
      <c r="M25">
        <v>1</v>
      </c>
      <c r="N25">
        <v>5</v>
      </c>
      <c r="O25">
        <v>7</v>
      </c>
      <c r="P25">
        <v>3</v>
      </c>
    </row>
    <row r="26" spans="1:16" x14ac:dyDescent="0.2">
      <c r="A26" s="25">
        <v>142</v>
      </c>
      <c r="B26" t="s">
        <v>65</v>
      </c>
      <c r="C26" s="1">
        <v>43203</v>
      </c>
      <c r="D26" s="1">
        <v>42887</v>
      </c>
      <c r="E26">
        <v>10</v>
      </c>
      <c r="F26">
        <v>12</v>
      </c>
      <c r="G26">
        <v>0.8666666666666667</v>
      </c>
      <c r="H26">
        <v>1</v>
      </c>
      <c r="I26">
        <v>4</v>
      </c>
      <c r="J26">
        <v>4</v>
      </c>
      <c r="K26">
        <v>1</v>
      </c>
      <c r="M26">
        <v>1</v>
      </c>
      <c r="N26">
        <v>5</v>
      </c>
      <c r="O26">
        <v>7</v>
      </c>
      <c r="P26">
        <v>3</v>
      </c>
    </row>
    <row r="27" spans="1:16" x14ac:dyDescent="0.2">
      <c r="A27" s="25">
        <v>152</v>
      </c>
      <c r="B27" t="s">
        <v>64</v>
      </c>
      <c r="C27" s="1">
        <v>43206</v>
      </c>
      <c r="D27" s="1">
        <v>43074</v>
      </c>
      <c r="E27">
        <v>4</v>
      </c>
      <c r="F27">
        <v>11</v>
      </c>
      <c r="G27">
        <v>0.36388888888888887</v>
      </c>
      <c r="H27">
        <v>2</v>
      </c>
      <c r="I27">
        <v>4</v>
      </c>
      <c r="J27">
        <v>4</v>
      </c>
      <c r="K27">
        <v>1</v>
      </c>
      <c r="M27">
        <v>1</v>
      </c>
      <c r="N27">
        <v>6</v>
      </c>
      <c r="O27">
        <v>7</v>
      </c>
      <c r="P27">
        <v>3</v>
      </c>
    </row>
    <row r="28" spans="1:16" x14ac:dyDescent="0.2">
      <c r="A28" s="25">
        <v>152</v>
      </c>
      <c r="B28" t="s">
        <v>65</v>
      </c>
      <c r="C28" s="1">
        <v>43210</v>
      </c>
      <c r="D28" s="1">
        <v>43074</v>
      </c>
      <c r="E28">
        <v>4</v>
      </c>
      <c r="F28">
        <v>15</v>
      </c>
      <c r="G28">
        <f>YEARFRAC(C28,D28)</f>
        <v>0.375</v>
      </c>
      <c r="H28">
        <v>2</v>
      </c>
      <c r="I28">
        <v>4</v>
      </c>
      <c r="J28">
        <v>4</v>
      </c>
      <c r="K28">
        <v>1</v>
      </c>
      <c r="M28">
        <v>1</v>
      </c>
      <c r="N28">
        <v>6</v>
      </c>
      <c r="O28">
        <v>7</v>
      </c>
      <c r="P28">
        <v>3</v>
      </c>
    </row>
    <row r="29" spans="1:16" x14ac:dyDescent="0.2">
      <c r="A29" s="25">
        <v>162</v>
      </c>
      <c r="B29" t="s">
        <v>64</v>
      </c>
      <c r="C29" s="1">
        <v>43210</v>
      </c>
      <c r="D29" s="1">
        <v>43044</v>
      </c>
      <c r="E29">
        <v>5</v>
      </c>
      <c r="F29">
        <v>15</v>
      </c>
      <c r="G29">
        <v>0.45833333333333331</v>
      </c>
      <c r="H29">
        <v>2</v>
      </c>
      <c r="I29">
        <v>6</v>
      </c>
      <c r="J29">
        <v>6</v>
      </c>
      <c r="K29">
        <v>1</v>
      </c>
      <c r="L29">
        <v>2</v>
      </c>
      <c r="M29">
        <v>1</v>
      </c>
      <c r="N29">
        <v>5</v>
      </c>
      <c r="O29">
        <v>7</v>
      </c>
      <c r="P29">
        <v>3</v>
      </c>
    </row>
    <row r="30" spans="1:16" x14ac:dyDescent="0.2">
      <c r="A30" s="25">
        <v>162</v>
      </c>
      <c r="B30" t="s">
        <v>64</v>
      </c>
      <c r="C30" s="1">
        <v>43210</v>
      </c>
      <c r="D30" s="1">
        <v>43043</v>
      </c>
      <c r="E30">
        <v>5</v>
      </c>
      <c r="F30">
        <v>15</v>
      </c>
      <c r="G30">
        <v>0.45833333333333331</v>
      </c>
      <c r="H30">
        <v>2</v>
      </c>
      <c r="I30">
        <v>6</v>
      </c>
      <c r="J30">
        <v>6</v>
      </c>
      <c r="K30">
        <v>1</v>
      </c>
      <c r="L30">
        <v>2</v>
      </c>
      <c r="M30">
        <v>1</v>
      </c>
      <c r="N30">
        <v>5</v>
      </c>
      <c r="O30">
        <v>7</v>
      </c>
      <c r="P30">
        <v>3</v>
      </c>
    </row>
    <row r="31" spans="1:16" x14ac:dyDescent="0.2">
      <c r="A31" s="25">
        <v>172</v>
      </c>
      <c r="B31" t="s">
        <v>64</v>
      </c>
      <c r="C31" s="1">
        <v>43215</v>
      </c>
      <c r="D31" s="1">
        <v>42902</v>
      </c>
      <c r="E31">
        <v>10</v>
      </c>
      <c r="F31">
        <v>9</v>
      </c>
      <c r="G31">
        <v>0.85833333300000003</v>
      </c>
      <c r="H31">
        <v>2</v>
      </c>
      <c r="I31">
        <v>4</v>
      </c>
      <c r="K31">
        <v>1</v>
      </c>
      <c r="M31">
        <v>1</v>
      </c>
      <c r="N31">
        <v>4</v>
      </c>
      <c r="O31">
        <v>7</v>
      </c>
      <c r="P31">
        <v>3</v>
      </c>
    </row>
    <row r="32" spans="1:16" x14ac:dyDescent="0.2">
      <c r="A32" s="25">
        <v>172</v>
      </c>
      <c r="B32" t="s">
        <v>65</v>
      </c>
      <c r="C32" s="1">
        <v>43215</v>
      </c>
      <c r="D32" s="1">
        <v>42902</v>
      </c>
      <c r="E32">
        <v>10</v>
      </c>
      <c r="F32">
        <v>9</v>
      </c>
      <c r="G32">
        <v>0.85833333300000003</v>
      </c>
      <c r="H32">
        <v>2</v>
      </c>
      <c r="I32">
        <v>4</v>
      </c>
      <c r="K32">
        <v>1</v>
      </c>
      <c r="M32">
        <v>1</v>
      </c>
      <c r="N32">
        <v>4</v>
      </c>
      <c r="O32">
        <v>7</v>
      </c>
      <c r="P32">
        <v>3</v>
      </c>
    </row>
    <row r="33" spans="1:16" x14ac:dyDescent="0.2">
      <c r="A33" s="25">
        <v>182</v>
      </c>
      <c r="B33" t="s">
        <v>64</v>
      </c>
      <c r="C33" s="1">
        <v>43228</v>
      </c>
      <c r="D33" s="1">
        <v>43039</v>
      </c>
      <c r="E33">
        <v>6</v>
      </c>
      <c r="F33">
        <v>7</v>
      </c>
      <c r="G33">
        <v>0.52222222222222225</v>
      </c>
      <c r="H33">
        <v>2</v>
      </c>
      <c r="I33">
        <v>4</v>
      </c>
      <c r="J33">
        <v>4</v>
      </c>
      <c r="K33">
        <v>1</v>
      </c>
      <c r="M33">
        <v>1</v>
      </c>
      <c r="N33">
        <v>5</v>
      </c>
      <c r="O33">
        <v>7</v>
      </c>
      <c r="P33">
        <v>2</v>
      </c>
    </row>
    <row r="34" spans="1:16" x14ac:dyDescent="0.2">
      <c r="A34" s="25">
        <v>182</v>
      </c>
      <c r="B34" t="s">
        <v>65</v>
      </c>
      <c r="C34" s="1">
        <v>43228</v>
      </c>
      <c r="D34" s="1">
        <v>43039</v>
      </c>
      <c r="E34">
        <v>6</v>
      </c>
      <c r="F34">
        <v>7</v>
      </c>
      <c r="G34">
        <v>0.52222222222222225</v>
      </c>
      <c r="H34">
        <v>2</v>
      </c>
      <c r="I34">
        <v>4</v>
      </c>
      <c r="J34">
        <v>4</v>
      </c>
      <c r="K34">
        <v>1</v>
      </c>
      <c r="M34">
        <v>1</v>
      </c>
      <c r="N34">
        <v>5</v>
      </c>
      <c r="O34">
        <v>7</v>
      </c>
      <c r="P34">
        <v>2</v>
      </c>
    </row>
    <row r="35" spans="1:16" x14ac:dyDescent="0.2">
      <c r="A35" s="25">
        <v>192</v>
      </c>
      <c r="B35" t="s">
        <v>64</v>
      </c>
      <c r="C35" s="1">
        <v>43229</v>
      </c>
      <c r="D35" s="1">
        <v>43114</v>
      </c>
      <c r="E35">
        <v>3</v>
      </c>
      <c r="F35">
        <v>25</v>
      </c>
      <c r="G35">
        <v>0.31944444444444442</v>
      </c>
      <c r="H35">
        <v>1</v>
      </c>
      <c r="I35" t="s">
        <v>105</v>
      </c>
      <c r="K35">
        <v>1</v>
      </c>
      <c r="M35">
        <v>1</v>
      </c>
      <c r="N35">
        <v>6</v>
      </c>
      <c r="O35">
        <v>5</v>
      </c>
      <c r="P35">
        <v>1</v>
      </c>
    </row>
    <row r="36" spans="1:16" x14ac:dyDescent="0.2">
      <c r="A36" s="25">
        <v>192</v>
      </c>
      <c r="B36" t="s">
        <v>65</v>
      </c>
      <c r="C36" s="1">
        <v>43229</v>
      </c>
      <c r="D36" s="1">
        <v>43114</v>
      </c>
      <c r="E36">
        <v>3</v>
      </c>
      <c r="F36">
        <v>25</v>
      </c>
      <c r="G36">
        <v>0.31944444444444442</v>
      </c>
      <c r="H36">
        <v>1</v>
      </c>
      <c r="I36" t="s">
        <v>105</v>
      </c>
      <c r="K36">
        <v>1</v>
      </c>
      <c r="M36">
        <v>1</v>
      </c>
      <c r="N36">
        <v>6</v>
      </c>
      <c r="O36">
        <v>5</v>
      </c>
      <c r="P36">
        <v>1</v>
      </c>
    </row>
    <row r="37" spans="1:16" x14ac:dyDescent="0.2">
      <c r="A37" s="25">
        <v>202</v>
      </c>
      <c r="B37" t="s">
        <v>64</v>
      </c>
      <c r="C37" s="1">
        <v>43235</v>
      </c>
      <c r="D37" s="1">
        <v>43122</v>
      </c>
      <c r="E37">
        <v>3</v>
      </c>
      <c r="F37">
        <v>23</v>
      </c>
      <c r="G37">
        <v>0.31388888888888888</v>
      </c>
      <c r="H37">
        <v>2</v>
      </c>
      <c r="I37">
        <v>4</v>
      </c>
      <c r="J37">
        <v>4</v>
      </c>
      <c r="K37">
        <v>1</v>
      </c>
      <c r="M37">
        <v>1</v>
      </c>
      <c r="N37">
        <v>4</v>
      </c>
      <c r="O37">
        <v>8</v>
      </c>
      <c r="P37">
        <v>1</v>
      </c>
    </row>
    <row r="38" spans="1:16" x14ac:dyDescent="0.2">
      <c r="A38" s="25">
        <v>202</v>
      </c>
      <c r="B38" t="s">
        <v>65</v>
      </c>
      <c r="C38" s="1">
        <v>43235</v>
      </c>
      <c r="D38" s="1">
        <v>43122</v>
      </c>
      <c r="E38">
        <v>3</v>
      </c>
      <c r="F38">
        <v>23</v>
      </c>
      <c r="G38">
        <v>0.31388888888888888</v>
      </c>
      <c r="H38">
        <v>2</v>
      </c>
      <c r="I38">
        <v>4</v>
      </c>
      <c r="J38">
        <v>4</v>
      </c>
      <c r="K38">
        <v>1</v>
      </c>
      <c r="M38">
        <v>1</v>
      </c>
      <c r="N38">
        <v>4</v>
      </c>
      <c r="O38">
        <v>8</v>
      </c>
      <c r="P38">
        <v>1</v>
      </c>
    </row>
    <row r="39" spans="1:16" x14ac:dyDescent="0.2">
      <c r="A39" s="25">
        <v>212</v>
      </c>
      <c r="B39" t="s">
        <v>64</v>
      </c>
      <c r="C39" s="1">
        <v>43237</v>
      </c>
      <c r="D39" s="1">
        <v>42909</v>
      </c>
      <c r="E39">
        <v>10</v>
      </c>
      <c r="F39">
        <v>23</v>
      </c>
      <c r="G39">
        <v>0.9</v>
      </c>
      <c r="H39">
        <v>1</v>
      </c>
      <c r="I39" t="s">
        <v>106</v>
      </c>
      <c r="K39">
        <v>1</v>
      </c>
      <c r="M39">
        <v>1</v>
      </c>
      <c r="N39">
        <v>5</v>
      </c>
      <c r="O39">
        <v>7</v>
      </c>
      <c r="P39">
        <v>1</v>
      </c>
    </row>
    <row r="40" spans="1:16" x14ac:dyDescent="0.2">
      <c r="A40" s="25">
        <v>212</v>
      </c>
      <c r="B40" t="s">
        <v>65</v>
      </c>
      <c r="C40" s="1">
        <v>42872</v>
      </c>
      <c r="D40" s="1">
        <v>42909</v>
      </c>
      <c r="E40">
        <v>10</v>
      </c>
      <c r="F40">
        <v>23</v>
      </c>
      <c r="G40">
        <v>0.9</v>
      </c>
      <c r="H40">
        <v>2</v>
      </c>
      <c r="I40" t="s">
        <v>106</v>
      </c>
      <c r="K40">
        <v>1</v>
      </c>
      <c r="M40">
        <v>1</v>
      </c>
      <c r="N40">
        <v>5</v>
      </c>
      <c r="O40">
        <v>7</v>
      </c>
      <c r="P40">
        <v>1</v>
      </c>
    </row>
    <row r="41" spans="1:16" x14ac:dyDescent="0.2">
      <c r="A41" s="25">
        <v>222</v>
      </c>
      <c r="B41" t="s">
        <v>64</v>
      </c>
      <c r="C41" s="1">
        <v>43258</v>
      </c>
      <c r="D41" s="1">
        <v>43094</v>
      </c>
      <c r="E41">
        <v>5</v>
      </c>
      <c r="F41">
        <v>13</v>
      </c>
      <c r="G41">
        <v>0.45</v>
      </c>
      <c r="H41">
        <v>2</v>
      </c>
      <c r="I41">
        <v>4</v>
      </c>
      <c r="K41">
        <v>1</v>
      </c>
      <c r="M41">
        <v>1</v>
      </c>
      <c r="N41">
        <v>4</v>
      </c>
      <c r="O41">
        <v>5</v>
      </c>
      <c r="P41">
        <v>2</v>
      </c>
    </row>
    <row r="42" spans="1:16" x14ac:dyDescent="0.2">
      <c r="A42" s="25">
        <v>222</v>
      </c>
      <c r="B42" t="s">
        <v>65</v>
      </c>
      <c r="C42" s="1">
        <v>43258</v>
      </c>
      <c r="D42" s="1">
        <v>43094</v>
      </c>
      <c r="E42">
        <v>5</v>
      </c>
      <c r="F42">
        <v>13</v>
      </c>
      <c r="G42">
        <v>0.45</v>
      </c>
      <c r="H42">
        <v>2</v>
      </c>
      <c r="I42">
        <v>4</v>
      </c>
      <c r="K42">
        <v>1</v>
      </c>
      <c r="M42">
        <v>1</v>
      </c>
      <c r="N42">
        <v>4</v>
      </c>
      <c r="O42">
        <v>5</v>
      </c>
      <c r="P42">
        <v>2</v>
      </c>
    </row>
    <row r="43" spans="1:16" x14ac:dyDescent="0.2">
      <c r="A43" s="25">
        <v>232</v>
      </c>
      <c r="B43" t="s">
        <v>65</v>
      </c>
      <c r="C43" s="1">
        <v>43300</v>
      </c>
      <c r="D43" s="1">
        <v>42990</v>
      </c>
      <c r="E43">
        <v>10</v>
      </c>
      <c r="F43">
        <v>7</v>
      </c>
      <c r="G43">
        <v>0.85277777777777775</v>
      </c>
      <c r="H43">
        <v>2</v>
      </c>
      <c r="I43" t="s">
        <v>108</v>
      </c>
      <c r="K43">
        <v>1</v>
      </c>
      <c r="L43" t="s">
        <v>109</v>
      </c>
      <c r="M43">
        <v>1</v>
      </c>
      <c r="N43">
        <v>6</v>
      </c>
      <c r="O43">
        <v>7</v>
      </c>
      <c r="P43">
        <v>3</v>
      </c>
    </row>
    <row r="44" spans="1:16" x14ac:dyDescent="0.2">
      <c r="A44" s="25">
        <v>242</v>
      </c>
      <c r="B44" t="s">
        <v>64</v>
      </c>
      <c r="C44" s="1">
        <v>43320</v>
      </c>
      <c r="D44" s="1">
        <v>43156</v>
      </c>
      <c r="E44">
        <v>5</v>
      </c>
      <c r="F44">
        <v>14</v>
      </c>
      <c r="G44">
        <v>0.45277777777777778</v>
      </c>
      <c r="H44">
        <v>2</v>
      </c>
      <c r="I44">
        <v>4</v>
      </c>
      <c r="J44">
        <v>4</v>
      </c>
      <c r="K44">
        <v>1</v>
      </c>
      <c r="M44">
        <v>1</v>
      </c>
      <c r="N44">
        <v>3</v>
      </c>
      <c r="O44">
        <v>5</v>
      </c>
      <c r="P44">
        <v>1</v>
      </c>
    </row>
    <row r="45" spans="1:16" x14ac:dyDescent="0.2">
      <c r="A45" s="25">
        <v>242</v>
      </c>
      <c r="B45" t="s">
        <v>65</v>
      </c>
      <c r="C45" s="1">
        <v>43320</v>
      </c>
      <c r="D45" s="1">
        <v>43156</v>
      </c>
      <c r="E45">
        <v>5</v>
      </c>
      <c r="F45">
        <v>14</v>
      </c>
      <c r="G45">
        <v>0.45277777777777778</v>
      </c>
      <c r="H45">
        <v>2</v>
      </c>
      <c r="I45">
        <v>4</v>
      </c>
      <c r="J45">
        <v>4</v>
      </c>
      <c r="K45">
        <v>1</v>
      </c>
      <c r="M45">
        <v>1</v>
      </c>
      <c r="N45">
        <v>3</v>
      </c>
      <c r="O45">
        <v>5</v>
      </c>
      <c r="P45">
        <v>1</v>
      </c>
    </row>
    <row r="46" spans="1:16" x14ac:dyDescent="0.2">
      <c r="A46" s="25">
        <v>252</v>
      </c>
      <c r="B46" t="s">
        <v>64</v>
      </c>
      <c r="C46" s="1">
        <v>43328</v>
      </c>
      <c r="D46" s="1">
        <v>43045</v>
      </c>
      <c r="E46">
        <v>9</v>
      </c>
      <c r="F46">
        <v>10</v>
      </c>
      <c r="G46">
        <v>0.77777777777777779</v>
      </c>
      <c r="H46">
        <v>2</v>
      </c>
      <c r="I46">
        <v>4</v>
      </c>
      <c r="J46">
        <v>4</v>
      </c>
      <c r="K46">
        <v>1</v>
      </c>
      <c r="L46">
        <v>2</v>
      </c>
      <c r="M46">
        <v>1</v>
      </c>
      <c r="N46">
        <v>5</v>
      </c>
      <c r="O46">
        <v>5</v>
      </c>
      <c r="P46">
        <v>2</v>
      </c>
    </row>
    <row r="47" spans="1:16" x14ac:dyDescent="0.2">
      <c r="A47" s="25">
        <v>252</v>
      </c>
      <c r="B47" t="s">
        <v>65</v>
      </c>
      <c r="C47" s="1">
        <v>43328</v>
      </c>
      <c r="D47" s="1">
        <v>43410</v>
      </c>
      <c r="E47">
        <v>9</v>
      </c>
      <c r="F47">
        <v>10</v>
      </c>
      <c r="G47">
        <v>0.77777777777777779</v>
      </c>
      <c r="H47">
        <v>2</v>
      </c>
      <c r="I47">
        <v>4</v>
      </c>
      <c r="J47">
        <v>4</v>
      </c>
      <c r="K47">
        <v>1</v>
      </c>
      <c r="L47">
        <v>2</v>
      </c>
      <c r="M47">
        <v>1</v>
      </c>
      <c r="N47">
        <v>5</v>
      </c>
      <c r="O47">
        <v>5</v>
      </c>
      <c r="P47">
        <v>2</v>
      </c>
    </row>
    <row r="48" spans="1:16" x14ac:dyDescent="0.2">
      <c r="A48" s="22">
        <v>262</v>
      </c>
      <c r="B48" t="s">
        <v>64</v>
      </c>
      <c r="C48" s="1">
        <v>43339</v>
      </c>
      <c r="D48" s="1">
        <v>43229</v>
      </c>
      <c r="E48">
        <v>3</v>
      </c>
      <c r="F48">
        <v>18</v>
      </c>
      <c r="G48">
        <v>0.3</v>
      </c>
      <c r="H48">
        <v>2</v>
      </c>
      <c r="I48">
        <v>4</v>
      </c>
      <c r="J48">
        <v>6</v>
      </c>
      <c r="K48">
        <v>1</v>
      </c>
      <c r="L48">
        <v>2</v>
      </c>
      <c r="M48">
        <v>1</v>
      </c>
      <c r="N48">
        <v>4</v>
      </c>
      <c r="O48">
        <v>7</v>
      </c>
      <c r="P48">
        <v>1</v>
      </c>
    </row>
    <row r="49" spans="1:16" x14ac:dyDescent="0.2">
      <c r="A49" s="22">
        <v>262</v>
      </c>
      <c r="B49" t="s">
        <v>65</v>
      </c>
      <c r="C49" s="1">
        <v>43339</v>
      </c>
      <c r="D49" s="1">
        <v>43229</v>
      </c>
      <c r="E49">
        <v>3</v>
      </c>
      <c r="F49">
        <v>18</v>
      </c>
      <c r="G49">
        <v>0.3</v>
      </c>
      <c r="H49">
        <v>2</v>
      </c>
      <c r="I49">
        <v>4</v>
      </c>
      <c r="J49">
        <v>6</v>
      </c>
      <c r="K49">
        <v>1</v>
      </c>
      <c r="L49">
        <v>2</v>
      </c>
      <c r="M49">
        <v>1</v>
      </c>
      <c r="N49">
        <v>4</v>
      </c>
      <c r="O49">
        <v>7</v>
      </c>
      <c r="P49">
        <v>1</v>
      </c>
    </row>
    <row r="50" spans="1:16" x14ac:dyDescent="0.2">
      <c r="A50" s="25">
        <v>272</v>
      </c>
      <c r="B50" t="s">
        <v>64</v>
      </c>
      <c r="C50" s="1">
        <v>43340</v>
      </c>
      <c r="D50" s="1">
        <v>43238</v>
      </c>
      <c r="E50">
        <v>3</v>
      </c>
      <c r="F50">
        <v>10</v>
      </c>
      <c r="G50">
        <v>0.27777777777777779</v>
      </c>
      <c r="H50">
        <v>1</v>
      </c>
      <c r="I50">
        <v>4</v>
      </c>
      <c r="J50">
        <v>4</v>
      </c>
      <c r="K50">
        <v>1</v>
      </c>
      <c r="M50">
        <v>1</v>
      </c>
      <c r="N50">
        <v>3</v>
      </c>
      <c r="O50">
        <v>2</v>
      </c>
      <c r="P50">
        <v>3</v>
      </c>
    </row>
    <row r="51" spans="1:16" x14ac:dyDescent="0.2">
      <c r="A51" s="25">
        <v>272</v>
      </c>
      <c r="B51" t="s">
        <v>65</v>
      </c>
      <c r="C51" s="1">
        <v>43340</v>
      </c>
      <c r="D51" s="1">
        <v>43238</v>
      </c>
      <c r="E51">
        <v>3</v>
      </c>
      <c r="F51">
        <v>10</v>
      </c>
      <c r="G51">
        <v>0.27777777777777779</v>
      </c>
      <c r="H51">
        <v>1</v>
      </c>
      <c r="I51">
        <v>4</v>
      </c>
      <c r="J51">
        <v>4</v>
      </c>
      <c r="K51">
        <v>1</v>
      </c>
      <c r="M51">
        <v>1</v>
      </c>
      <c r="N51">
        <v>3</v>
      </c>
      <c r="O51">
        <v>2</v>
      </c>
      <c r="P51">
        <v>3</v>
      </c>
    </row>
    <row r="52" spans="1:16" x14ac:dyDescent="0.2">
      <c r="A52" s="22">
        <v>282</v>
      </c>
      <c r="B52" t="s">
        <v>64</v>
      </c>
      <c r="C52" s="1">
        <v>43366</v>
      </c>
      <c r="D52" s="1">
        <v>43084</v>
      </c>
      <c r="E52">
        <v>9</v>
      </c>
      <c r="F52">
        <v>8</v>
      </c>
      <c r="G52">
        <v>0.77222222222222225</v>
      </c>
      <c r="H52">
        <v>1</v>
      </c>
      <c r="I52">
        <v>2</v>
      </c>
      <c r="J52">
        <v>4</v>
      </c>
      <c r="K52">
        <v>1</v>
      </c>
      <c r="M52">
        <v>1</v>
      </c>
      <c r="N52">
        <v>4</v>
      </c>
      <c r="O52">
        <v>5</v>
      </c>
      <c r="P52">
        <v>3</v>
      </c>
    </row>
    <row r="53" spans="1:16" x14ac:dyDescent="0.2">
      <c r="A53" s="22">
        <v>282</v>
      </c>
      <c r="B53" t="s">
        <v>65</v>
      </c>
      <c r="C53" s="1">
        <v>43366</v>
      </c>
      <c r="D53" s="1">
        <v>43084</v>
      </c>
      <c r="E53">
        <v>9</v>
      </c>
      <c r="F53">
        <v>8</v>
      </c>
      <c r="G53">
        <v>0.77222222222222225</v>
      </c>
      <c r="H53">
        <v>1</v>
      </c>
      <c r="I53">
        <v>2</v>
      </c>
      <c r="J53">
        <v>4</v>
      </c>
      <c r="K53">
        <v>1</v>
      </c>
      <c r="M53">
        <v>1</v>
      </c>
      <c r="N53">
        <v>4</v>
      </c>
      <c r="O53">
        <v>5</v>
      </c>
      <c r="P53">
        <v>3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9"/>
  <sheetViews>
    <sheetView workbookViewId="0">
      <pane ySplit="1" topLeftCell="A2" activePane="bottomLeft" state="frozen"/>
      <selection pane="bottomLeft" activeCell="A28" sqref="A28:B28"/>
    </sheetView>
  </sheetViews>
  <sheetFormatPr baseColWidth="10" defaultColWidth="8.83203125" defaultRowHeight="15" x14ac:dyDescent="0.2"/>
  <cols>
    <col min="1" max="1" width="9.1640625" style="22"/>
    <col min="2" max="2" width="10.6640625" bestFit="1" customWidth="1"/>
    <col min="5" max="5" width="16.6640625" bestFit="1" customWidth="1"/>
    <col min="6" max="6" width="13.5" bestFit="1" customWidth="1"/>
    <col min="7" max="7" width="23.6640625" bestFit="1" customWidth="1"/>
  </cols>
  <sheetData>
    <row r="1" spans="1:13" s="20" customFormat="1" x14ac:dyDescent="0.2">
      <c r="A1" s="21" t="s">
        <v>0</v>
      </c>
      <c r="B1" s="20" t="s">
        <v>73</v>
      </c>
      <c r="C1" s="20" t="s">
        <v>74</v>
      </c>
      <c r="D1" s="20" t="s">
        <v>71</v>
      </c>
      <c r="E1" s="20" t="s">
        <v>76</v>
      </c>
      <c r="F1" s="20" t="s">
        <v>75</v>
      </c>
      <c r="G1" s="20" t="s">
        <v>77</v>
      </c>
      <c r="H1" s="20" t="s">
        <v>6</v>
      </c>
      <c r="I1" s="20" t="s">
        <v>7</v>
      </c>
      <c r="J1" s="20" t="s">
        <v>8</v>
      </c>
      <c r="K1" s="20" t="s">
        <v>9</v>
      </c>
      <c r="L1" s="20" t="s">
        <v>67</v>
      </c>
      <c r="M1" s="20" t="s">
        <v>68</v>
      </c>
    </row>
    <row r="2" spans="1:13" x14ac:dyDescent="0.2">
      <c r="A2" s="25">
        <v>1</v>
      </c>
      <c r="B2" s="1">
        <v>43021</v>
      </c>
      <c r="C2">
        <v>31</v>
      </c>
      <c r="D2">
        <v>0.54722222222222228</v>
      </c>
      <c r="E2">
        <v>1</v>
      </c>
      <c r="F2">
        <v>1</v>
      </c>
      <c r="G2">
        <v>4</v>
      </c>
      <c r="H2">
        <v>1</v>
      </c>
      <c r="J2">
        <v>1</v>
      </c>
      <c r="K2">
        <v>6</v>
      </c>
      <c r="L2">
        <v>5</v>
      </c>
      <c r="M2">
        <v>3</v>
      </c>
    </row>
    <row r="3" spans="1:13" x14ac:dyDescent="0.2">
      <c r="A3" s="25">
        <v>2</v>
      </c>
      <c r="B3" s="1">
        <v>43040</v>
      </c>
      <c r="C3">
        <v>33</v>
      </c>
      <c r="D3">
        <v>0.68611111111111112</v>
      </c>
      <c r="E3">
        <v>1</v>
      </c>
      <c r="F3">
        <v>2</v>
      </c>
      <c r="G3">
        <v>4</v>
      </c>
      <c r="H3">
        <v>1</v>
      </c>
      <c r="J3">
        <v>1</v>
      </c>
      <c r="K3">
        <v>6</v>
      </c>
      <c r="L3">
        <v>5</v>
      </c>
      <c r="M3">
        <v>1</v>
      </c>
    </row>
    <row r="4" spans="1:13" x14ac:dyDescent="0.2">
      <c r="A4" s="25">
        <v>3</v>
      </c>
      <c r="B4" s="1">
        <v>43047</v>
      </c>
      <c r="C4">
        <v>35</v>
      </c>
      <c r="D4">
        <v>0.47499999999999998</v>
      </c>
      <c r="E4">
        <v>1</v>
      </c>
      <c r="F4">
        <v>2</v>
      </c>
      <c r="G4">
        <v>6</v>
      </c>
      <c r="H4">
        <v>1</v>
      </c>
      <c r="J4">
        <v>1</v>
      </c>
      <c r="K4">
        <v>3</v>
      </c>
      <c r="L4">
        <v>4</v>
      </c>
      <c r="M4">
        <v>3</v>
      </c>
    </row>
    <row r="5" spans="1:13" x14ac:dyDescent="0.2">
      <c r="A5" s="25">
        <v>4</v>
      </c>
      <c r="B5" s="1">
        <v>43049</v>
      </c>
      <c r="C5">
        <v>33</v>
      </c>
      <c r="D5">
        <v>0.52500000000000002</v>
      </c>
      <c r="E5">
        <v>1</v>
      </c>
      <c r="F5">
        <v>1</v>
      </c>
      <c r="G5">
        <v>4</v>
      </c>
      <c r="H5">
        <v>1</v>
      </c>
      <c r="J5">
        <v>1</v>
      </c>
      <c r="K5">
        <v>3</v>
      </c>
      <c r="L5">
        <v>7</v>
      </c>
      <c r="M5">
        <v>3</v>
      </c>
    </row>
    <row r="6" spans="1:13" x14ac:dyDescent="0.2">
      <c r="A6" s="25">
        <v>5</v>
      </c>
      <c r="B6" s="1">
        <v>43053</v>
      </c>
      <c r="C6">
        <v>35</v>
      </c>
      <c r="D6">
        <v>0.23055555555555557</v>
      </c>
      <c r="E6">
        <v>1</v>
      </c>
      <c r="F6">
        <v>2</v>
      </c>
      <c r="G6">
        <v>4</v>
      </c>
      <c r="H6">
        <v>1</v>
      </c>
      <c r="J6">
        <v>1</v>
      </c>
      <c r="K6">
        <v>5</v>
      </c>
      <c r="L6">
        <v>5</v>
      </c>
      <c r="M6">
        <v>3</v>
      </c>
    </row>
    <row r="7" spans="1:13" x14ac:dyDescent="0.2">
      <c r="A7" s="25">
        <v>6</v>
      </c>
      <c r="B7" s="1">
        <v>43074</v>
      </c>
      <c r="C7">
        <v>31</v>
      </c>
      <c r="D7">
        <v>0.14166666666666666</v>
      </c>
      <c r="E7">
        <v>1</v>
      </c>
      <c r="F7">
        <v>1</v>
      </c>
      <c r="G7">
        <v>4</v>
      </c>
      <c r="H7">
        <v>1</v>
      </c>
      <c r="I7" t="s">
        <v>86</v>
      </c>
      <c r="J7">
        <v>1</v>
      </c>
      <c r="K7">
        <v>5</v>
      </c>
      <c r="L7">
        <v>7</v>
      </c>
      <c r="M7">
        <v>3</v>
      </c>
    </row>
    <row r="8" spans="1:13" x14ac:dyDescent="0.2">
      <c r="A8" s="25">
        <v>7</v>
      </c>
      <c r="B8" s="1">
        <v>43122</v>
      </c>
      <c r="C8">
        <v>41</v>
      </c>
      <c r="D8">
        <v>0.18888888888888888</v>
      </c>
      <c r="E8">
        <v>1</v>
      </c>
      <c r="F8">
        <v>1</v>
      </c>
      <c r="G8">
        <v>4</v>
      </c>
      <c r="H8">
        <v>1</v>
      </c>
      <c r="J8">
        <v>1</v>
      </c>
      <c r="K8">
        <v>4</v>
      </c>
      <c r="L8">
        <v>7</v>
      </c>
      <c r="M8">
        <v>3</v>
      </c>
    </row>
    <row r="9" spans="1:13" x14ac:dyDescent="0.2">
      <c r="A9" s="25">
        <v>8</v>
      </c>
      <c r="B9" s="1">
        <v>43130</v>
      </c>
      <c r="C9">
        <v>42</v>
      </c>
      <c r="D9">
        <v>0.2388888888888889</v>
      </c>
      <c r="E9">
        <v>1</v>
      </c>
      <c r="F9">
        <v>1</v>
      </c>
      <c r="G9">
        <v>4</v>
      </c>
      <c r="H9">
        <v>1</v>
      </c>
      <c r="I9" t="s">
        <v>85</v>
      </c>
      <c r="J9">
        <v>1</v>
      </c>
      <c r="K9">
        <v>6</v>
      </c>
      <c r="L9">
        <v>7</v>
      </c>
      <c r="M9">
        <v>3</v>
      </c>
    </row>
    <row r="10" spans="1:13" x14ac:dyDescent="0.2">
      <c r="A10" s="25">
        <v>9</v>
      </c>
      <c r="B10" s="1">
        <v>43147</v>
      </c>
      <c r="C10">
        <v>34</v>
      </c>
      <c r="D10">
        <v>0.62777777777777777</v>
      </c>
      <c r="E10">
        <v>1</v>
      </c>
      <c r="F10">
        <v>2</v>
      </c>
      <c r="G10">
        <v>4</v>
      </c>
      <c r="H10">
        <v>1</v>
      </c>
      <c r="I10">
        <v>2</v>
      </c>
      <c r="J10">
        <v>1</v>
      </c>
      <c r="K10">
        <v>3</v>
      </c>
      <c r="L10">
        <v>5</v>
      </c>
      <c r="M10">
        <v>1</v>
      </c>
    </row>
    <row r="11" spans="1:13" x14ac:dyDescent="0.2">
      <c r="A11" s="25">
        <v>11</v>
      </c>
      <c r="B11" s="1">
        <v>43188</v>
      </c>
      <c r="C11">
        <v>29</v>
      </c>
      <c r="D11">
        <v>0.52222222222222225</v>
      </c>
      <c r="E11">
        <v>1</v>
      </c>
      <c r="F11">
        <v>2</v>
      </c>
      <c r="G11">
        <v>4</v>
      </c>
      <c r="H11">
        <v>1</v>
      </c>
      <c r="I11">
        <v>2</v>
      </c>
      <c r="J11">
        <v>1</v>
      </c>
      <c r="K11">
        <v>4</v>
      </c>
      <c r="L11">
        <v>5</v>
      </c>
      <c r="M11">
        <v>2</v>
      </c>
    </row>
    <row r="12" spans="1:13" x14ac:dyDescent="0.2">
      <c r="A12" s="25">
        <v>12</v>
      </c>
      <c r="B12" s="1">
        <v>43192</v>
      </c>
      <c r="C12">
        <v>23</v>
      </c>
      <c r="D12">
        <v>0.36388888888888887</v>
      </c>
      <c r="E12">
        <v>1</v>
      </c>
      <c r="F12">
        <v>1</v>
      </c>
      <c r="G12" t="s">
        <v>94</v>
      </c>
      <c r="H12">
        <v>2</v>
      </c>
      <c r="I12">
        <v>1</v>
      </c>
      <c r="J12">
        <v>5</v>
      </c>
      <c r="K12">
        <v>3</v>
      </c>
      <c r="L12">
        <v>5</v>
      </c>
      <c r="M12">
        <v>1</v>
      </c>
    </row>
    <row r="13" spans="1:13" x14ac:dyDescent="0.2">
      <c r="A13" s="25">
        <v>13</v>
      </c>
      <c r="B13" s="1">
        <v>43199</v>
      </c>
      <c r="C13">
        <v>32</v>
      </c>
      <c r="D13">
        <v>0.3888888888888889</v>
      </c>
      <c r="E13">
        <v>1</v>
      </c>
      <c r="F13">
        <v>1</v>
      </c>
      <c r="G13" t="s">
        <v>94</v>
      </c>
      <c r="H13">
        <v>1</v>
      </c>
      <c r="J13">
        <v>1</v>
      </c>
      <c r="K13">
        <v>6</v>
      </c>
      <c r="L13">
        <v>7</v>
      </c>
      <c r="M13">
        <v>3</v>
      </c>
    </row>
    <row r="14" spans="1:13" x14ac:dyDescent="0.2">
      <c r="A14" s="25">
        <v>14</v>
      </c>
      <c r="B14" s="1">
        <v>43203</v>
      </c>
      <c r="C14">
        <v>33</v>
      </c>
      <c r="D14">
        <v>0.8666666666666667</v>
      </c>
      <c r="E14">
        <v>1</v>
      </c>
      <c r="F14">
        <v>1</v>
      </c>
      <c r="G14">
        <v>4</v>
      </c>
      <c r="H14">
        <v>1</v>
      </c>
      <c r="J14">
        <v>1</v>
      </c>
      <c r="K14">
        <v>5</v>
      </c>
      <c r="L14">
        <v>7</v>
      </c>
      <c r="M14">
        <v>3</v>
      </c>
    </row>
    <row r="15" spans="1:13" x14ac:dyDescent="0.2">
      <c r="A15" s="25">
        <v>15</v>
      </c>
      <c r="B15" s="1">
        <v>43206</v>
      </c>
      <c r="C15">
        <v>32</v>
      </c>
      <c r="D15">
        <v>0.36388888888888887</v>
      </c>
      <c r="E15">
        <v>1</v>
      </c>
      <c r="F15">
        <v>2</v>
      </c>
      <c r="G15">
        <v>4</v>
      </c>
      <c r="H15">
        <v>1</v>
      </c>
      <c r="J15">
        <v>1</v>
      </c>
      <c r="K15">
        <v>6</v>
      </c>
      <c r="L15">
        <v>7</v>
      </c>
      <c r="M15">
        <v>3</v>
      </c>
    </row>
    <row r="16" spans="1:13" x14ac:dyDescent="0.2">
      <c r="A16" s="25">
        <v>16</v>
      </c>
      <c r="B16" s="1">
        <v>43210</v>
      </c>
      <c r="C16">
        <v>33</v>
      </c>
      <c r="D16">
        <v>0.45833333333333331</v>
      </c>
      <c r="E16">
        <v>1</v>
      </c>
      <c r="F16">
        <v>2</v>
      </c>
      <c r="G16">
        <v>6</v>
      </c>
      <c r="H16">
        <v>1</v>
      </c>
      <c r="I16">
        <v>2</v>
      </c>
      <c r="J16">
        <v>1</v>
      </c>
      <c r="K16">
        <v>5</v>
      </c>
      <c r="L16">
        <v>7</v>
      </c>
      <c r="M16">
        <v>3</v>
      </c>
    </row>
    <row r="17" spans="1:13" x14ac:dyDescent="0.2">
      <c r="A17" s="25">
        <v>17</v>
      </c>
      <c r="B17" s="1">
        <v>43215</v>
      </c>
      <c r="D17">
        <v>0.85833333300000003</v>
      </c>
      <c r="E17">
        <v>1</v>
      </c>
      <c r="F17">
        <v>2</v>
      </c>
      <c r="G17">
        <v>4</v>
      </c>
      <c r="H17">
        <v>1</v>
      </c>
      <c r="J17">
        <v>1</v>
      </c>
      <c r="K17">
        <v>4</v>
      </c>
      <c r="L17">
        <v>7</v>
      </c>
      <c r="M17">
        <v>3</v>
      </c>
    </row>
    <row r="18" spans="1:13" x14ac:dyDescent="0.2">
      <c r="A18" s="25">
        <v>18</v>
      </c>
      <c r="B18" s="1">
        <v>43228</v>
      </c>
      <c r="C18">
        <v>34</v>
      </c>
      <c r="D18">
        <v>0.52222222222222225</v>
      </c>
      <c r="E18">
        <v>1</v>
      </c>
      <c r="F18">
        <v>2</v>
      </c>
      <c r="G18">
        <v>4</v>
      </c>
      <c r="H18">
        <v>1</v>
      </c>
      <c r="J18">
        <v>1</v>
      </c>
      <c r="K18">
        <v>5</v>
      </c>
      <c r="L18">
        <v>7</v>
      </c>
      <c r="M18">
        <v>2</v>
      </c>
    </row>
    <row r="19" spans="1:13" x14ac:dyDescent="0.2">
      <c r="A19" s="25">
        <v>19</v>
      </c>
      <c r="B19" s="1">
        <v>43229</v>
      </c>
      <c r="C19">
        <v>25</v>
      </c>
      <c r="D19">
        <v>0.31944444444444442</v>
      </c>
      <c r="E19">
        <v>1</v>
      </c>
      <c r="F19">
        <v>1</v>
      </c>
      <c r="G19" t="s">
        <v>105</v>
      </c>
      <c r="H19">
        <v>1</v>
      </c>
      <c r="J19">
        <v>1</v>
      </c>
      <c r="K19">
        <v>6</v>
      </c>
      <c r="L19">
        <v>5</v>
      </c>
      <c r="M19">
        <v>1</v>
      </c>
    </row>
    <row r="20" spans="1:13" x14ac:dyDescent="0.2">
      <c r="A20" s="25">
        <v>20</v>
      </c>
      <c r="B20" s="1">
        <v>43235</v>
      </c>
      <c r="C20">
        <v>39</v>
      </c>
      <c r="D20">
        <v>0.31388888888888888</v>
      </c>
      <c r="E20">
        <v>1</v>
      </c>
      <c r="F20">
        <v>2</v>
      </c>
      <c r="G20">
        <v>4</v>
      </c>
      <c r="H20">
        <v>1</v>
      </c>
      <c r="J20">
        <v>1</v>
      </c>
      <c r="K20">
        <v>4</v>
      </c>
      <c r="L20">
        <v>8</v>
      </c>
      <c r="M20">
        <v>1</v>
      </c>
    </row>
    <row r="21" spans="1:13" x14ac:dyDescent="0.2">
      <c r="A21" s="25">
        <v>21</v>
      </c>
      <c r="B21" s="1">
        <v>43237</v>
      </c>
      <c r="C21">
        <v>30</v>
      </c>
      <c r="D21">
        <v>0.9</v>
      </c>
      <c r="E21">
        <v>1</v>
      </c>
      <c r="F21">
        <v>2</v>
      </c>
      <c r="G21" t="s">
        <v>106</v>
      </c>
      <c r="H21">
        <v>1</v>
      </c>
      <c r="J21">
        <v>1</v>
      </c>
      <c r="K21">
        <v>5</v>
      </c>
      <c r="L21">
        <v>7</v>
      </c>
      <c r="M21">
        <v>1</v>
      </c>
    </row>
    <row r="22" spans="1:13" x14ac:dyDescent="0.2">
      <c r="A22" s="25">
        <v>22</v>
      </c>
      <c r="B22" s="1">
        <v>43258</v>
      </c>
      <c r="C22">
        <v>26</v>
      </c>
      <c r="D22">
        <v>0.45</v>
      </c>
      <c r="E22">
        <v>1</v>
      </c>
      <c r="F22">
        <v>2</v>
      </c>
      <c r="G22">
        <v>4</v>
      </c>
      <c r="H22">
        <v>1</v>
      </c>
      <c r="J22">
        <v>1</v>
      </c>
      <c r="K22">
        <v>4</v>
      </c>
      <c r="L22">
        <v>5</v>
      </c>
      <c r="M22">
        <v>2</v>
      </c>
    </row>
    <row r="23" spans="1:13" x14ac:dyDescent="0.2">
      <c r="A23" s="25">
        <v>24</v>
      </c>
      <c r="B23" s="1">
        <v>43320</v>
      </c>
      <c r="D23">
        <v>0.45277777777777778</v>
      </c>
      <c r="E23">
        <v>1</v>
      </c>
      <c r="F23">
        <v>2</v>
      </c>
      <c r="G23">
        <v>4</v>
      </c>
      <c r="H23">
        <v>1</v>
      </c>
      <c r="J23">
        <v>1</v>
      </c>
      <c r="K23">
        <v>3</v>
      </c>
      <c r="L23">
        <v>5</v>
      </c>
      <c r="M23">
        <v>1</v>
      </c>
    </row>
    <row r="24" spans="1:13" x14ac:dyDescent="0.2">
      <c r="A24" s="25">
        <v>25</v>
      </c>
      <c r="B24" s="1">
        <v>43328</v>
      </c>
      <c r="C24">
        <v>36</v>
      </c>
      <c r="D24">
        <v>0.77777777777777779</v>
      </c>
      <c r="E24">
        <v>1</v>
      </c>
      <c r="F24">
        <v>2</v>
      </c>
      <c r="G24">
        <v>4</v>
      </c>
      <c r="H24">
        <v>1</v>
      </c>
      <c r="I24">
        <v>2</v>
      </c>
      <c r="J24">
        <v>1</v>
      </c>
      <c r="K24">
        <v>5</v>
      </c>
      <c r="L24">
        <v>5</v>
      </c>
      <c r="M24">
        <v>2</v>
      </c>
    </row>
    <row r="25" spans="1:13" x14ac:dyDescent="0.2">
      <c r="A25" s="25">
        <v>26</v>
      </c>
      <c r="B25" s="1">
        <v>43339</v>
      </c>
      <c r="C25">
        <v>33</v>
      </c>
      <c r="D25">
        <v>0.3</v>
      </c>
      <c r="E25">
        <v>1</v>
      </c>
      <c r="F25">
        <v>2</v>
      </c>
      <c r="G25">
        <v>4</v>
      </c>
      <c r="H25">
        <v>1</v>
      </c>
      <c r="I25">
        <v>2</v>
      </c>
      <c r="J25">
        <v>1</v>
      </c>
      <c r="K25">
        <v>4</v>
      </c>
      <c r="L25">
        <v>7</v>
      </c>
      <c r="M25">
        <v>1</v>
      </c>
    </row>
    <row r="26" spans="1:13" x14ac:dyDescent="0.2">
      <c r="A26" s="25">
        <v>27</v>
      </c>
      <c r="B26" s="1">
        <v>43340</v>
      </c>
      <c r="C26">
        <v>25</v>
      </c>
      <c r="D26">
        <v>0.27777777777777779</v>
      </c>
      <c r="E26">
        <v>1</v>
      </c>
      <c r="F26">
        <v>1</v>
      </c>
      <c r="G26">
        <v>4</v>
      </c>
      <c r="H26">
        <v>1</v>
      </c>
      <c r="J26">
        <v>1</v>
      </c>
      <c r="K26">
        <v>3</v>
      </c>
      <c r="L26">
        <v>2</v>
      </c>
      <c r="M26">
        <v>3</v>
      </c>
    </row>
    <row r="27" spans="1:13" x14ac:dyDescent="0.2">
      <c r="A27" s="25">
        <v>28</v>
      </c>
      <c r="B27" s="1">
        <v>43366</v>
      </c>
      <c r="C27">
        <v>33</v>
      </c>
      <c r="D27">
        <v>0.77222222222222225</v>
      </c>
      <c r="E27">
        <v>1</v>
      </c>
      <c r="F27">
        <v>1</v>
      </c>
      <c r="G27">
        <v>2</v>
      </c>
      <c r="H27">
        <v>1</v>
      </c>
      <c r="J27">
        <v>1</v>
      </c>
      <c r="K27">
        <v>4</v>
      </c>
      <c r="L27">
        <v>5</v>
      </c>
      <c r="M27">
        <v>3</v>
      </c>
    </row>
    <row r="28" spans="1:13" x14ac:dyDescent="0.2">
      <c r="A28" s="25"/>
    </row>
    <row r="29" spans="1:13" x14ac:dyDescent="0.2">
      <c r="A29" s="25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30"/>
  <sheetViews>
    <sheetView workbookViewId="0">
      <pane ySplit="1" topLeftCell="A2" activePane="bottomLeft" state="frozen"/>
      <selection pane="bottomLeft" activeCell="A11" sqref="A11:XFD11"/>
    </sheetView>
  </sheetViews>
  <sheetFormatPr baseColWidth="10" defaultColWidth="8.83203125" defaultRowHeight="15" x14ac:dyDescent="0.2"/>
  <cols>
    <col min="1" max="1" width="9.1640625" style="22"/>
    <col min="2" max="2" width="10.6640625" bestFit="1" customWidth="1"/>
  </cols>
  <sheetData>
    <row r="1" spans="1:16" s="20" customFormat="1" x14ac:dyDescent="0.2">
      <c r="A1" s="21" t="s">
        <v>0</v>
      </c>
      <c r="B1" s="20" t="s">
        <v>73</v>
      </c>
      <c r="C1" s="20" t="s">
        <v>78</v>
      </c>
      <c r="D1" s="20" t="s">
        <v>71</v>
      </c>
      <c r="E1" s="20" t="s">
        <v>62</v>
      </c>
      <c r="F1" s="20" t="s">
        <v>63</v>
      </c>
      <c r="G1" s="20" t="s">
        <v>6</v>
      </c>
      <c r="H1" s="20" t="s">
        <v>7</v>
      </c>
      <c r="I1" s="20" t="s">
        <v>8</v>
      </c>
      <c r="J1" s="20" t="s">
        <v>9</v>
      </c>
      <c r="K1" s="20" t="s">
        <v>67</v>
      </c>
      <c r="L1" s="20" t="s">
        <v>68</v>
      </c>
      <c r="M1" s="20" t="s">
        <v>101</v>
      </c>
    </row>
    <row r="2" spans="1:16" x14ac:dyDescent="0.2">
      <c r="A2" s="25">
        <v>2</v>
      </c>
      <c r="B2" s="1">
        <v>43040</v>
      </c>
      <c r="C2">
        <v>33</v>
      </c>
      <c r="D2">
        <v>0.68611111111111112</v>
      </c>
      <c r="E2">
        <v>4</v>
      </c>
      <c r="F2">
        <v>4</v>
      </c>
      <c r="G2">
        <v>1</v>
      </c>
      <c r="I2">
        <v>1</v>
      </c>
      <c r="J2">
        <v>6</v>
      </c>
      <c r="K2">
        <v>5</v>
      </c>
      <c r="L2">
        <v>1</v>
      </c>
      <c r="M2">
        <v>7</v>
      </c>
      <c r="N2">
        <v>2</v>
      </c>
    </row>
    <row r="3" spans="1:16" x14ac:dyDescent="0.2">
      <c r="A3" s="25">
        <v>3</v>
      </c>
      <c r="B3" s="1">
        <v>43056</v>
      </c>
      <c r="C3">
        <v>35</v>
      </c>
      <c r="D3">
        <v>0.5</v>
      </c>
      <c r="E3">
        <v>6</v>
      </c>
      <c r="F3">
        <v>4</v>
      </c>
      <c r="G3">
        <v>1</v>
      </c>
      <c r="I3">
        <v>1</v>
      </c>
      <c r="J3">
        <v>3</v>
      </c>
      <c r="K3">
        <v>4</v>
      </c>
      <c r="L3">
        <v>3</v>
      </c>
      <c r="M3">
        <v>4</v>
      </c>
      <c r="N3">
        <v>3</v>
      </c>
    </row>
    <row r="4" spans="1:16" x14ac:dyDescent="0.2">
      <c r="A4" s="25">
        <v>4</v>
      </c>
      <c r="B4" s="1">
        <v>43078</v>
      </c>
      <c r="C4">
        <v>33</v>
      </c>
      <c r="D4">
        <v>0.60555555555555551</v>
      </c>
      <c r="E4">
        <v>4</v>
      </c>
      <c r="F4">
        <v>4</v>
      </c>
      <c r="G4">
        <v>1</v>
      </c>
      <c r="I4">
        <v>1</v>
      </c>
      <c r="J4">
        <v>3</v>
      </c>
      <c r="K4">
        <v>7</v>
      </c>
      <c r="L4">
        <v>3</v>
      </c>
      <c r="M4">
        <v>1</v>
      </c>
      <c r="N4">
        <v>4</v>
      </c>
      <c r="P4" t="s">
        <v>102</v>
      </c>
    </row>
    <row r="5" spans="1:16" x14ac:dyDescent="0.2">
      <c r="A5" s="25">
        <v>6</v>
      </c>
      <c r="B5" s="1">
        <v>43074</v>
      </c>
      <c r="C5">
        <v>31</v>
      </c>
      <c r="D5">
        <v>0.14166666666666666</v>
      </c>
      <c r="E5">
        <v>4</v>
      </c>
      <c r="F5">
        <v>4</v>
      </c>
      <c r="G5">
        <v>1</v>
      </c>
      <c r="H5" t="s">
        <v>86</v>
      </c>
      <c r="I5">
        <v>1</v>
      </c>
      <c r="J5">
        <v>5</v>
      </c>
      <c r="K5">
        <v>7</v>
      </c>
      <c r="L5">
        <v>3</v>
      </c>
      <c r="M5">
        <v>5</v>
      </c>
      <c r="N5">
        <v>6</v>
      </c>
      <c r="P5" t="s">
        <v>104</v>
      </c>
    </row>
    <row r="6" spans="1:16" x14ac:dyDescent="0.2">
      <c r="A6" s="25">
        <v>7</v>
      </c>
      <c r="B6" s="1">
        <v>43122</v>
      </c>
      <c r="C6">
        <v>41</v>
      </c>
      <c r="D6">
        <v>0.18888888888888888</v>
      </c>
      <c r="E6">
        <v>4</v>
      </c>
      <c r="F6">
        <v>4</v>
      </c>
      <c r="G6">
        <v>4</v>
      </c>
      <c r="I6">
        <v>1</v>
      </c>
      <c r="J6">
        <v>4</v>
      </c>
      <c r="K6">
        <v>7</v>
      </c>
      <c r="L6">
        <v>3</v>
      </c>
      <c r="M6">
        <v>5</v>
      </c>
      <c r="N6">
        <v>7</v>
      </c>
    </row>
    <row r="7" spans="1:16" x14ac:dyDescent="0.2">
      <c r="A7" s="25">
        <v>8</v>
      </c>
      <c r="B7" s="1">
        <v>43130</v>
      </c>
      <c r="C7">
        <v>42</v>
      </c>
      <c r="D7">
        <v>0.2388888888888889</v>
      </c>
      <c r="E7">
        <v>4</v>
      </c>
      <c r="F7">
        <v>2</v>
      </c>
      <c r="G7">
        <v>1</v>
      </c>
      <c r="H7" t="s">
        <v>85</v>
      </c>
      <c r="I7">
        <v>1</v>
      </c>
      <c r="J7">
        <v>6</v>
      </c>
      <c r="K7">
        <v>7</v>
      </c>
      <c r="L7">
        <v>3</v>
      </c>
      <c r="M7">
        <v>12</v>
      </c>
      <c r="N7">
        <v>8</v>
      </c>
    </row>
    <row r="8" spans="1:16" x14ac:dyDescent="0.2">
      <c r="A8" s="25">
        <v>9</v>
      </c>
      <c r="B8" s="1">
        <v>43147</v>
      </c>
      <c r="C8">
        <v>34</v>
      </c>
      <c r="D8">
        <v>0.62777777777777777</v>
      </c>
      <c r="E8">
        <v>4</v>
      </c>
      <c r="F8">
        <v>6</v>
      </c>
      <c r="G8">
        <v>1</v>
      </c>
      <c r="H8">
        <v>2</v>
      </c>
      <c r="I8">
        <v>1</v>
      </c>
      <c r="J8">
        <v>3</v>
      </c>
      <c r="K8">
        <v>5</v>
      </c>
      <c r="L8">
        <v>1</v>
      </c>
      <c r="M8">
        <v>5</v>
      </c>
      <c r="N8">
        <v>9</v>
      </c>
    </row>
    <row r="9" spans="1:16" x14ac:dyDescent="0.2">
      <c r="A9" s="25">
        <v>10</v>
      </c>
      <c r="B9" s="1">
        <v>43167</v>
      </c>
      <c r="C9">
        <v>35</v>
      </c>
      <c r="D9">
        <v>0.20277777777777778</v>
      </c>
      <c r="E9">
        <v>4</v>
      </c>
      <c r="F9">
        <v>4</v>
      </c>
      <c r="G9">
        <v>1</v>
      </c>
      <c r="I9">
        <v>1</v>
      </c>
      <c r="J9">
        <v>6</v>
      </c>
      <c r="K9">
        <v>5</v>
      </c>
      <c r="L9">
        <v>3</v>
      </c>
      <c r="M9">
        <v>11</v>
      </c>
      <c r="N9">
        <v>10</v>
      </c>
    </row>
    <row r="10" spans="1:16" x14ac:dyDescent="0.2">
      <c r="A10" s="25">
        <v>11</v>
      </c>
      <c r="B10" s="1">
        <v>43188</v>
      </c>
      <c r="C10">
        <v>29</v>
      </c>
      <c r="D10">
        <v>0.52222222222222225</v>
      </c>
      <c r="E10">
        <v>4</v>
      </c>
      <c r="F10">
        <v>4</v>
      </c>
      <c r="G10">
        <v>1</v>
      </c>
      <c r="H10">
        <v>2</v>
      </c>
      <c r="I10">
        <v>1</v>
      </c>
      <c r="J10">
        <v>4</v>
      </c>
      <c r="K10">
        <v>5</v>
      </c>
      <c r="L10">
        <v>2</v>
      </c>
      <c r="M10">
        <v>11</v>
      </c>
      <c r="N10">
        <v>11</v>
      </c>
    </row>
    <row r="11" spans="1:16" x14ac:dyDescent="0.2">
      <c r="A11" s="25">
        <v>12</v>
      </c>
      <c r="B11" s="1">
        <v>43192</v>
      </c>
      <c r="C11">
        <v>23</v>
      </c>
      <c r="D11">
        <v>0.36388888888888887</v>
      </c>
      <c r="E11" t="s">
        <v>94</v>
      </c>
      <c r="F11">
        <v>6</v>
      </c>
      <c r="G11">
        <v>2</v>
      </c>
      <c r="H11">
        <v>1</v>
      </c>
      <c r="I11">
        <v>5</v>
      </c>
      <c r="J11">
        <v>3</v>
      </c>
      <c r="K11">
        <v>5</v>
      </c>
      <c r="L11">
        <v>1</v>
      </c>
      <c r="M11" t="s">
        <v>103</v>
      </c>
    </row>
    <row r="12" spans="1:16" x14ac:dyDescent="0.2">
      <c r="A12" s="25">
        <v>13</v>
      </c>
      <c r="B12" s="1">
        <v>43199</v>
      </c>
      <c r="C12">
        <v>32</v>
      </c>
      <c r="D12">
        <v>0.3888888888888889</v>
      </c>
      <c r="E12" t="s">
        <v>94</v>
      </c>
      <c r="F12">
        <v>4</v>
      </c>
      <c r="G12">
        <v>1</v>
      </c>
      <c r="I12">
        <v>1</v>
      </c>
      <c r="J12">
        <v>6</v>
      </c>
      <c r="K12">
        <v>7</v>
      </c>
      <c r="L12">
        <v>3</v>
      </c>
      <c r="M12">
        <v>6</v>
      </c>
      <c r="N12">
        <v>13</v>
      </c>
    </row>
    <row r="13" spans="1:16" x14ac:dyDescent="0.2">
      <c r="A13" s="25">
        <v>14</v>
      </c>
      <c r="B13" s="1">
        <v>43203</v>
      </c>
      <c r="C13">
        <v>33</v>
      </c>
      <c r="D13">
        <v>0.8666666666666667</v>
      </c>
      <c r="E13">
        <v>4</v>
      </c>
      <c r="F13">
        <v>4</v>
      </c>
      <c r="G13">
        <v>1</v>
      </c>
      <c r="I13">
        <v>1</v>
      </c>
      <c r="J13">
        <v>5</v>
      </c>
      <c r="K13">
        <v>7</v>
      </c>
      <c r="L13">
        <v>3</v>
      </c>
      <c r="M13">
        <v>8</v>
      </c>
      <c r="N13">
        <v>14</v>
      </c>
    </row>
    <row r="14" spans="1:16" x14ac:dyDescent="0.2">
      <c r="A14" s="25">
        <v>15</v>
      </c>
      <c r="B14" s="1">
        <v>43210</v>
      </c>
      <c r="C14">
        <v>32</v>
      </c>
      <c r="D14">
        <v>0.375</v>
      </c>
      <c r="E14">
        <v>4</v>
      </c>
      <c r="F14">
        <v>4</v>
      </c>
      <c r="G14">
        <v>1</v>
      </c>
      <c r="I14">
        <v>1</v>
      </c>
      <c r="J14">
        <v>6</v>
      </c>
      <c r="K14">
        <v>7</v>
      </c>
      <c r="L14">
        <v>3</v>
      </c>
      <c r="M14">
        <v>0</v>
      </c>
      <c r="N14">
        <v>15</v>
      </c>
    </row>
    <row r="15" spans="1:16" x14ac:dyDescent="0.2">
      <c r="A15" s="25">
        <v>16</v>
      </c>
      <c r="B15" s="1">
        <v>43210</v>
      </c>
      <c r="C15">
        <v>33</v>
      </c>
      <c r="D15">
        <v>0.45833333333333331</v>
      </c>
      <c r="E15">
        <v>6</v>
      </c>
      <c r="F15">
        <v>6</v>
      </c>
      <c r="G15">
        <v>1</v>
      </c>
      <c r="H15">
        <v>2</v>
      </c>
      <c r="I15">
        <v>1</v>
      </c>
      <c r="J15">
        <v>5</v>
      </c>
      <c r="K15">
        <v>7</v>
      </c>
      <c r="L15">
        <v>3</v>
      </c>
      <c r="M15">
        <v>5</v>
      </c>
      <c r="N15">
        <v>16</v>
      </c>
    </row>
    <row r="16" spans="1:16" x14ac:dyDescent="0.2">
      <c r="A16" s="25">
        <v>17</v>
      </c>
      <c r="B16" s="1">
        <v>43215</v>
      </c>
      <c r="D16">
        <v>0.85833333300000003</v>
      </c>
      <c r="E16">
        <v>4</v>
      </c>
      <c r="G16">
        <v>1</v>
      </c>
      <c r="I16">
        <v>1</v>
      </c>
      <c r="J16">
        <v>4</v>
      </c>
      <c r="K16">
        <v>7</v>
      </c>
      <c r="L16">
        <v>3</v>
      </c>
      <c r="M16" t="s">
        <v>103</v>
      </c>
    </row>
    <row r="17" spans="1:14" x14ac:dyDescent="0.2">
      <c r="A17" s="25">
        <v>18</v>
      </c>
      <c r="B17" s="1">
        <v>43228</v>
      </c>
      <c r="C17">
        <v>34</v>
      </c>
      <c r="D17">
        <v>0.52222222222222225</v>
      </c>
      <c r="E17">
        <v>4</v>
      </c>
      <c r="F17">
        <v>4</v>
      </c>
      <c r="G17">
        <v>1</v>
      </c>
      <c r="I17">
        <v>1</v>
      </c>
      <c r="J17">
        <v>5</v>
      </c>
      <c r="K17">
        <v>7</v>
      </c>
      <c r="L17">
        <v>2</v>
      </c>
      <c r="M17" t="s">
        <v>103</v>
      </c>
    </row>
    <row r="18" spans="1:14" x14ac:dyDescent="0.2">
      <c r="A18" s="25">
        <v>19</v>
      </c>
      <c r="B18" s="1">
        <v>43229</v>
      </c>
      <c r="C18">
        <v>25</v>
      </c>
      <c r="D18">
        <v>0.31944444444444442</v>
      </c>
      <c r="E18" t="s">
        <v>105</v>
      </c>
      <c r="G18">
        <v>1</v>
      </c>
      <c r="I18">
        <v>1</v>
      </c>
      <c r="J18">
        <v>6</v>
      </c>
      <c r="K18">
        <v>5</v>
      </c>
      <c r="L18">
        <v>1</v>
      </c>
      <c r="M18">
        <v>7</v>
      </c>
      <c r="N18">
        <v>19</v>
      </c>
    </row>
    <row r="19" spans="1:14" x14ac:dyDescent="0.2">
      <c r="A19" s="25">
        <v>20</v>
      </c>
      <c r="B19" s="1">
        <v>43235</v>
      </c>
      <c r="C19">
        <v>39</v>
      </c>
      <c r="D19">
        <v>0.31388888888888888</v>
      </c>
      <c r="E19">
        <v>4</v>
      </c>
      <c r="F19">
        <v>4</v>
      </c>
      <c r="G19">
        <v>1</v>
      </c>
      <c r="I19">
        <v>1</v>
      </c>
      <c r="J19">
        <v>4</v>
      </c>
      <c r="K19">
        <v>8</v>
      </c>
      <c r="L19">
        <v>1</v>
      </c>
      <c r="M19">
        <v>7</v>
      </c>
      <c r="N19">
        <v>20</v>
      </c>
    </row>
    <row r="20" spans="1:14" x14ac:dyDescent="0.2">
      <c r="A20" s="25">
        <v>21</v>
      </c>
      <c r="B20" s="1">
        <v>43237</v>
      </c>
      <c r="C20">
        <v>30</v>
      </c>
      <c r="D20">
        <v>0.9</v>
      </c>
      <c r="E20" t="s">
        <v>106</v>
      </c>
      <c r="G20">
        <v>1</v>
      </c>
      <c r="I20">
        <v>1</v>
      </c>
      <c r="J20">
        <v>5</v>
      </c>
      <c r="K20">
        <v>7</v>
      </c>
      <c r="L20">
        <v>1</v>
      </c>
      <c r="M20">
        <v>5</v>
      </c>
      <c r="N20">
        <v>21</v>
      </c>
    </row>
    <row r="21" spans="1:14" x14ac:dyDescent="0.2">
      <c r="A21" s="25">
        <v>22</v>
      </c>
      <c r="B21" s="1">
        <v>43258</v>
      </c>
      <c r="C21">
        <v>26</v>
      </c>
      <c r="D21">
        <v>0.45</v>
      </c>
      <c r="E21">
        <v>4</v>
      </c>
      <c r="F21">
        <v>4</v>
      </c>
      <c r="G21">
        <v>1</v>
      </c>
      <c r="I21">
        <v>1</v>
      </c>
      <c r="J21">
        <v>4</v>
      </c>
      <c r="K21">
        <v>5</v>
      </c>
      <c r="L21">
        <v>2</v>
      </c>
      <c r="M21">
        <v>5</v>
      </c>
      <c r="N21">
        <v>22</v>
      </c>
    </row>
    <row r="22" spans="1:14" x14ac:dyDescent="0.2">
      <c r="A22" s="25">
        <v>23</v>
      </c>
      <c r="B22" s="1">
        <v>43300</v>
      </c>
      <c r="C22">
        <v>33</v>
      </c>
      <c r="D22">
        <v>0.85277777777777775</v>
      </c>
      <c r="E22" t="s">
        <v>108</v>
      </c>
      <c r="G22">
        <v>1</v>
      </c>
      <c r="H22" t="s">
        <v>109</v>
      </c>
      <c r="I22">
        <v>1</v>
      </c>
      <c r="J22">
        <v>6</v>
      </c>
      <c r="K22">
        <v>7</v>
      </c>
      <c r="L22">
        <v>3</v>
      </c>
      <c r="M22">
        <v>7</v>
      </c>
      <c r="N22">
        <v>23</v>
      </c>
    </row>
    <row r="23" spans="1:14" x14ac:dyDescent="0.2">
      <c r="A23" s="25">
        <v>24</v>
      </c>
      <c r="B23" s="1">
        <v>43320</v>
      </c>
      <c r="D23">
        <v>0.45277777777777778</v>
      </c>
      <c r="E23">
        <v>4</v>
      </c>
      <c r="F23">
        <v>4</v>
      </c>
      <c r="G23">
        <v>1</v>
      </c>
      <c r="I23">
        <v>1</v>
      </c>
      <c r="J23">
        <v>3</v>
      </c>
      <c r="K23">
        <v>5</v>
      </c>
      <c r="L23">
        <v>1</v>
      </c>
    </row>
    <row r="24" spans="1:14" x14ac:dyDescent="0.2">
      <c r="A24" s="25">
        <v>25</v>
      </c>
      <c r="B24" s="1">
        <v>43328</v>
      </c>
      <c r="C24">
        <v>36</v>
      </c>
      <c r="D24">
        <v>0.77777777777777779</v>
      </c>
      <c r="E24">
        <v>4</v>
      </c>
      <c r="F24">
        <v>4</v>
      </c>
      <c r="G24">
        <v>1</v>
      </c>
      <c r="H24">
        <v>2</v>
      </c>
      <c r="I24">
        <v>1</v>
      </c>
      <c r="J24">
        <v>5</v>
      </c>
      <c r="K24">
        <v>5</v>
      </c>
      <c r="L24">
        <v>2</v>
      </c>
    </row>
    <row r="25" spans="1:14" x14ac:dyDescent="0.2">
      <c r="A25" s="25">
        <v>26</v>
      </c>
      <c r="B25" s="1">
        <v>43339</v>
      </c>
      <c r="C25">
        <v>33</v>
      </c>
      <c r="D25">
        <v>0.3</v>
      </c>
      <c r="E25">
        <v>4</v>
      </c>
      <c r="F25">
        <v>6</v>
      </c>
      <c r="G25">
        <v>1</v>
      </c>
      <c r="H25">
        <v>2</v>
      </c>
      <c r="I25">
        <v>1</v>
      </c>
      <c r="J25">
        <v>4</v>
      </c>
      <c r="K25">
        <v>7</v>
      </c>
      <c r="L25">
        <v>1</v>
      </c>
      <c r="M25">
        <v>4</v>
      </c>
      <c r="N25">
        <v>26</v>
      </c>
    </row>
    <row r="26" spans="1:14" x14ac:dyDescent="0.2">
      <c r="A26" s="25">
        <v>27</v>
      </c>
      <c r="B26" s="1">
        <v>43340</v>
      </c>
      <c r="C26">
        <v>25</v>
      </c>
      <c r="D26">
        <v>0.27777777777777779</v>
      </c>
      <c r="E26">
        <v>4</v>
      </c>
      <c r="F26">
        <v>4</v>
      </c>
      <c r="G26">
        <v>1</v>
      </c>
      <c r="I26">
        <v>1</v>
      </c>
      <c r="J26">
        <v>3</v>
      </c>
      <c r="K26">
        <v>2</v>
      </c>
      <c r="L26">
        <v>3</v>
      </c>
      <c r="M26">
        <v>11</v>
      </c>
      <c r="N26">
        <v>27</v>
      </c>
    </row>
    <row r="27" spans="1:14" x14ac:dyDescent="0.2">
      <c r="A27" s="22">
        <v>28</v>
      </c>
      <c r="B27" s="1">
        <v>43366</v>
      </c>
      <c r="C27">
        <v>33</v>
      </c>
      <c r="D27">
        <v>0.77222222222222225</v>
      </c>
      <c r="E27">
        <v>2</v>
      </c>
      <c r="F27">
        <v>4</v>
      </c>
      <c r="G27">
        <v>1</v>
      </c>
      <c r="I27">
        <v>1</v>
      </c>
      <c r="J27">
        <v>4</v>
      </c>
      <c r="K27">
        <v>5</v>
      </c>
      <c r="L27">
        <v>3</v>
      </c>
    </row>
    <row r="28" spans="1:14" x14ac:dyDescent="0.2">
      <c r="A28" s="22">
        <v>29</v>
      </c>
      <c r="B28" s="1">
        <v>43385</v>
      </c>
      <c r="C28">
        <v>27</v>
      </c>
      <c r="D28">
        <v>0.36388888888888887</v>
      </c>
      <c r="E28">
        <v>6</v>
      </c>
      <c r="F28">
        <v>1</v>
      </c>
      <c r="G28">
        <v>1</v>
      </c>
      <c r="I28">
        <v>1</v>
      </c>
      <c r="J28">
        <v>3</v>
      </c>
      <c r="K28">
        <v>4</v>
      </c>
      <c r="L28">
        <v>1</v>
      </c>
      <c r="M28">
        <v>9</v>
      </c>
      <c r="N28">
        <v>29</v>
      </c>
    </row>
    <row r="29" spans="1:14" x14ac:dyDescent="0.2">
      <c r="A29" s="22">
        <v>30</v>
      </c>
      <c r="M29">
        <v>7</v>
      </c>
      <c r="N29">
        <v>30</v>
      </c>
    </row>
    <row r="30" spans="1:14" x14ac:dyDescent="0.2">
      <c r="A30" s="22">
        <v>31</v>
      </c>
      <c r="B30" s="1">
        <v>43390</v>
      </c>
      <c r="C30">
        <v>28</v>
      </c>
      <c r="D30">
        <v>0.24166666666666667</v>
      </c>
      <c r="E30">
        <v>6</v>
      </c>
      <c r="F30">
        <v>6</v>
      </c>
      <c r="G30">
        <v>1</v>
      </c>
      <c r="I30">
        <v>1</v>
      </c>
      <c r="J30">
        <v>3</v>
      </c>
      <c r="K30">
        <v>4</v>
      </c>
      <c r="L30">
        <v>1</v>
      </c>
      <c r="M30">
        <v>2</v>
      </c>
      <c r="N30">
        <v>31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topLeftCell="A22" workbookViewId="0">
      <selection activeCell="O29" sqref="O29"/>
    </sheetView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Key</vt:lpstr>
      <vt:lpstr>All</vt:lpstr>
      <vt:lpstr>Mom</vt:lpstr>
      <vt:lpstr>Baby</vt:lpstr>
      <vt:lpstr>90-Minute</vt:lpstr>
      <vt:lpstr>HRS</vt:lpstr>
      <vt:lpstr>PSQI</vt:lpstr>
    </vt:vector>
  </TitlesOfParts>
  <Company>The University of Texas at Austin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Johnson, McKensey L</dc:creator>
  <cp:lastModifiedBy>Microsoft Office User</cp:lastModifiedBy>
  <dcterms:created xsi:type="dcterms:W3CDTF">2017-12-14T16:05:15Z</dcterms:created>
  <dcterms:modified xsi:type="dcterms:W3CDTF">2018-12-04T00:24:39Z</dcterms:modified>
</cp:coreProperties>
</file>