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che\AppData\Local\Packages\CanonicalGroupLimited.UbuntuonWindows_79rhkp1fndgsc\LocalState\rootfs\home\jqwqj\image_compressor\"/>
    </mc:Choice>
  </mc:AlternateContent>
  <xr:revisionPtr revIDLastSave="0" documentId="13_ncr:1_{963E4E9B-8C8E-4FB9-B89D-5C548B8900C7}" xr6:coauthVersionLast="40" xr6:coauthVersionMax="40" xr10:uidLastSave="{00000000-0000-0000-0000-000000000000}"/>
  <bookViews>
    <workbookView xWindow="0" yWindow="0" windowWidth="17256" windowHeight="5520" xr2:uid="{8C499704-4468-4ADB-B6FC-739A05230A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1" l="1"/>
  <c r="J8" i="1"/>
  <c r="J7" i="1"/>
  <c r="J6" i="1"/>
  <c r="J5" i="1"/>
  <c r="J4" i="1"/>
  <c r="I9" i="1"/>
  <c r="I8" i="1"/>
  <c r="I7" i="1"/>
  <c r="I6" i="1"/>
  <c r="I5" i="1"/>
  <c r="I4" i="1"/>
  <c r="H9" i="1"/>
  <c r="H8" i="1"/>
  <c r="H7" i="1"/>
  <c r="H6" i="1"/>
  <c r="H5" i="1"/>
  <c r="H4" i="1"/>
  <c r="G9" i="1"/>
  <c r="G8" i="1"/>
  <c r="G7" i="1"/>
  <c r="G6" i="1"/>
  <c r="G5" i="1"/>
  <c r="G4" i="1"/>
  <c r="F9" i="1"/>
  <c r="F8" i="1"/>
  <c r="F7" i="1"/>
  <c r="F6" i="1"/>
  <c r="F5" i="1"/>
  <c r="F4" i="1"/>
  <c r="E9" i="1"/>
  <c r="E8" i="1"/>
  <c r="E7" i="1"/>
  <c r="E6" i="1"/>
  <c r="E5" i="1"/>
  <c r="E4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<sst xmlns="http://schemas.openxmlformats.org/spreadsheetml/2006/main" count="19" uniqueCount="16">
  <si>
    <t>file_name</t>
  </si>
  <si>
    <t>Kodak08gray.bmp</t>
  </si>
  <si>
    <t>Kodak09gray.bmp</t>
  </si>
  <si>
    <t>Kodak12gray.bmp</t>
  </si>
  <si>
    <t>Kodak18gray.bmp</t>
  </si>
  <si>
    <t>Kodak21gray.bmp</t>
  </si>
  <si>
    <t>Kodak22gray.bmp</t>
  </si>
  <si>
    <t>file_size (KB)</t>
  </si>
  <si>
    <t>block_size (8)</t>
  </si>
  <si>
    <t>block_size (16)</t>
  </si>
  <si>
    <t>unix compress</t>
  </si>
  <si>
    <t>unix gzip</t>
  </si>
  <si>
    <t>part1 compressor</t>
  </si>
  <si>
    <t>Low Quality (PSNR = 30)</t>
  </si>
  <si>
    <t>jpeg_size</t>
  </si>
  <si>
    <t>file_size(bytes)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</si>
</sst>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0D5DB76-10A3-4632-8E80-FB909E97D95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C15EB-3845-4E08-ABC7-85D4E6B469E5}">
  <dimension ref="A1:J9"/>
  <sheetViews>
    <sheetView tabSelected="1" workbookViewId="0">
      <selection activeCell="G13" sqref="G13"/>
    </sheetView>
  </sheetViews>
  <sheetFormatPr defaultRowHeight="14.4" x14ac:dyDescent="0.3"/>
  <cols>
    <col min="1" max="1" width="14.88671875" customWidth="1"/>
    <col min="2" max="2" width="12.21875" customWidth="1"/>
    <col min="3" max="3" width="11.109375" customWidth="1"/>
    <col min="4" max="4" width="8.88671875" customWidth="1"/>
    <col min="5" max="5" width="13.109375" customWidth="1"/>
    <col min="6" max="6" width="9.33203125" customWidth="1"/>
    <col min="7" max="7" width="15.21875" customWidth="1"/>
    <col min="8" max="8" width="12.5546875" customWidth="1"/>
    <col min="9" max="9" width="8.88671875" customWidth="1"/>
    <col min="10" max="10" width="15.6640625" customWidth="1"/>
  </cols>
  <sheetData>
    <row r="1" spans="1:10" x14ac:dyDescent="0.3">
      <c r="A1" s="3" t="s">
        <v>13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3">
      <c r="A2" s="1"/>
      <c r="B2" s="1"/>
      <c r="C2" s="1"/>
      <c r="D2" s="1"/>
      <c r="E2" s="3" t="s">
        <v>8</v>
      </c>
      <c r="F2" s="3"/>
      <c r="G2" s="3"/>
      <c r="H2" s="3" t="s">
        <v>9</v>
      </c>
      <c r="I2" s="3"/>
      <c r="J2" s="3"/>
    </row>
    <row r="3" spans="1:10" x14ac:dyDescent="0.3">
      <c r="A3" s="1" t="s">
        <v>0</v>
      </c>
      <c r="B3" s="1" t="s">
        <v>15</v>
      </c>
      <c r="C3" s="1" t="s">
        <v>7</v>
      </c>
      <c r="D3" s="1" t="s">
        <v>14</v>
      </c>
      <c r="E3" s="1" t="s">
        <v>10</v>
      </c>
      <c r="F3" s="1" t="s">
        <v>11</v>
      </c>
      <c r="G3" s="1" t="s">
        <v>12</v>
      </c>
      <c r="H3" s="1" t="s">
        <v>10</v>
      </c>
      <c r="I3" s="1" t="s">
        <v>11</v>
      </c>
      <c r="J3" s="1" t="s">
        <v>12</v>
      </c>
    </row>
    <row r="4" spans="1:10" x14ac:dyDescent="0.3">
      <c r="A4" s="1" t="s">
        <v>1</v>
      </c>
      <c r="B4" s="1">
        <v>394296</v>
      </c>
      <c r="C4" s="1">
        <v>386</v>
      </c>
      <c r="D4" s="2">
        <f>C4/62</f>
        <v>6.225806451612903</v>
      </c>
      <c r="E4" s="2">
        <f>C4/85</f>
        <v>4.5411764705882351</v>
      </c>
      <c r="F4" s="2">
        <f>C4/107</f>
        <v>3.6074766355140189</v>
      </c>
      <c r="G4" s="2">
        <f>C4/93</f>
        <v>4.150537634408602</v>
      </c>
      <c r="H4" s="2">
        <f>C4/81</f>
        <v>4.7654320987654319</v>
      </c>
      <c r="I4" s="2">
        <f>C4/102</f>
        <v>3.784313725490196</v>
      </c>
      <c r="J4" s="2">
        <f>C4/89</f>
        <v>4.3370786516853936</v>
      </c>
    </row>
    <row r="5" spans="1:10" x14ac:dyDescent="0.3">
      <c r="A5" s="1" t="s">
        <v>2</v>
      </c>
      <c r="B5" s="1">
        <v>394296</v>
      </c>
      <c r="C5" s="1">
        <v>386</v>
      </c>
      <c r="D5" s="2">
        <f>C5/9</f>
        <v>42.888888888888886</v>
      </c>
      <c r="E5" s="2">
        <f>C5/20</f>
        <v>19.3</v>
      </c>
      <c r="F5" s="2">
        <f>C5/19</f>
        <v>20.315789473684209</v>
      </c>
      <c r="G5" s="2">
        <f>C5/25</f>
        <v>15.44</v>
      </c>
      <c r="H5" s="2">
        <f>C5/15</f>
        <v>25.733333333333334</v>
      </c>
      <c r="I5" s="2">
        <f>C5/18</f>
        <v>21.444444444444443</v>
      </c>
      <c r="J5" s="2">
        <f>C5/20</f>
        <v>19.3</v>
      </c>
    </row>
    <row r="6" spans="1:10" x14ac:dyDescent="0.3">
      <c r="A6" s="1" t="s">
        <v>3</v>
      </c>
      <c r="B6" s="1">
        <v>394296</v>
      </c>
      <c r="C6" s="1">
        <v>386</v>
      </c>
      <c r="D6" s="2">
        <f>C6/8</f>
        <v>48.25</v>
      </c>
      <c r="E6" s="2">
        <f>C6/19</f>
        <v>20.315789473684209</v>
      </c>
      <c r="F6" s="2">
        <f>C6/17</f>
        <v>22.705882352941178</v>
      </c>
      <c r="G6" s="2">
        <f>C6/24</f>
        <v>16.083333333333332</v>
      </c>
      <c r="H6" s="2">
        <f>C6/14</f>
        <v>27.571428571428573</v>
      </c>
      <c r="I6" s="2">
        <f>C6/16</f>
        <v>24.125</v>
      </c>
      <c r="J6" s="2">
        <f>C6/18</f>
        <v>21.444444444444443</v>
      </c>
    </row>
    <row r="7" spans="1:10" x14ac:dyDescent="0.3">
      <c r="A7" s="1" t="s">
        <v>4</v>
      </c>
      <c r="B7" s="1">
        <v>394296</v>
      </c>
      <c r="C7" s="1">
        <v>386</v>
      </c>
      <c r="D7" s="2">
        <f>C7/31</f>
        <v>12.451612903225806</v>
      </c>
      <c r="E7" s="2">
        <f>C7/43</f>
        <v>8.9767441860465116</v>
      </c>
      <c r="F7" s="2">
        <f>C7/54</f>
        <v>7.1481481481481479</v>
      </c>
      <c r="G7" s="2">
        <f>C7/50</f>
        <v>7.72</v>
      </c>
      <c r="H7" s="2">
        <f>C7/39</f>
        <v>9.8974358974358978</v>
      </c>
      <c r="I7" s="2">
        <f>C7/50</f>
        <v>7.72</v>
      </c>
      <c r="J7" s="2">
        <f>C7/46</f>
        <v>8.3913043478260878</v>
      </c>
    </row>
    <row r="8" spans="1:10" x14ac:dyDescent="0.3">
      <c r="A8" s="1" t="s">
        <v>5</v>
      </c>
      <c r="B8" s="1">
        <v>394296</v>
      </c>
      <c r="C8" s="1">
        <v>386</v>
      </c>
      <c r="D8" s="2">
        <f>C8/23</f>
        <v>16.782608695652176</v>
      </c>
      <c r="E8" s="2">
        <f>C8/35</f>
        <v>11.028571428571428</v>
      </c>
      <c r="F8" s="2">
        <f>C8/40</f>
        <v>9.65</v>
      </c>
      <c r="G8" s="2">
        <f>C8/42</f>
        <v>9.1904761904761898</v>
      </c>
      <c r="H8" s="2">
        <f>C8/31</f>
        <v>12.451612903225806</v>
      </c>
      <c r="I8" s="2">
        <f>C8/39</f>
        <v>9.8974358974358978</v>
      </c>
      <c r="J8" s="2">
        <f>C8/37</f>
        <v>10.432432432432432</v>
      </c>
    </row>
    <row r="9" spans="1:10" x14ac:dyDescent="0.3">
      <c r="A9" s="1" t="s">
        <v>6</v>
      </c>
      <c r="B9" s="1">
        <v>394296</v>
      </c>
      <c r="C9" s="1">
        <v>386</v>
      </c>
      <c r="D9" s="2">
        <f>C9/17</f>
        <v>22.705882352941178</v>
      </c>
      <c r="E9" s="2">
        <f>C9/29</f>
        <v>13.310344827586206</v>
      </c>
      <c r="F9" s="2">
        <f>C9/34</f>
        <v>11.352941176470589</v>
      </c>
      <c r="G9" s="2">
        <f>C9/35</f>
        <v>11.028571428571428</v>
      </c>
      <c r="H9" s="2">
        <f>C9/25</f>
        <v>15.44</v>
      </c>
      <c r="I9" s="2">
        <f>C9/31</f>
        <v>12.451612903225806</v>
      </c>
      <c r="J9" s="2">
        <f>C9/30</f>
        <v>12.866666666666667</v>
      </c>
    </row>
  </sheetData>
  <mergeCells count="3">
    <mergeCell ref="E2:G2"/>
    <mergeCell ref="H2:J2"/>
    <mergeCell ref="A1:J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 rong</dc:creator>
  <cp:lastModifiedBy>yuchen rong</cp:lastModifiedBy>
  <cp:lastPrinted>2018-12-13T22:47:55Z</cp:lastPrinted>
  <dcterms:created xsi:type="dcterms:W3CDTF">2018-12-12T16:08:46Z</dcterms:created>
  <dcterms:modified xsi:type="dcterms:W3CDTF">2018-12-13T22:49:21Z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13dca942-0f5f-4eee-a601-ed5d52041bb3</vt:lpwstr>
  </property>
</Properties>
</file>