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che\AppData\Local\Packages\CanonicalGroupLimited.UbuntuonWindows_79rhkp1fndgsc\LocalState\rootfs\home\jqwqj\image_compressor\"/>
    </mc:Choice>
  </mc:AlternateContent>
  <xr:revisionPtr revIDLastSave="0" documentId="13_ncr:1_{FC2E2805-2BBB-4C83-87A6-D683F1BACDC5}" xr6:coauthVersionLast="40" xr6:coauthVersionMax="40" xr10:uidLastSave="{00000000-0000-0000-0000-000000000000}"/>
  <bookViews>
    <workbookView xWindow="0" yWindow="0" windowWidth="17256" windowHeight="5520" xr2:uid="{D12DC55C-4EB8-4A51-B828-D4E9D1A17E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  <c r="H9" i="1"/>
  <c r="H8" i="1"/>
  <c r="H7" i="1"/>
  <c r="H6" i="1"/>
  <c r="H5" i="1"/>
  <c r="H4" i="1"/>
  <c r="G9" i="1"/>
  <c r="G8" i="1"/>
  <c r="G7" i="1"/>
  <c r="G6" i="1"/>
  <c r="G5" i="1"/>
  <c r="G4" i="1"/>
  <c r="F9" i="1"/>
  <c r="F8" i="1"/>
  <c r="F7" i="1"/>
  <c r="F6" i="1"/>
  <c r="F5" i="1"/>
  <c r="F4" i="1"/>
  <c r="E9" i="1"/>
  <c r="E8" i="1"/>
  <c r="E7" i="1"/>
  <c r="E6" i="1"/>
  <c r="E5" i="1"/>
  <c r="E4" i="1"/>
  <c r="D9" i="1"/>
  <c r="D8" i="1"/>
  <c r="D7" i="1"/>
  <c r="D6" i="1"/>
  <c r="D5" i="1"/>
  <c r="D4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<sst xmlns="http://schemas.openxmlformats.org/spreadsheetml/2006/main" count="18" uniqueCount="16">
  <si>
    <t>block_size (8)</t>
  </si>
  <si>
    <t>block_size (16)</t>
  </si>
  <si>
    <t>file_name</t>
  </si>
  <si>
    <t>file_size (KB)</t>
  </si>
  <si>
    <t>unix compress</t>
  </si>
  <si>
    <t>unix gzip</t>
  </si>
  <si>
    <t>part1 compressor</t>
  </si>
  <si>
    <t>Kodak08gray.bmp</t>
  </si>
  <si>
    <t>Kodak09gray.bmp</t>
  </si>
  <si>
    <t>Kodak12gray.bmp</t>
  </si>
  <si>
    <t>Kodak18gray.bmp</t>
  </si>
  <si>
    <t>Kodak21gray.bmp</t>
  </si>
  <si>
    <t>Kodak22gray.bmp</t>
  </si>
  <si>
    <t xml:space="preserve">part1 compressor </t>
  </si>
  <si>
    <t xml:space="preserve">Medium Quality (PSNR = 40) </t>
  </si>
  <si>
    <t>jpeg_size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</si>
</sst>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24F6312-F45E-4FE8-AAD2-DEB7A8C0369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588B-E65B-4FBC-A965-38DBF0A4CB6E}">
  <dimension ref="A1:I9"/>
  <sheetViews>
    <sheetView tabSelected="1" workbookViewId="0">
      <selection sqref="A1:I9"/>
    </sheetView>
  </sheetViews>
  <sheetFormatPr defaultRowHeight="14.4" x14ac:dyDescent="0.3"/>
  <cols>
    <col min="1" max="1" width="17.109375" customWidth="1"/>
    <col min="2" max="2" width="12.5546875" customWidth="1"/>
    <col min="3" max="3" width="9.21875" customWidth="1"/>
    <col min="4" max="4" width="12.88671875" customWidth="1"/>
    <col min="5" max="5" width="10.77734375" customWidth="1"/>
    <col min="6" max="6" width="16" customWidth="1"/>
    <col min="7" max="7" width="13.109375" customWidth="1"/>
    <col min="8" max="8" width="11.21875" customWidth="1"/>
    <col min="9" max="9" width="16.44140625" customWidth="1"/>
  </cols>
  <sheetData>
    <row r="1" spans="1:9" x14ac:dyDescent="0.3">
      <c r="A1" s="1" t="s">
        <v>14</v>
      </c>
      <c r="B1" s="1"/>
      <c r="C1" s="1"/>
      <c r="D1" s="1"/>
      <c r="E1" s="1"/>
      <c r="F1" s="1"/>
      <c r="G1" s="1"/>
      <c r="H1" s="1"/>
      <c r="I1" s="1"/>
    </row>
    <row r="2" spans="1:9" x14ac:dyDescent="0.3">
      <c r="A2" s="2"/>
      <c r="B2" s="2"/>
      <c r="C2" s="2"/>
      <c r="D2" s="1" t="s">
        <v>0</v>
      </c>
      <c r="E2" s="1"/>
      <c r="F2" s="1"/>
      <c r="G2" s="1" t="s">
        <v>1</v>
      </c>
      <c r="H2" s="1"/>
      <c r="I2" s="1"/>
    </row>
    <row r="3" spans="1:9" x14ac:dyDescent="0.3">
      <c r="A3" s="2" t="s">
        <v>2</v>
      </c>
      <c r="B3" s="2" t="s">
        <v>3</v>
      </c>
      <c r="C3" s="2" t="s">
        <v>15</v>
      </c>
      <c r="D3" s="2" t="s">
        <v>4</v>
      </c>
      <c r="E3" s="2" t="s">
        <v>5</v>
      </c>
      <c r="F3" s="2" t="s">
        <v>6</v>
      </c>
      <c r="G3" s="2" t="s">
        <v>4</v>
      </c>
      <c r="H3" s="2" t="s">
        <v>5</v>
      </c>
      <c r="I3" s="2" t="s">
        <v>13</v>
      </c>
    </row>
    <row r="4" spans="1:9" x14ac:dyDescent="0.3">
      <c r="A4" s="2" t="s">
        <v>7</v>
      </c>
      <c r="B4" s="2">
        <v>386</v>
      </c>
      <c r="C4" s="3">
        <f>B4/160</f>
        <v>2.4125000000000001</v>
      </c>
      <c r="D4" s="3">
        <f>B4/189</f>
        <v>2.0423280423280423</v>
      </c>
      <c r="E4" s="3">
        <f>B4/230</f>
        <v>1.6782608695652175</v>
      </c>
      <c r="F4" s="3">
        <f>B4/197</f>
        <v>1.9593908629441625</v>
      </c>
      <c r="G4" s="3">
        <f>B4/192</f>
        <v>2.0104166666666665</v>
      </c>
      <c r="H4" s="3">
        <f>B4/228</f>
        <v>1.6929824561403508</v>
      </c>
      <c r="I4" s="3">
        <f>B4/195</f>
        <v>1.9794871794871796</v>
      </c>
    </row>
    <row r="5" spans="1:9" x14ac:dyDescent="0.3">
      <c r="A5" s="2" t="s">
        <v>8</v>
      </c>
      <c r="B5" s="2">
        <v>386</v>
      </c>
      <c r="C5" s="3">
        <f>B5/64</f>
        <v>6.03125</v>
      </c>
      <c r="D5" s="3">
        <f>B5/66</f>
        <v>5.8484848484848486</v>
      </c>
      <c r="E5" s="3">
        <f>B5/80</f>
        <v>4.8250000000000002</v>
      </c>
      <c r="F5" s="3">
        <f>B5/74</f>
        <v>5.2162162162162158</v>
      </c>
      <c r="G5" s="3">
        <f>B5/59</f>
        <v>6.5423728813559325</v>
      </c>
      <c r="H5" s="3">
        <f>B5/75</f>
        <v>5.1466666666666665</v>
      </c>
      <c r="I5" s="3">
        <f>B5/67</f>
        <v>5.7611940298507465</v>
      </c>
    </row>
    <row r="6" spans="1:9" x14ac:dyDescent="0.3">
      <c r="A6" s="2" t="s">
        <v>9</v>
      </c>
      <c r="B6" s="2">
        <v>386</v>
      </c>
      <c r="C6" s="3">
        <f>B6/67</f>
        <v>5.7611940298507465</v>
      </c>
      <c r="D6" s="3">
        <f>B6/80</f>
        <v>4.8250000000000002</v>
      </c>
      <c r="E6" s="3">
        <f>B6/97</f>
        <v>3.9793814432989691</v>
      </c>
      <c r="F6" s="3">
        <f>B6/88</f>
        <v>4.3863636363636367</v>
      </c>
      <c r="G6" s="3">
        <f>B6/74</f>
        <v>5.2162162162162158</v>
      </c>
      <c r="H6" s="3">
        <f>B6/93</f>
        <v>4.150537634408602</v>
      </c>
      <c r="I6" s="3">
        <f>B6/82</f>
        <v>4.7073170731707314</v>
      </c>
    </row>
    <row r="7" spans="1:9" x14ac:dyDescent="0.3">
      <c r="A7" s="2" t="s">
        <v>10</v>
      </c>
      <c r="B7" s="2">
        <v>386</v>
      </c>
      <c r="C7" s="3">
        <f>B7/120</f>
        <v>3.2166666666666668</v>
      </c>
      <c r="D7" s="3">
        <f>B7/130</f>
        <v>2.9692307692307693</v>
      </c>
      <c r="E7" s="3">
        <f>B7/159</f>
        <v>2.4276729559748427</v>
      </c>
      <c r="F7" s="3">
        <f>B7/137</f>
        <v>2.8175182481751824</v>
      </c>
      <c r="G7" s="3">
        <f>B7/124</f>
        <v>3.1129032258064515</v>
      </c>
      <c r="H7" s="3">
        <f>B7/153</f>
        <v>2.522875816993464</v>
      </c>
      <c r="I7" s="3">
        <f>B7/132</f>
        <v>2.9242424242424243</v>
      </c>
    </row>
    <row r="8" spans="1:9" x14ac:dyDescent="0.3">
      <c r="A8" s="2" t="s">
        <v>11</v>
      </c>
      <c r="B8" s="2">
        <v>386</v>
      </c>
      <c r="C8" s="3">
        <f>B8/102</f>
        <v>3.784313725490196</v>
      </c>
      <c r="D8" s="3">
        <f>B8/113</f>
        <v>3.415929203539823</v>
      </c>
      <c r="E8" s="3">
        <f>B8/137</f>
        <v>2.8175182481751824</v>
      </c>
      <c r="F8" s="3">
        <f>B8/121</f>
        <v>3.1900826446280992</v>
      </c>
      <c r="G8" s="3">
        <f>B8/110</f>
        <v>3.5090909090909093</v>
      </c>
      <c r="H8" s="3">
        <f>B8/134</f>
        <v>2.8805970149253732</v>
      </c>
      <c r="I8" s="3">
        <f>B8/117</f>
        <v>3.299145299145299</v>
      </c>
    </row>
    <row r="9" spans="1:9" x14ac:dyDescent="0.3">
      <c r="A9" s="2" t="s">
        <v>12</v>
      </c>
      <c r="B9" s="2">
        <v>386</v>
      </c>
      <c r="C9" s="3">
        <f>B9/102</f>
        <v>3.784313725490196</v>
      </c>
      <c r="D9" s="3">
        <f>B9/115</f>
        <v>3.3565217391304349</v>
      </c>
      <c r="E9" s="3">
        <f>B9/142</f>
        <v>2.7183098591549295</v>
      </c>
      <c r="F9" s="3">
        <f>B9/123</f>
        <v>3.1382113821138211</v>
      </c>
      <c r="G9" s="3">
        <f>B9/110</f>
        <v>3.5090909090909093</v>
      </c>
      <c r="H9" s="3">
        <f>B9/136</f>
        <v>2.8382352941176472</v>
      </c>
      <c r="I9" s="3">
        <f>B9/117</f>
        <v>3.299145299145299</v>
      </c>
    </row>
  </sheetData>
  <mergeCells count="3">
    <mergeCell ref="D2:F2"/>
    <mergeCell ref="G2:I2"/>
    <mergeCell ref="A1:I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rong</dc:creator>
  <cp:lastModifiedBy>yuchen rong</cp:lastModifiedBy>
  <cp:lastPrinted>2018-12-13T04:50:28Z</cp:lastPrinted>
  <dcterms:created xsi:type="dcterms:W3CDTF">2018-12-12T17:28:01Z</dcterms:created>
  <dcterms:modified xsi:type="dcterms:W3CDTF">2018-12-13T04:50:51Z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0c51ab30-678d-45f2-b60a-2c0af056d01d</vt:lpwstr>
  </property>
</Properties>
</file>