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fanjz\Desktop\python\nmi\"/>
    </mc:Choice>
  </mc:AlternateContent>
  <xr:revisionPtr revIDLastSave="0" documentId="13_ncr:1_{8091C726-3CAE-476A-A3EB-037154F055F2}" xr6:coauthVersionLast="47" xr6:coauthVersionMax="47" xr10:uidLastSave="{00000000-0000-0000-0000-000000000000}"/>
  <bookViews>
    <workbookView xWindow="-98" yWindow="-98" windowWidth="28996" windowHeight="15675" tabRatio="878" activeTab="5" xr2:uid="{6D943AB1-96F4-4C5E-AB0F-01BD9149727F}"/>
  </bookViews>
  <sheets>
    <sheet name="Heat" sheetId="17" r:id="rId1"/>
    <sheet name="Summary" sheetId="36" r:id="rId2"/>
    <sheet name="Ranking" sheetId="38" r:id="rId3"/>
    <sheet name="Comment" sheetId="15" r:id="rId4"/>
    <sheet name="NMI" sheetId="39" r:id="rId5"/>
    <sheet name="BA" sheetId="40" r:id="rId6"/>
  </sheets>
  <definedNames>
    <definedName name="_xlnm._FilterDatabase" localSheetId="3" hidden="1">Comment!$AB$20:$AB$218</definedName>
    <definedName name="_xlnm._FilterDatabase" localSheetId="4" hidden="1">NMI!$A$1:$B$314</definedName>
    <definedName name="_xlnm._FilterDatabase" localSheetId="2" hidden="1">Ranking!$A$1:$F$199</definedName>
    <definedName name="ExternalData_1" localSheetId="1" hidden="1">Summary!$A$18:$B$28</definedName>
    <definedName name="ExternalData_2" localSheetId="1" hidden="1">Summary!$A$1:$G$15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5" i="40" l="1" a="1"/>
  <c r="B315" i="40" s="1"/>
  <c r="C315" i="40" a="1"/>
  <c r="C315" i="40" s="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M315" i="17"/>
  <c r="N315" i="17"/>
  <c r="O315" i="17"/>
  <c r="P315" i="17"/>
  <c r="R315" i="17"/>
  <c r="S315" i="17"/>
  <c r="T315" i="17"/>
  <c r="U315" i="17"/>
  <c r="V315" i="17"/>
  <c r="W315" i="17"/>
  <c r="A1" i="40" a="1"/>
  <c r="A1" i="40" s="1"/>
  <c r="A1" i="39" a="1"/>
  <c r="B57" i="39" s="1" a="1"/>
  <c r="B57" i="39" s="1"/>
  <c r="A2" i="15" a="1"/>
  <c r="A2" i="15" s="1"/>
  <c r="B25" i="39" l="1" a="1"/>
  <c r="B25" i="39" s="1"/>
  <c r="B33" i="39" a="1"/>
  <c r="B33" i="39" s="1"/>
  <c r="B17" i="39" a="1"/>
  <c r="B17" i="39" s="1"/>
  <c r="B41" i="39" a="1"/>
  <c r="B41" i="39" s="1"/>
  <c r="B9" i="39" a="1"/>
  <c r="B9" i="39" s="1"/>
  <c r="B49" i="39" a="1"/>
  <c r="B49" i="39" s="1"/>
  <c r="A1" i="39"/>
  <c r="B3" i="40" a="1"/>
  <c r="B3" i="40" s="1"/>
  <c r="B7" i="40" a="1"/>
  <c r="B7" i="40" s="1"/>
  <c r="C10" i="40" a="1"/>
  <c r="C10" i="40" s="1"/>
  <c r="B14" i="40" a="1"/>
  <c r="B14" i="40" s="1"/>
  <c r="B17" i="40" a="1"/>
  <c r="B17" i="40" s="1"/>
  <c r="C20" i="40" a="1"/>
  <c r="C20" i="40" s="1"/>
  <c r="C24" i="40" a="1"/>
  <c r="C24" i="40" s="1"/>
  <c r="C27" i="40" a="1"/>
  <c r="C27" i="40" s="1"/>
  <c r="B31" i="40" a="1"/>
  <c r="B31" i="40" s="1"/>
  <c r="C34" i="40" a="1"/>
  <c r="C34" i="40" s="1"/>
  <c r="B38" i="40" a="1"/>
  <c r="B38" i="40" s="1"/>
  <c r="C41" i="40" a="1"/>
  <c r="C41" i="40" s="1"/>
  <c r="B45" i="40" a="1"/>
  <c r="B45" i="40" s="1"/>
  <c r="C48" i="40" a="1"/>
  <c r="C48" i="40" s="1"/>
  <c r="B52" i="40" a="1"/>
  <c r="B52" i="40" s="1"/>
  <c r="B56" i="40" a="1"/>
  <c r="B56" i="40" s="1"/>
  <c r="B59" i="40" a="1"/>
  <c r="B59" i="40" s="1"/>
  <c r="C66" i="40" a="1"/>
  <c r="C66" i="40" s="1"/>
  <c r="B70" i="40" a="1"/>
  <c r="B70" i="40" s="1"/>
  <c r="C73" i="40" a="1"/>
  <c r="C73" i="40" s="1"/>
  <c r="B77" i="40" a="1"/>
  <c r="B77" i="40" s="1"/>
  <c r="C80" i="40" a="1"/>
  <c r="C80" i="40" s="1"/>
  <c r="C84" i="40" a="1"/>
  <c r="C84" i="40" s="1"/>
  <c r="C87" i="40" a="1"/>
  <c r="C87" i="40" s="1"/>
  <c r="C91" i="40" a="1"/>
  <c r="C91" i="40" s="1"/>
  <c r="B95" i="40" a="1"/>
  <c r="B95" i="40" s="1"/>
  <c r="C98" i="40" a="1"/>
  <c r="C98" i="40" s="1"/>
  <c r="B102" i="40" a="1"/>
  <c r="B102" i="40" s="1"/>
  <c r="B106" i="40" a="1"/>
  <c r="B106" i="40" s="1"/>
  <c r="C109" i="40" a="1"/>
  <c r="C109" i="40" s="1"/>
  <c r="C113" i="40" a="1"/>
  <c r="C113" i="40" s="1"/>
  <c r="C117" i="40" a="1"/>
  <c r="C117" i="40" s="1"/>
  <c r="C121" i="40" a="1"/>
  <c r="C121" i="40" s="1"/>
  <c r="C125" i="40" a="1"/>
  <c r="C125" i="40" s="1"/>
  <c r="C129" i="40" a="1"/>
  <c r="C129" i="40" s="1"/>
  <c r="C133" i="40" a="1"/>
  <c r="C133" i="40" s="1"/>
  <c r="C137" i="40" a="1"/>
  <c r="C137" i="40" s="1"/>
  <c r="B141" i="40" a="1"/>
  <c r="B141" i="40" s="1"/>
  <c r="B145" i="40" a="1"/>
  <c r="B145" i="40" s="1"/>
  <c r="C152" i="40" a="1"/>
  <c r="C152" i="40" s="1"/>
  <c r="C156" i="40" a="1"/>
  <c r="C156" i="40" s="1"/>
  <c r="B160" i="40" a="1"/>
  <c r="B160" i="40" s="1"/>
  <c r="B164" i="40" a="1"/>
  <c r="B164" i="40" s="1"/>
  <c r="C167" i="40" a="1"/>
  <c r="C167" i="40" s="1"/>
  <c r="B171" i="40" a="1"/>
  <c r="B171" i="40" s="1"/>
  <c r="C174" i="40" a="1"/>
  <c r="C174" i="40" s="1"/>
  <c r="C177" i="40" a="1"/>
  <c r="C177" i="40" s="1"/>
  <c r="C180" i="40" a="1"/>
  <c r="C180" i="40" s="1"/>
  <c r="C186" i="40" a="1"/>
  <c r="C186" i="40" s="1"/>
  <c r="B190" i="40" a="1"/>
  <c r="B190" i="40" s="1"/>
  <c r="B193" i="40" a="1"/>
  <c r="B193" i="40" s="1"/>
  <c r="B196" i="40" a="1"/>
  <c r="B196" i="40" s="1"/>
  <c r="C199" i="40" a="1"/>
  <c r="C199" i="40" s="1"/>
  <c r="B202" i="40" a="1"/>
  <c r="B202" i="40" s="1"/>
  <c r="C205" i="40" a="1"/>
  <c r="C205" i="40" s="1"/>
  <c r="C211" i="40" a="1"/>
  <c r="C211" i="40" s="1"/>
  <c r="C217" i="40" a="1"/>
  <c r="C217" i="40" s="1"/>
  <c r="C220" i="40" a="1"/>
  <c r="C220" i="40" s="1"/>
  <c r="C223" i="40" a="1"/>
  <c r="C223" i="40" s="1"/>
  <c r="B226" i="40" a="1"/>
  <c r="B226" i="40" s="1"/>
  <c r="B232" i="40" a="1"/>
  <c r="B232" i="40" s="1"/>
  <c r="B235" i="40" a="1"/>
  <c r="B235" i="40" s="1"/>
  <c r="B238" i="40" a="1"/>
  <c r="B238" i="40" s="1"/>
  <c r="C243" i="40" a="1"/>
  <c r="C243" i="40" s="1"/>
  <c r="C249" i="40" a="1"/>
  <c r="C249" i="40" s="1"/>
  <c r="C252" i="40" a="1"/>
  <c r="C252" i="40" s="1"/>
  <c r="C255" i="40" a="1"/>
  <c r="C255" i="40" s="1"/>
  <c r="B258" i="40" a="1"/>
  <c r="B258" i="40" s="1"/>
  <c r="B264" i="40" a="1"/>
  <c r="B264" i="40" s="1"/>
  <c r="B267" i="40" a="1"/>
  <c r="B267" i="40" s="1"/>
  <c r="B270" i="40" a="1"/>
  <c r="B270" i="40" s="1"/>
  <c r="C275" i="40" a="1"/>
  <c r="C275" i="40" s="1"/>
  <c r="C281" i="40" a="1"/>
  <c r="C281" i="40" s="1"/>
  <c r="C284" i="40" a="1"/>
  <c r="C284" i="40" s="1"/>
  <c r="C3" i="40" a="1"/>
  <c r="C3" i="40" s="1"/>
  <c r="C7" i="40" a="1"/>
  <c r="C7" i="40" s="1"/>
  <c r="C14" i="40" a="1"/>
  <c r="C14" i="40" s="1"/>
  <c r="C17" i="40" a="1"/>
  <c r="C17" i="40" s="1"/>
  <c r="B21" i="40" a="1"/>
  <c r="B21" i="40" s="1"/>
  <c r="B28" i="40" a="1"/>
  <c r="B28" i="40" s="1"/>
  <c r="C31" i="40" a="1"/>
  <c r="C31" i="40" s="1"/>
  <c r="C38" i="40" a="1"/>
  <c r="C38" i="40" s="1"/>
  <c r="B42" i="40" a="1"/>
  <c r="B42" i="40" s="1"/>
  <c r="C45" i="40" a="1"/>
  <c r="C45" i="40" s="1"/>
  <c r="B49" i="40" a="1"/>
  <c r="B49" i="40" s="1"/>
  <c r="C52" i="40" a="1"/>
  <c r="C52" i="40" s="1"/>
  <c r="C56" i="40" a="1"/>
  <c r="C56" i="40" s="1"/>
  <c r="C59" i="40" a="1"/>
  <c r="C59" i="40" s="1"/>
  <c r="B63" i="40" a="1"/>
  <c r="B63" i="40" s="1"/>
  <c r="C70" i="40" a="1"/>
  <c r="C70" i="40" s="1"/>
  <c r="B74" i="40" a="1"/>
  <c r="B74" i="40" s="1"/>
  <c r="C77" i="40" a="1"/>
  <c r="C77" i="40" s="1"/>
  <c r="B81" i="40" a="1"/>
  <c r="B81" i="40" s="1"/>
  <c r="B88" i="40" a="1"/>
  <c r="B88" i="40" s="1"/>
  <c r="B92" i="40" a="1"/>
  <c r="B92" i="40" s="1"/>
  <c r="B99" i="40" a="1"/>
  <c r="B99" i="40" s="1"/>
  <c r="C102" i="40" a="1"/>
  <c r="C102" i="40" s="1"/>
  <c r="C106" i="40" a="1"/>
  <c r="C106" i="40" s="1"/>
  <c r="B110" i="40" a="1"/>
  <c r="B110" i="40" s="1"/>
  <c r="B114" i="40" a="1"/>
  <c r="B114" i="40" s="1"/>
  <c r="B118" i="40" a="1"/>
  <c r="B118" i="40" s="1"/>
  <c r="B122" i="40" a="1"/>
  <c r="B122" i="40" s="1"/>
  <c r="B126" i="40" a="1"/>
  <c r="B126" i="40" s="1"/>
  <c r="B130" i="40" a="1"/>
  <c r="B130" i="40" s="1"/>
  <c r="B134" i="40" a="1"/>
  <c r="B134" i="40" s="1"/>
  <c r="B138" i="40" a="1"/>
  <c r="B138" i="40" s="1"/>
  <c r="C141" i="40" a="1"/>
  <c r="C141" i="40" s="1"/>
  <c r="C145" i="40" a="1"/>
  <c r="C145" i="40" s="1"/>
  <c r="B149" i="40" a="1"/>
  <c r="B149" i="40" s="1"/>
  <c r="B153" i="40" a="1"/>
  <c r="B153" i="40" s="1"/>
  <c r="C160" i="40" a="1"/>
  <c r="C160" i="40" s="1"/>
  <c r="C164" i="40" a="1"/>
  <c r="C164" i="40" s="1"/>
  <c r="B168" i="40" a="1"/>
  <c r="B168" i="40" s="1"/>
  <c r="C171" i="40" a="1"/>
  <c r="C171" i="40" s="1"/>
  <c r="B181" i="40" a="1"/>
  <c r="B181" i="40" s="1"/>
  <c r="B184" i="40" a="1"/>
  <c r="B184" i="40" s="1"/>
  <c r="B187" i="40" a="1"/>
  <c r="B187" i="40" s="1"/>
  <c r="C190" i="40" a="1"/>
  <c r="C190" i="40" s="1"/>
  <c r="C193" i="40" a="1"/>
  <c r="C193" i="40" s="1"/>
  <c r="C196" i="40" a="1"/>
  <c r="C196" i="40" s="1"/>
  <c r="C202" i="40" a="1"/>
  <c r="C202" i="40" s="1"/>
  <c r="B206" i="40" a="1"/>
  <c r="B206" i="40" s="1"/>
  <c r="B209" i="40" a="1"/>
  <c r="B209" i="40" s="1"/>
  <c r="B212" i="40" a="1"/>
  <c r="B212" i="40" s="1"/>
  <c r="B215" i="40" a="1"/>
  <c r="B215" i="40" s="1"/>
  <c r="B221" i="40" a="1"/>
  <c r="B221" i="40" s="1"/>
  <c r="C226" i="40" a="1"/>
  <c r="C226" i="40" s="1"/>
  <c r="C229" i="40" a="1"/>
  <c r="C229" i="40" s="1"/>
  <c r="C232" i="40" a="1"/>
  <c r="C232" i="40" s="1"/>
  <c r="C238" i="40" a="1"/>
  <c r="C238" i="40" s="1"/>
  <c r="B241" i="40" a="1"/>
  <c r="B241" i="40" s="1"/>
  <c r="B244" i="40" a="1"/>
  <c r="B244" i="40" s="1"/>
  <c r="B247" i="40" a="1"/>
  <c r="B247" i="40" s="1"/>
  <c r="B253" i="40" a="1"/>
  <c r="B253" i="40" s="1"/>
  <c r="C258" i="40" a="1"/>
  <c r="C258" i="40" s="1"/>
  <c r="C261" i="40" a="1"/>
  <c r="C261" i="40" s="1"/>
  <c r="C264" i="40" a="1"/>
  <c r="C264" i="40" s="1"/>
  <c r="C270" i="40" a="1"/>
  <c r="C270" i="40" s="1"/>
  <c r="B273" i="40" a="1"/>
  <c r="B273" i="40" s="1"/>
  <c r="B276" i="40" a="1"/>
  <c r="B276" i="40" s="1"/>
  <c r="B279" i="40" a="1"/>
  <c r="B279" i="40" s="1"/>
  <c r="B4" i="40" a="1"/>
  <c r="B4" i="40" s="1"/>
  <c r="B8" i="40" a="1"/>
  <c r="B8" i="40" s="1"/>
  <c r="B11" i="40" a="1"/>
  <c r="B11" i="40" s="1"/>
  <c r="B18" i="40" a="1"/>
  <c r="B18" i="40" s="1"/>
  <c r="C21" i="40" a="1"/>
  <c r="C21" i="40" s="1"/>
  <c r="B25" i="40" a="1"/>
  <c r="B25" i="40" s="1"/>
  <c r="C28" i="40" a="1"/>
  <c r="C28" i="40" s="1"/>
  <c r="B32" i="40" a="1"/>
  <c r="B32" i="40" s="1"/>
  <c r="B35" i="40" a="1"/>
  <c r="B35" i="40" s="1"/>
  <c r="B39" i="40" a="1"/>
  <c r="B39" i="40" s="1"/>
  <c r="C42" i="40" a="1"/>
  <c r="C42" i="40" s="1"/>
  <c r="B46" i="40" a="1"/>
  <c r="B46" i="40" s="1"/>
  <c r="C49" i="40" a="1"/>
  <c r="C49" i="40" s="1"/>
  <c r="B53" i="40" a="1"/>
  <c r="B53" i="40" s="1"/>
  <c r="B60" i="40" a="1"/>
  <c r="B60" i="40" s="1"/>
  <c r="C63" i="40" a="1"/>
  <c r="C63" i="40" s="1"/>
  <c r="B67" i="40" a="1"/>
  <c r="B67" i="40" s="1"/>
  <c r="B71" i="40" a="1"/>
  <c r="B71" i="40" s="1"/>
  <c r="C74" i="40" a="1"/>
  <c r="C74" i="40" s="1"/>
  <c r="B78" i="40" a="1"/>
  <c r="B78" i="40" s="1"/>
  <c r="C81" i="40" a="1"/>
  <c r="C81" i="40" s="1"/>
  <c r="B85" i="40" a="1"/>
  <c r="B85" i="40" s="1"/>
  <c r="C88" i="40" a="1"/>
  <c r="C88" i="40" s="1"/>
  <c r="C92" i="40" a="1"/>
  <c r="C92" i="40" s="1"/>
  <c r="C95" i="40" a="1"/>
  <c r="C95" i="40" s="1"/>
  <c r="C99" i="40" a="1"/>
  <c r="C99" i="40" s="1"/>
  <c r="B103" i="40" a="1"/>
  <c r="B103" i="40" s="1"/>
  <c r="B107" i="40" a="1"/>
  <c r="B107" i="40" s="1"/>
  <c r="C110" i="40" a="1"/>
  <c r="C110" i="40" s="1"/>
  <c r="C114" i="40" a="1"/>
  <c r="C114" i="40" s="1"/>
  <c r="C118" i="40" a="1"/>
  <c r="C118" i="40" s="1"/>
  <c r="C122" i="40" a="1"/>
  <c r="C122" i="40" s="1"/>
  <c r="C126" i="40" a="1"/>
  <c r="C126" i="40" s="1"/>
  <c r="C130" i="40" a="1"/>
  <c r="C130" i="40" s="1"/>
  <c r="C134" i="40" a="1"/>
  <c r="C134" i="40" s="1"/>
  <c r="C138" i="40" a="1"/>
  <c r="C138" i="40" s="1"/>
  <c r="B142" i="40" a="1"/>
  <c r="B142" i="40" s="1"/>
  <c r="B146" i="40" a="1"/>
  <c r="B146" i="40" s="1"/>
  <c r="C149" i="40" a="1"/>
  <c r="C149" i="40" s="1"/>
  <c r="C153" i="40" a="1"/>
  <c r="C153" i="40" s="1"/>
  <c r="B157" i="40" a="1"/>
  <c r="B157" i="40" s="1"/>
  <c r="B161" i="40" a="1"/>
  <c r="B161" i="40" s="1"/>
  <c r="C168" i="40" a="1"/>
  <c r="C168" i="40" s="1"/>
  <c r="B172" i="40" a="1"/>
  <c r="B172" i="40" s="1"/>
  <c r="B175" i="40" a="1"/>
  <c r="B175" i="40" s="1"/>
  <c r="B178" i="40" a="1"/>
  <c r="B178" i="40" s="1"/>
  <c r="C184" i="40" a="1"/>
  <c r="C184" i="40" s="1"/>
  <c r="C187" i="40" a="1"/>
  <c r="C187" i="40" s="1"/>
  <c r="B197" i="40" a="1"/>
  <c r="B197" i="40" s="1"/>
  <c r="B200" i="40" a="1"/>
  <c r="B200" i="40" s="1"/>
  <c r="B203" i="40" a="1"/>
  <c r="B203" i="40" s="1"/>
  <c r="C206" i="40" a="1"/>
  <c r="C206" i="40" s="1"/>
  <c r="C209" i="40" a="1"/>
  <c r="C209" i="40" s="1"/>
  <c r="C212" i="40" a="1"/>
  <c r="C212" i="40" s="1"/>
  <c r="C215" i="40" a="1"/>
  <c r="C215" i="40" s="1"/>
  <c r="B218" i="40" a="1"/>
  <c r="B218" i="40" s="1"/>
  <c r="B224" i="40" a="1"/>
  <c r="B224" i="40" s="1"/>
  <c r="B227" i="40" a="1"/>
  <c r="B227" i="40" s="1"/>
  <c r="B230" i="40" a="1"/>
  <c r="B230" i="40" s="1"/>
  <c r="C235" i="40" a="1"/>
  <c r="C235" i="40" s="1"/>
  <c r="C241" i="40" a="1"/>
  <c r="C241" i="40" s="1"/>
  <c r="C244" i="40" a="1"/>
  <c r="C244" i="40" s="1"/>
  <c r="C247" i="40" a="1"/>
  <c r="C247" i="40" s="1"/>
  <c r="B250" i="40" a="1"/>
  <c r="B250" i="40" s="1"/>
  <c r="B256" i="40" a="1"/>
  <c r="B256" i="40" s="1"/>
  <c r="B259" i="40" a="1"/>
  <c r="B259" i="40" s="1"/>
  <c r="B262" i="40" a="1"/>
  <c r="B262" i="40" s="1"/>
  <c r="C267" i="40" a="1"/>
  <c r="C267" i="40" s="1"/>
  <c r="C273" i="40" a="1"/>
  <c r="C273" i="40" s="1"/>
  <c r="C276" i="40" a="1"/>
  <c r="C276" i="40" s="1"/>
  <c r="C4" i="40" a="1"/>
  <c r="C4" i="40" s="1"/>
  <c r="C8" i="40" a="1"/>
  <c r="C8" i="40" s="1"/>
  <c r="C11" i="40" a="1"/>
  <c r="C11" i="40" s="1"/>
  <c r="B15" i="40" a="1"/>
  <c r="B15" i="40" s="1"/>
  <c r="C18" i="40" a="1"/>
  <c r="C18" i="40" s="1"/>
  <c r="B22" i="40" a="1"/>
  <c r="B22" i="40" s="1"/>
  <c r="C25" i="40" a="1"/>
  <c r="C25" i="40" s="1"/>
  <c r="B29" i="40" a="1"/>
  <c r="B29" i="40" s="1"/>
  <c r="C32" i="40" a="1"/>
  <c r="C32" i="40" s="1"/>
  <c r="C35" i="40" a="1"/>
  <c r="C35" i="40" s="1"/>
  <c r="C39" i="40" a="1"/>
  <c r="C39" i="40" s="1"/>
  <c r="C46" i="40" a="1"/>
  <c r="C46" i="40" s="1"/>
  <c r="B50" i="40" a="1"/>
  <c r="B50" i="40" s="1"/>
  <c r="C53" i="40" a="1"/>
  <c r="C53" i="40" s="1"/>
  <c r="B57" i="40" a="1"/>
  <c r="B57" i="40" s="1"/>
  <c r="C60" i="40" a="1"/>
  <c r="C60" i="40" s="1"/>
  <c r="B64" i="40" a="1"/>
  <c r="B64" i="40" s="1"/>
  <c r="C67" i="40" a="1"/>
  <c r="C67" i="40" s="1"/>
  <c r="C71" i="40" a="1"/>
  <c r="C71" i="40" s="1"/>
  <c r="C78" i="40" a="1"/>
  <c r="C78" i="40" s="1"/>
  <c r="B82" i="40" a="1"/>
  <c r="B82" i="40" s="1"/>
  <c r="C85" i="40" a="1"/>
  <c r="C85" i="40" s="1"/>
  <c r="B89" i="40" a="1"/>
  <c r="B89" i="40" s="1"/>
  <c r="B96" i="40" a="1"/>
  <c r="B96" i="40" s="1"/>
  <c r="B100" i="40" a="1"/>
  <c r="B100" i="40" s="1"/>
  <c r="C103" i="40" a="1"/>
  <c r="C103" i="40" s="1"/>
  <c r="C107" i="40" a="1"/>
  <c r="C107" i="40" s="1"/>
  <c r="B111" i="40" a="1"/>
  <c r="B111" i="40" s="1"/>
  <c r="B115" i="40" a="1"/>
  <c r="B115" i="40" s="1"/>
  <c r="B119" i="40" a="1"/>
  <c r="B119" i="40" s="1"/>
  <c r="B123" i="40" a="1"/>
  <c r="B123" i="40" s="1"/>
  <c r="B127" i="40" a="1"/>
  <c r="B127" i="40" s="1"/>
  <c r="B131" i="40" a="1"/>
  <c r="B131" i="40" s="1"/>
  <c r="B135" i="40" a="1"/>
  <c r="B135" i="40" s="1"/>
  <c r="B139" i="40" a="1"/>
  <c r="B139" i="40" s="1"/>
  <c r="C142" i="40" a="1"/>
  <c r="C142" i="40" s="1"/>
  <c r="C146" i="40" a="1"/>
  <c r="C146" i="40" s="1"/>
  <c r="B150" i="40" a="1"/>
  <c r="B150" i="40" s="1"/>
  <c r="B154" i="40" a="1"/>
  <c r="B154" i="40" s="1"/>
  <c r="C157" i="40" a="1"/>
  <c r="C157" i="40" s="1"/>
  <c r="C161" i="40" a="1"/>
  <c r="C161" i="40" s="1"/>
  <c r="B165" i="40" a="1"/>
  <c r="B165" i="40" s="1"/>
  <c r="B169" i="40" a="1"/>
  <c r="B169" i="40" s="1"/>
  <c r="C172" i="40" a="1"/>
  <c r="C172" i="40" s="1"/>
  <c r="C175" i="40" a="1"/>
  <c r="C175" i="40" s="1"/>
  <c r="C178" i="40" a="1"/>
  <c r="C178" i="40" s="1"/>
  <c r="C181" i="40" a="1"/>
  <c r="C181" i="40" s="1"/>
  <c r="B188" i="40" a="1"/>
  <c r="B188" i="40" s="1"/>
  <c r="B191" i="40" a="1"/>
  <c r="B191" i="40" s="1"/>
  <c r="B194" i="40" a="1"/>
  <c r="B194" i="40" s="1"/>
  <c r="C200" i="40" a="1"/>
  <c r="C200" i="40" s="1"/>
  <c r="C203" i="40" a="1"/>
  <c r="C203" i="40" s="1"/>
  <c r="B213" i="40" a="1"/>
  <c r="B213" i="40" s="1"/>
  <c r="C218" i="40" a="1"/>
  <c r="C218" i="40" s="1"/>
  <c r="C221" i="40" a="1"/>
  <c r="C221" i="40" s="1"/>
  <c r="C224" i="40" a="1"/>
  <c r="C224" i="40" s="1"/>
  <c r="C230" i="40" a="1"/>
  <c r="C230" i="40" s="1"/>
  <c r="B233" i="40" a="1"/>
  <c r="B233" i="40" s="1"/>
  <c r="B5" i="40" a="1"/>
  <c r="B5" i="40" s="1"/>
  <c r="B12" i="40" a="1"/>
  <c r="B12" i="40" s="1"/>
  <c r="B26" i="40" a="1"/>
  <c r="B26" i="40" s="1"/>
  <c r="B40" i="40" a="1"/>
  <c r="B40" i="40" s="1"/>
  <c r="B54" i="40" a="1"/>
  <c r="B54" i="40" s="1"/>
  <c r="B61" i="40" a="1"/>
  <c r="B61" i="40" s="1"/>
  <c r="B68" i="40" a="1"/>
  <c r="B68" i="40" s="1"/>
  <c r="B75" i="40" a="1"/>
  <c r="B75" i="40" s="1"/>
  <c r="C82" i="40" a="1"/>
  <c r="C82" i="40" s="1"/>
  <c r="C89" i="40" a="1"/>
  <c r="C89" i="40" s="1"/>
  <c r="C96" i="40" a="1"/>
  <c r="C96" i="40" s="1"/>
  <c r="B104" i="40" a="1"/>
  <c r="B104" i="40" s="1"/>
  <c r="C111" i="40" a="1"/>
  <c r="C111" i="40" s="1"/>
  <c r="C119" i="40" a="1"/>
  <c r="C119" i="40" s="1"/>
  <c r="C127" i="40" a="1"/>
  <c r="C127" i="40" s="1"/>
  <c r="C135" i="40" a="1"/>
  <c r="C135" i="40" s="1"/>
  <c r="B143" i="40" a="1"/>
  <c r="B143" i="40" s="1"/>
  <c r="C150" i="40" a="1"/>
  <c r="C150" i="40" s="1"/>
  <c r="B158" i="40" a="1"/>
  <c r="B158" i="40" s="1"/>
  <c r="C165" i="40" a="1"/>
  <c r="C165" i="40" s="1"/>
  <c r="B173" i="40" a="1"/>
  <c r="B173" i="40" s="1"/>
  <c r="B179" i="40" a="1"/>
  <c r="B179" i="40" s="1"/>
  <c r="B185" i="40" a="1"/>
  <c r="B185" i="40" s="1"/>
  <c r="C191" i="40" a="1"/>
  <c r="C191" i="40" s="1"/>
  <c r="C197" i="40" a="1"/>
  <c r="C197" i="40" s="1"/>
  <c r="B204" i="40" a="1"/>
  <c r="B204" i="40" s="1"/>
  <c r="B210" i="40" a="1"/>
  <c r="B210" i="40" s="1"/>
  <c r="B216" i="40" a="1"/>
  <c r="B216" i="40" s="1"/>
  <c r="B222" i="40" a="1"/>
  <c r="B222" i="40" s="1"/>
  <c r="C227" i="40" a="1"/>
  <c r="C227" i="40" s="1"/>
  <c r="C233" i="40" a="1"/>
  <c r="C233" i="40" s="1"/>
  <c r="C237" i="40" a="1"/>
  <c r="C237" i="40" s="1"/>
  <c r="C242" i="40" a="1"/>
  <c r="C242" i="40" s="1"/>
  <c r="C251" i="40" a="1"/>
  <c r="C251" i="40" s="1"/>
  <c r="B261" i="40" a="1"/>
  <c r="B261" i="40" s="1"/>
  <c r="B271" i="40" a="1"/>
  <c r="B271" i="40" s="1"/>
  <c r="B275" i="40" a="1"/>
  <c r="B275" i="40" s="1"/>
  <c r="B283" i="40" a="1"/>
  <c r="B283" i="40" s="1"/>
  <c r="C286" i="40" a="1"/>
  <c r="C286" i="40" s="1"/>
  <c r="B289" i="40" a="1"/>
  <c r="B289" i="40" s="1"/>
  <c r="C5" i="40" a="1"/>
  <c r="C5" i="40" s="1"/>
  <c r="C12" i="40" a="1"/>
  <c r="C12" i="40" s="1"/>
  <c r="B19" i="40" a="1"/>
  <c r="B19" i="40" s="1"/>
  <c r="C26" i="40" a="1"/>
  <c r="C26" i="40" s="1"/>
  <c r="B33" i="40" a="1"/>
  <c r="B33" i="40" s="1"/>
  <c r="C40" i="40" a="1"/>
  <c r="C40" i="40" s="1"/>
  <c r="B47" i="40" a="1"/>
  <c r="B47" i="40" s="1"/>
  <c r="C54" i="40" a="1"/>
  <c r="C54" i="40" s="1"/>
  <c r="C61" i="40" a="1"/>
  <c r="C61" i="40" s="1"/>
  <c r="C68" i="40" a="1"/>
  <c r="C68" i="40" s="1"/>
  <c r="C75" i="40" a="1"/>
  <c r="C75" i="40" s="1"/>
  <c r="B83" i="40" a="1"/>
  <c r="B83" i="40" s="1"/>
  <c r="B90" i="40" a="1"/>
  <c r="B90" i="40" s="1"/>
  <c r="B97" i="40" a="1"/>
  <c r="B97" i="40" s="1"/>
  <c r="C104" i="40" a="1"/>
  <c r="C104" i="40" s="1"/>
  <c r="B112" i="40" a="1"/>
  <c r="B112" i="40" s="1"/>
  <c r="B120" i="40" a="1"/>
  <c r="B120" i="40" s="1"/>
  <c r="B128" i="40" a="1"/>
  <c r="B128" i="40" s="1"/>
  <c r="B136" i="40" a="1"/>
  <c r="B136" i="40" s="1"/>
  <c r="C143" i="40" a="1"/>
  <c r="C143" i="40" s="1"/>
  <c r="B151" i="40" a="1"/>
  <c r="B151" i="40" s="1"/>
  <c r="C158" i="40" a="1"/>
  <c r="C158" i="40" s="1"/>
  <c r="B166" i="40" a="1"/>
  <c r="B166" i="40" s="1"/>
  <c r="C185" i="40" a="1"/>
  <c r="C185" i="40" s="1"/>
  <c r="B192" i="40" a="1"/>
  <c r="B192" i="40" s="1"/>
  <c r="B198" i="40" a="1"/>
  <c r="B198" i="40" s="1"/>
  <c r="C204" i="40" a="1"/>
  <c r="C204" i="40" s="1"/>
  <c r="C210" i="40" a="1"/>
  <c r="C210" i="40" s="1"/>
  <c r="C216" i="40" a="1"/>
  <c r="C216" i="40" s="1"/>
  <c r="C222" i="40" a="1"/>
  <c r="C222" i="40" s="1"/>
  <c r="B228" i="40" a="1"/>
  <c r="B228" i="40" s="1"/>
  <c r="B239" i="40" a="1"/>
  <c r="B239" i="40" s="1"/>
  <c r="B243" i="40" a="1"/>
  <c r="B243" i="40" s="1"/>
  <c r="B248" i="40" a="1"/>
  <c r="B248" i="40" s="1"/>
  <c r="B252" i="40" a="1"/>
  <c r="B252" i="40" s="1"/>
  <c r="B257" i="40" a="1"/>
  <c r="B257" i="40" s="1"/>
  <c r="C262" i="40" a="1"/>
  <c r="C262" i="40" s="1"/>
  <c r="B266" i="40" a="1"/>
  <c r="B266" i="40" s="1"/>
  <c r="C271" i="40" a="1"/>
  <c r="C271" i="40" s="1"/>
  <c r="B280" i="40" a="1"/>
  <c r="B280" i="40" s="1"/>
  <c r="C289" i="40" a="1"/>
  <c r="C289" i="40" s="1"/>
  <c r="B6" i="40" a="1"/>
  <c r="B6" i="40" s="1"/>
  <c r="B13" i="40" a="1"/>
  <c r="B13" i="40" s="1"/>
  <c r="C19" i="40" a="1"/>
  <c r="C19" i="40" s="1"/>
  <c r="C33" i="40" a="1"/>
  <c r="C33" i="40" s="1"/>
  <c r="C47" i="40" a="1"/>
  <c r="C47" i="40" s="1"/>
  <c r="B55" i="40" a="1"/>
  <c r="B55" i="40" s="1"/>
  <c r="B62" i="40" a="1"/>
  <c r="B62" i="40" s="1"/>
  <c r="B69" i="40" a="1"/>
  <c r="B69" i="40" s="1"/>
  <c r="B76" i="40" a="1"/>
  <c r="B76" i="40" s="1"/>
  <c r="C83" i="40" a="1"/>
  <c r="C83" i="40" s="1"/>
  <c r="C90" i="40" a="1"/>
  <c r="C90" i="40" s="1"/>
  <c r="C97" i="40" a="1"/>
  <c r="C97" i="40" s="1"/>
  <c r="B105" i="40" a="1"/>
  <c r="B105" i="40" s="1"/>
  <c r="C112" i="40" a="1"/>
  <c r="C112" i="40" s="1"/>
  <c r="C120" i="40" a="1"/>
  <c r="C120" i="40" s="1"/>
  <c r="C128" i="40" a="1"/>
  <c r="C128" i="40" s="1"/>
  <c r="C136" i="40" a="1"/>
  <c r="C136" i="40" s="1"/>
  <c r="B144" i="40" a="1"/>
  <c r="B144" i="40" s="1"/>
  <c r="C151" i="40" a="1"/>
  <c r="C151" i="40" s="1"/>
  <c r="B159" i="40" a="1"/>
  <c r="B159" i="40" s="1"/>
  <c r="C166" i="40" a="1"/>
  <c r="C166" i="40" s="1"/>
  <c r="C173" i="40" a="1"/>
  <c r="C173" i="40" s="1"/>
  <c r="C179" i="40" a="1"/>
  <c r="C179" i="40" s="1"/>
  <c r="C192" i="40" a="1"/>
  <c r="C192" i="40" s="1"/>
  <c r="C198" i="40" a="1"/>
  <c r="C198" i="40" s="1"/>
  <c r="B205" i="40" a="1"/>
  <c r="B205" i="40" s="1"/>
  <c r="B211" i="40" a="1"/>
  <c r="B211" i="40" s="1"/>
  <c r="C228" i="40" a="1"/>
  <c r="C228" i="40" s="1"/>
  <c r="B234" i="40" a="1"/>
  <c r="B234" i="40" s="1"/>
  <c r="C239" i="40" a="1"/>
  <c r="C239" i="40" s="1"/>
  <c r="C248" i="40" a="1"/>
  <c r="C248" i="40" s="1"/>
  <c r="C253" i="40" a="1"/>
  <c r="C253" i="40" s="1"/>
  <c r="C257" i="40" a="1"/>
  <c r="C257" i="40" s="1"/>
  <c r="C266" i="40" a="1"/>
  <c r="C266" i="40" s="1"/>
  <c r="B277" i="40" a="1"/>
  <c r="B277" i="40" s="1"/>
  <c r="C280" i="40" a="1"/>
  <c r="C280" i="40" s="1"/>
  <c r="C283" i="40" a="1"/>
  <c r="C283" i="40" s="1"/>
  <c r="B287" i="40" a="1"/>
  <c r="B287" i="40" s="1"/>
  <c r="C292" i="40" a="1"/>
  <c r="C292" i="40" s="1"/>
  <c r="B295" i="40" a="1"/>
  <c r="B295" i="40" s="1"/>
  <c r="C300" i="40" a="1"/>
  <c r="C300" i="40" s="1"/>
  <c r="C303" i="40" a="1"/>
  <c r="C303" i="40" s="1"/>
  <c r="B306" i="40" a="1"/>
  <c r="B306" i="40" s="1"/>
  <c r="C311" i="40" a="1"/>
  <c r="C311" i="40" s="1"/>
  <c r="B314" i="40" a="1"/>
  <c r="B314" i="40" s="1"/>
  <c r="C314" i="39" a="1"/>
  <c r="C314" i="39" s="1"/>
  <c r="C306" i="39" a="1"/>
  <c r="C306" i="39" s="1"/>
  <c r="C298" i="39" a="1"/>
  <c r="C298" i="39" s="1"/>
  <c r="C290" i="39" a="1"/>
  <c r="C290" i="39" s="1"/>
  <c r="C282" i="39" a="1"/>
  <c r="C282" i="39" s="1"/>
  <c r="C274" i="39" a="1"/>
  <c r="C274" i="39" s="1"/>
  <c r="C266" i="39" a="1"/>
  <c r="C266" i="39" s="1"/>
  <c r="C258" i="39" a="1"/>
  <c r="C258" i="39" s="1"/>
  <c r="C250" i="39" a="1"/>
  <c r="C250" i="39" s="1"/>
  <c r="C242" i="39" a="1"/>
  <c r="C242" i="39" s="1"/>
  <c r="C234" i="39" a="1"/>
  <c r="C234" i="39" s="1"/>
  <c r="C6" i="40" a="1"/>
  <c r="C6" i="40" s="1"/>
  <c r="C13" i="40" a="1"/>
  <c r="C13" i="40" s="1"/>
  <c r="B20" i="40" a="1"/>
  <c r="B20" i="40" s="1"/>
  <c r="B27" i="40" a="1"/>
  <c r="B27" i="40" s="1"/>
  <c r="B34" i="40" a="1"/>
  <c r="B34" i="40" s="1"/>
  <c r="B41" i="40" a="1"/>
  <c r="B41" i="40" s="1"/>
  <c r="B48" i="40" a="1"/>
  <c r="B48" i="40" s="1"/>
  <c r="C55" i="40" a="1"/>
  <c r="C55" i="40" s="1"/>
  <c r="C62" i="40" a="1"/>
  <c r="C62" i="40" s="1"/>
  <c r="C69" i="40" a="1"/>
  <c r="C69" i="40" s="1"/>
  <c r="C76" i="40" a="1"/>
  <c r="C76" i="40" s="1"/>
  <c r="B84" i="40" a="1"/>
  <c r="B84" i="40" s="1"/>
  <c r="B91" i="40" a="1"/>
  <c r="B91" i="40" s="1"/>
  <c r="B98" i="40" a="1"/>
  <c r="B98" i="40" s="1"/>
  <c r="C105" i="40" a="1"/>
  <c r="C105" i="40" s="1"/>
  <c r="B113" i="40" a="1"/>
  <c r="B113" i="40" s="1"/>
  <c r="B121" i="40" a="1"/>
  <c r="B121" i="40" s="1"/>
  <c r="B129" i="40" a="1"/>
  <c r="B129" i="40" s="1"/>
  <c r="B137" i="40" a="1"/>
  <c r="B137" i="40" s="1"/>
  <c r="C144" i="40" a="1"/>
  <c r="C144" i="40" s="1"/>
  <c r="B152" i="40" a="1"/>
  <c r="B152" i="40" s="1"/>
  <c r="C159" i="40" a="1"/>
  <c r="C159" i="40" s="1"/>
  <c r="B167" i="40" a="1"/>
  <c r="B167" i="40" s="1"/>
  <c r="B174" i="40" a="1"/>
  <c r="B174" i="40" s="1"/>
  <c r="B180" i="40" a="1"/>
  <c r="B180" i="40" s="1"/>
  <c r="B186" i="40" a="1"/>
  <c r="B186" i="40" s="1"/>
  <c r="B199" i="40" a="1"/>
  <c r="B199" i="40" s="1"/>
  <c r="B217" i="40" a="1"/>
  <c r="B217" i="40" s="1"/>
  <c r="B223" i="40" a="1"/>
  <c r="B223" i="40" s="1"/>
  <c r="B229" i="40" a="1"/>
  <c r="B229" i="40" s="1"/>
  <c r="C234" i="40" a="1"/>
  <c r="C234" i="40" s="1"/>
  <c r="B245" i="40" a="1"/>
  <c r="B245" i="40" s="1"/>
  <c r="B254" i="40" a="1"/>
  <c r="B254" i="40" s="1"/>
  <c r="B263" i="40" a="1"/>
  <c r="B263" i="40" s="1"/>
  <c r="B268" i="40" a="1"/>
  <c r="B268" i="40" s="1"/>
  <c r="B272" i="40" a="1"/>
  <c r="B272" i="40" s="1"/>
  <c r="B284" i="40" a="1"/>
  <c r="B284" i="40" s="1"/>
  <c r="C287" i="40" a="1"/>
  <c r="C287" i="40" s="1"/>
  <c r="B290" i="40" a="1"/>
  <c r="B290" i="40" s="1"/>
  <c r="C295" i="40" a="1"/>
  <c r="C295" i="40" s="1"/>
  <c r="B298" i="40" a="1"/>
  <c r="B298" i="40" s="1"/>
  <c r="C306" i="40" a="1"/>
  <c r="C306" i="40" s="1"/>
  <c r="B309" i="40" a="1"/>
  <c r="B309" i="40" s="1"/>
  <c r="C314" i="40" a="1"/>
  <c r="C314" i="40" s="1"/>
  <c r="C313" i="39" a="1"/>
  <c r="C313" i="39" s="1"/>
  <c r="C305" i="39" a="1"/>
  <c r="C305" i="39" s="1"/>
  <c r="C297" i="39" a="1"/>
  <c r="C297" i="39" s="1"/>
  <c r="C289" i="39" a="1"/>
  <c r="C289" i="39" s="1"/>
  <c r="C281" i="39" a="1"/>
  <c r="C281" i="39" s="1"/>
  <c r="C273" i="39" a="1"/>
  <c r="C273" i="39" s="1"/>
  <c r="C265" i="39" a="1"/>
  <c r="C265" i="39" s="1"/>
  <c r="C257" i="39" a="1"/>
  <c r="C257" i="39" s="1"/>
  <c r="C249" i="39" a="1"/>
  <c r="C249" i="39" s="1"/>
  <c r="C241" i="39" a="1"/>
  <c r="C241" i="39" s="1"/>
  <c r="C233" i="39" a="1"/>
  <c r="C233" i="39" s="1"/>
  <c r="C225" i="39" a="1"/>
  <c r="C225" i="39" s="1"/>
  <c r="C217" i="39" a="1"/>
  <c r="C217" i="39" s="1"/>
  <c r="C209" i="39" a="1"/>
  <c r="C209" i="39" s="1"/>
  <c r="C201" i="39" a="1"/>
  <c r="C201" i="39" s="1"/>
  <c r="C193" i="39" a="1"/>
  <c r="C193" i="39" s="1"/>
  <c r="C185" i="39" a="1"/>
  <c r="C185" i="39" s="1"/>
  <c r="C177" i="39" a="1"/>
  <c r="C177" i="39" s="1"/>
  <c r="C169" i="39" a="1"/>
  <c r="C169" i="39" s="1"/>
  <c r="C161" i="39" a="1"/>
  <c r="C161" i="39" s="1"/>
  <c r="C153" i="39" a="1"/>
  <c r="C153" i="39" s="1"/>
  <c r="C145" i="39" a="1"/>
  <c r="C145" i="39" s="1"/>
  <c r="C137" i="39" a="1"/>
  <c r="C137" i="39" s="1"/>
  <c r="C129" i="39" a="1"/>
  <c r="C129" i="39" s="1"/>
  <c r="C121" i="39" a="1"/>
  <c r="C121" i="39" s="1"/>
  <c r="C113" i="39" a="1"/>
  <c r="C113" i="39" s="1"/>
  <c r="C105" i="39" a="1"/>
  <c r="C105" i="39" s="1"/>
  <c r="C97" i="39" a="1"/>
  <c r="C97" i="39" s="1"/>
  <c r="C89" i="39" a="1"/>
  <c r="C89" i="39" s="1"/>
  <c r="C22" i="40" a="1"/>
  <c r="C22" i="40" s="1"/>
  <c r="B36" i="40" a="1"/>
  <c r="B36" i="40" s="1"/>
  <c r="C50" i="40" a="1"/>
  <c r="C50" i="40" s="1"/>
  <c r="C64" i="40" a="1"/>
  <c r="C64" i="40" s="1"/>
  <c r="B93" i="40" a="1"/>
  <c r="B93" i="40" s="1"/>
  <c r="B108" i="40" a="1"/>
  <c r="B108" i="40" s="1"/>
  <c r="C123" i="40" a="1"/>
  <c r="C123" i="40" s="1"/>
  <c r="C139" i="40" a="1"/>
  <c r="C139" i="40" s="1"/>
  <c r="C154" i="40" a="1"/>
  <c r="C154" i="40" s="1"/>
  <c r="C169" i="40" a="1"/>
  <c r="C169" i="40" s="1"/>
  <c r="B182" i="40" a="1"/>
  <c r="B182" i="40" s="1"/>
  <c r="C194" i="40" a="1"/>
  <c r="C194" i="40" s="1"/>
  <c r="B207" i="40" a="1"/>
  <c r="B207" i="40" s="1"/>
  <c r="B219" i="40" a="1"/>
  <c r="B219" i="40" s="1"/>
  <c r="B240" i="40" a="1"/>
  <c r="B240" i="40" s="1"/>
  <c r="B249" i="40" a="1"/>
  <c r="B249" i="40" s="1"/>
  <c r="C268" i="40" a="1"/>
  <c r="C268" i="40" s="1"/>
  <c r="C277" i="40" a="1"/>
  <c r="C277" i="40" s="1"/>
  <c r="B285" i="40" a="1"/>
  <c r="B285" i="40" s="1"/>
  <c r="C290" i="40" a="1"/>
  <c r="C290" i="40" s="1"/>
  <c r="B297" i="40" a="1"/>
  <c r="B297" i="40" s="1"/>
  <c r="B301" i="40" a="1"/>
  <c r="B301" i="40" s="1"/>
  <c r="B308" i="40" a="1"/>
  <c r="B308" i="40" s="1"/>
  <c r="B312" i="40" a="1"/>
  <c r="B312" i="40" s="1"/>
  <c r="B2" i="40" a="1"/>
  <c r="B2" i="40" s="1"/>
  <c r="C308" i="39" a="1"/>
  <c r="C308" i="39" s="1"/>
  <c r="C296" i="39" a="1"/>
  <c r="C296" i="39" s="1"/>
  <c r="C286" i="39" a="1"/>
  <c r="C286" i="39" s="1"/>
  <c r="C276" i="39" a="1"/>
  <c r="C276" i="39" s="1"/>
  <c r="C264" i="39" a="1"/>
  <c r="C264" i="39" s="1"/>
  <c r="C254" i="39" a="1"/>
  <c r="C254" i="39" s="1"/>
  <c r="C244" i="39" a="1"/>
  <c r="C244" i="39" s="1"/>
  <c r="C232" i="39" a="1"/>
  <c r="C232" i="39" s="1"/>
  <c r="C223" i="39" a="1"/>
  <c r="C223" i="39" s="1"/>
  <c r="C214" i="39" a="1"/>
  <c r="C214" i="39" s="1"/>
  <c r="C205" i="39" a="1"/>
  <c r="C205" i="39" s="1"/>
  <c r="C196" i="39" a="1"/>
  <c r="C196" i="39" s="1"/>
  <c r="C187" i="39" a="1"/>
  <c r="C187" i="39" s="1"/>
  <c r="C178" i="39" a="1"/>
  <c r="C178" i="39" s="1"/>
  <c r="C168" i="39" a="1"/>
  <c r="C168" i="39" s="1"/>
  <c r="C159" i="39" a="1"/>
  <c r="C159" i="39" s="1"/>
  <c r="C150" i="39" a="1"/>
  <c r="C150" i="39" s="1"/>
  <c r="C141" i="39" a="1"/>
  <c r="C141" i="39" s="1"/>
  <c r="C132" i="39" a="1"/>
  <c r="C132" i="39" s="1"/>
  <c r="C123" i="39" a="1"/>
  <c r="C123" i="39" s="1"/>
  <c r="C114" i="39" a="1"/>
  <c r="C114" i="39" s="1"/>
  <c r="C104" i="39" a="1"/>
  <c r="C104" i="39" s="1"/>
  <c r="C95" i="39" a="1"/>
  <c r="C95" i="39" s="1"/>
  <c r="C86" i="39" a="1"/>
  <c r="C86" i="39" s="1"/>
  <c r="C78" i="39" a="1"/>
  <c r="C78" i="39" s="1"/>
  <c r="C70" i="39" a="1"/>
  <c r="C70" i="39" s="1"/>
  <c r="C62" i="39" a="1"/>
  <c r="C62" i="39" s="1"/>
  <c r="C54" i="39" a="1"/>
  <c r="C54" i="39" s="1"/>
  <c r="C46" i="39" a="1"/>
  <c r="C46" i="39" s="1"/>
  <c r="C38" i="39" a="1"/>
  <c r="C38" i="39" s="1"/>
  <c r="C30" i="39" a="1"/>
  <c r="C30" i="39" s="1"/>
  <c r="C22" i="39" a="1"/>
  <c r="C22" i="39" s="1"/>
  <c r="C14" i="39" a="1"/>
  <c r="C14" i="39" s="1"/>
  <c r="C6" i="39" a="1"/>
  <c r="C6" i="39" s="1"/>
  <c r="B310" i="39" a="1"/>
  <c r="B310" i="39" s="1"/>
  <c r="B302" i="39" a="1"/>
  <c r="B302" i="39" s="1"/>
  <c r="B294" i="39" a="1"/>
  <c r="B294" i="39" s="1"/>
  <c r="B286" i="39" a="1"/>
  <c r="B286" i="39" s="1"/>
  <c r="B278" i="39" a="1"/>
  <c r="B278" i="39" s="1"/>
  <c r="B270" i="39" a="1"/>
  <c r="B270" i="39" s="1"/>
  <c r="B262" i="39" a="1"/>
  <c r="B262" i="39" s="1"/>
  <c r="B254" i="39" a="1"/>
  <c r="B254" i="39" s="1"/>
  <c r="B246" i="39" a="1"/>
  <c r="B246" i="39" s="1"/>
  <c r="B238" i="39" a="1"/>
  <c r="B238" i="39" s="1"/>
  <c r="B230" i="39" a="1"/>
  <c r="B230" i="39" s="1"/>
  <c r="B222" i="39" a="1"/>
  <c r="B222" i="39" s="1"/>
  <c r="B214" i="39" a="1"/>
  <c r="B214" i="39" s="1"/>
  <c r="B206" i="39" a="1"/>
  <c r="B206" i="39" s="1"/>
  <c r="B198" i="39" a="1"/>
  <c r="B198" i="39" s="1"/>
  <c r="B190" i="39" a="1"/>
  <c r="B190" i="39" s="1"/>
  <c r="B182" i="39" a="1"/>
  <c r="B182" i="39" s="1"/>
  <c r="B174" i="39" a="1"/>
  <c r="B174" i="39" s="1"/>
  <c r="B166" i="39" a="1"/>
  <c r="B166" i="39" s="1"/>
  <c r="B158" i="39" a="1"/>
  <c r="B158" i="39" s="1"/>
  <c r="B150" i="39" a="1"/>
  <c r="B150" i="39" s="1"/>
  <c r="B9" i="40" a="1"/>
  <c r="B9" i="40" s="1"/>
  <c r="B23" i="40" a="1"/>
  <c r="B23" i="40" s="1"/>
  <c r="C36" i="40" a="1"/>
  <c r="C36" i="40" s="1"/>
  <c r="B65" i="40" a="1"/>
  <c r="B65" i="40" s="1"/>
  <c r="B79" i="40" a="1"/>
  <c r="B79" i="40" s="1"/>
  <c r="C93" i="40" a="1"/>
  <c r="C93" i="40" s="1"/>
  <c r="C108" i="40" a="1"/>
  <c r="C108" i="40" s="1"/>
  <c r="B124" i="40" a="1"/>
  <c r="B124" i="40" s="1"/>
  <c r="B140" i="40" a="1"/>
  <c r="B140" i="40" s="1"/>
  <c r="B155" i="40" a="1"/>
  <c r="B155" i="40" s="1"/>
  <c r="B170" i="40" a="1"/>
  <c r="B170" i="40" s="1"/>
  <c r="C182" i="40" a="1"/>
  <c r="C182" i="40" s="1"/>
  <c r="B195" i="40" a="1"/>
  <c r="B195" i="40" s="1"/>
  <c r="C207" i="40" a="1"/>
  <c r="C207" i="40" s="1"/>
  <c r="B231" i="40" a="1"/>
  <c r="B231" i="40" s="1"/>
  <c r="C240" i="40" a="1"/>
  <c r="C240" i="40" s="1"/>
  <c r="C250" i="40" a="1"/>
  <c r="C250" i="40" s="1"/>
  <c r="C259" i="40" a="1"/>
  <c r="C259" i="40" s="1"/>
  <c r="B269" i="40" a="1"/>
  <c r="B269" i="40" s="1"/>
  <c r="B278" i="40" a="1"/>
  <c r="B278" i="40" s="1"/>
  <c r="B294" i="40" a="1"/>
  <c r="B294" i="40" s="1"/>
  <c r="C297" i="40" a="1"/>
  <c r="C297" i="40" s="1"/>
  <c r="C301" i="40" a="1"/>
  <c r="C301" i="40" s="1"/>
  <c r="B305" i="40" a="1"/>
  <c r="B305" i="40" s="1"/>
  <c r="C308" i="40" a="1"/>
  <c r="C308" i="40" s="1"/>
  <c r="C312" i="40" a="1"/>
  <c r="C312" i="40" s="1"/>
  <c r="C307" i="39" a="1"/>
  <c r="C307" i="39" s="1"/>
  <c r="C295" i="39" a="1"/>
  <c r="C295" i="39" s="1"/>
  <c r="C285" i="39" a="1"/>
  <c r="C285" i="39" s="1"/>
  <c r="C275" i="39" a="1"/>
  <c r="C275" i="39" s="1"/>
  <c r="C263" i="39" a="1"/>
  <c r="C263" i="39" s="1"/>
  <c r="C253" i="39" a="1"/>
  <c r="C253" i="39" s="1"/>
  <c r="C243" i="39" a="1"/>
  <c r="C243" i="39" s="1"/>
  <c r="C231" i="39" a="1"/>
  <c r="C231" i="39" s="1"/>
  <c r="C222" i="39" a="1"/>
  <c r="C222" i="39" s="1"/>
  <c r="C213" i="39" a="1"/>
  <c r="C213" i="39" s="1"/>
  <c r="C204" i="39" a="1"/>
  <c r="C204" i="39" s="1"/>
  <c r="C195" i="39" a="1"/>
  <c r="C195" i="39" s="1"/>
  <c r="C186" i="39" a="1"/>
  <c r="C186" i="39" s="1"/>
  <c r="C176" i="39" a="1"/>
  <c r="C176" i="39" s="1"/>
  <c r="C167" i="39" a="1"/>
  <c r="C167" i="39" s="1"/>
  <c r="C158" i="39" a="1"/>
  <c r="C158" i="39" s="1"/>
  <c r="C149" i="39" a="1"/>
  <c r="C149" i="39" s="1"/>
  <c r="C140" i="39" a="1"/>
  <c r="C140" i="39" s="1"/>
  <c r="C131" i="39" a="1"/>
  <c r="C131" i="39" s="1"/>
  <c r="C122" i="39" a="1"/>
  <c r="C122" i="39" s="1"/>
  <c r="C112" i="39" a="1"/>
  <c r="C112" i="39" s="1"/>
  <c r="C103" i="39" a="1"/>
  <c r="C103" i="39" s="1"/>
  <c r="C94" i="39" a="1"/>
  <c r="C94" i="39" s="1"/>
  <c r="C85" i="39" a="1"/>
  <c r="C85" i="39" s="1"/>
  <c r="C77" i="39" a="1"/>
  <c r="C77" i="39" s="1"/>
  <c r="C69" i="39" a="1"/>
  <c r="C69" i="39" s="1"/>
  <c r="C61" i="39" a="1"/>
  <c r="C61" i="39" s="1"/>
  <c r="C53" i="39" a="1"/>
  <c r="C53" i="39" s="1"/>
  <c r="C45" i="39" a="1"/>
  <c r="C45" i="39" s="1"/>
  <c r="C37" i="39" a="1"/>
  <c r="C37" i="39" s="1"/>
  <c r="C29" i="39" a="1"/>
  <c r="C29" i="39" s="1"/>
  <c r="C21" i="39" a="1"/>
  <c r="C21" i="39" s="1"/>
  <c r="C13" i="39" a="1"/>
  <c r="C13" i="39" s="1"/>
  <c r="C5" i="39" a="1"/>
  <c r="C5" i="39" s="1"/>
  <c r="B309" i="39" a="1"/>
  <c r="B309" i="39" s="1"/>
  <c r="B301" i="39" a="1"/>
  <c r="B301" i="39" s="1"/>
  <c r="B293" i="39" a="1"/>
  <c r="B293" i="39" s="1"/>
  <c r="B285" i="39" a="1"/>
  <c r="B285" i="39" s="1"/>
  <c r="B277" i="39" a="1"/>
  <c r="B277" i="39" s="1"/>
  <c r="B269" i="39" a="1"/>
  <c r="B269" i="39" s="1"/>
  <c r="B261" i="39" a="1"/>
  <c r="B261" i="39" s="1"/>
  <c r="B253" i="39" a="1"/>
  <c r="B253" i="39" s="1"/>
  <c r="B245" i="39" a="1"/>
  <c r="B245" i="39" s="1"/>
  <c r="C9" i="40" a="1"/>
  <c r="C9" i="40" s="1"/>
  <c r="C23" i="40" a="1"/>
  <c r="C23" i="40" s="1"/>
  <c r="B37" i="40" a="1"/>
  <c r="B37" i="40" s="1"/>
  <c r="B51" i="40" a="1"/>
  <c r="B51" i="40" s="1"/>
  <c r="C65" i="40" a="1"/>
  <c r="C65" i="40" s="1"/>
  <c r="C79" i="40" a="1"/>
  <c r="C79" i="40" s="1"/>
  <c r="B94" i="40" a="1"/>
  <c r="B94" i="40" s="1"/>
  <c r="C124" i="40" a="1"/>
  <c r="C124" i="40" s="1"/>
  <c r="C140" i="40" a="1"/>
  <c r="C140" i="40" s="1"/>
  <c r="C155" i="40" a="1"/>
  <c r="C155" i="40" s="1"/>
  <c r="C170" i="40" a="1"/>
  <c r="C170" i="40" s="1"/>
  <c r="B183" i="40" a="1"/>
  <c r="B183" i="40" s="1"/>
  <c r="B208" i="40" a="1"/>
  <c r="B208" i="40" s="1"/>
  <c r="C219" i="40" a="1"/>
  <c r="C219" i="40" s="1"/>
  <c r="C231" i="40" a="1"/>
  <c r="C231" i="40" s="1"/>
  <c r="B251" i="40" a="1"/>
  <c r="B251" i="40" s="1"/>
  <c r="B260" i="40" a="1"/>
  <c r="B260" i="40" s="1"/>
  <c r="C278" i="40" a="1"/>
  <c r="C278" i="40" s="1"/>
  <c r="C285" i="40" a="1"/>
  <c r="C285" i="40" s="1"/>
  <c r="B291" i="40" a="1"/>
  <c r="B291" i="40" s="1"/>
  <c r="C294" i="40" a="1"/>
  <c r="C294" i="40" s="1"/>
  <c r="C298" i="40" a="1"/>
  <c r="C298" i="40" s="1"/>
  <c r="C305" i="40" a="1"/>
  <c r="C305" i="40" s="1"/>
  <c r="C309" i="40" a="1"/>
  <c r="C309" i="40" s="1"/>
  <c r="C2" i="39" a="1"/>
  <c r="C2" i="39" s="1"/>
  <c r="C304" i="39" a="1"/>
  <c r="C304" i="39" s="1"/>
  <c r="C294" i="39" a="1"/>
  <c r="C294" i="39" s="1"/>
  <c r="C284" i="39" a="1"/>
  <c r="C284" i="39" s="1"/>
  <c r="C272" i="39" a="1"/>
  <c r="C272" i="39" s="1"/>
  <c r="C262" i="39" a="1"/>
  <c r="C262" i="39" s="1"/>
  <c r="C252" i="39" a="1"/>
  <c r="C252" i="39" s="1"/>
  <c r="C240" i="39" a="1"/>
  <c r="C240" i="39" s="1"/>
  <c r="C230" i="39" a="1"/>
  <c r="C230" i="39" s="1"/>
  <c r="C221" i="39" a="1"/>
  <c r="C221" i="39" s="1"/>
  <c r="C212" i="39" a="1"/>
  <c r="C212" i="39" s="1"/>
  <c r="C203" i="39" a="1"/>
  <c r="C203" i="39" s="1"/>
  <c r="C194" i="39" a="1"/>
  <c r="C194" i="39" s="1"/>
  <c r="C184" i="39" a="1"/>
  <c r="C184" i="39" s="1"/>
  <c r="C175" i="39" a="1"/>
  <c r="C175" i="39" s="1"/>
  <c r="C166" i="39" a="1"/>
  <c r="C166" i="39" s="1"/>
  <c r="C157" i="39" a="1"/>
  <c r="C157" i="39" s="1"/>
  <c r="C148" i="39" a="1"/>
  <c r="C148" i="39" s="1"/>
  <c r="C139" i="39" a="1"/>
  <c r="C139" i="39" s="1"/>
  <c r="C130" i="39" a="1"/>
  <c r="C130" i="39" s="1"/>
  <c r="C120" i="39" a="1"/>
  <c r="C120" i="39" s="1"/>
  <c r="C111" i="39" a="1"/>
  <c r="C111" i="39" s="1"/>
  <c r="C102" i="39" a="1"/>
  <c r="C102" i="39" s="1"/>
  <c r="C93" i="39" a="1"/>
  <c r="C93" i="39" s="1"/>
  <c r="C84" i="39" a="1"/>
  <c r="C84" i="39" s="1"/>
  <c r="C76" i="39" a="1"/>
  <c r="C76" i="39" s="1"/>
  <c r="C68" i="39" a="1"/>
  <c r="C68" i="39" s="1"/>
  <c r="C60" i="39" a="1"/>
  <c r="C60" i="39" s="1"/>
  <c r="C52" i="39" a="1"/>
  <c r="C52" i="39" s="1"/>
  <c r="C44" i="39" a="1"/>
  <c r="C44" i="39" s="1"/>
  <c r="C36" i="39" a="1"/>
  <c r="C36" i="39" s="1"/>
  <c r="C28" i="39" a="1"/>
  <c r="C28" i="39" s="1"/>
  <c r="C20" i="39" a="1"/>
  <c r="C20" i="39" s="1"/>
  <c r="C12" i="39" a="1"/>
  <c r="C12" i="39" s="1"/>
  <c r="C4" i="39" a="1"/>
  <c r="C4" i="39" s="1"/>
  <c r="B308" i="39" a="1"/>
  <c r="B308" i="39" s="1"/>
  <c r="B300" i="39" a="1"/>
  <c r="B300" i="39" s="1"/>
  <c r="B292" i="39" a="1"/>
  <c r="B292" i="39" s="1"/>
  <c r="B284" i="39" a="1"/>
  <c r="B284" i="39" s="1"/>
  <c r="B276" i="39" a="1"/>
  <c r="B276" i="39" s="1"/>
  <c r="B268" i="39" a="1"/>
  <c r="B268" i="39" s="1"/>
  <c r="B260" i="39" a="1"/>
  <c r="B260" i="39" s="1"/>
  <c r="B252" i="39" a="1"/>
  <c r="B252" i="39" s="1"/>
  <c r="B244" i="39" a="1"/>
  <c r="B244" i="39" s="1"/>
  <c r="B236" i="39" a="1"/>
  <c r="B236" i="39" s="1"/>
  <c r="B228" i="39" a="1"/>
  <c r="B228" i="39" s="1"/>
  <c r="B220" i="39" a="1"/>
  <c r="B220" i="39" s="1"/>
  <c r="B212" i="39" a="1"/>
  <c r="B212" i="39" s="1"/>
  <c r="B204" i="39" a="1"/>
  <c r="B204" i="39" s="1"/>
  <c r="B196" i="39" a="1"/>
  <c r="B196" i="39" s="1"/>
  <c r="B188" i="39" a="1"/>
  <c r="B188" i="39" s="1"/>
  <c r="B180" i="39" a="1"/>
  <c r="B180" i="39" s="1"/>
  <c r="B172" i="39" a="1"/>
  <c r="B172" i="39" s="1"/>
  <c r="B164" i="39" a="1"/>
  <c r="B164" i="39" s="1"/>
  <c r="B156" i="39" a="1"/>
  <c r="B156" i="39" s="1"/>
  <c r="B10" i="40" a="1"/>
  <c r="B10" i="40" s="1"/>
  <c r="B24" i="40" a="1"/>
  <c r="B24" i="40" s="1"/>
  <c r="C37" i="40" a="1"/>
  <c r="C37" i="40" s="1"/>
  <c r="C51" i="40" a="1"/>
  <c r="C51" i="40" s="1"/>
  <c r="B66" i="40" a="1"/>
  <c r="B66" i="40" s="1"/>
  <c r="B80" i="40" a="1"/>
  <c r="B80" i="40" s="1"/>
  <c r="C94" i="40" a="1"/>
  <c r="C94" i="40" s="1"/>
  <c r="B109" i="40" a="1"/>
  <c r="B109" i="40" s="1"/>
  <c r="B125" i="40" a="1"/>
  <c r="B125" i="40" s="1"/>
  <c r="B156" i="40" a="1"/>
  <c r="B156" i="40" s="1"/>
  <c r="C183" i="40" a="1"/>
  <c r="C183" i="40" s="1"/>
  <c r="C195" i="40" a="1"/>
  <c r="C195" i="40" s="1"/>
  <c r="C208" i="40" a="1"/>
  <c r="C208" i="40" s="1"/>
  <c r="B220" i="40" a="1"/>
  <c r="B220" i="40" s="1"/>
  <c r="B242" i="40" a="1"/>
  <c r="B242" i="40" s="1"/>
  <c r="C260" i="40" a="1"/>
  <c r="C260" i="40" s="1"/>
  <c r="C269" i="40" a="1"/>
  <c r="C269" i="40" s="1"/>
  <c r="C279" i="40" a="1"/>
  <c r="C279" i="40" s="1"/>
  <c r="B286" i="40" a="1"/>
  <c r="B286" i="40" s="1"/>
  <c r="C291" i="40" a="1"/>
  <c r="C291" i="40" s="1"/>
  <c r="B302" i="40" a="1"/>
  <c r="B302" i="40" s="1"/>
  <c r="B313" i="40" a="1"/>
  <c r="B313" i="40" s="1"/>
  <c r="B2" i="39" a="1"/>
  <c r="B2" i="39" s="1"/>
  <c r="C303" i="39" a="1"/>
  <c r="C303" i="39" s="1"/>
  <c r="C293" i="39" a="1"/>
  <c r="C293" i="39" s="1"/>
  <c r="C283" i="39" a="1"/>
  <c r="C283" i="39" s="1"/>
  <c r="C271" i="39" a="1"/>
  <c r="C271" i="39" s="1"/>
  <c r="C261" i="39" a="1"/>
  <c r="C261" i="39" s="1"/>
  <c r="C251" i="39" a="1"/>
  <c r="C251" i="39" s="1"/>
  <c r="C239" i="39" a="1"/>
  <c r="C239" i="39" s="1"/>
  <c r="C229" i="39" a="1"/>
  <c r="C229" i="39" s="1"/>
  <c r="C220" i="39" a="1"/>
  <c r="C220" i="39" s="1"/>
  <c r="C211" i="39" a="1"/>
  <c r="C211" i="39" s="1"/>
  <c r="C202" i="39" a="1"/>
  <c r="C202" i="39" s="1"/>
  <c r="C192" i="39" a="1"/>
  <c r="C192" i="39" s="1"/>
  <c r="C183" i="39" a="1"/>
  <c r="C183" i="39" s="1"/>
  <c r="C174" i="39" a="1"/>
  <c r="C174" i="39" s="1"/>
  <c r="C165" i="39" a="1"/>
  <c r="C165" i="39" s="1"/>
  <c r="C156" i="39" a="1"/>
  <c r="C156" i="39" s="1"/>
  <c r="C147" i="39" a="1"/>
  <c r="C147" i="39" s="1"/>
  <c r="C138" i="39" a="1"/>
  <c r="C138" i="39" s="1"/>
  <c r="C128" i="39" a="1"/>
  <c r="C128" i="39" s="1"/>
  <c r="C119" i="39" a="1"/>
  <c r="C119" i="39" s="1"/>
  <c r="C110" i="39" a="1"/>
  <c r="C110" i="39" s="1"/>
  <c r="C101" i="39" a="1"/>
  <c r="C101" i="39" s="1"/>
  <c r="C92" i="39" a="1"/>
  <c r="C92" i="39" s="1"/>
  <c r="C83" i="39" a="1"/>
  <c r="C83" i="39" s="1"/>
  <c r="C75" i="39" a="1"/>
  <c r="C75" i="39" s="1"/>
  <c r="C67" i="39" a="1"/>
  <c r="C67" i="39" s="1"/>
  <c r="C59" i="39" a="1"/>
  <c r="C59" i="39" s="1"/>
  <c r="C51" i="39" a="1"/>
  <c r="C51" i="39" s="1"/>
  <c r="C43" i="39" a="1"/>
  <c r="C43" i="39" s="1"/>
  <c r="C35" i="39" a="1"/>
  <c r="C35" i="39" s="1"/>
  <c r="C27" i="39" a="1"/>
  <c r="C27" i="39" s="1"/>
  <c r="C19" i="39" a="1"/>
  <c r="C19" i="39" s="1"/>
  <c r="C11" i="39" a="1"/>
  <c r="C11" i="39" s="1"/>
  <c r="C3" i="39" a="1"/>
  <c r="C3" i="39" s="1"/>
  <c r="B307" i="39" a="1"/>
  <c r="B307" i="39" s="1"/>
  <c r="B299" i="39" a="1"/>
  <c r="B299" i="39" s="1"/>
  <c r="B291" i="39" a="1"/>
  <c r="B291" i="39" s="1"/>
  <c r="B283" i="39" a="1"/>
  <c r="B283" i="39" s="1"/>
  <c r="B275" i="39" a="1"/>
  <c r="B275" i="39" s="1"/>
  <c r="B267" i="39" a="1"/>
  <c r="B267" i="39" s="1"/>
  <c r="B259" i="39" a="1"/>
  <c r="B259" i="39" s="1"/>
  <c r="B251" i="39" a="1"/>
  <c r="B251" i="39" s="1"/>
  <c r="B243" i="39" a="1"/>
  <c r="B243" i="39" s="1"/>
  <c r="B235" i="39" a="1"/>
  <c r="B235" i="39" s="1"/>
  <c r="B227" i="39" a="1"/>
  <c r="B227" i="39" s="1"/>
  <c r="B219" i="39" a="1"/>
  <c r="B219" i="39" s="1"/>
  <c r="B211" i="39" a="1"/>
  <c r="B211" i="39" s="1"/>
  <c r="B203" i="39" a="1"/>
  <c r="B203" i="39" s="1"/>
  <c r="B195" i="39" a="1"/>
  <c r="B195" i="39" s="1"/>
  <c r="B187" i="39" a="1"/>
  <c r="B187" i="39" s="1"/>
  <c r="B179" i="39" a="1"/>
  <c r="B179" i="39" s="1"/>
  <c r="B171" i="39" a="1"/>
  <c r="B171" i="39" s="1"/>
  <c r="B163" i="39" a="1"/>
  <c r="B163" i="39" s="1"/>
  <c r="B155" i="39" a="1"/>
  <c r="B155" i="39" s="1"/>
  <c r="B147" i="39" a="1"/>
  <c r="B147" i="39" s="1"/>
  <c r="B139" i="39" a="1"/>
  <c r="B139" i="39" s="1"/>
  <c r="B131" i="39" a="1"/>
  <c r="B131" i="39" s="1"/>
  <c r="B123" i="39" a="1"/>
  <c r="B123" i="39" s="1"/>
  <c r="B115" i="39" a="1"/>
  <c r="B115" i="39" s="1"/>
  <c r="B107" i="39" a="1"/>
  <c r="B107" i="39" s="1"/>
  <c r="B99" i="39" a="1"/>
  <c r="B99" i="39" s="1"/>
  <c r="C15" i="40" a="1"/>
  <c r="C15" i="40" s="1"/>
  <c r="C29" i="40" a="1"/>
  <c r="C29" i="40" s="1"/>
  <c r="B43" i="40" a="1"/>
  <c r="B43" i="40" s="1"/>
  <c r="C57" i="40" a="1"/>
  <c r="C57" i="40" s="1"/>
  <c r="B72" i="40" a="1"/>
  <c r="B72" i="40" s="1"/>
  <c r="B86" i="40" a="1"/>
  <c r="B86" i="40" s="1"/>
  <c r="C100" i="40" a="1"/>
  <c r="C100" i="40" s="1"/>
  <c r="C115" i="40" a="1"/>
  <c r="C115" i="40" s="1"/>
  <c r="C131" i="40" a="1"/>
  <c r="C131" i="40" s="1"/>
  <c r="B147" i="40" a="1"/>
  <c r="B147" i="40" s="1"/>
  <c r="B162" i="40" a="1"/>
  <c r="B162" i="40" s="1"/>
  <c r="B176" i="40" a="1"/>
  <c r="B176" i="40" s="1"/>
  <c r="C188" i="40" a="1"/>
  <c r="C188" i="40" s="1"/>
  <c r="B236" i="40" a="1"/>
  <c r="B236" i="40" s="1"/>
  <c r="C254" i="40" a="1"/>
  <c r="C254" i="40" s="1"/>
  <c r="C263" i="40" a="1"/>
  <c r="C263" i="40" s="1"/>
  <c r="C272" i="40" a="1"/>
  <c r="C272" i="40" s="1"/>
  <c r="B281" i="40" a="1"/>
  <c r="B281" i="40" s="1"/>
  <c r="B299" i="40" a="1"/>
  <c r="B299" i="40" s="1"/>
  <c r="C302" i="40" a="1"/>
  <c r="C302" i="40" s="1"/>
  <c r="B310" i="40" a="1"/>
  <c r="B310" i="40" s="1"/>
  <c r="C313" i="40" a="1"/>
  <c r="C313" i="40" s="1"/>
  <c r="C312" i="39" a="1"/>
  <c r="C312" i="39" s="1"/>
  <c r="C302" i="39" a="1"/>
  <c r="C302" i="39" s="1"/>
  <c r="C292" i="39" a="1"/>
  <c r="C292" i="39" s="1"/>
  <c r="C280" i="39" a="1"/>
  <c r="C280" i="39" s="1"/>
  <c r="C270" i="39" a="1"/>
  <c r="C270" i="39" s="1"/>
  <c r="C260" i="39" a="1"/>
  <c r="C260" i="39" s="1"/>
  <c r="C248" i="39" a="1"/>
  <c r="C248" i="39" s="1"/>
  <c r="C238" i="39" a="1"/>
  <c r="C238" i="39" s="1"/>
  <c r="C228" i="39" a="1"/>
  <c r="C228" i="39" s="1"/>
  <c r="C219" i="39" a="1"/>
  <c r="C219" i="39" s="1"/>
  <c r="C210" i="39" a="1"/>
  <c r="C210" i="39" s="1"/>
  <c r="C200" i="39" a="1"/>
  <c r="C200" i="39" s="1"/>
  <c r="C191" i="39" a="1"/>
  <c r="C191" i="39" s="1"/>
  <c r="C182" i="39" a="1"/>
  <c r="C182" i="39" s="1"/>
  <c r="C173" i="39" a="1"/>
  <c r="C173" i="39" s="1"/>
  <c r="C164" i="39" a="1"/>
  <c r="C164" i="39" s="1"/>
  <c r="C155" i="39" a="1"/>
  <c r="C155" i="39" s="1"/>
  <c r="C146" i="39" a="1"/>
  <c r="C146" i="39" s="1"/>
  <c r="C136" i="39" a="1"/>
  <c r="C136" i="39" s="1"/>
  <c r="C127" i="39" a="1"/>
  <c r="C127" i="39" s="1"/>
  <c r="C118" i="39" a="1"/>
  <c r="C118" i="39" s="1"/>
  <c r="C109" i="39" a="1"/>
  <c r="C109" i="39" s="1"/>
  <c r="C100" i="39" a="1"/>
  <c r="C100" i="39" s="1"/>
  <c r="C91" i="39" a="1"/>
  <c r="C91" i="39" s="1"/>
  <c r="C82" i="39" a="1"/>
  <c r="C82" i="39" s="1"/>
  <c r="C74" i="39" a="1"/>
  <c r="C74" i="39" s="1"/>
  <c r="C66" i="39" a="1"/>
  <c r="C66" i="39" s="1"/>
  <c r="C58" i="39" a="1"/>
  <c r="C58" i="39" s="1"/>
  <c r="C50" i="39" a="1"/>
  <c r="C50" i="39" s="1"/>
  <c r="C42" i="39" a="1"/>
  <c r="C42" i="39" s="1"/>
  <c r="C34" i="39" a="1"/>
  <c r="C34" i="39" s="1"/>
  <c r="C26" i="39" a="1"/>
  <c r="C26" i="39" s="1"/>
  <c r="C18" i="39" a="1"/>
  <c r="C18" i="39" s="1"/>
  <c r="C10" i="39" a="1"/>
  <c r="C10" i="39" s="1"/>
  <c r="B314" i="39" a="1"/>
  <c r="B314" i="39" s="1"/>
  <c r="B306" i="39" a="1"/>
  <c r="B306" i="39" s="1"/>
  <c r="B298" i="39" a="1"/>
  <c r="B298" i="39" s="1"/>
  <c r="B290" i="39" a="1"/>
  <c r="B290" i="39" s="1"/>
  <c r="B282" i="39" a="1"/>
  <c r="B282" i="39" s="1"/>
  <c r="B274" i="39" a="1"/>
  <c r="B274" i="39" s="1"/>
  <c r="B266" i="39" a="1"/>
  <c r="B266" i="39" s="1"/>
  <c r="B258" i="39" a="1"/>
  <c r="B258" i="39" s="1"/>
  <c r="B250" i="39" a="1"/>
  <c r="B250" i="39" s="1"/>
  <c r="B242" i="39" a="1"/>
  <c r="B242" i="39" s="1"/>
  <c r="B234" i="39" a="1"/>
  <c r="B234" i="39" s="1"/>
  <c r="B226" i="39" a="1"/>
  <c r="B226" i="39" s="1"/>
  <c r="B218" i="39" a="1"/>
  <c r="B218" i="39" s="1"/>
  <c r="B210" i="39" a="1"/>
  <c r="B210" i="39" s="1"/>
  <c r="B202" i="39" a="1"/>
  <c r="B202" i="39" s="1"/>
  <c r="B194" i="39" a="1"/>
  <c r="B194" i="39" s="1"/>
  <c r="B186" i="39" a="1"/>
  <c r="B186" i="39" s="1"/>
  <c r="B178" i="39" a="1"/>
  <c r="B178" i="39" s="1"/>
  <c r="B170" i="39" a="1"/>
  <c r="B170" i="39" s="1"/>
  <c r="B162" i="39" a="1"/>
  <c r="B162" i="39" s="1"/>
  <c r="B16" i="40" a="1"/>
  <c r="B16" i="40" s="1"/>
  <c r="B30" i="40" a="1"/>
  <c r="B30" i="40" s="1"/>
  <c r="C43" i="40" a="1"/>
  <c r="C43" i="40" s="1"/>
  <c r="B58" i="40" a="1"/>
  <c r="B58" i="40" s="1"/>
  <c r="C72" i="40" a="1"/>
  <c r="C72" i="40" s="1"/>
  <c r="C86" i="40" a="1"/>
  <c r="C86" i="40" s="1"/>
  <c r="B116" i="40" a="1"/>
  <c r="B116" i="40" s="1"/>
  <c r="B132" i="40" a="1"/>
  <c r="B132" i="40" s="1"/>
  <c r="C147" i="40" a="1"/>
  <c r="C147" i="40" s="1"/>
  <c r="C162" i="40" a="1"/>
  <c r="C162" i="40" s="1"/>
  <c r="C176" i="40" a="1"/>
  <c r="C176" i="40" s="1"/>
  <c r="B189" i="40" a="1"/>
  <c r="B189" i="40" s="1"/>
  <c r="B201" i="40" a="1"/>
  <c r="B201" i="40" s="1"/>
  <c r="C213" i="40" a="1"/>
  <c r="C213" i="40" s="1"/>
  <c r="B225" i="40" a="1"/>
  <c r="B225" i="40" s="1"/>
  <c r="C236" i="40" a="1"/>
  <c r="C236" i="40" s="1"/>
  <c r="C245" i="40" a="1"/>
  <c r="C245" i="40" s="1"/>
  <c r="B288" i="40" a="1"/>
  <c r="B288" i="40" s="1"/>
  <c r="B292" i="40" a="1"/>
  <c r="B292" i="40" s="1"/>
  <c r="B296" i="40" a="1"/>
  <c r="B296" i="40" s="1"/>
  <c r="C299" i="40" a="1"/>
  <c r="C299" i="40" s="1"/>
  <c r="B303" i="40" a="1"/>
  <c r="B303" i="40" s="1"/>
  <c r="B307" i="40" a="1"/>
  <c r="B307" i="40" s="1"/>
  <c r="C310" i="40" a="1"/>
  <c r="C310" i="40" s="1"/>
  <c r="C311" i="39" a="1"/>
  <c r="C311" i="39" s="1"/>
  <c r="C301" i="39" a="1"/>
  <c r="C301" i="39" s="1"/>
  <c r="C291" i="39" a="1"/>
  <c r="C291" i="39" s="1"/>
  <c r="C279" i="39" a="1"/>
  <c r="C279" i="39" s="1"/>
  <c r="C269" i="39" a="1"/>
  <c r="C269" i="39" s="1"/>
  <c r="C259" i="39" a="1"/>
  <c r="C259" i="39" s="1"/>
  <c r="C247" i="39" a="1"/>
  <c r="C247" i="39" s="1"/>
  <c r="C237" i="39" a="1"/>
  <c r="C237" i="39" s="1"/>
  <c r="C227" i="39" a="1"/>
  <c r="C227" i="39" s="1"/>
  <c r="C218" i="39" a="1"/>
  <c r="C218" i="39" s="1"/>
  <c r="C208" i="39" a="1"/>
  <c r="C208" i="39" s="1"/>
  <c r="C199" i="39" a="1"/>
  <c r="C199" i="39" s="1"/>
  <c r="C190" i="39" a="1"/>
  <c r="C190" i="39" s="1"/>
  <c r="C181" i="39" a="1"/>
  <c r="C181" i="39" s="1"/>
  <c r="C172" i="39" a="1"/>
  <c r="C172" i="39" s="1"/>
  <c r="C163" i="39" a="1"/>
  <c r="C163" i="39" s="1"/>
  <c r="C154" i="39" a="1"/>
  <c r="C154" i="39" s="1"/>
  <c r="C144" i="39" a="1"/>
  <c r="C144" i="39" s="1"/>
  <c r="C135" i="39" a="1"/>
  <c r="C135" i="39" s="1"/>
  <c r="C126" i="39" a="1"/>
  <c r="C126" i="39" s="1"/>
  <c r="C117" i="39" a="1"/>
  <c r="C117" i="39" s="1"/>
  <c r="C108" i="39" a="1"/>
  <c r="C108" i="39" s="1"/>
  <c r="C99" i="39" a="1"/>
  <c r="C99" i="39" s="1"/>
  <c r="C90" i="39" a="1"/>
  <c r="C90" i="39" s="1"/>
  <c r="C81" i="39" a="1"/>
  <c r="C81" i="39" s="1"/>
  <c r="C73" i="39" a="1"/>
  <c r="C73" i="39" s="1"/>
  <c r="C65" i="39" a="1"/>
  <c r="C65" i="39" s="1"/>
  <c r="C57" i="39" a="1"/>
  <c r="C57" i="39" s="1"/>
  <c r="C49" i="39" a="1"/>
  <c r="C49" i="39" s="1"/>
  <c r="C41" i="39" a="1"/>
  <c r="C41" i="39" s="1"/>
  <c r="C33" i="39" a="1"/>
  <c r="C33" i="39" s="1"/>
  <c r="C25" i="39" a="1"/>
  <c r="C25" i="39" s="1"/>
  <c r="C17" i="39" a="1"/>
  <c r="C17" i="39" s="1"/>
  <c r="C9" i="39" a="1"/>
  <c r="C9" i="39" s="1"/>
  <c r="B313" i="39" a="1"/>
  <c r="B313" i="39" s="1"/>
  <c r="B305" i="39" a="1"/>
  <c r="B305" i="39" s="1"/>
  <c r="B297" i="39" a="1"/>
  <c r="B297" i="39" s="1"/>
  <c r="B289" i="39" a="1"/>
  <c r="B289" i="39" s="1"/>
  <c r="B281" i="39" a="1"/>
  <c r="B281" i="39" s="1"/>
  <c r="B273" i="39" a="1"/>
  <c r="B273" i="39" s="1"/>
  <c r="B265" i="39" a="1"/>
  <c r="B265" i="39" s="1"/>
  <c r="B257" i="39" a="1"/>
  <c r="B257" i="39" s="1"/>
  <c r="B249" i="39" a="1"/>
  <c r="B249" i="39" s="1"/>
  <c r="B241" i="39" a="1"/>
  <c r="B241" i="39" s="1"/>
  <c r="B233" i="39" a="1"/>
  <c r="B233" i="39" s="1"/>
  <c r="B225" i="39" a="1"/>
  <c r="B225" i="39" s="1"/>
  <c r="B217" i="39" a="1"/>
  <c r="B217" i="39" s="1"/>
  <c r="B209" i="39" a="1"/>
  <c r="B209" i="39" s="1"/>
  <c r="B201" i="39" a="1"/>
  <c r="B201" i="39" s="1"/>
  <c r="B193" i="39" a="1"/>
  <c r="B193" i="39" s="1"/>
  <c r="B185" i="39" a="1"/>
  <c r="B185" i="39" s="1"/>
  <c r="B177" i="39" a="1"/>
  <c r="B177" i="39" s="1"/>
  <c r="B169" i="39" a="1"/>
  <c r="B169" i="39" s="1"/>
  <c r="B161" i="39" a="1"/>
  <c r="B161" i="39" s="1"/>
  <c r="B153" i="39" a="1"/>
  <c r="B153" i="39" s="1"/>
  <c r="C16" i="40" a="1"/>
  <c r="C16" i="40" s="1"/>
  <c r="C30" i="40" a="1"/>
  <c r="C30" i="40" s="1"/>
  <c r="B44" i="40" a="1"/>
  <c r="B44" i="40" s="1"/>
  <c r="C58" i="40" a="1"/>
  <c r="C58" i="40" s="1"/>
  <c r="B87" i="40" a="1"/>
  <c r="B87" i="40" s="1"/>
  <c r="B101" i="40" a="1"/>
  <c r="B101" i="40" s="1"/>
  <c r="C116" i="40" a="1"/>
  <c r="C116" i="40" s="1"/>
  <c r="C132" i="40" a="1"/>
  <c r="C132" i="40" s="1"/>
  <c r="B148" i="40" a="1"/>
  <c r="B148" i="40" s="1"/>
  <c r="B163" i="40" a="1"/>
  <c r="B163" i="40" s="1"/>
  <c r="C201" i="40" a="1"/>
  <c r="C201" i="40" s="1"/>
  <c r="B214" i="40" a="1"/>
  <c r="B214" i="40" s="1"/>
  <c r="C225" i="40" a="1"/>
  <c r="C225" i="40" s="1"/>
  <c r="B237" i="40" a="1"/>
  <c r="B237" i="40" s="1"/>
  <c r="B246" i="40" a="1"/>
  <c r="B246" i="40" s="1"/>
  <c r="B255" i="40" a="1"/>
  <c r="B255" i="40" s="1"/>
  <c r="B265" i="40" a="1"/>
  <c r="B265" i="40" s="1"/>
  <c r="B274" i="40" a="1"/>
  <c r="B274" i="40" s="1"/>
  <c r="B282" i="40" a="1"/>
  <c r="B282" i="40" s="1"/>
  <c r="C288" i="40" a="1"/>
  <c r="C288" i="40" s="1"/>
  <c r="B293" i="40" a="1"/>
  <c r="B293" i="40" s="1"/>
  <c r="C296" i="40" a="1"/>
  <c r="C296" i="40" s="1"/>
  <c r="B304" i="40" a="1"/>
  <c r="B304" i="40" s="1"/>
  <c r="C307" i="40" a="1"/>
  <c r="C307" i="40" s="1"/>
  <c r="C310" i="39" a="1"/>
  <c r="C310" i="39" s="1"/>
  <c r="C300" i="39" a="1"/>
  <c r="C300" i="39" s="1"/>
  <c r="C288" i="39" a="1"/>
  <c r="C288" i="39" s="1"/>
  <c r="C278" i="39" a="1"/>
  <c r="C278" i="39" s="1"/>
  <c r="C268" i="39" a="1"/>
  <c r="C268" i="39" s="1"/>
  <c r="C256" i="39" a="1"/>
  <c r="C256" i="39" s="1"/>
  <c r="C246" i="39" a="1"/>
  <c r="C246" i="39" s="1"/>
  <c r="C236" i="39" a="1"/>
  <c r="C236" i="39" s="1"/>
  <c r="C226" i="39" a="1"/>
  <c r="C226" i="39" s="1"/>
  <c r="C216" i="39" a="1"/>
  <c r="C216" i="39" s="1"/>
  <c r="C207" i="39" a="1"/>
  <c r="C207" i="39" s="1"/>
  <c r="C198" i="39" a="1"/>
  <c r="C198" i="39" s="1"/>
  <c r="C189" i="39" a="1"/>
  <c r="C189" i="39" s="1"/>
  <c r="C180" i="39" a="1"/>
  <c r="C180" i="39" s="1"/>
  <c r="C171" i="39" a="1"/>
  <c r="C171" i="39" s="1"/>
  <c r="C162" i="39" a="1"/>
  <c r="C162" i="39" s="1"/>
  <c r="C152" i="39" a="1"/>
  <c r="C152" i="39" s="1"/>
  <c r="C143" i="39" a="1"/>
  <c r="C143" i="39" s="1"/>
  <c r="C134" i="39" a="1"/>
  <c r="C134" i="39" s="1"/>
  <c r="C125" i="39" a="1"/>
  <c r="C125" i="39" s="1"/>
  <c r="C116" i="39" a="1"/>
  <c r="C116" i="39" s="1"/>
  <c r="C107" i="39" a="1"/>
  <c r="C107" i="39" s="1"/>
  <c r="C98" i="39" a="1"/>
  <c r="C98" i="39" s="1"/>
  <c r="C88" i="39" a="1"/>
  <c r="C88" i="39" s="1"/>
  <c r="C80" i="39" a="1"/>
  <c r="C80" i="39" s="1"/>
  <c r="C72" i="39" a="1"/>
  <c r="C72" i="39" s="1"/>
  <c r="C64" i="39" a="1"/>
  <c r="C64" i="39" s="1"/>
  <c r="C56" i="39" a="1"/>
  <c r="C56" i="39" s="1"/>
  <c r="C48" i="39" a="1"/>
  <c r="C48" i="39" s="1"/>
  <c r="C40" i="39" a="1"/>
  <c r="C40" i="39" s="1"/>
  <c r="C32" i="39" a="1"/>
  <c r="C32" i="39" s="1"/>
  <c r="C24" i="39" a="1"/>
  <c r="C24" i="39" s="1"/>
  <c r="C16" i="39" a="1"/>
  <c r="C16" i="39" s="1"/>
  <c r="C8" i="39" a="1"/>
  <c r="C8" i="39" s="1"/>
  <c r="B312" i="39" a="1"/>
  <c r="B312" i="39" s="1"/>
  <c r="C44" i="40" a="1"/>
  <c r="C44" i="40" s="1"/>
  <c r="B73" i="40" a="1"/>
  <c r="B73" i="40" s="1"/>
  <c r="C101" i="40" a="1"/>
  <c r="C101" i="40" s="1"/>
  <c r="B117" i="40" a="1"/>
  <c r="B117" i="40" s="1"/>
  <c r="B133" i="40" a="1"/>
  <c r="B133" i="40" s="1"/>
  <c r="C148" i="40" a="1"/>
  <c r="C148" i="40" s="1"/>
  <c r="C163" i="40" a="1"/>
  <c r="C163" i="40" s="1"/>
  <c r="B177" i="40" a="1"/>
  <c r="B177" i="40" s="1"/>
  <c r="C189" i="40" a="1"/>
  <c r="C189" i="40" s="1"/>
  <c r="C214" i="40" a="1"/>
  <c r="C214" i="40" s="1"/>
  <c r="C246" i="40" a="1"/>
  <c r="C246" i="40" s="1"/>
  <c r="C256" i="40" a="1"/>
  <c r="C256" i="40" s="1"/>
  <c r="C265" i="40" a="1"/>
  <c r="C265" i="40" s="1"/>
  <c r="C274" i="40" a="1"/>
  <c r="C274" i="40" s="1"/>
  <c r="C282" i="40" a="1"/>
  <c r="C282" i="40" s="1"/>
  <c r="C293" i="40" a="1"/>
  <c r="C293" i="40" s="1"/>
  <c r="B300" i="40" a="1"/>
  <c r="B300" i="40" s="1"/>
  <c r="C304" i="40" a="1"/>
  <c r="C304" i="40" s="1"/>
  <c r="B311" i="40" a="1"/>
  <c r="B311" i="40" s="1"/>
  <c r="C255" i="39" a="1"/>
  <c r="C255" i="39" s="1"/>
  <c r="C179" i="39" a="1"/>
  <c r="C179" i="39" s="1"/>
  <c r="C106" i="39" a="1"/>
  <c r="C106" i="39" s="1"/>
  <c r="C39" i="39" a="1"/>
  <c r="C39" i="39" s="1"/>
  <c r="B296" i="39" a="1"/>
  <c r="B296" i="39" s="1"/>
  <c r="B264" i="39" a="1"/>
  <c r="B264" i="39" s="1"/>
  <c r="B237" i="39" a="1"/>
  <c r="B237" i="39" s="1"/>
  <c r="B215" i="39" a="1"/>
  <c r="B215" i="39" s="1"/>
  <c r="B192" i="39" a="1"/>
  <c r="B192" i="39" s="1"/>
  <c r="B173" i="39" a="1"/>
  <c r="B173" i="39" s="1"/>
  <c r="B152" i="39" a="1"/>
  <c r="B152" i="39" s="1"/>
  <c r="B142" i="39" a="1"/>
  <c r="B142" i="39" s="1"/>
  <c r="B133" i="39" a="1"/>
  <c r="B133" i="39" s="1"/>
  <c r="B124" i="39" a="1"/>
  <c r="B124" i="39" s="1"/>
  <c r="B114" i="39" a="1"/>
  <c r="B114" i="39" s="1"/>
  <c r="B105" i="39" a="1"/>
  <c r="B105" i="39" s="1"/>
  <c r="B96" i="39" a="1"/>
  <c r="B96" i="39" s="1"/>
  <c r="B88" i="39" a="1"/>
  <c r="B88" i="39" s="1"/>
  <c r="B80" i="39" a="1"/>
  <c r="B80" i="39" s="1"/>
  <c r="B72" i="39" a="1"/>
  <c r="B72" i="39" s="1"/>
  <c r="B64" i="39" a="1"/>
  <c r="B64" i="39" s="1"/>
  <c r="B56" i="39" a="1"/>
  <c r="B56" i="39" s="1"/>
  <c r="B48" i="39" a="1"/>
  <c r="B48" i="39" s="1"/>
  <c r="B40" i="39" a="1"/>
  <c r="B40" i="39" s="1"/>
  <c r="B32" i="39" a="1"/>
  <c r="B32" i="39" s="1"/>
  <c r="B24" i="39" a="1"/>
  <c r="B24" i="39" s="1"/>
  <c r="B16" i="39" a="1"/>
  <c r="B16" i="39" s="1"/>
  <c r="B8" i="39" a="1"/>
  <c r="B8" i="39" s="1"/>
  <c r="B94" i="39" a="1"/>
  <c r="B94" i="39" s="1"/>
  <c r="B54" i="39" a="1"/>
  <c r="B54" i="39" s="1"/>
  <c r="B30" i="39" a="1"/>
  <c r="B30" i="39" s="1"/>
  <c r="B6" i="39" a="1"/>
  <c r="B6" i="39" s="1"/>
  <c r="B197" i="39" a="1"/>
  <c r="B197" i="39" s="1"/>
  <c r="B97" i="39" a="1"/>
  <c r="B97" i="39" s="1"/>
  <c r="C2" i="40" a="1"/>
  <c r="C2" i="40" s="1"/>
  <c r="C245" i="39" a="1"/>
  <c r="C245" i="39" s="1"/>
  <c r="C170" i="39" a="1"/>
  <c r="C170" i="39" s="1"/>
  <c r="C96" i="39" a="1"/>
  <c r="C96" i="39" s="1"/>
  <c r="C31" i="39" a="1"/>
  <c r="C31" i="39" s="1"/>
  <c r="B295" i="39" a="1"/>
  <c r="B295" i="39" s="1"/>
  <c r="B263" i="39" a="1"/>
  <c r="B263" i="39" s="1"/>
  <c r="B232" i="39" a="1"/>
  <c r="B232" i="39" s="1"/>
  <c r="B213" i="39" a="1"/>
  <c r="B213" i="39" s="1"/>
  <c r="B191" i="39" a="1"/>
  <c r="B191" i="39" s="1"/>
  <c r="B168" i="39" a="1"/>
  <c r="B168" i="39" s="1"/>
  <c r="B151" i="39" a="1"/>
  <c r="B151" i="39" s="1"/>
  <c r="B141" i="39" a="1"/>
  <c r="B141" i="39" s="1"/>
  <c r="B132" i="39" a="1"/>
  <c r="B132" i="39" s="1"/>
  <c r="B122" i="39" a="1"/>
  <c r="B122" i="39" s="1"/>
  <c r="B113" i="39" a="1"/>
  <c r="B113" i="39" s="1"/>
  <c r="B104" i="39" a="1"/>
  <c r="B104" i="39" s="1"/>
  <c r="B95" i="39" a="1"/>
  <c r="B95" i="39" s="1"/>
  <c r="B87" i="39" a="1"/>
  <c r="B87" i="39" s="1"/>
  <c r="B79" i="39" a="1"/>
  <c r="B79" i="39" s="1"/>
  <c r="B71" i="39" a="1"/>
  <c r="B71" i="39" s="1"/>
  <c r="B63" i="39" a="1"/>
  <c r="B63" i="39" s="1"/>
  <c r="B55" i="39" a="1"/>
  <c r="B55" i="39" s="1"/>
  <c r="B47" i="39" a="1"/>
  <c r="B47" i="39" s="1"/>
  <c r="B39" i="39" a="1"/>
  <c r="B39" i="39" s="1"/>
  <c r="B31" i="39" a="1"/>
  <c r="B31" i="39" s="1"/>
  <c r="B23" i="39" a="1"/>
  <c r="B23" i="39" s="1"/>
  <c r="B15" i="39" a="1"/>
  <c r="B15" i="39" s="1"/>
  <c r="B7" i="39" a="1"/>
  <c r="B7" i="39" s="1"/>
  <c r="B130" i="39" a="1"/>
  <c r="B130" i="39" s="1"/>
  <c r="B112" i="39" a="1"/>
  <c r="B112" i="39" s="1"/>
  <c r="B86" i="39" a="1"/>
  <c r="B86" i="39" s="1"/>
  <c r="B70" i="39" a="1"/>
  <c r="B70" i="39" s="1"/>
  <c r="B46" i="39" a="1"/>
  <c r="B46" i="39" s="1"/>
  <c r="B22" i="39" a="1"/>
  <c r="B22" i="39" s="1"/>
  <c r="B271" i="39" a="1"/>
  <c r="B271" i="39" s="1"/>
  <c r="B125" i="39" a="1"/>
  <c r="B125" i="39" s="1"/>
  <c r="B73" i="39" a="1"/>
  <c r="B73" i="39" s="1"/>
  <c r="C235" i="39" a="1"/>
  <c r="C235" i="39" s="1"/>
  <c r="C160" i="39" a="1"/>
  <c r="C160" i="39" s="1"/>
  <c r="C87" i="39" a="1"/>
  <c r="C87" i="39" s="1"/>
  <c r="C23" i="39" a="1"/>
  <c r="C23" i="39" s="1"/>
  <c r="B288" i="39" a="1"/>
  <c r="B288" i="39" s="1"/>
  <c r="B256" i="39" a="1"/>
  <c r="B256" i="39" s="1"/>
  <c r="B231" i="39" a="1"/>
  <c r="B231" i="39" s="1"/>
  <c r="B208" i="39" a="1"/>
  <c r="B208" i="39" s="1"/>
  <c r="B189" i="39" a="1"/>
  <c r="B189" i="39" s="1"/>
  <c r="B167" i="39" a="1"/>
  <c r="B167" i="39" s="1"/>
  <c r="B149" i="39" a="1"/>
  <c r="B149" i="39" s="1"/>
  <c r="B140" i="39" a="1"/>
  <c r="B140" i="39" s="1"/>
  <c r="B121" i="39" a="1"/>
  <c r="B121" i="39" s="1"/>
  <c r="B103" i="39" a="1"/>
  <c r="B103" i="39" s="1"/>
  <c r="B78" i="39" a="1"/>
  <c r="B78" i="39" s="1"/>
  <c r="B62" i="39" a="1"/>
  <c r="B62" i="39" s="1"/>
  <c r="B38" i="39" a="1"/>
  <c r="B38" i="39" s="1"/>
  <c r="B14" i="39" a="1"/>
  <c r="B14" i="39" s="1"/>
  <c r="B216" i="39" a="1"/>
  <c r="B216" i="39" s="1"/>
  <c r="B116" i="39" a="1"/>
  <c r="B116" i="39" s="1"/>
  <c r="C309" i="39" a="1"/>
  <c r="C309" i="39" s="1"/>
  <c r="C224" i="39" a="1"/>
  <c r="C224" i="39" s="1"/>
  <c r="C151" i="39" a="1"/>
  <c r="C151" i="39" s="1"/>
  <c r="C79" i="39" a="1"/>
  <c r="C79" i="39" s="1"/>
  <c r="C15" i="39" a="1"/>
  <c r="C15" i="39" s="1"/>
  <c r="B287" i="39" a="1"/>
  <c r="B287" i="39" s="1"/>
  <c r="B255" i="39" a="1"/>
  <c r="B255" i="39" s="1"/>
  <c r="B229" i="39" a="1"/>
  <c r="B229" i="39" s="1"/>
  <c r="B207" i="39" a="1"/>
  <c r="B207" i="39" s="1"/>
  <c r="B184" i="39" a="1"/>
  <c r="B184" i="39" s="1"/>
  <c r="B165" i="39" a="1"/>
  <c r="B165" i="39" s="1"/>
  <c r="B148" i="39" a="1"/>
  <c r="B148" i="39" s="1"/>
  <c r="B138" i="39" a="1"/>
  <c r="B138" i="39" s="1"/>
  <c r="B129" i="39" a="1"/>
  <c r="B129" i="39" s="1"/>
  <c r="B120" i="39" a="1"/>
  <c r="B120" i="39" s="1"/>
  <c r="B111" i="39" a="1"/>
  <c r="B111" i="39" s="1"/>
  <c r="B102" i="39" a="1"/>
  <c r="B102" i="39" s="1"/>
  <c r="B93" i="39" a="1"/>
  <c r="B93" i="39" s="1"/>
  <c r="B85" i="39" a="1"/>
  <c r="B85" i="39" s="1"/>
  <c r="B77" i="39" a="1"/>
  <c r="B77" i="39" s="1"/>
  <c r="B69" i="39" a="1"/>
  <c r="B69" i="39" s="1"/>
  <c r="B61" i="39" a="1"/>
  <c r="B61" i="39" s="1"/>
  <c r="B53" i="39" a="1"/>
  <c r="B53" i="39" s="1"/>
  <c r="B45" i="39" a="1"/>
  <c r="B45" i="39" s="1"/>
  <c r="B37" i="39" a="1"/>
  <c r="B37" i="39" s="1"/>
  <c r="B29" i="39" a="1"/>
  <c r="B29" i="39" s="1"/>
  <c r="B21" i="39" a="1"/>
  <c r="B21" i="39" s="1"/>
  <c r="B13" i="39" a="1"/>
  <c r="B13" i="39" s="1"/>
  <c r="B5" i="39" a="1"/>
  <c r="B5" i="39" s="1"/>
  <c r="B35" i="39" a="1"/>
  <c r="B35" i="39" s="1"/>
  <c r="B11" i="39" a="1"/>
  <c r="B11" i="39" s="1"/>
  <c r="B10" i="39" a="1"/>
  <c r="B10" i="39" s="1"/>
  <c r="C115" i="39" a="1"/>
  <c r="C115" i="39" s="1"/>
  <c r="B175" i="39" a="1"/>
  <c r="B175" i="39" s="1"/>
  <c r="B106" i="39" a="1"/>
  <c r="B106" i="39" s="1"/>
  <c r="C299" i="39" a="1"/>
  <c r="C299" i="39" s="1"/>
  <c r="C215" i="39" a="1"/>
  <c r="C215" i="39" s="1"/>
  <c r="C142" i="39" a="1"/>
  <c r="C142" i="39" s="1"/>
  <c r="C71" i="39" a="1"/>
  <c r="C71" i="39" s="1"/>
  <c r="C7" i="39" a="1"/>
  <c r="C7" i="39" s="1"/>
  <c r="B280" i="39" a="1"/>
  <c r="B280" i="39" s="1"/>
  <c r="B248" i="39" a="1"/>
  <c r="B248" i="39" s="1"/>
  <c r="B224" i="39" a="1"/>
  <c r="B224" i="39" s="1"/>
  <c r="B205" i="39" a="1"/>
  <c r="B205" i="39" s="1"/>
  <c r="B183" i="39" a="1"/>
  <c r="B183" i="39" s="1"/>
  <c r="B160" i="39" a="1"/>
  <c r="B160" i="39" s="1"/>
  <c r="B146" i="39" a="1"/>
  <c r="B146" i="39" s="1"/>
  <c r="B137" i="39" a="1"/>
  <c r="B137" i="39" s="1"/>
  <c r="B128" i="39" a="1"/>
  <c r="B128" i="39" s="1"/>
  <c r="B119" i="39" a="1"/>
  <c r="B119" i="39" s="1"/>
  <c r="B110" i="39" a="1"/>
  <c r="B110" i="39" s="1"/>
  <c r="B101" i="39" a="1"/>
  <c r="B101" i="39" s="1"/>
  <c r="B92" i="39" a="1"/>
  <c r="B92" i="39" s="1"/>
  <c r="B84" i="39" a="1"/>
  <c r="B84" i="39" s="1"/>
  <c r="B76" i="39" a="1"/>
  <c r="B76" i="39" s="1"/>
  <c r="B68" i="39" a="1"/>
  <c r="B68" i="39" s="1"/>
  <c r="B60" i="39" a="1"/>
  <c r="B60" i="39" s="1"/>
  <c r="B52" i="39" a="1"/>
  <c r="B52" i="39" s="1"/>
  <c r="B44" i="39" a="1"/>
  <c r="B44" i="39" s="1"/>
  <c r="B36" i="39" a="1"/>
  <c r="B36" i="39" s="1"/>
  <c r="B28" i="39" a="1"/>
  <c r="B28" i="39" s="1"/>
  <c r="B20" i="39" a="1"/>
  <c r="B20" i="39" s="1"/>
  <c r="B12" i="39" a="1"/>
  <c r="B12" i="39" s="1"/>
  <c r="B4" i="39" a="1"/>
  <c r="B4" i="39" s="1"/>
  <c r="B311" i="39" a="1"/>
  <c r="B311" i="39" s="1"/>
  <c r="B247" i="39" a="1"/>
  <c r="B247" i="39" s="1"/>
  <c r="B181" i="39" a="1"/>
  <c r="B181" i="39" s="1"/>
  <c r="B145" i="39" a="1"/>
  <c r="B145" i="39" s="1"/>
  <c r="B127" i="39" a="1"/>
  <c r="B127" i="39" s="1"/>
  <c r="B118" i="39" a="1"/>
  <c r="B118" i="39" s="1"/>
  <c r="B91" i="39" a="1"/>
  <c r="B91" i="39" s="1"/>
  <c r="B75" i="39" a="1"/>
  <c r="B75" i="39" s="1"/>
  <c r="B59" i="39" a="1"/>
  <c r="B59" i="39" s="1"/>
  <c r="B43" i="39" a="1"/>
  <c r="B43" i="39" s="1"/>
  <c r="B19" i="39" a="1"/>
  <c r="B19" i="39" s="1"/>
  <c r="B34" i="39" a="1"/>
  <c r="B34" i="39" s="1"/>
  <c r="C267" i="39" a="1"/>
  <c r="C267" i="39" s="1"/>
  <c r="B303" i="39" a="1"/>
  <c r="B303" i="39" s="1"/>
  <c r="B143" i="39" a="1"/>
  <c r="B143" i="39" s="1"/>
  <c r="B81" i="39" a="1"/>
  <c r="B81" i="39" s="1"/>
  <c r="C287" i="39" a="1"/>
  <c r="C287" i="39" s="1"/>
  <c r="C206" i="39" a="1"/>
  <c r="C206" i="39" s="1"/>
  <c r="C133" i="39" a="1"/>
  <c r="C133" i="39" s="1"/>
  <c r="C63" i="39" a="1"/>
  <c r="C63" i="39" s="1"/>
  <c r="B279" i="39" a="1"/>
  <c r="B279" i="39" s="1"/>
  <c r="B223" i="39" a="1"/>
  <c r="B223" i="39" s="1"/>
  <c r="B200" i="39" a="1"/>
  <c r="B200" i="39" s="1"/>
  <c r="B159" i="39" a="1"/>
  <c r="B159" i="39" s="1"/>
  <c r="B136" i="39" a="1"/>
  <c r="B136" i="39" s="1"/>
  <c r="B109" i="39" a="1"/>
  <c r="B109" i="39" s="1"/>
  <c r="B100" i="39" a="1"/>
  <c r="B100" i="39" s="1"/>
  <c r="B83" i="39" a="1"/>
  <c r="B83" i="39" s="1"/>
  <c r="B67" i="39" a="1"/>
  <c r="B67" i="39" s="1"/>
  <c r="B51" i="39" a="1"/>
  <c r="B51" i="39" s="1"/>
  <c r="B27" i="39" a="1"/>
  <c r="B27" i="39" s="1"/>
  <c r="B3" i="39" a="1"/>
  <c r="B3" i="39" s="1"/>
  <c r="B65" i="39" a="1"/>
  <c r="B65" i="39" s="1"/>
  <c r="B89" i="39" a="1"/>
  <c r="B89" i="39" s="1"/>
  <c r="B134" i="39" a="1"/>
  <c r="B134" i="39" s="1"/>
  <c r="B154" i="39" a="1"/>
  <c r="B154" i="39" s="1"/>
  <c r="B239" i="39" a="1"/>
  <c r="B239" i="39" s="1"/>
  <c r="C47" i="39" a="1"/>
  <c r="C47" i="39" s="1"/>
  <c r="C188" i="39" a="1"/>
  <c r="C188" i="39" s="1"/>
  <c r="B18" i="39" a="1"/>
  <c r="B18" i="39" s="1"/>
  <c r="B26" i="39" a="1"/>
  <c r="B26" i="39" s="1"/>
  <c r="B42" i="39" a="1"/>
  <c r="B42" i="39" s="1"/>
  <c r="B50" i="39" a="1"/>
  <c r="B50" i="39" s="1"/>
  <c r="B58" i="39" a="1"/>
  <c r="B58" i="39" s="1"/>
  <c r="B66" i="39" a="1"/>
  <c r="B66" i="39" s="1"/>
  <c r="B74" i="39" a="1"/>
  <c r="B74" i="39" s="1"/>
  <c r="B82" i="39" a="1"/>
  <c r="B82" i="39" s="1"/>
  <c r="B90" i="39" a="1"/>
  <c r="B90" i="39" s="1"/>
  <c r="B98" i="39" a="1"/>
  <c r="B98" i="39" s="1"/>
  <c r="B108" i="39" a="1"/>
  <c r="B108" i="39" s="1"/>
  <c r="B117" i="39" a="1"/>
  <c r="B117" i="39" s="1"/>
  <c r="B126" i="39" a="1"/>
  <c r="B126" i="39" s="1"/>
  <c r="B135" i="39" a="1"/>
  <c r="B135" i="39" s="1"/>
  <c r="B144" i="39" a="1"/>
  <c r="B144" i="39" s="1"/>
  <c r="B157" i="39" a="1"/>
  <c r="B157" i="39" s="1"/>
  <c r="B176" i="39" a="1"/>
  <c r="B176" i="39" s="1"/>
  <c r="B199" i="39" a="1"/>
  <c r="B199" i="39" s="1"/>
  <c r="B221" i="39" a="1"/>
  <c r="B221" i="39" s="1"/>
  <c r="B240" i="39" a="1"/>
  <c r="B240" i="39" s="1"/>
  <c r="B272" i="39" a="1"/>
  <c r="B272" i="39" s="1"/>
  <c r="B304" i="39" a="1"/>
  <c r="B304" i="39" s="1"/>
  <c r="C55" i="39" a="1"/>
  <c r="C55" i="39" s="1"/>
  <c r="C124" i="39" a="1"/>
  <c r="C124" i="39" s="1"/>
  <c r="C197" i="39" a="1"/>
  <c r="C197" i="39" s="1"/>
  <c r="C277" i="39" a="1"/>
  <c r="C277" i="39" s="1"/>
  <c r="M308" i="17"/>
  <c r="N308" i="17"/>
  <c r="O308" i="17"/>
  <c r="P308" i="17"/>
  <c r="R308" i="17"/>
  <c r="S308" i="17"/>
  <c r="T308" i="17"/>
  <c r="U308" i="17"/>
  <c r="V308" i="17"/>
  <c r="W308" i="17"/>
  <c r="M309" i="17"/>
  <c r="N309" i="17"/>
  <c r="O309" i="17"/>
  <c r="P309" i="17"/>
  <c r="R309" i="17"/>
  <c r="S309" i="17"/>
  <c r="T309" i="17"/>
  <c r="U309" i="17"/>
  <c r="V309" i="17"/>
  <c r="W309" i="17"/>
  <c r="M310" i="17"/>
  <c r="N310" i="17"/>
  <c r="O310" i="17"/>
  <c r="P310" i="17"/>
  <c r="R310" i="17"/>
  <c r="S310" i="17"/>
  <c r="T310" i="17"/>
  <c r="U310" i="17"/>
  <c r="V310" i="17"/>
  <c r="W310" i="17"/>
  <c r="M311" i="17"/>
  <c r="N311" i="17"/>
  <c r="O311" i="17"/>
  <c r="P311" i="17"/>
  <c r="R311" i="17"/>
  <c r="S311" i="17"/>
  <c r="T311" i="17"/>
  <c r="U311" i="17"/>
  <c r="V311" i="17"/>
  <c r="W311" i="17"/>
  <c r="M312" i="17"/>
  <c r="N312" i="17"/>
  <c r="O312" i="17"/>
  <c r="P312" i="17"/>
  <c r="R312" i="17"/>
  <c r="S312" i="17"/>
  <c r="T312" i="17"/>
  <c r="U312" i="17"/>
  <c r="V312" i="17"/>
  <c r="W312" i="17"/>
  <c r="M313" i="17"/>
  <c r="N313" i="17"/>
  <c r="O313" i="17"/>
  <c r="P313" i="17"/>
  <c r="R313" i="17"/>
  <c r="S313" i="17"/>
  <c r="T313" i="17"/>
  <c r="U313" i="17"/>
  <c r="V313" i="17"/>
  <c r="W313" i="17"/>
  <c r="M314" i="17"/>
  <c r="N314" i="17"/>
  <c r="O314" i="17"/>
  <c r="P314" i="17"/>
  <c r="R314" i="17"/>
  <c r="S314" i="17"/>
  <c r="T314" i="17"/>
  <c r="U314" i="17"/>
  <c r="V314" i="17"/>
  <c r="W314" i="17"/>
  <c r="M307" i="17" l="1"/>
  <c r="N307" i="17"/>
  <c r="O307" i="17"/>
  <c r="P307" i="17"/>
  <c r="R307" i="17"/>
  <c r="S307" i="17"/>
  <c r="T307" i="17"/>
  <c r="U307" i="17"/>
  <c r="V307" i="17"/>
  <c r="W307" i="17"/>
  <c r="W306" i="17"/>
  <c r="V306" i="17"/>
  <c r="U306" i="17"/>
  <c r="T306" i="17"/>
  <c r="S306" i="17"/>
  <c r="R306" i="17"/>
  <c r="P306" i="17"/>
  <c r="O306" i="17"/>
  <c r="N306" i="17"/>
  <c r="M306" i="17"/>
  <c r="W305" i="17"/>
  <c r="V305" i="17"/>
  <c r="U305" i="17"/>
  <c r="T305" i="17"/>
  <c r="S305" i="17"/>
  <c r="R305" i="17"/>
  <c r="P305" i="17"/>
  <c r="O305" i="17"/>
  <c r="N305" i="17"/>
  <c r="M305" i="17"/>
  <c r="W304" i="17"/>
  <c r="V304" i="17"/>
  <c r="U304" i="17"/>
  <c r="T304" i="17"/>
  <c r="S304" i="17"/>
  <c r="R304" i="17"/>
  <c r="P304" i="17"/>
  <c r="O304" i="17"/>
  <c r="N304" i="17"/>
  <c r="M304" i="17"/>
  <c r="W303" i="17"/>
  <c r="V303" i="17"/>
  <c r="U303" i="17"/>
  <c r="T303" i="17"/>
  <c r="S303" i="17"/>
  <c r="R303" i="17"/>
  <c r="P303" i="17"/>
  <c r="O303" i="17"/>
  <c r="N303" i="17"/>
  <c r="M303" i="17"/>
  <c r="W302" i="17"/>
  <c r="V302" i="17"/>
  <c r="U302" i="17"/>
  <c r="T302" i="17"/>
  <c r="S302" i="17"/>
  <c r="R302" i="17"/>
  <c r="P302" i="17"/>
  <c r="O302" i="17"/>
  <c r="N302" i="17"/>
  <c r="M302" i="17"/>
  <c r="W301" i="17"/>
  <c r="V301" i="17"/>
  <c r="U301" i="17"/>
  <c r="T301" i="17"/>
  <c r="S301" i="17"/>
  <c r="R301" i="17"/>
  <c r="P301" i="17"/>
  <c r="O301" i="17"/>
  <c r="N301" i="17"/>
  <c r="M301" i="17"/>
  <c r="W300" i="17"/>
  <c r="V300" i="17"/>
  <c r="U300" i="17"/>
  <c r="T300" i="17"/>
  <c r="S300" i="17"/>
  <c r="R300" i="17"/>
  <c r="P300" i="17"/>
  <c r="O300" i="17"/>
  <c r="N300" i="17"/>
  <c r="M300" i="17"/>
  <c r="W299" i="17"/>
  <c r="V299" i="17"/>
  <c r="U299" i="17"/>
  <c r="T299" i="17"/>
  <c r="S299" i="17"/>
  <c r="R299" i="17"/>
  <c r="P299" i="17"/>
  <c r="O299" i="17"/>
  <c r="N299" i="17"/>
  <c r="M299" i="17"/>
  <c r="W298" i="17"/>
  <c r="V298" i="17"/>
  <c r="U298" i="17"/>
  <c r="T298" i="17"/>
  <c r="S298" i="17"/>
  <c r="R298" i="17"/>
  <c r="P298" i="17"/>
  <c r="O298" i="17"/>
  <c r="N298" i="17"/>
  <c r="M298" i="17"/>
  <c r="W297" i="17"/>
  <c r="V297" i="17"/>
  <c r="U297" i="17"/>
  <c r="T297" i="17"/>
  <c r="S297" i="17"/>
  <c r="R297" i="17"/>
  <c r="P297" i="17"/>
  <c r="O297" i="17"/>
  <c r="N297" i="17"/>
  <c r="M297" i="17"/>
  <c r="W296" i="17"/>
  <c r="V296" i="17"/>
  <c r="U296" i="17"/>
  <c r="T296" i="17"/>
  <c r="S296" i="17"/>
  <c r="R296" i="17"/>
  <c r="P296" i="17"/>
  <c r="O296" i="17"/>
  <c r="N296" i="17"/>
  <c r="M296" i="17"/>
  <c r="W295" i="17"/>
  <c r="V295" i="17"/>
  <c r="U295" i="17"/>
  <c r="T295" i="17"/>
  <c r="S295" i="17"/>
  <c r="R295" i="17"/>
  <c r="P295" i="17"/>
  <c r="O295" i="17"/>
  <c r="N295" i="17"/>
  <c r="M295" i="17"/>
  <c r="W294" i="17"/>
  <c r="V294" i="17"/>
  <c r="U294" i="17"/>
  <c r="T294" i="17"/>
  <c r="S294" i="17"/>
  <c r="R294" i="17"/>
  <c r="P294" i="17"/>
  <c r="O294" i="17"/>
  <c r="N294" i="17"/>
  <c r="M294" i="17"/>
  <c r="W293" i="17"/>
  <c r="V293" i="17"/>
  <c r="U293" i="17"/>
  <c r="T293" i="17"/>
  <c r="S293" i="17"/>
  <c r="R293" i="17"/>
  <c r="P293" i="17"/>
  <c r="O293" i="17"/>
  <c r="N293" i="17"/>
  <c r="M293" i="17"/>
  <c r="W292" i="17"/>
  <c r="V292" i="17"/>
  <c r="U292" i="17"/>
  <c r="T292" i="17"/>
  <c r="S292" i="17"/>
  <c r="R292" i="17"/>
  <c r="P292" i="17"/>
  <c r="O292" i="17"/>
  <c r="N292" i="17"/>
  <c r="M292" i="17"/>
  <c r="W291" i="17"/>
  <c r="V291" i="17"/>
  <c r="U291" i="17"/>
  <c r="T291" i="17"/>
  <c r="S291" i="17"/>
  <c r="R291" i="17"/>
  <c r="P291" i="17"/>
  <c r="O291" i="17"/>
  <c r="N291" i="17"/>
  <c r="M291" i="17"/>
  <c r="W290" i="17"/>
  <c r="V290" i="17"/>
  <c r="U290" i="17"/>
  <c r="T290" i="17"/>
  <c r="S290" i="17"/>
  <c r="R290" i="17"/>
  <c r="P290" i="17"/>
  <c r="O290" i="17"/>
  <c r="N290" i="17"/>
  <c r="M290" i="17"/>
  <c r="W289" i="17"/>
  <c r="V289" i="17"/>
  <c r="U289" i="17"/>
  <c r="T289" i="17"/>
  <c r="S289" i="17"/>
  <c r="R289" i="17"/>
  <c r="P289" i="17"/>
  <c r="O289" i="17"/>
  <c r="N289" i="17"/>
  <c r="M289" i="17"/>
  <c r="W288" i="17"/>
  <c r="V288" i="17"/>
  <c r="U288" i="17"/>
  <c r="T288" i="17"/>
  <c r="S288" i="17"/>
  <c r="R288" i="17"/>
  <c r="P288" i="17"/>
  <c r="O288" i="17"/>
  <c r="N288" i="17"/>
  <c r="M288" i="17"/>
  <c r="W287" i="17"/>
  <c r="V287" i="17"/>
  <c r="U287" i="17"/>
  <c r="T287" i="17"/>
  <c r="S287" i="17"/>
  <c r="R287" i="17"/>
  <c r="P287" i="17"/>
  <c r="O287" i="17"/>
  <c r="N287" i="17"/>
  <c r="M287" i="17"/>
  <c r="W286" i="17"/>
  <c r="V286" i="17"/>
  <c r="U286" i="17"/>
  <c r="T286" i="17"/>
  <c r="S286" i="17"/>
  <c r="R286" i="17"/>
  <c r="P286" i="17"/>
  <c r="O286" i="17"/>
  <c r="N286" i="17"/>
  <c r="M286" i="17"/>
  <c r="W285" i="17"/>
  <c r="V285" i="17"/>
  <c r="U285" i="17"/>
  <c r="T285" i="17"/>
  <c r="S285" i="17"/>
  <c r="R285" i="17"/>
  <c r="P285" i="17"/>
  <c r="O285" i="17"/>
  <c r="N285" i="17"/>
  <c r="M285" i="17"/>
  <c r="W284" i="17"/>
  <c r="V284" i="17"/>
  <c r="U284" i="17"/>
  <c r="T284" i="17"/>
  <c r="S284" i="17"/>
  <c r="R284" i="17"/>
  <c r="P284" i="17"/>
  <c r="O284" i="17"/>
  <c r="N284" i="17"/>
  <c r="M284" i="17"/>
  <c r="W283" i="17"/>
  <c r="V283" i="17"/>
  <c r="U283" i="17"/>
  <c r="T283" i="17"/>
  <c r="S283" i="17"/>
  <c r="R283" i="17"/>
  <c r="P283" i="17"/>
  <c r="O283" i="17"/>
  <c r="N283" i="17"/>
  <c r="M283" i="17"/>
  <c r="W282" i="17"/>
  <c r="V282" i="17"/>
  <c r="U282" i="17"/>
  <c r="T282" i="17"/>
  <c r="S282" i="17"/>
  <c r="R282" i="17"/>
  <c r="P282" i="17"/>
  <c r="O282" i="17"/>
  <c r="N282" i="17"/>
  <c r="M282" i="17"/>
  <c r="W281" i="17"/>
  <c r="V281" i="17"/>
  <c r="U281" i="17"/>
  <c r="T281" i="17"/>
  <c r="S281" i="17"/>
  <c r="R281" i="17"/>
  <c r="P281" i="17"/>
  <c r="O281" i="17"/>
  <c r="N281" i="17"/>
  <c r="M281" i="17"/>
  <c r="W280" i="17"/>
  <c r="V280" i="17"/>
  <c r="U280" i="17"/>
  <c r="T280" i="17"/>
  <c r="S280" i="17"/>
  <c r="R280" i="17"/>
  <c r="P280" i="17"/>
  <c r="O280" i="17"/>
  <c r="N280" i="17"/>
  <c r="M280" i="17"/>
  <c r="W279" i="17"/>
  <c r="V279" i="17"/>
  <c r="U279" i="17"/>
  <c r="T279" i="17"/>
  <c r="S279" i="17"/>
  <c r="R279" i="17"/>
  <c r="P279" i="17"/>
  <c r="O279" i="17"/>
  <c r="N279" i="17"/>
  <c r="M279" i="17"/>
  <c r="W278" i="17"/>
  <c r="V278" i="17"/>
  <c r="U278" i="17"/>
  <c r="T278" i="17"/>
  <c r="S278" i="17"/>
  <c r="R278" i="17"/>
  <c r="P278" i="17"/>
  <c r="O278" i="17"/>
  <c r="N278" i="17"/>
  <c r="M278" i="17"/>
  <c r="W277" i="17"/>
  <c r="V277" i="17"/>
  <c r="U277" i="17"/>
  <c r="T277" i="17"/>
  <c r="S277" i="17"/>
  <c r="R277" i="17"/>
  <c r="P277" i="17"/>
  <c r="O277" i="17"/>
  <c r="N277" i="17"/>
  <c r="M277" i="17"/>
  <c r="W276" i="17"/>
  <c r="V276" i="17"/>
  <c r="U276" i="17"/>
  <c r="T276" i="17"/>
  <c r="S276" i="17"/>
  <c r="R276" i="17"/>
  <c r="P276" i="17"/>
  <c r="O276" i="17"/>
  <c r="N276" i="17"/>
  <c r="M276" i="17"/>
  <c r="W275" i="17"/>
  <c r="V275" i="17"/>
  <c r="U275" i="17"/>
  <c r="T275" i="17"/>
  <c r="S275" i="17"/>
  <c r="R275" i="17"/>
  <c r="P275" i="17"/>
  <c r="O275" i="17"/>
  <c r="N275" i="17"/>
  <c r="M275" i="17"/>
  <c r="W274" i="17"/>
  <c r="V274" i="17"/>
  <c r="U274" i="17"/>
  <c r="T274" i="17"/>
  <c r="S274" i="17"/>
  <c r="R274" i="17"/>
  <c r="P274" i="17"/>
  <c r="O274" i="17"/>
  <c r="N274" i="17"/>
  <c r="M274" i="17"/>
  <c r="W273" i="17"/>
  <c r="V273" i="17"/>
  <c r="U273" i="17"/>
  <c r="T273" i="17"/>
  <c r="S273" i="17"/>
  <c r="R273" i="17"/>
  <c r="P273" i="17"/>
  <c r="O273" i="17"/>
  <c r="N273" i="17"/>
  <c r="M273" i="17"/>
  <c r="W272" i="17"/>
  <c r="V272" i="17"/>
  <c r="U272" i="17"/>
  <c r="T272" i="17"/>
  <c r="S272" i="17"/>
  <c r="R272" i="17"/>
  <c r="P272" i="17"/>
  <c r="O272" i="17"/>
  <c r="N272" i="17"/>
  <c r="M272" i="17"/>
  <c r="W271" i="17"/>
  <c r="V271" i="17"/>
  <c r="U271" i="17"/>
  <c r="T271" i="17"/>
  <c r="S271" i="17"/>
  <c r="R271" i="17"/>
  <c r="P271" i="17"/>
  <c r="O271" i="17"/>
  <c r="N271" i="17"/>
  <c r="M271" i="17"/>
  <c r="W270" i="17"/>
  <c r="V270" i="17"/>
  <c r="U270" i="17"/>
  <c r="T270" i="17"/>
  <c r="S270" i="17"/>
  <c r="R270" i="17"/>
  <c r="P270" i="17"/>
  <c r="O270" i="17"/>
  <c r="N270" i="17"/>
  <c r="M270" i="17"/>
  <c r="W269" i="17"/>
  <c r="V269" i="17"/>
  <c r="U269" i="17"/>
  <c r="T269" i="17"/>
  <c r="S269" i="17"/>
  <c r="R269" i="17"/>
  <c r="P269" i="17"/>
  <c r="O269" i="17"/>
  <c r="N269" i="17"/>
  <c r="M269" i="17"/>
  <c r="W268" i="17"/>
  <c r="V268" i="17"/>
  <c r="U268" i="17"/>
  <c r="T268" i="17"/>
  <c r="S268" i="17"/>
  <c r="R268" i="17"/>
  <c r="P268" i="17"/>
  <c r="O268" i="17"/>
  <c r="N268" i="17"/>
  <c r="M268" i="17"/>
  <c r="W267" i="17"/>
  <c r="V267" i="17"/>
  <c r="U267" i="17"/>
  <c r="T267" i="17"/>
  <c r="S267" i="17"/>
  <c r="R267" i="17"/>
  <c r="P267" i="17"/>
  <c r="O267" i="17"/>
  <c r="N267" i="17"/>
  <c r="M267" i="17"/>
  <c r="W266" i="17"/>
  <c r="V266" i="17"/>
  <c r="U266" i="17"/>
  <c r="T266" i="17"/>
  <c r="S266" i="17"/>
  <c r="R266" i="17"/>
  <c r="P266" i="17"/>
  <c r="O266" i="17"/>
  <c r="N266" i="17"/>
  <c r="M266" i="17"/>
  <c r="W265" i="17"/>
  <c r="V265" i="17"/>
  <c r="U265" i="17"/>
  <c r="T265" i="17"/>
  <c r="S265" i="17"/>
  <c r="R265" i="17"/>
  <c r="P265" i="17"/>
  <c r="O265" i="17"/>
  <c r="N265" i="17"/>
  <c r="M265" i="17"/>
  <c r="W264" i="17"/>
  <c r="V264" i="17"/>
  <c r="U264" i="17"/>
  <c r="T264" i="17"/>
  <c r="S264" i="17"/>
  <c r="R264" i="17"/>
  <c r="P264" i="17"/>
  <c r="O264" i="17"/>
  <c r="N264" i="17"/>
  <c r="M264" i="17"/>
  <c r="W263" i="17"/>
  <c r="V263" i="17"/>
  <c r="U263" i="17"/>
  <c r="T263" i="17"/>
  <c r="S263" i="17"/>
  <c r="R263" i="17"/>
  <c r="P263" i="17"/>
  <c r="O263" i="17"/>
  <c r="N263" i="17"/>
  <c r="M263" i="17"/>
  <c r="W262" i="17"/>
  <c r="V262" i="17"/>
  <c r="U262" i="17"/>
  <c r="T262" i="17"/>
  <c r="S262" i="17"/>
  <c r="R262" i="17"/>
  <c r="P262" i="17"/>
  <c r="O262" i="17"/>
  <c r="N262" i="17"/>
  <c r="M262" i="17"/>
  <c r="W261" i="17"/>
  <c r="V261" i="17"/>
  <c r="U261" i="17"/>
  <c r="T261" i="17"/>
  <c r="S261" i="17"/>
  <c r="R261" i="17"/>
  <c r="P261" i="17"/>
  <c r="O261" i="17"/>
  <c r="N261" i="17"/>
  <c r="M261" i="17"/>
  <c r="W260" i="17"/>
  <c r="V260" i="17"/>
  <c r="U260" i="17"/>
  <c r="T260" i="17"/>
  <c r="S260" i="17"/>
  <c r="R260" i="17"/>
  <c r="P260" i="17"/>
  <c r="O260" i="17"/>
  <c r="N260" i="17"/>
  <c r="M260" i="17"/>
  <c r="W259" i="17"/>
  <c r="V259" i="17"/>
  <c r="U259" i="17"/>
  <c r="T259" i="17"/>
  <c r="S259" i="17"/>
  <c r="R259" i="17"/>
  <c r="P259" i="17"/>
  <c r="O259" i="17"/>
  <c r="N259" i="17"/>
  <c r="M259" i="17"/>
  <c r="W258" i="17"/>
  <c r="V258" i="17"/>
  <c r="U258" i="17"/>
  <c r="T258" i="17"/>
  <c r="S258" i="17"/>
  <c r="R258" i="17"/>
  <c r="P258" i="17"/>
  <c r="O258" i="17"/>
  <c r="N258" i="17"/>
  <c r="M258" i="17"/>
  <c r="W257" i="17"/>
  <c r="V257" i="17"/>
  <c r="U257" i="17"/>
  <c r="T257" i="17"/>
  <c r="S257" i="17"/>
  <c r="R257" i="17"/>
  <c r="P257" i="17"/>
  <c r="O257" i="17"/>
  <c r="N257" i="17"/>
  <c r="M257" i="17"/>
  <c r="W256" i="17"/>
  <c r="V256" i="17"/>
  <c r="U256" i="17"/>
  <c r="T256" i="17"/>
  <c r="S256" i="17"/>
  <c r="R256" i="17"/>
  <c r="P256" i="17"/>
  <c r="O256" i="17"/>
  <c r="N256" i="17"/>
  <c r="M256" i="17"/>
  <c r="W255" i="17"/>
  <c r="V255" i="17"/>
  <c r="U255" i="17"/>
  <c r="T255" i="17"/>
  <c r="S255" i="17"/>
  <c r="R255" i="17"/>
  <c r="P255" i="17"/>
  <c r="O255" i="17"/>
  <c r="N255" i="17"/>
  <c r="M255" i="17"/>
  <c r="W254" i="17"/>
  <c r="V254" i="17"/>
  <c r="U254" i="17"/>
  <c r="T254" i="17"/>
  <c r="S254" i="17"/>
  <c r="R254" i="17"/>
  <c r="P254" i="17"/>
  <c r="O254" i="17"/>
  <c r="N254" i="17"/>
  <c r="M254" i="17"/>
  <c r="W253" i="17"/>
  <c r="V253" i="17"/>
  <c r="U253" i="17"/>
  <c r="T253" i="17"/>
  <c r="S253" i="17"/>
  <c r="R253" i="17"/>
  <c r="P253" i="17"/>
  <c r="O253" i="17"/>
  <c r="N253" i="17"/>
  <c r="M253" i="17"/>
  <c r="W252" i="17"/>
  <c r="V252" i="17"/>
  <c r="U252" i="17"/>
  <c r="T252" i="17"/>
  <c r="S252" i="17"/>
  <c r="R252" i="17"/>
  <c r="P252" i="17"/>
  <c r="O252" i="17"/>
  <c r="N252" i="17"/>
  <c r="M252" i="17"/>
  <c r="W251" i="17"/>
  <c r="V251" i="17"/>
  <c r="U251" i="17"/>
  <c r="T251" i="17"/>
  <c r="S251" i="17"/>
  <c r="R251" i="17"/>
  <c r="P251" i="17"/>
  <c r="O251" i="17"/>
  <c r="N251" i="17"/>
  <c r="M251" i="17"/>
  <c r="W250" i="17"/>
  <c r="V250" i="17"/>
  <c r="U250" i="17"/>
  <c r="T250" i="17"/>
  <c r="S250" i="17"/>
  <c r="R250" i="17"/>
  <c r="P250" i="17"/>
  <c r="O250" i="17"/>
  <c r="N250" i="17"/>
  <c r="M250" i="17"/>
  <c r="W249" i="17"/>
  <c r="V249" i="17"/>
  <c r="U249" i="17"/>
  <c r="T249" i="17"/>
  <c r="S249" i="17"/>
  <c r="R249" i="17"/>
  <c r="P249" i="17"/>
  <c r="O249" i="17"/>
  <c r="N249" i="17"/>
  <c r="M249" i="17"/>
  <c r="W248" i="17"/>
  <c r="V248" i="17"/>
  <c r="U248" i="17"/>
  <c r="T248" i="17"/>
  <c r="S248" i="17"/>
  <c r="R248" i="17"/>
  <c r="P248" i="17"/>
  <c r="O248" i="17"/>
  <c r="N248" i="17"/>
  <c r="M248" i="17"/>
  <c r="W247" i="17"/>
  <c r="V247" i="17"/>
  <c r="U247" i="17"/>
  <c r="T247" i="17"/>
  <c r="S247" i="17"/>
  <c r="R247" i="17"/>
  <c r="P247" i="17"/>
  <c r="O247" i="17"/>
  <c r="N247" i="17"/>
  <c r="M247" i="17"/>
  <c r="W246" i="17"/>
  <c r="V246" i="17"/>
  <c r="U246" i="17"/>
  <c r="T246" i="17"/>
  <c r="S246" i="17"/>
  <c r="R246" i="17"/>
  <c r="P246" i="17"/>
  <c r="O246" i="17"/>
  <c r="N246" i="17"/>
  <c r="M246" i="17"/>
  <c r="W245" i="17"/>
  <c r="V245" i="17"/>
  <c r="U245" i="17"/>
  <c r="T245" i="17"/>
  <c r="S245" i="17"/>
  <c r="R245" i="17"/>
  <c r="P245" i="17"/>
  <c r="O245" i="17"/>
  <c r="N245" i="17"/>
  <c r="M245" i="17"/>
  <c r="W244" i="17"/>
  <c r="V244" i="17"/>
  <c r="U244" i="17"/>
  <c r="T244" i="17"/>
  <c r="S244" i="17"/>
  <c r="R244" i="17"/>
  <c r="P244" i="17"/>
  <c r="O244" i="17"/>
  <c r="N244" i="17"/>
  <c r="M244" i="17"/>
  <c r="W243" i="17"/>
  <c r="V243" i="17"/>
  <c r="U243" i="17"/>
  <c r="T243" i="17"/>
  <c r="S243" i="17"/>
  <c r="R243" i="17"/>
  <c r="P243" i="17"/>
  <c r="O243" i="17"/>
  <c r="N243" i="17"/>
  <c r="M243" i="17"/>
  <c r="W242" i="17"/>
  <c r="V242" i="17"/>
  <c r="U242" i="17"/>
  <c r="T242" i="17"/>
  <c r="S242" i="17"/>
  <c r="R242" i="17"/>
  <c r="P242" i="17"/>
  <c r="O242" i="17"/>
  <c r="N242" i="17"/>
  <c r="M242" i="17"/>
  <c r="W241" i="17"/>
  <c r="V241" i="17"/>
  <c r="U241" i="17"/>
  <c r="T241" i="17"/>
  <c r="S241" i="17"/>
  <c r="R241" i="17"/>
  <c r="P241" i="17"/>
  <c r="O241" i="17"/>
  <c r="N241" i="17"/>
  <c r="M241" i="17"/>
  <c r="W240" i="17"/>
  <c r="V240" i="17"/>
  <c r="U240" i="17"/>
  <c r="T240" i="17"/>
  <c r="S240" i="17"/>
  <c r="R240" i="17"/>
  <c r="P240" i="17"/>
  <c r="O240" i="17"/>
  <c r="N240" i="17"/>
  <c r="M240" i="17"/>
  <c r="W239" i="17"/>
  <c r="V239" i="17"/>
  <c r="U239" i="17"/>
  <c r="T239" i="17"/>
  <c r="S239" i="17"/>
  <c r="R239" i="17"/>
  <c r="P239" i="17"/>
  <c r="O239" i="17"/>
  <c r="N239" i="17"/>
  <c r="M239" i="17"/>
  <c r="W238" i="17"/>
  <c r="V238" i="17"/>
  <c r="U238" i="17"/>
  <c r="T238" i="17"/>
  <c r="S238" i="17"/>
  <c r="R238" i="17"/>
  <c r="P238" i="17"/>
  <c r="O238" i="17"/>
  <c r="N238" i="17"/>
  <c r="M238" i="17"/>
  <c r="W237" i="17"/>
  <c r="V237" i="17"/>
  <c r="U237" i="17"/>
  <c r="T237" i="17"/>
  <c r="S237" i="17"/>
  <c r="R237" i="17"/>
  <c r="P237" i="17"/>
  <c r="O237" i="17"/>
  <c r="N237" i="17"/>
  <c r="M237" i="17"/>
  <c r="W236" i="17"/>
  <c r="V236" i="17"/>
  <c r="U236" i="17"/>
  <c r="T236" i="17"/>
  <c r="S236" i="17"/>
  <c r="R236" i="17"/>
  <c r="P236" i="17"/>
  <c r="O236" i="17"/>
  <c r="N236" i="17"/>
  <c r="M236" i="17"/>
  <c r="W235" i="17"/>
  <c r="V235" i="17"/>
  <c r="U235" i="17"/>
  <c r="T235" i="17"/>
  <c r="S235" i="17"/>
  <c r="R235" i="17"/>
  <c r="P235" i="17"/>
  <c r="O235" i="17"/>
  <c r="N235" i="17"/>
  <c r="M235" i="17"/>
  <c r="W234" i="17"/>
  <c r="V234" i="17"/>
  <c r="U234" i="17"/>
  <c r="T234" i="17"/>
  <c r="S234" i="17"/>
  <c r="R234" i="17"/>
  <c r="P234" i="17"/>
  <c r="O234" i="17"/>
  <c r="N234" i="17"/>
  <c r="M234" i="17"/>
  <c r="W233" i="17"/>
  <c r="V233" i="17"/>
  <c r="U233" i="17"/>
  <c r="T233" i="17"/>
  <c r="S233" i="17"/>
  <c r="R233" i="17"/>
  <c r="P233" i="17"/>
  <c r="O233" i="17"/>
  <c r="N233" i="17"/>
  <c r="M233" i="17"/>
  <c r="W232" i="17"/>
  <c r="V232" i="17"/>
  <c r="U232" i="17"/>
  <c r="T232" i="17"/>
  <c r="S232" i="17"/>
  <c r="R232" i="17"/>
  <c r="P232" i="17"/>
  <c r="O232" i="17"/>
  <c r="N232" i="17"/>
  <c r="M232" i="17"/>
  <c r="W231" i="17"/>
  <c r="V231" i="17"/>
  <c r="U231" i="17"/>
  <c r="T231" i="17"/>
  <c r="S231" i="17"/>
  <c r="R231" i="17"/>
  <c r="P231" i="17"/>
  <c r="O231" i="17"/>
  <c r="N231" i="17"/>
  <c r="M231" i="17"/>
  <c r="W230" i="17"/>
  <c r="V230" i="17"/>
  <c r="U230" i="17"/>
  <c r="T230" i="17"/>
  <c r="S230" i="17"/>
  <c r="R230" i="17"/>
  <c r="P230" i="17"/>
  <c r="O230" i="17"/>
  <c r="N230" i="17"/>
  <c r="M230" i="17"/>
  <c r="W229" i="17"/>
  <c r="V229" i="17"/>
  <c r="U229" i="17"/>
  <c r="T229" i="17"/>
  <c r="S229" i="17"/>
  <c r="R229" i="17"/>
  <c r="P229" i="17"/>
  <c r="O229" i="17"/>
  <c r="N229" i="17"/>
  <c r="M229" i="17"/>
  <c r="W228" i="17"/>
  <c r="V228" i="17"/>
  <c r="U228" i="17"/>
  <c r="T228" i="17"/>
  <c r="S228" i="17"/>
  <c r="R228" i="17"/>
  <c r="P228" i="17"/>
  <c r="O228" i="17"/>
  <c r="N228" i="17"/>
  <c r="M228" i="17"/>
  <c r="W227" i="17"/>
  <c r="V227" i="17"/>
  <c r="U227" i="17"/>
  <c r="T227" i="17"/>
  <c r="S227" i="17"/>
  <c r="R227" i="17"/>
  <c r="P227" i="17"/>
  <c r="O227" i="17"/>
  <c r="N227" i="17"/>
  <c r="M227" i="17"/>
  <c r="W226" i="17"/>
  <c r="V226" i="17"/>
  <c r="U226" i="17"/>
  <c r="T226" i="17"/>
  <c r="S226" i="17"/>
  <c r="R226" i="17"/>
  <c r="P226" i="17"/>
  <c r="O226" i="17"/>
  <c r="N226" i="17"/>
  <c r="M226" i="17"/>
  <c r="W225" i="17"/>
  <c r="V225" i="17"/>
  <c r="U225" i="17"/>
  <c r="T225" i="17"/>
  <c r="S225" i="17"/>
  <c r="R225" i="17"/>
  <c r="P225" i="17"/>
  <c r="O225" i="17"/>
  <c r="N225" i="17"/>
  <c r="M225" i="17"/>
  <c r="W224" i="17"/>
  <c r="V224" i="17"/>
  <c r="U224" i="17"/>
  <c r="T224" i="17"/>
  <c r="S224" i="17"/>
  <c r="R224" i="17"/>
  <c r="P224" i="17"/>
  <c r="O224" i="17"/>
  <c r="N224" i="17"/>
  <c r="M224" i="17"/>
  <c r="W223" i="17"/>
  <c r="V223" i="17"/>
  <c r="U223" i="17"/>
  <c r="T223" i="17"/>
  <c r="S223" i="17"/>
  <c r="R223" i="17"/>
  <c r="P223" i="17"/>
  <c r="O223" i="17"/>
  <c r="N223" i="17"/>
  <c r="M223" i="17"/>
  <c r="W222" i="17"/>
  <c r="V222" i="17"/>
  <c r="U222" i="17"/>
  <c r="T222" i="17"/>
  <c r="S222" i="17"/>
  <c r="R222" i="17"/>
  <c r="P222" i="17"/>
  <c r="O222" i="17"/>
  <c r="N222" i="17"/>
  <c r="M222" i="17"/>
  <c r="W221" i="17"/>
  <c r="V221" i="17"/>
  <c r="U221" i="17"/>
  <c r="T221" i="17"/>
  <c r="S221" i="17"/>
  <c r="R221" i="17"/>
  <c r="P221" i="17"/>
  <c r="O221" i="17"/>
  <c r="N221" i="17"/>
  <c r="M221" i="17"/>
  <c r="W220" i="17"/>
  <c r="V220" i="17"/>
  <c r="U220" i="17"/>
  <c r="T220" i="17"/>
  <c r="S220" i="17"/>
  <c r="R220" i="17"/>
  <c r="P220" i="17"/>
  <c r="O220" i="17"/>
  <c r="N220" i="17"/>
  <c r="M220" i="17"/>
  <c r="W219" i="17"/>
  <c r="V219" i="17"/>
  <c r="U219" i="17"/>
  <c r="T219" i="17"/>
  <c r="S219" i="17"/>
  <c r="R219" i="17"/>
  <c r="P219" i="17"/>
  <c r="O219" i="17"/>
  <c r="N219" i="17"/>
  <c r="M219" i="17"/>
  <c r="W218" i="17"/>
  <c r="V218" i="17"/>
  <c r="U218" i="17"/>
  <c r="T218" i="17"/>
  <c r="S218" i="17"/>
  <c r="R218" i="17"/>
  <c r="P218" i="17"/>
  <c r="O218" i="17"/>
  <c r="N218" i="17"/>
  <c r="M218" i="17"/>
  <c r="W217" i="17"/>
  <c r="V217" i="17"/>
  <c r="U217" i="17"/>
  <c r="T217" i="17"/>
  <c r="S217" i="17"/>
  <c r="R217" i="17"/>
  <c r="P217" i="17"/>
  <c r="O217" i="17"/>
  <c r="N217" i="17"/>
  <c r="M217" i="17"/>
  <c r="W216" i="17"/>
  <c r="V216" i="17"/>
  <c r="U216" i="17"/>
  <c r="T216" i="17"/>
  <c r="S216" i="17"/>
  <c r="R216" i="17"/>
  <c r="P216" i="17"/>
  <c r="O216" i="17"/>
  <c r="N216" i="17"/>
  <c r="M216" i="17"/>
  <c r="W215" i="17"/>
  <c r="V215" i="17"/>
  <c r="U215" i="17"/>
  <c r="T215" i="17"/>
  <c r="S215" i="17"/>
  <c r="R215" i="17"/>
  <c r="P215" i="17"/>
  <c r="O215" i="17"/>
  <c r="N215" i="17"/>
  <c r="M215" i="17"/>
  <c r="W214" i="17"/>
  <c r="V214" i="17"/>
  <c r="U214" i="17"/>
  <c r="T214" i="17"/>
  <c r="S214" i="17"/>
  <c r="R214" i="17"/>
  <c r="P214" i="17"/>
  <c r="O214" i="17"/>
  <c r="N214" i="17"/>
  <c r="M214" i="17"/>
  <c r="W213" i="17"/>
  <c r="V213" i="17"/>
  <c r="U213" i="17"/>
  <c r="T213" i="17"/>
  <c r="S213" i="17"/>
  <c r="R213" i="17"/>
  <c r="P213" i="17"/>
  <c r="O213" i="17"/>
  <c r="N213" i="17"/>
  <c r="M213" i="17"/>
  <c r="W212" i="17"/>
  <c r="V212" i="17"/>
  <c r="U212" i="17"/>
  <c r="T212" i="17"/>
  <c r="S212" i="17"/>
  <c r="R212" i="17"/>
  <c r="P212" i="17"/>
  <c r="O212" i="17"/>
  <c r="N212" i="17"/>
  <c r="M212" i="17"/>
  <c r="W211" i="17"/>
  <c r="V211" i="17"/>
  <c r="U211" i="17"/>
  <c r="T211" i="17"/>
  <c r="S211" i="17"/>
  <c r="R211" i="17"/>
  <c r="P211" i="17"/>
  <c r="O211" i="17"/>
  <c r="N211" i="17"/>
  <c r="M211" i="17"/>
  <c r="W210" i="17"/>
  <c r="V210" i="17"/>
  <c r="U210" i="17"/>
  <c r="T210" i="17"/>
  <c r="S210" i="17"/>
  <c r="R210" i="17"/>
  <c r="P210" i="17"/>
  <c r="O210" i="17"/>
  <c r="N210" i="17"/>
  <c r="M210" i="17"/>
  <c r="W209" i="17"/>
  <c r="V209" i="17"/>
  <c r="U209" i="17"/>
  <c r="T209" i="17"/>
  <c r="S209" i="17"/>
  <c r="R209" i="17"/>
  <c r="P209" i="17"/>
  <c r="O209" i="17"/>
  <c r="N209" i="17"/>
  <c r="M209" i="17"/>
  <c r="W208" i="17"/>
  <c r="V208" i="17"/>
  <c r="U208" i="17"/>
  <c r="T208" i="17"/>
  <c r="S208" i="17"/>
  <c r="R208" i="17"/>
  <c r="P208" i="17"/>
  <c r="O208" i="17"/>
  <c r="N208" i="17"/>
  <c r="M208" i="17"/>
  <c r="W207" i="17"/>
  <c r="V207" i="17"/>
  <c r="U207" i="17"/>
  <c r="T207" i="17"/>
  <c r="S207" i="17"/>
  <c r="R207" i="17"/>
  <c r="P207" i="17"/>
  <c r="O207" i="17"/>
  <c r="N207" i="17"/>
  <c r="M207" i="17"/>
  <c r="W206" i="17"/>
  <c r="V206" i="17"/>
  <c r="U206" i="17"/>
  <c r="T206" i="17"/>
  <c r="S206" i="17"/>
  <c r="R206" i="17"/>
  <c r="P206" i="17"/>
  <c r="O206" i="17"/>
  <c r="N206" i="17"/>
  <c r="M206" i="17"/>
  <c r="W205" i="17"/>
  <c r="V205" i="17"/>
  <c r="U205" i="17"/>
  <c r="T205" i="17"/>
  <c r="S205" i="17"/>
  <c r="R205" i="17"/>
  <c r="P205" i="17"/>
  <c r="O205" i="17"/>
  <c r="N205" i="17"/>
  <c r="M205" i="17"/>
  <c r="W204" i="17"/>
  <c r="V204" i="17"/>
  <c r="U204" i="17"/>
  <c r="T204" i="17"/>
  <c r="S204" i="17"/>
  <c r="R204" i="17"/>
  <c r="P204" i="17"/>
  <c r="O204" i="17"/>
  <c r="N204" i="17"/>
  <c r="M204" i="17"/>
  <c r="W203" i="17"/>
  <c r="V203" i="17"/>
  <c r="U203" i="17"/>
  <c r="T203" i="17"/>
  <c r="S203" i="17"/>
  <c r="R203" i="17"/>
  <c r="P203" i="17"/>
  <c r="O203" i="17"/>
  <c r="N203" i="17"/>
  <c r="M203" i="17"/>
  <c r="W202" i="17"/>
  <c r="V202" i="17"/>
  <c r="U202" i="17"/>
  <c r="T202" i="17"/>
  <c r="S202" i="17"/>
  <c r="R202" i="17"/>
  <c r="P202" i="17"/>
  <c r="O202" i="17"/>
  <c r="N202" i="17"/>
  <c r="M202" i="17"/>
  <c r="W201" i="17"/>
  <c r="V201" i="17"/>
  <c r="U201" i="17"/>
  <c r="T201" i="17"/>
  <c r="S201" i="17"/>
  <c r="R201" i="17"/>
  <c r="P201" i="17"/>
  <c r="O201" i="17"/>
  <c r="N201" i="17"/>
  <c r="M201" i="17"/>
  <c r="W200" i="17"/>
  <c r="V200" i="17"/>
  <c r="U200" i="17"/>
  <c r="T200" i="17"/>
  <c r="S200" i="17"/>
  <c r="R200" i="17"/>
  <c r="P200" i="17"/>
  <c r="O200" i="17"/>
  <c r="N200" i="17"/>
  <c r="M200" i="17"/>
  <c r="W199" i="17"/>
  <c r="V199" i="17"/>
  <c r="U199" i="17"/>
  <c r="T199" i="17"/>
  <c r="S199" i="17"/>
  <c r="R199" i="17"/>
  <c r="P199" i="17"/>
  <c r="O199" i="17"/>
  <c r="N199" i="17"/>
  <c r="M199" i="17"/>
  <c r="W198" i="17"/>
  <c r="V198" i="17"/>
  <c r="U198" i="17"/>
  <c r="T198" i="17"/>
  <c r="S198" i="17"/>
  <c r="R198" i="17"/>
  <c r="P198" i="17"/>
  <c r="O198" i="17"/>
  <c r="N198" i="17"/>
  <c r="M198" i="17"/>
  <c r="W197" i="17"/>
  <c r="V197" i="17"/>
  <c r="U197" i="17"/>
  <c r="T197" i="17"/>
  <c r="S197" i="17"/>
  <c r="R197" i="17"/>
  <c r="P197" i="17"/>
  <c r="O197" i="17"/>
  <c r="N197" i="17"/>
  <c r="M197" i="17"/>
  <c r="W196" i="17"/>
  <c r="V196" i="17"/>
  <c r="U196" i="17"/>
  <c r="T196" i="17"/>
  <c r="S196" i="17"/>
  <c r="R196" i="17"/>
  <c r="P196" i="17"/>
  <c r="O196" i="17"/>
  <c r="N196" i="17"/>
  <c r="M196" i="17"/>
  <c r="W195" i="17"/>
  <c r="V195" i="17"/>
  <c r="U195" i="17"/>
  <c r="T195" i="17"/>
  <c r="S195" i="17"/>
  <c r="R195" i="17"/>
  <c r="P195" i="17"/>
  <c r="O195" i="17"/>
  <c r="N195" i="17"/>
  <c r="M195" i="17"/>
  <c r="W194" i="17"/>
  <c r="V194" i="17"/>
  <c r="U194" i="17"/>
  <c r="T194" i="17"/>
  <c r="S194" i="17"/>
  <c r="R194" i="17"/>
  <c r="P194" i="17"/>
  <c r="O194" i="17"/>
  <c r="N194" i="17"/>
  <c r="M194" i="17"/>
  <c r="W193" i="17"/>
  <c r="V193" i="17"/>
  <c r="U193" i="17"/>
  <c r="T193" i="17"/>
  <c r="S193" i="17"/>
  <c r="R193" i="17"/>
  <c r="P193" i="17"/>
  <c r="O193" i="17"/>
  <c r="N193" i="17"/>
  <c r="M193" i="17"/>
  <c r="W192" i="17"/>
  <c r="V192" i="17"/>
  <c r="U192" i="17"/>
  <c r="T192" i="17"/>
  <c r="S192" i="17"/>
  <c r="R192" i="17"/>
  <c r="P192" i="17"/>
  <c r="O192" i="17"/>
  <c r="N192" i="17"/>
  <c r="M192" i="17"/>
  <c r="W191" i="17"/>
  <c r="V191" i="17"/>
  <c r="U191" i="17"/>
  <c r="T191" i="17"/>
  <c r="S191" i="17"/>
  <c r="R191" i="17"/>
  <c r="P191" i="17"/>
  <c r="O191" i="17"/>
  <c r="N191" i="17"/>
  <c r="M191" i="17"/>
  <c r="W190" i="17"/>
  <c r="V190" i="17"/>
  <c r="U190" i="17"/>
  <c r="T190" i="17"/>
  <c r="S190" i="17"/>
  <c r="R190" i="17"/>
  <c r="P190" i="17"/>
  <c r="O190" i="17"/>
  <c r="N190" i="17"/>
  <c r="M190" i="17"/>
  <c r="W189" i="17"/>
  <c r="V189" i="17"/>
  <c r="U189" i="17"/>
  <c r="T189" i="17"/>
  <c r="S189" i="17"/>
  <c r="R189" i="17"/>
  <c r="P189" i="17"/>
  <c r="O189" i="17"/>
  <c r="N189" i="17"/>
  <c r="M189" i="17"/>
  <c r="W188" i="17"/>
  <c r="V188" i="17"/>
  <c r="U188" i="17"/>
  <c r="T188" i="17"/>
  <c r="S188" i="17"/>
  <c r="R188" i="17"/>
  <c r="P188" i="17"/>
  <c r="O188" i="17"/>
  <c r="N188" i="17"/>
  <c r="M188" i="17"/>
  <c r="W187" i="17"/>
  <c r="V187" i="17"/>
  <c r="U187" i="17"/>
  <c r="T187" i="17"/>
  <c r="S187" i="17"/>
  <c r="R187" i="17"/>
  <c r="P187" i="17"/>
  <c r="O187" i="17"/>
  <c r="N187" i="17"/>
  <c r="M187" i="17"/>
  <c r="W186" i="17"/>
  <c r="V186" i="17"/>
  <c r="U186" i="17"/>
  <c r="T186" i="17"/>
  <c r="S186" i="17"/>
  <c r="R186" i="17"/>
  <c r="P186" i="17"/>
  <c r="O186" i="17"/>
  <c r="N186" i="17"/>
  <c r="M186" i="17"/>
  <c r="W185" i="17"/>
  <c r="V185" i="17"/>
  <c r="U185" i="17"/>
  <c r="T185" i="17"/>
  <c r="S185" i="17"/>
  <c r="R185" i="17"/>
  <c r="P185" i="17"/>
  <c r="O185" i="17"/>
  <c r="N185" i="17"/>
  <c r="M185" i="17"/>
  <c r="W184" i="17"/>
  <c r="V184" i="17"/>
  <c r="U184" i="17"/>
  <c r="T184" i="17"/>
  <c r="S184" i="17"/>
  <c r="R184" i="17"/>
  <c r="P184" i="17"/>
  <c r="O184" i="17"/>
  <c r="N184" i="17"/>
  <c r="M184" i="17"/>
  <c r="W183" i="17"/>
  <c r="V183" i="17"/>
  <c r="U183" i="17"/>
  <c r="T183" i="17"/>
  <c r="S183" i="17"/>
  <c r="R183" i="17"/>
  <c r="P183" i="17"/>
  <c r="O183" i="17"/>
  <c r="N183" i="17"/>
  <c r="M183" i="17"/>
  <c r="W182" i="17"/>
  <c r="V182" i="17"/>
  <c r="U182" i="17"/>
  <c r="T182" i="17"/>
  <c r="S182" i="17"/>
  <c r="R182" i="17"/>
  <c r="P182" i="17"/>
  <c r="O182" i="17"/>
  <c r="N182" i="17"/>
  <c r="M182" i="17"/>
  <c r="W181" i="17"/>
  <c r="V181" i="17"/>
  <c r="U181" i="17"/>
  <c r="T181" i="17"/>
  <c r="S181" i="17"/>
  <c r="R181" i="17"/>
  <c r="P181" i="17"/>
  <c r="O181" i="17"/>
  <c r="N181" i="17"/>
  <c r="M181" i="17"/>
  <c r="W180" i="17"/>
  <c r="V180" i="17"/>
  <c r="U180" i="17"/>
  <c r="T180" i="17"/>
  <c r="S180" i="17"/>
  <c r="R180" i="17"/>
  <c r="P180" i="17"/>
  <c r="O180" i="17"/>
  <c r="N180" i="17"/>
  <c r="M180" i="17"/>
  <c r="W179" i="17"/>
  <c r="V179" i="17"/>
  <c r="U179" i="17"/>
  <c r="T179" i="17"/>
  <c r="S179" i="17"/>
  <c r="R179" i="17"/>
  <c r="P179" i="17"/>
  <c r="O179" i="17"/>
  <c r="N179" i="17"/>
  <c r="M179" i="17"/>
  <c r="W178" i="17"/>
  <c r="V178" i="17"/>
  <c r="U178" i="17"/>
  <c r="T178" i="17"/>
  <c r="S178" i="17"/>
  <c r="R178" i="17"/>
  <c r="P178" i="17"/>
  <c r="O178" i="17"/>
  <c r="N178" i="17"/>
  <c r="M178" i="17"/>
  <c r="W177" i="17"/>
  <c r="V177" i="17"/>
  <c r="U177" i="17"/>
  <c r="T177" i="17"/>
  <c r="S177" i="17"/>
  <c r="R177" i="17"/>
  <c r="P177" i="17"/>
  <c r="O177" i="17"/>
  <c r="N177" i="17"/>
  <c r="M177" i="17"/>
  <c r="W176" i="17"/>
  <c r="V176" i="17"/>
  <c r="U176" i="17"/>
  <c r="T176" i="17"/>
  <c r="S176" i="17"/>
  <c r="R176" i="17"/>
  <c r="P176" i="17"/>
  <c r="O176" i="17"/>
  <c r="N176" i="17"/>
  <c r="M176" i="17"/>
  <c r="W175" i="17"/>
  <c r="V175" i="17"/>
  <c r="U175" i="17"/>
  <c r="T175" i="17"/>
  <c r="S175" i="17"/>
  <c r="R175" i="17"/>
  <c r="P175" i="17"/>
  <c r="O175" i="17"/>
  <c r="N175" i="17"/>
  <c r="M175" i="17"/>
  <c r="W174" i="17"/>
  <c r="V174" i="17"/>
  <c r="U174" i="17"/>
  <c r="T174" i="17"/>
  <c r="S174" i="17"/>
  <c r="R174" i="17"/>
  <c r="P174" i="17"/>
  <c r="O174" i="17"/>
  <c r="N174" i="17"/>
  <c r="M174" i="17"/>
  <c r="W173" i="17"/>
  <c r="V173" i="17"/>
  <c r="U173" i="17"/>
  <c r="T173" i="17"/>
  <c r="S173" i="17"/>
  <c r="R173" i="17"/>
  <c r="P173" i="17"/>
  <c r="O173" i="17"/>
  <c r="N173" i="17"/>
  <c r="M173" i="17"/>
  <c r="W172" i="17"/>
  <c r="V172" i="17"/>
  <c r="U172" i="17"/>
  <c r="T172" i="17"/>
  <c r="S172" i="17"/>
  <c r="R172" i="17"/>
  <c r="P172" i="17"/>
  <c r="O172" i="17"/>
  <c r="N172" i="17"/>
  <c r="M172" i="17"/>
  <c r="W171" i="17"/>
  <c r="V171" i="17"/>
  <c r="U171" i="17"/>
  <c r="T171" i="17"/>
  <c r="S171" i="17"/>
  <c r="R171" i="17"/>
  <c r="P171" i="17"/>
  <c r="O171" i="17"/>
  <c r="N171" i="17"/>
  <c r="M171" i="17"/>
  <c r="W170" i="17"/>
  <c r="V170" i="17"/>
  <c r="U170" i="17"/>
  <c r="T170" i="17"/>
  <c r="S170" i="17"/>
  <c r="R170" i="17"/>
  <c r="P170" i="17"/>
  <c r="O170" i="17"/>
  <c r="N170" i="17"/>
  <c r="M170" i="17"/>
  <c r="W169" i="17"/>
  <c r="V169" i="17"/>
  <c r="U169" i="17"/>
  <c r="T169" i="17"/>
  <c r="S169" i="17"/>
  <c r="R169" i="17"/>
  <c r="P169" i="17"/>
  <c r="O169" i="17"/>
  <c r="N169" i="17"/>
  <c r="M169" i="17"/>
  <c r="W168" i="17"/>
  <c r="V168" i="17"/>
  <c r="U168" i="17"/>
  <c r="T168" i="17"/>
  <c r="S168" i="17"/>
  <c r="R168" i="17"/>
  <c r="P168" i="17"/>
  <c r="O168" i="17"/>
  <c r="N168" i="17"/>
  <c r="M168" i="17"/>
  <c r="W167" i="17"/>
  <c r="V167" i="17"/>
  <c r="U167" i="17"/>
  <c r="T167" i="17"/>
  <c r="S167" i="17"/>
  <c r="R167" i="17"/>
  <c r="P167" i="17"/>
  <c r="O167" i="17"/>
  <c r="N167" i="17"/>
  <c r="M167" i="17"/>
  <c r="W166" i="17"/>
  <c r="V166" i="17"/>
  <c r="U166" i="17"/>
  <c r="T166" i="17"/>
  <c r="S166" i="17"/>
  <c r="R166" i="17"/>
  <c r="P166" i="17"/>
  <c r="O166" i="17"/>
  <c r="N166" i="17"/>
  <c r="M166" i="17"/>
  <c r="W165" i="17"/>
  <c r="V165" i="17"/>
  <c r="U165" i="17"/>
  <c r="T165" i="17"/>
  <c r="S165" i="17"/>
  <c r="R165" i="17"/>
  <c r="P165" i="17"/>
  <c r="O165" i="17"/>
  <c r="N165" i="17"/>
  <c r="M165" i="17"/>
  <c r="W164" i="17"/>
  <c r="V164" i="17"/>
  <c r="U164" i="17"/>
  <c r="T164" i="17"/>
  <c r="S164" i="17"/>
  <c r="R164" i="17"/>
  <c r="P164" i="17"/>
  <c r="O164" i="17"/>
  <c r="N164" i="17"/>
  <c r="M164" i="17"/>
  <c r="W163" i="17"/>
  <c r="V163" i="17"/>
  <c r="U163" i="17"/>
  <c r="T163" i="17"/>
  <c r="S163" i="17"/>
  <c r="R163" i="17"/>
  <c r="P163" i="17"/>
  <c r="O163" i="17"/>
  <c r="N163" i="17"/>
  <c r="M163" i="17"/>
  <c r="W162" i="17"/>
  <c r="V162" i="17"/>
  <c r="U162" i="17"/>
  <c r="T162" i="17"/>
  <c r="S162" i="17"/>
  <c r="R162" i="17"/>
  <c r="P162" i="17"/>
  <c r="O162" i="17"/>
  <c r="N162" i="17"/>
  <c r="M162" i="17"/>
  <c r="W161" i="17"/>
  <c r="V161" i="17"/>
  <c r="U161" i="17"/>
  <c r="T161" i="17"/>
  <c r="S161" i="17"/>
  <c r="R161" i="17"/>
  <c r="P161" i="17"/>
  <c r="O161" i="17"/>
  <c r="N161" i="17"/>
  <c r="M161" i="17"/>
  <c r="W160" i="17"/>
  <c r="V160" i="17"/>
  <c r="U160" i="17"/>
  <c r="T160" i="17"/>
  <c r="S160" i="17"/>
  <c r="R160" i="17"/>
  <c r="P160" i="17"/>
  <c r="O160" i="17"/>
  <c r="N160" i="17"/>
  <c r="M160" i="17"/>
  <c r="W159" i="17"/>
  <c r="V159" i="17"/>
  <c r="U159" i="17"/>
  <c r="T159" i="17"/>
  <c r="S159" i="17"/>
  <c r="R159" i="17"/>
  <c r="P159" i="17"/>
  <c r="O159" i="17"/>
  <c r="N159" i="17"/>
  <c r="M159" i="17"/>
  <c r="W158" i="17"/>
  <c r="V158" i="17"/>
  <c r="U158" i="17"/>
  <c r="T158" i="17"/>
  <c r="S158" i="17"/>
  <c r="R158" i="17"/>
  <c r="P158" i="17"/>
  <c r="O158" i="17"/>
  <c r="N158" i="17"/>
  <c r="M158" i="17"/>
  <c r="W157" i="17"/>
  <c r="V157" i="17"/>
  <c r="U157" i="17"/>
  <c r="T157" i="17"/>
  <c r="S157" i="17"/>
  <c r="R157" i="17"/>
  <c r="P157" i="17"/>
  <c r="O157" i="17"/>
  <c r="N157" i="17"/>
  <c r="M157" i="17"/>
  <c r="W156" i="17"/>
  <c r="V156" i="17"/>
  <c r="U156" i="17"/>
  <c r="T156" i="17"/>
  <c r="S156" i="17"/>
  <c r="R156" i="17"/>
  <c r="P156" i="17"/>
  <c r="O156" i="17"/>
  <c r="N156" i="17"/>
  <c r="M156" i="17"/>
  <c r="W155" i="17"/>
  <c r="V155" i="17"/>
  <c r="U155" i="17"/>
  <c r="T155" i="17"/>
  <c r="S155" i="17"/>
  <c r="R155" i="17"/>
  <c r="P155" i="17"/>
  <c r="O155" i="17"/>
  <c r="N155" i="17"/>
  <c r="M155" i="17"/>
  <c r="W154" i="17"/>
  <c r="V154" i="17"/>
  <c r="U154" i="17"/>
  <c r="T154" i="17"/>
  <c r="S154" i="17"/>
  <c r="R154" i="17"/>
  <c r="P154" i="17"/>
  <c r="O154" i="17"/>
  <c r="N154" i="17"/>
  <c r="M154" i="17"/>
  <c r="W153" i="17"/>
  <c r="V153" i="17"/>
  <c r="U153" i="17"/>
  <c r="T153" i="17"/>
  <c r="S153" i="17"/>
  <c r="R153" i="17"/>
  <c r="P153" i="17"/>
  <c r="O153" i="17"/>
  <c r="N153" i="17"/>
  <c r="M153" i="17"/>
  <c r="W152" i="17"/>
  <c r="V152" i="17"/>
  <c r="U152" i="17"/>
  <c r="T152" i="17"/>
  <c r="S152" i="17"/>
  <c r="R152" i="17"/>
  <c r="P152" i="17"/>
  <c r="O152" i="17"/>
  <c r="N152" i="17"/>
  <c r="M152" i="17"/>
  <c r="W151" i="17"/>
  <c r="V151" i="17"/>
  <c r="U151" i="17"/>
  <c r="T151" i="17"/>
  <c r="S151" i="17"/>
  <c r="R151" i="17"/>
  <c r="P151" i="17"/>
  <c r="O151" i="17"/>
  <c r="N151" i="17"/>
  <c r="M151" i="17"/>
  <c r="W150" i="17"/>
  <c r="V150" i="17"/>
  <c r="U150" i="17"/>
  <c r="T150" i="17"/>
  <c r="S150" i="17"/>
  <c r="R150" i="17"/>
  <c r="P150" i="17"/>
  <c r="O150" i="17"/>
  <c r="N150" i="17"/>
  <c r="M150" i="17"/>
  <c r="W149" i="17"/>
  <c r="V149" i="17"/>
  <c r="U149" i="17"/>
  <c r="T149" i="17"/>
  <c r="S149" i="17"/>
  <c r="R149" i="17"/>
  <c r="P149" i="17"/>
  <c r="O149" i="17"/>
  <c r="N149" i="17"/>
  <c r="M149" i="17"/>
  <c r="W148" i="17"/>
  <c r="V148" i="17"/>
  <c r="U148" i="17"/>
  <c r="T148" i="17"/>
  <c r="S148" i="17"/>
  <c r="R148" i="17"/>
  <c r="P148" i="17"/>
  <c r="O148" i="17"/>
  <c r="N148" i="17"/>
  <c r="M148" i="17"/>
  <c r="W147" i="17"/>
  <c r="V147" i="17"/>
  <c r="U147" i="17"/>
  <c r="T147" i="17"/>
  <c r="S147" i="17"/>
  <c r="R147" i="17"/>
  <c r="P147" i="17"/>
  <c r="O147" i="17"/>
  <c r="N147" i="17"/>
  <c r="M147" i="17"/>
  <c r="W146" i="17"/>
  <c r="V146" i="17"/>
  <c r="U146" i="17"/>
  <c r="T146" i="17"/>
  <c r="S146" i="17"/>
  <c r="R146" i="17"/>
  <c r="P146" i="17"/>
  <c r="O146" i="17"/>
  <c r="N146" i="17"/>
  <c r="M146" i="17"/>
  <c r="W145" i="17"/>
  <c r="V145" i="17"/>
  <c r="U145" i="17"/>
  <c r="T145" i="17"/>
  <c r="S145" i="17"/>
  <c r="R145" i="17"/>
  <c r="P145" i="17"/>
  <c r="O145" i="17"/>
  <c r="N145" i="17"/>
  <c r="M145" i="17"/>
  <c r="W144" i="17"/>
  <c r="V144" i="17"/>
  <c r="U144" i="17"/>
  <c r="T144" i="17"/>
  <c r="S144" i="17"/>
  <c r="R144" i="17"/>
  <c r="P144" i="17"/>
  <c r="O144" i="17"/>
  <c r="N144" i="17"/>
  <c r="M144" i="17"/>
  <c r="W143" i="17"/>
  <c r="V143" i="17"/>
  <c r="U143" i="17"/>
  <c r="T143" i="17"/>
  <c r="S143" i="17"/>
  <c r="R143" i="17"/>
  <c r="P143" i="17"/>
  <c r="O143" i="17"/>
  <c r="N143" i="17"/>
  <c r="M143" i="17"/>
  <c r="W142" i="17"/>
  <c r="V142" i="17"/>
  <c r="U142" i="17"/>
  <c r="T142" i="17"/>
  <c r="S142" i="17"/>
  <c r="R142" i="17"/>
  <c r="P142" i="17"/>
  <c r="O142" i="17"/>
  <c r="N142" i="17"/>
  <c r="M142" i="17"/>
  <c r="W141" i="17"/>
  <c r="V141" i="17"/>
  <c r="U141" i="17"/>
  <c r="T141" i="17"/>
  <c r="S141" i="17"/>
  <c r="R141" i="17"/>
  <c r="P141" i="17"/>
  <c r="O141" i="17"/>
  <c r="N141" i="17"/>
  <c r="M141" i="17"/>
  <c r="W140" i="17"/>
  <c r="V140" i="17"/>
  <c r="U140" i="17"/>
  <c r="T140" i="17"/>
  <c r="S140" i="17"/>
  <c r="R140" i="17"/>
  <c r="P140" i="17"/>
  <c r="O140" i="17"/>
  <c r="N140" i="17"/>
  <c r="M140" i="17"/>
  <c r="W139" i="17"/>
  <c r="V139" i="17"/>
  <c r="U139" i="17"/>
  <c r="T139" i="17"/>
  <c r="S139" i="17"/>
  <c r="R139" i="17"/>
  <c r="P139" i="17"/>
  <c r="O139" i="17"/>
  <c r="N139" i="17"/>
  <c r="M139" i="17"/>
  <c r="W138" i="17"/>
  <c r="V138" i="17"/>
  <c r="U138" i="17"/>
  <c r="T138" i="17"/>
  <c r="S138" i="17"/>
  <c r="R138" i="17"/>
  <c r="P138" i="17"/>
  <c r="O138" i="17"/>
  <c r="N138" i="17"/>
  <c r="M138" i="17"/>
  <c r="W137" i="17"/>
  <c r="V137" i="17"/>
  <c r="U137" i="17"/>
  <c r="T137" i="17"/>
  <c r="S137" i="17"/>
  <c r="R137" i="17"/>
  <c r="P137" i="17"/>
  <c r="O137" i="17"/>
  <c r="N137" i="17"/>
  <c r="M137" i="17"/>
  <c r="W136" i="17"/>
  <c r="V136" i="17"/>
  <c r="U136" i="17"/>
  <c r="T136" i="17"/>
  <c r="S136" i="17"/>
  <c r="R136" i="17"/>
  <c r="P136" i="17"/>
  <c r="O136" i="17"/>
  <c r="N136" i="17"/>
  <c r="M136" i="17"/>
  <c r="W135" i="17"/>
  <c r="V135" i="17"/>
  <c r="U135" i="17"/>
  <c r="T135" i="17"/>
  <c r="S135" i="17"/>
  <c r="R135" i="17"/>
  <c r="P135" i="17"/>
  <c r="O135" i="17"/>
  <c r="N135" i="17"/>
  <c r="M135" i="17"/>
  <c r="W134" i="17"/>
  <c r="V134" i="17"/>
  <c r="U134" i="17"/>
  <c r="T134" i="17"/>
  <c r="S134" i="17"/>
  <c r="R134" i="17"/>
  <c r="P134" i="17"/>
  <c r="O134" i="17"/>
  <c r="N134" i="17"/>
  <c r="M134" i="17"/>
  <c r="W133" i="17"/>
  <c r="V133" i="17"/>
  <c r="U133" i="17"/>
  <c r="T133" i="17"/>
  <c r="S133" i="17"/>
  <c r="R133" i="17"/>
  <c r="P133" i="17"/>
  <c r="O133" i="17"/>
  <c r="N133" i="17"/>
  <c r="M133" i="17"/>
  <c r="W132" i="17"/>
  <c r="V132" i="17"/>
  <c r="U132" i="17"/>
  <c r="T132" i="17"/>
  <c r="S132" i="17"/>
  <c r="R132" i="17"/>
  <c r="P132" i="17"/>
  <c r="O132" i="17"/>
  <c r="N132" i="17"/>
  <c r="M132" i="17"/>
  <c r="W131" i="17"/>
  <c r="V131" i="17"/>
  <c r="U131" i="17"/>
  <c r="T131" i="17"/>
  <c r="S131" i="17"/>
  <c r="R131" i="17"/>
  <c r="P131" i="17"/>
  <c r="O131" i="17"/>
  <c r="N131" i="17"/>
  <c r="M131" i="17"/>
  <c r="W130" i="17"/>
  <c r="V130" i="17"/>
  <c r="U130" i="17"/>
  <c r="T130" i="17"/>
  <c r="S130" i="17"/>
  <c r="R130" i="17"/>
  <c r="P130" i="17"/>
  <c r="O130" i="17"/>
  <c r="N130" i="17"/>
  <c r="M130" i="17"/>
  <c r="W129" i="17"/>
  <c r="V129" i="17"/>
  <c r="U129" i="17"/>
  <c r="T129" i="17"/>
  <c r="S129" i="17"/>
  <c r="R129" i="17"/>
  <c r="P129" i="17"/>
  <c r="O129" i="17"/>
  <c r="N129" i="17"/>
  <c r="M129" i="17"/>
  <c r="W128" i="17"/>
  <c r="V128" i="17"/>
  <c r="U128" i="17"/>
  <c r="T128" i="17"/>
  <c r="S128" i="17"/>
  <c r="R128" i="17"/>
  <c r="P128" i="17"/>
  <c r="O128" i="17"/>
  <c r="N128" i="17"/>
  <c r="M128" i="17"/>
  <c r="W127" i="17"/>
  <c r="V127" i="17"/>
  <c r="U127" i="17"/>
  <c r="T127" i="17"/>
  <c r="S127" i="17"/>
  <c r="R127" i="17"/>
  <c r="P127" i="17"/>
  <c r="O127" i="17"/>
  <c r="N127" i="17"/>
  <c r="M127" i="17"/>
  <c r="W126" i="17"/>
  <c r="V126" i="17"/>
  <c r="U126" i="17"/>
  <c r="T126" i="17"/>
  <c r="S126" i="17"/>
  <c r="R126" i="17"/>
  <c r="P126" i="17"/>
  <c r="O126" i="17"/>
  <c r="N126" i="17"/>
  <c r="M126" i="17"/>
  <c r="W125" i="17"/>
  <c r="V125" i="17"/>
  <c r="U125" i="17"/>
  <c r="T125" i="17"/>
  <c r="S125" i="17"/>
  <c r="R125" i="17"/>
  <c r="P125" i="17"/>
  <c r="O125" i="17"/>
  <c r="N125" i="17"/>
  <c r="M125" i="17"/>
  <c r="W124" i="17"/>
  <c r="V124" i="17"/>
  <c r="U124" i="17"/>
  <c r="T124" i="17"/>
  <c r="S124" i="17"/>
  <c r="R124" i="17"/>
  <c r="P124" i="17"/>
  <c r="O124" i="17"/>
  <c r="N124" i="17"/>
  <c r="M124" i="17"/>
  <c r="W123" i="17"/>
  <c r="V123" i="17"/>
  <c r="U123" i="17"/>
  <c r="T123" i="17"/>
  <c r="S123" i="17"/>
  <c r="R123" i="17"/>
  <c r="P123" i="17"/>
  <c r="O123" i="17"/>
  <c r="N123" i="17"/>
  <c r="M123" i="17"/>
  <c r="W122" i="17"/>
  <c r="V122" i="17"/>
  <c r="U122" i="17"/>
  <c r="T122" i="17"/>
  <c r="S122" i="17"/>
  <c r="R122" i="17"/>
  <c r="P122" i="17"/>
  <c r="O122" i="17"/>
  <c r="N122" i="17"/>
  <c r="M122" i="17"/>
  <c r="W121" i="17"/>
  <c r="V121" i="17"/>
  <c r="U121" i="17"/>
  <c r="T121" i="17"/>
  <c r="S121" i="17"/>
  <c r="R121" i="17"/>
  <c r="P121" i="17"/>
  <c r="O121" i="17"/>
  <c r="N121" i="17"/>
  <c r="M121" i="17"/>
  <c r="W120" i="17"/>
  <c r="V120" i="17"/>
  <c r="U120" i="17"/>
  <c r="T120" i="17"/>
  <c r="S120" i="17"/>
  <c r="R120" i="17"/>
  <c r="P120" i="17"/>
  <c r="O120" i="17"/>
  <c r="N120" i="17"/>
  <c r="M120" i="17"/>
  <c r="W119" i="17"/>
  <c r="V119" i="17"/>
  <c r="U119" i="17"/>
  <c r="T119" i="17"/>
  <c r="S119" i="17"/>
  <c r="R119" i="17"/>
  <c r="P119" i="17"/>
  <c r="O119" i="17"/>
  <c r="N119" i="17"/>
  <c r="M119" i="17"/>
  <c r="W118" i="17"/>
  <c r="V118" i="17"/>
  <c r="U118" i="17"/>
  <c r="T118" i="17"/>
  <c r="S118" i="17"/>
  <c r="R118" i="17"/>
  <c r="P118" i="17"/>
  <c r="O118" i="17"/>
  <c r="N118" i="17"/>
  <c r="M118" i="17"/>
  <c r="W117" i="17"/>
  <c r="V117" i="17"/>
  <c r="U117" i="17"/>
  <c r="T117" i="17"/>
  <c r="S117" i="17"/>
  <c r="R117" i="17"/>
  <c r="P117" i="17"/>
  <c r="O117" i="17"/>
  <c r="N117" i="17"/>
  <c r="M117" i="17"/>
  <c r="W116" i="17"/>
  <c r="V116" i="17"/>
  <c r="U116" i="17"/>
  <c r="T116" i="17"/>
  <c r="S116" i="17"/>
  <c r="R116" i="17"/>
  <c r="P116" i="17"/>
  <c r="O116" i="17"/>
  <c r="N116" i="17"/>
  <c r="M116" i="17"/>
  <c r="W115" i="17"/>
  <c r="V115" i="17"/>
  <c r="U115" i="17"/>
  <c r="T115" i="17"/>
  <c r="S115" i="17"/>
  <c r="R115" i="17"/>
  <c r="P115" i="17"/>
  <c r="O115" i="17"/>
  <c r="N115" i="17"/>
  <c r="M115" i="17"/>
  <c r="W114" i="17"/>
  <c r="V114" i="17"/>
  <c r="U114" i="17"/>
  <c r="T114" i="17"/>
  <c r="S114" i="17"/>
  <c r="R114" i="17"/>
  <c r="P114" i="17"/>
  <c r="O114" i="17"/>
  <c r="N114" i="17"/>
  <c r="M114" i="17"/>
  <c r="W113" i="17"/>
  <c r="V113" i="17"/>
  <c r="U113" i="17"/>
  <c r="T113" i="17"/>
  <c r="S113" i="17"/>
  <c r="R113" i="17"/>
  <c r="P113" i="17"/>
  <c r="O113" i="17"/>
  <c r="N113" i="17"/>
  <c r="M113" i="17"/>
  <c r="W112" i="17"/>
  <c r="V112" i="17"/>
  <c r="U112" i="17"/>
  <c r="T112" i="17"/>
  <c r="S112" i="17"/>
  <c r="R112" i="17"/>
  <c r="P112" i="17"/>
  <c r="O112" i="17"/>
  <c r="N112" i="17"/>
  <c r="M112" i="17"/>
  <c r="W111" i="17"/>
  <c r="V111" i="17"/>
  <c r="U111" i="17"/>
  <c r="T111" i="17"/>
  <c r="S111" i="17"/>
  <c r="R111" i="17"/>
  <c r="P111" i="17"/>
  <c r="O111" i="17"/>
  <c r="N111" i="17"/>
  <c r="M111" i="17"/>
  <c r="W110" i="17"/>
  <c r="V110" i="17"/>
  <c r="U110" i="17"/>
  <c r="T110" i="17"/>
  <c r="S110" i="17"/>
  <c r="R110" i="17"/>
  <c r="P110" i="17"/>
  <c r="O110" i="17"/>
  <c r="N110" i="17"/>
  <c r="M110" i="17"/>
  <c r="W109" i="17"/>
  <c r="V109" i="17"/>
  <c r="U109" i="17"/>
  <c r="T109" i="17"/>
  <c r="S109" i="17"/>
  <c r="R109" i="17"/>
  <c r="P109" i="17"/>
  <c r="O109" i="17"/>
  <c r="N109" i="17"/>
  <c r="M109" i="17"/>
  <c r="W108" i="17"/>
  <c r="V108" i="17"/>
  <c r="U108" i="17"/>
  <c r="T108" i="17"/>
  <c r="S108" i="17"/>
  <c r="R108" i="17"/>
  <c r="P108" i="17"/>
  <c r="O108" i="17"/>
  <c r="N108" i="17"/>
  <c r="M108" i="17"/>
  <c r="W107" i="17"/>
  <c r="V107" i="17"/>
  <c r="U107" i="17"/>
  <c r="T107" i="17"/>
  <c r="S107" i="17"/>
  <c r="R107" i="17"/>
  <c r="P107" i="17"/>
  <c r="O107" i="17"/>
  <c r="N107" i="17"/>
  <c r="M107" i="17"/>
  <c r="W106" i="17"/>
  <c r="V106" i="17"/>
  <c r="U106" i="17"/>
  <c r="T106" i="17"/>
  <c r="S106" i="17"/>
  <c r="R106" i="17"/>
  <c r="P106" i="17"/>
  <c r="O106" i="17"/>
  <c r="N106" i="17"/>
  <c r="M106" i="17"/>
  <c r="W105" i="17"/>
  <c r="V105" i="17"/>
  <c r="U105" i="17"/>
  <c r="T105" i="17"/>
  <c r="S105" i="17"/>
  <c r="R105" i="17"/>
  <c r="P105" i="17"/>
  <c r="O105" i="17"/>
  <c r="N105" i="17"/>
  <c r="M105" i="17"/>
  <c r="W104" i="17"/>
  <c r="V104" i="17"/>
  <c r="U104" i="17"/>
  <c r="T104" i="17"/>
  <c r="S104" i="17"/>
  <c r="R104" i="17"/>
  <c r="P104" i="17"/>
  <c r="O104" i="17"/>
  <c r="N104" i="17"/>
  <c r="M104" i="17"/>
  <c r="W103" i="17"/>
  <c r="V103" i="17"/>
  <c r="U103" i="17"/>
  <c r="T103" i="17"/>
  <c r="S103" i="17"/>
  <c r="R103" i="17"/>
  <c r="P103" i="17"/>
  <c r="O103" i="17"/>
  <c r="N103" i="17"/>
  <c r="M103" i="17"/>
  <c r="W102" i="17"/>
  <c r="V102" i="17"/>
  <c r="U102" i="17"/>
  <c r="T102" i="17"/>
  <c r="S102" i="17"/>
  <c r="R102" i="17"/>
  <c r="P102" i="17"/>
  <c r="O102" i="17"/>
  <c r="N102" i="17"/>
  <c r="M102" i="17"/>
  <c r="W101" i="17"/>
  <c r="V101" i="17"/>
  <c r="U101" i="17"/>
  <c r="T101" i="17"/>
  <c r="S101" i="17"/>
  <c r="R101" i="17"/>
  <c r="P101" i="17"/>
  <c r="O101" i="17"/>
  <c r="N101" i="17"/>
  <c r="M101" i="17"/>
  <c r="W100" i="17"/>
  <c r="V100" i="17"/>
  <c r="U100" i="17"/>
  <c r="T100" i="17"/>
  <c r="S100" i="17"/>
  <c r="R100" i="17"/>
  <c r="P100" i="17"/>
  <c r="O100" i="17"/>
  <c r="N100" i="17"/>
  <c r="M100" i="17"/>
  <c r="W99" i="17"/>
  <c r="V99" i="17"/>
  <c r="U99" i="17"/>
  <c r="T99" i="17"/>
  <c r="S99" i="17"/>
  <c r="R99" i="17"/>
  <c r="P99" i="17"/>
  <c r="O99" i="17"/>
  <c r="N99" i="17"/>
  <c r="M99" i="17"/>
  <c r="W98" i="17"/>
  <c r="V98" i="17"/>
  <c r="U98" i="17"/>
  <c r="T98" i="17"/>
  <c r="S98" i="17"/>
  <c r="R98" i="17"/>
  <c r="P98" i="17"/>
  <c r="O98" i="17"/>
  <c r="N98" i="17"/>
  <c r="M98" i="17"/>
  <c r="W97" i="17"/>
  <c r="V97" i="17"/>
  <c r="U97" i="17"/>
  <c r="T97" i="17"/>
  <c r="S97" i="17"/>
  <c r="R97" i="17"/>
  <c r="P97" i="17"/>
  <c r="O97" i="17"/>
  <c r="N97" i="17"/>
  <c r="M97" i="17"/>
  <c r="W96" i="17"/>
  <c r="V96" i="17"/>
  <c r="U96" i="17"/>
  <c r="T96" i="17"/>
  <c r="S96" i="17"/>
  <c r="R96" i="17"/>
  <c r="P96" i="17"/>
  <c r="O96" i="17"/>
  <c r="N96" i="17"/>
  <c r="M96" i="17"/>
  <c r="W95" i="17"/>
  <c r="V95" i="17"/>
  <c r="U95" i="17"/>
  <c r="T95" i="17"/>
  <c r="S95" i="17"/>
  <c r="R95" i="17"/>
  <c r="P95" i="17"/>
  <c r="O95" i="17"/>
  <c r="N95" i="17"/>
  <c r="M95" i="17"/>
  <c r="W94" i="17"/>
  <c r="V94" i="17"/>
  <c r="U94" i="17"/>
  <c r="T94" i="17"/>
  <c r="S94" i="17"/>
  <c r="R94" i="17"/>
  <c r="P94" i="17"/>
  <c r="O94" i="17"/>
  <c r="N94" i="17"/>
  <c r="M94" i="17"/>
  <c r="W93" i="17"/>
  <c r="V93" i="17"/>
  <c r="U93" i="17"/>
  <c r="T93" i="17"/>
  <c r="S93" i="17"/>
  <c r="R93" i="17"/>
  <c r="P93" i="17"/>
  <c r="O93" i="17"/>
  <c r="N93" i="17"/>
  <c r="M93" i="17"/>
  <c r="W92" i="17"/>
  <c r="V92" i="17"/>
  <c r="U92" i="17"/>
  <c r="T92" i="17"/>
  <c r="S92" i="17"/>
  <c r="R92" i="17"/>
  <c r="P92" i="17"/>
  <c r="O92" i="17"/>
  <c r="N92" i="17"/>
  <c r="M92" i="17"/>
  <c r="W91" i="17"/>
  <c r="V91" i="17"/>
  <c r="U91" i="17"/>
  <c r="T91" i="17"/>
  <c r="S91" i="17"/>
  <c r="R91" i="17"/>
  <c r="P91" i="17"/>
  <c r="O91" i="17"/>
  <c r="N91" i="17"/>
  <c r="M91" i="17"/>
  <c r="W90" i="17"/>
  <c r="V90" i="17"/>
  <c r="U90" i="17"/>
  <c r="T90" i="17"/>
  <c r="S90" i="17"/>
  <c r="R90" i="17"/>
  <c r="P90" i="17"/>
  <c r="O90" i="17"/>
  <c r="N90" i="17"/>
  <c r="M90" i="17"/>
  <c r="W89" i="17"/>
  <c r="V89" i="17"/>
  <c r="U89" i="17"/>
  <c r="T89" i="17"/>
  <c r="S89" i="17"/>
  <c r="R89" i="17"/>
  <c r="P89" i="17"/>
  <c r="O89" i="17"/>
  <c r="N89" i="17"/>
  <c r="M89" i="17"/>
  <c r="W88" i="17"/>
  <c r="V88" i="17"/>
  <c r="U88" i="17"/>
  <c r="T88" i="17"/>
  <c r="S88" i="17"/>
  <c r="R88" i="17"/>
  <c r="P88" i="17"/>
  <c r="O88" i="17"/>
  <c r="N88" i="17"/>
  <c r="M88" i="17"/>
  <c r="W87" i="17"/>
  <c r="V87" i="17"/>
  <c r="U87" i="17"/>
  <c r="T87" i="17"/>
  <c r="S87" i="17"/>
  <c r="R87" i="17"/>
  <c r="P87" i="17"/>
  <c r="O87" i="17"/>
  <c r="N87" i="17"/>
  <c r="M87" i="17"/>
  <c r="W86" i="17"/>
  <c r="V86" i="17"/>
  <c r="U86" i="17"/>
  <c r="T86" i="17"/>
  <c r="S86" i="17"/>
  <c r="R86" i="17"/>
  <c r="P86" i="17"/>
  <c r="O86" i="17"/>
  <c r="N86" i="17"/>
  <c r="M86" i="17"/>
  <c r="W85" i="17"/>
  <c r="V85" i="17"/>
  <c r="U85" i="17"/>
  <c r="T85" i="17"/>
  <c r="S85" i="17"/>
  <c r="R85" i="17"/>
  <c r="P85" i="17"/>
  <c r="O85" i="17"/>
  <c r="N85" i="17"/>
  <c r="M85" i="17"/>
  <c r="W84" i="17"/>
  <c r="V84" i="17"/>
  <c r="U84" i="17"/>
  <c r="T84" i="17"/>
  <c r="S84" i="17"/>
  <c r="R84" i="17"/>
  <c r="P84" i="17"/>
  <c r="O84" i="17"/>
  <c r="N84" i="17"/>
  <c r="M84" i="17"/>
  <c r="W83" i="17"/>
  <c r="V83" i="17"/>
  <c r="U83" i="17"/>
  <c r="T83" i="17"/>
  <c r="S83" i="17"/>
  <c r="R83" i="17"/>
  <c r="P83" i="17"/>
  <c r="O83" i="17"/>
  <c r="N83" i="17"/>
  <c r="M83" i="17"/>
  <c r="W82" i="17"/>
  <c r="V82" i="17"/>
  <c r="U82" i="17"/>
  <c r="T82" i="17"/>
  <c r="S82" i="17"/>
  <c r="R82" i="17"/>
  <c r="P82" i="17"/>
  <c r="O82" i="17"/>
  <c r="N82" i="17"/>
  <c r="M82" i="17"/>
  <c r="W81" i="17"/>
  <c r="V81" i="17"/>
  <c r="U81" i="17"/>
  <c r="T81" i="17"/>
  <c r="S81" i="17"/>
  <c r="R81" i="17"/>
  <c r="P81" i="17"/>
  <c r="O81" i="17"/>
  <c r="N81" i="17"/>
  <c r="M81" i="17"/>
  <c r="W80" i="17"/>
  <c r="V80" i="17"/>
  <c r="U80" i="17"/>
  <c r="T80" i="17"/>
  <c r="S80" i="17"/>
  <c r="R80" i="17"/>
  <c r="P80" i="17"/>
  <c r="O80" i="17"/>
  <c r="N80" i="17"/>
  <c r="M80" i="17"/>
  <c r="W79" i="17"/>
  <c r="V79" i="17"/>
  <c r="U79" i="17"/>
  <c r="T79" i="17"/>
  <c r="S79" i="17"/>
  <c r="R79" i="17"/>
  <c r="P79" i="17"/>
  <c r="O79" i="17"/>
  <c r="N79" i="17"/>
  <c r="M79" i="17"/>
  <c r="W78" i="17"/>
  <c r="V78" i="17"/>
  <c r="U78" i="17"/>
  <c r="T78" i="17"/>
  <c r="S78" i="17"/>
  <c r="R78" i="17"/>
  <c r="P78" i="17"/>
  <c r="O78" i="17"/>
  <c r="N78" i="17"/>
  <c r="M78" i="17"/>
  <c r="W77" i="17"/>
  <c r="V77" i="17"/>
  <c r="U77" i="17"/>
  <c r="T77" i="17"/>
  <c r="S77" i="17"/>
  <c r="R77" i="17"/>
  <c r="P77" i="17"/>
  <c r="O77" i="17"/>
  <c r="N77" i="17"/>
  <c r="M77" i="17"/>
  <c r="W76" i="17"/>
  <c r="V76" i="17"/>
  <c r="U76" i="17"/>
  <c r="T76" i="17"/>
  <c r="S76" i="17"/>
  <c r="R76" i="17"/>
  <c r="P76" i="17"/>
  <c r="O76" i="17"/>
  <c r="N76" i="17"/>
  <c r="M76" i="17"/>
  <c r="W75" i="17"/>
  <c r="V75" i="17"/>
  <c r="U75" i="17"/>
  <c r="T75" i="17"/>
  <c r="S75" i="17"/>
  <c r="R75" i="17"/>
  <c r="P75" i="17"/>
  <c r="O75" i="17"/>
  <c r="N75" i="17"/>
  <c r="M75" i="17"/>
  <c r="W74" i="17"/>
  <c r="V74" i="17"/>
  <c r="U74" i="17"/>
  <c r="T74" i="17"/>
  <c r="S74" i="17"/>
  <c r="R74" i="17"/>
  <c r="P74" i="17"/>
  <c r="O74" i="17"/>
  <c r="N74" i="17"/>
  <c r="M74" i="17"/>
  <c r="W73" i="17"/>
  <c r="V73" i="17"/>
  <c r="U73" i="17"/>
  <c r="T73" i="17"/>
  <c r="S73" i="17"/>
  <c r="R73" i="17"/>
  <c r="P73" i="17"/>
  <c r="O73" i="17"/>
  <c r="N73" i="17"/>
  <c r="M73" i="17"/>
  <c r="W72" i="17"/>
  <c r="V72" i="17"/>
  <c r="U72" i="17"/>
  <c r="T72" i="17"/>
  <c r="S72" i="17"/>
  <c r="R72" i="17"/>
  <c r="P72" i="17"/>
  <c r="O72" i="17"/>
  <c r="N72" i="17"/>
  <c r="M72" i="17"/>
  <c r="W71" i="17"/>
  <c r="V71" i="17"/>
  <c r="U71" i="17"/>
  <c r="T71" i="17"/>
  <c r="S71" i="17"/>
  <c r="R71" i="17"/>
  <c r="P71" i="17"/>
  <c r="O71" i="17"/>
  <c r="N71" i="17"/>
  <c r="M71" i="17"/>
  <c r="W70" i="17"/>
  <c r="V70" i="17"/>
  <c r="U70" i="17"/>
  <c r="T70" i="17"/>
  <c r="S70" i="17"/>
  <c r="R70" i="17"/>
  <c r="P70" i="17"/>
  <c r="O70" i="17"/>
  <c r="N70" i="17"/>
  <c r="M70" i="17"/>
  <c r="W69" i="17"/>
  <c r="V69" i="17"/>
  <c r="U69" i="17"/>
  <c r="T69" i="17"/>
  <c r="S69" i="17"/>
  <c r="R69" i="17"/>
  <c r="P69" i="17"/>
  <c r="O69" i="17"/>
  <c r="N69" i="17"/>
  <c r="M69" i="17"/>
  <c r="W68" i="17"/>
  <c r="V68" i="17"/>
  <c r="U68" i="17"/>
  <c r="T68" i="17"/>
  <c r="S68" i="17"/>
  <c r="R68" i="17"/>
  <c r="P68" i="17"/>
  <c r="O68" i="17"/>
  <c r="N68" i="17"/>
  <c r="M68" i="17"/>
  <c r="W67" i="17"/>
  <c r="V67" i="17"/>
  <c r="U67" i="17"/>
  <c r="T67" i="17"/>
  <c r="S67" i="17"/>
  <c r="R67" i="17"/>
  <c r="P67" i="17"/>
  <c r="O67" i="17"/>
  <c r="N67" i="17"/>
  <c r="M67" i="17"/>
  <c r="W66" i="17"/>
  <c r="V66" i="17"/>
  <c r="U66" i="17"/>
  <c r="T66" i="17"/>
  <c r="S66" i="17"/>
  <c r="R66" i="17"/>
  <c r="P66" i="17"/>
  <c r="O66" i="17"/>
  <c r="N66" i="17"/>
  <c r="M66" i="17"/>
  <c r="W65" i="17"/>
  <c r="V65" i="17"/>
  <c r="U65" i="17"/>
  <c r="T65" i="17"/>
  <c r="S65" i="17"/>
  <c r="R65" i="17"/>
  <c r="P65" i="17"/>
  <c r="O65" i="17"/>
  <c r="N65" i="17"/>
  <c r="M65" i="17"/>
  <c r="W64" i="17"/>
  <c r="V64" i="17"/>
  <c r="U64" i="17"/>
  <c r="T64" i="17"/>
  <c r="S64" i="17"/>
  <c r="R64" i="17"/>
  <c r="P64" i="17"/>
  <c r="O64" i="17"/>
  <c r="N64" i="17"/>
  <c r="M64" i="17"/>
  <c r="W63" i="17"/>
  <c r="V63" i="17"/>
  <c r="U63" i="17"/>
  <c r="T63" i="17"/>
  <c r="S63" i="17"/>
  <c r="R63" i="17"/>
  <c r="P63" i="17"/>
  <c r="O63" i="17"/>
  <c r="N63" i="17"/>
  <c r="M63" i="17"/>
  <c r="W62" i="17"/>
  <c r="V62" i="17"/>
  <c r="U62" i="17"/>
  <c r="T62" i="17"/>
  <c r="S62" i="17"/>
  <c r="R62" i="17"/>
  <c r="P62" i="17"/>
  <c r="O62" i="17"/>
  <c r="N62" i="17"/>
  <c r="M62" i="17"/>
  <c r="W61" i="17"/>
  <c r="V61" i="17"/>
  <c r="U61" i="17"/>
  <c r="T61" i="17"/>
  <c r="S61" i="17"/>
  <c r="R61" i="17"/>
  <c r="P61" i="17"/>
  <c r="O61" i="17"/>
  <c r="N61" i="17"/>
  <c r="M61" i="17"/>
  <c r="W60" i="17"/>
  <c r="V60" i="17"/>
  <c r="U60" i="17"/>
  <c r="T60" i="17"/>
  <c r="S60" i="17"/>
  <c r="R60" i="17"/>
  <c r="P60" i="17"/>
  <c r="O60" i="17"/>
  <c r="N60" i="17"/>
  <c r="M60" i="17"/>
  <c r="W59" i="17"/>
  <c r="V59" i="17"/>
  <c r="U59" i="17"/>
  <c r="T59" i="17"/>
  <c r="S59" i="17"/>
  <c r="R59" i="17"/>
  <c r="P59" i="17"/>
  <c r="O59" i="17"/>
  <c r="N59" i="17"/>
  <c r="M59" i="17"/>
  <c r="W58" i="17"/>
  <c r="V58" i="17"/>
  <c r="U58" i="17"/>
  <c r="T58" i="17"/>
  <c r="S58" i="17"/>
  <c r="R58" i="17"/>
  <c r="P58" i="17"/>
  <c r="O58" i="17"/>
  <c r="N58" i="17"/>
  <c r="M58" i="17"/>
  <c r="W57" i="17"/>
  <c r="V57" i="17"/>
  <c r="U57" i="17"/>
  <c r="T57" i="17"/>
  <c r="S57" i="17"/>
  <c r="R57" i="17"/>
  <c r="P57" i="17"/>
  <c r="O57" i="17"/>
  <c r="N57" i="17"/>
  <c r="M57" i="17"/>
  <c r="W56" i="17"/>
  <c r="V56" i="17"/>
  <c r="U56" i="17"/>
  <c r="T56" i="17"/>
  <c r="S56" i="17"/>
  <c r="R56" i="17"/>
  <c r="P56" i="17"/>
  <c r="O56" i="17"/>
  <c r="N56" i="17"/>
  <c r="M56" i="17"/>
  <c r="W55" i="17"/>
  <c r="V55" i="17"/>
  <c r="U55" i="17"/>
  <c r="T55" i="17"/>
  <c r="S55" i="17"/>
  <c r="R55" i="17"/>
  <c r="P55" i="17"/>
  <c r="O55" i="17"/>
  <c r="N55" i="17"/>
  <c r="M55" i="17"/>
  <c r="W54" i="17"/>
  <c r="V54" i="17"/>
  <c r="U54" i="17"/>
  <c r="T54" i="17"/>
  <c r="S54" i="17"/>
  <c r="R54" i="17"/>
  <c r="P54" i="17"/>
  <c r="O54" i="17"/>
  <c r="N54" i="17"/>
  <c r="M54" i="17"/>
  <c r="W53" i="17"/>
  <c r="V53" i="17"/>
  <c r="U53" i="17"/>
  <c r="T53" i="17"/>
  <c r="S53" i="17"/>
  <c r="R53" i="17"/>
  <c r="P53" i="17"/>
  <c r="O53" i="17"/>
  <c r="N53" i="17"/>
  <c r="M53" i="17"/>
  <c r="W52" i="17"/>
  <c r="V52" i="17"/>
  <c r="U52" i="17"/>
  <c r="T52" i="17"/>
  <c r="S52" i="17"/>
  <c r="R52" i="17"/>
  <c r="P52" i="17"/>
  <c r="O52" i="17"/>
  <c r="N52" i="17"/>
  <c r="M52" i="17"/>
  <c r="W51" i="17"/>
  <c r="V51" i="17"/>
  <c r="U51" i="17"/>
  <c r="T51" i="17"/>
  <c r="S51" i="17"/>
  <c r="R51" i="17"/>
  <c r="P51" i="17"/>
  <c r="O51" i="17"/>
  <c r="N51" i="17"/>
  <c r="M51" i="17"/>
  <c r="W50" i="17"/>
  <c r="V50" i="17"/>
  <c r="U50" i="17"/>
  <c r="T50" i="17"/>
  <c r="S50" i="17"/>
  <c r="R50" i="17"/>
  <c r="P50" i="17"/>
  <c r="O50" i="17"/>
  <c r="N50" i="17"/>
  <c r="M50" i="17"/>
  <c r="W49" i="17"/>
  <c r="V49" i="17"/>
  <c r="U49" i="17"/>
  <c r="T49" i="17"/>
  <c r="S49" i="17"/>
  <c r="R49" i="17"/>
  <c r="P49" i="17"/>
  <c r="O49" i="17"/>
  <c r="N49" i="17"/>
  <c r="M49" i="17"/>
  <c r="W48" i="17"/>
  <c r="V48" i="17"/>
  <c r="U48" i="17"/>
  <c r="T48" i="17"/>
  <c r="S48" i="17"/>
  <c r="R48" i="17"/>
  <c r="P48" i="17"/>
  <c r="O48" i="17"/>
  <c r="N48" i="17"/>
  <c r="M48" i="17"/>
  <c r="W47" i="17"/>
  <c r="V47" i="17"/>
  <c r="U47" i="17"/>
  <c r="T47" i="17"/>
  <c r="S47" i="17"/>
  <c r="R47" i="17"/>
  <c r="P47" i="17"/>
  <c r="O47" i="17"/>
  <c r="N47" i="17"/>
  <c r="M47" i="17"/>
  <c r="W46" i="17"/>
  <c r="V46" i="17"/>
  <c r="U46" i="17"/>
  <c r="T46" i="17"/>
  <c r="S46" i="17"/>
  <c r="R46" i="17"/>
  <c r="P46" i="17"/>
  <c r="O46" i="17"/>
  <c r="N46" i="17"/>
  <c r="M46" i="17"/>
  <c r="W45" i="17"/>
  <c r="V45" i="17"/>
  <c r="U45" i="17"/>
  <c r="T45" i="17"/>
  <c r="S45" i="17"/>
  <c r="R45" i="17"/>
  <c r="P45" i="17"/>
  <c r="O45" i="17"/>
  <c r="N45" i="17"/>
  <c r="M45" i="17"/>
  <c r="W44" i="17"/>
  <c r="V44" i="17"/>
  <c r="U44" i="17"/>
  <c r="T44" i="17"/>
  <c r="S44" i="17"/>
  <c r="R44" i="17"/>
  <c r="P44" i="17"/>
  <c r="O44" i="17"/>
  <c r="N44" i="17"/>
  <c r="M44" i="17"/>
  <c r="W43" i="17"/>
  <c r="V43" i="17"/>
  <c r="U43" i="17"/>
  <c r="T43" i="17"/>
  <c r="S43" i="17"/>
  <c r="R43" i="17"/>
  <c r="P43" i="17"/>
  <c r="O43" i="17"/>
  <c r="N43" i="17"/>
  <c r="M43" i="17"/>
  <c r="W42" i="17"/>
  <c r="V42" i="17"/>
  <c r="U42" i="17"/>
  <c r="T42" i="17"/>
  <c r="S42" i="17"/>
  <c r="R42" i="17"/>
  <c r="P42" i="17"/>
  <c r="O42" i="17"/>
  <c r="N42" i="17"/>
  <c r="M42" i="17"/>
  <c r="W41" i="17"/>
  <c r="V41" i="17"/>
  <c r="U41" i="17"/>
  <c r="T41" i="17"/>
  <c r="S41" i="17"/>
  <c r="R41" i="17"/>
  <c r="P41" i="17"/>
  <c r="O41" i="17"/>
  <c r="N41" i="17"/>
  <c r="M41" i="17"/>
  <c r="W40" i="17"/>
  <c r="V40" i="17"/>
  <c r="U40" i="17"/>
  <c r="T40" i="17"/>
  <c r="S40" i="17"/>
  <c r="R40" i="17"/>
  <c r="P40" i="17"/>
  <c r="O40" i="17"/>
  <c r="N40" i="17"/>
  <c r="M40" i="17"/>
  <c r="W39" i="17"/>
  <c r="V39" i="17"/>
  <c r="U39" i="17"/>
  <c r="T39" i="17"/>
  <c r="S39" i="17"/>
  <c r="R39" i="17"/>
  <c r="P39" i="17"/>
  <c r="O39" i="17"/>
  <c r="N39" i="17"/>
  <c r="M39" i="17"/>
  <c r="W38" i="17"/>
  <c r="V38" i="17"/>
  <c r="U38" i="17"/>
  <c r="T38" i="17"/>
  <c r="S38" i="17"/>
  <c r="R38" i="17"/>
  <c r="P38" i="17"/>
  <c r="O38" i="17"/>
  <c r="N38" i="17"/>
  <c r="M38" i="17"/>
  <c r="W37" i="17"/>
  <c r="V37" i="17"/>
  <c r="U37" i="17"/>
  <c r="T37" i="17"/>
  <c r="S37" i="17"/>
  <c r="R37" i="17"/>
  <c r="P37" i="17"/>
  <c r="O37" i="17"/>
  <c r="N37" i="17"/>
  <c r="M37" i="17"/>
  <c r="W36" i="17"/>
  <c r="V36" i="17"/>
  <c r="U36" i="17"/>
  <c r="T36" i="17"/>
  <c r="S36" i="17"/>
  <c r="R36" i="17"/>
  <c r="P36" i="17"/>
  <c r="O36" i="17"/>
  <c r="N36" i="17"/>
  <c r="M36" i="17"/>
  <c r="W35" i="17"/>
  <c r="V35" i="17"/>
  <c r="U35" i="17"/>
  <c r="T35" i="17"/>
  <c r="S35" i="17"/>
  <c r="R35" i="17"/>
  <c r="P35" i="17"/>
  <c r="O35" i="17"/>
  <c r="N35" i="17"/>
  <c r="M35" i="17"/>
  <c r="W34" i="17"/>
  <c r="V34" i="17"/>
  <c r="U34" i="17"/>
  <c r="T34" i="17"/>
  <c r="S34" i="17"/>
  <c r="R34" i="17"/>
  <c r="P34" i="17"/>
  <c r="O34" i="17"/>
  <c r="N34" i="17"/>
  <c r="M34" i="17"/>
  <c r="W33" i="17"/>
  <c r="V33" i="17"/>
  <c r="U33" i="17"/>
  <c r="T33" i="17"/>
  <c r="S33" i="17"/>
  <c r="R33" i="17"/>
  <c r="P33" i="17"/>
  <c r="O33" i="17"/>
  <c r="N33" i="17"/>
  <c r="M33" i="17"/>
  <c r="W32" i="17"/>
  <c r="V32" i="17"/>
  <c r="U32" i="17"/>
  <c r="T32" i="17"/>
  <c r="S32" i="17"/>
  <c r="R32" i="17"/>
  <c r="P32" i="17"/>
  <c r="O32" i="17"/>
  <c r="N32" i="17"/>
  <c r="M32" i="17"/>
  <c r="W31" i="17"/>
  <c r="V31" i="17"/>
  <c r="U31" i="17"/>
  <c r="T31" i="17"/>
  <c r="S31" i="17"/>
  <c r="R31" i="17"/>
  <c r="P31" i="17"/>
  <c r="O31" i="17"/>
  <c r="N31" i="17"/>
  <c r="M31" i="17"/>
  <c r="W30" i="17"/>
  <c r="V30" i="17"/>
  <c r="U30" i="17"/>
  <c r="T30" i="17"/>
  <c r="S30" i="17"/>
  <c r="R30" i="17"/>
  <c r="P30" i="17"/>
  <c r="O30" i="17"/>
  <c r="N30" i="17"/>
  <c r="M30" i="17"/>
  <c r="W29" i="17"/>
  <c r="V29" i="17"/>
  <c r="U29" i="17"/>
  <c r="T29" i="17"/>
  <c r="S29" i="17"/>
  <c r="R29" i="17"/>
  <c r="P29" i="17"/>
  <c r="O29" i="17"/>
  <c r="N29" i="17"/>
  <c r="M29" i="17"/>
  <c r="W28" i="17"/>
  <c r="V28" i="17"/>
  <c r="U28" i="17"/>
  <c r="T28" i="17"/>
  <c r="S28" i="17"/>
  <c r="R28" i="17"/>
  <c r="P28" i="17"/>
  <c r="O28" i="17"/>
  <c r="N28" i="17"/>
  <c r="M28" i="17"/>
  <c r="W27" i="17"/>
  <c r="V27" i="17"/>
  <c r="U27" i="17"/>
  <c r="T27" i="17"/>
  <c r="S27" i="17"/>
  <c r="R27" i="17"/>
  <c r="P27" i="17"/>
  <c r="O27" i="17"/>
  <c r="N27" i="17"/>
  <c r="M27" i="17"/>
  <c r="W26" i="17"/>
  <c r="V26" i="17"/>
  <c r="U26" i="17"/>
  <c r="T26" i="17"/>
  <c r="S26" i="17"/>
  <c r="R26" i="17"/>
  <c r="P26" i="17"/>
  <c r="O26" i="17"/>
  <c r="N26" i="17"/>
  <c r="M26" i="17"/>
  <c r="W25" i="17"/>
  <c r="V25" i="17"/>
  <c r="U25" i="17"/>
  <c r="T25" i="17"/>
  <c r="S25" i="17"/>
  <c r="R25" i="17"/>
  <c r="P25" i="17"/>
  <c r="O25" i="17"/>
  <c r="N25" i="17"/>
  <c r="M25" i="17"/>
  <c r="W24" i="17"/>
  <c r="V24" i="17"/>
  <c r="U24" i="17"/>
  <c r="T24" i="17"/>
  <c r="S24" i="17"/>
  <c r="R24" i="17"/>
  <c r="P24" i="17"/>
  <c r="O24" i="17"/>
  <c r="N24" i="17"/>
  <c r="M24" i="17"/>
  <c r="W23" i="17"/>
  <c r="V23" i="17"/>
  <c r="U23" i="17"/>
  <c r="T23" i="17"/>
  <c r="S23" i="17"/>
  <c r="R23" i="17"/>
  <c r="P23" i="17"/>
  <c r="O23" i="17"/>
  <c r="N23" i="17"/>
  <c r="M23" i="17"/>
  <c r="W22" i="17"/>
  <c r="V22" i="17"/>
  <c r="U22" i="17"/>
  <c r="T22" i="17"/>
  <c r="S22" i="17"/>
  <c r="R22" i="17"/>
  <c r="P22" i="17"/>
  <c r="O22" i="17"/>
  <c r="N22" i="17"/>
  <c r="M22" i="17"/>
  <c r="W21" i="17"/>
  <c r="V21" i="17"/>
  <c r="U21" i="17"/>
  <c r="T21" i="17"/>
  <c r="S21" i="17"/>
  <c r="R21" i="17"/>
  <c r="P21" i="17"/>
  <c r="O21" i="17"/>
  <c r="N21" i="17"/>
  <c r="M21" i="17"/>
  <c r="W20" i="17"/>
  <c r="V20" i="17"/>
  <c r="U20" i="17"/>
  <c r="T20" i="17"/>
  <c r="S20" i="17"/>
  <c r="R20" i="17"/>
  <c r="P20" i="17"/>
  <c r="O20" i="17"/>
  <c r="N20" i="17"/>
  <c r="M20" i="17"/>
  <c r="W19" i="17"/>
  <c r="V19" i="17"/>
  <c r="U19" i="17"/>
  <c r="T19" i="17"/>
  <c r="S19" i="17"/>
  <c r="R19" i="17"/>
  <c r="P19" i="17"/>
  <c r="O19" i="17"/>
  <c r="N19" i="17"/>
  <c r="M19" i="17"/>
  <c r="W18" i="17"/>
  <c r="V18" i="17"/>
  <c r="U18" i="17"/>
  <c r="T18" i="17"/>
  <c r="S18" i="17"/>
  <c r="R18" i="17"/>
  <c r="P18" i="17"/>
  <c r="O18" i="17"/>
  <c r="N18" i="17"/>
  <c r="M18" i="17"/>
  <c r="W17" i="17"/>
  <c r="V17" i="17"/>
  <c r="U17" i="17"/>
  <c r="T17" i="17"/>
  <c r="S17" i="17"/>
  <c r="R17" i="17"/>
  <c r="P17" i="17"/>
  <c r="O17" i="17"/>
  <c r="N17" i="17"/>
  <c r="M17" i="17"/>
  <c r="W16" i="17"/>
  <c r="V16" i="17"/>
  <c r="U16" i="17"/>
  <c r="T16" i="17"/>
  <c r="S16" i="17"/>
  <c r="R16" i="17"/>
  <c r="P16" i="17"/>
  <c r="O16" i="17"/>
  <c r="N16" i="17"/>
  <c r="M16" i="17"/>
  <c r="W15" i="17"/>
  <c r="V15" i="17"/>
  <c r="U15" i="17"/>
  <c r="T15" i="17"/>
  <c r="S15" i="17"/>
  <c r="R15" i="17"/>
  <c r="P15" i="17"/>
  <c r="O15" i="17"/>
  <c r="N15" i="17"/>
  <c r="M15" i="17"/>
  <c r="W14" i="17"/>
  <c r="V14" i="17"/>
  <c r="U14" i="17"/>
  <c r="T14" i="17"/>
  <c r="S14" i="17"/>
  <c r="R14" i="17"/>
  <c r="P14" i="17"/>
  <c r="O14" i="17"/>
  <c r="N14" i="17"/>
  <c r="M14" i="17"/>
  <c r="W13" i="17"/>
  <c r="V13" i="17"/>
  <c r="U13" i="17"/>
  <c r="T13" i="17"/>
  <c r="S13" i="17"/>
  <c r="R13" i="17"/>
  <c r="P13" i="17"/>
  <c r="O13" i="17"/>
  <c r="N13" i="17"/>
  <c r="M13" i="17"/>
  <c r="W12" i="17"/>
  <c r="V12" i="17"/>
  <c r="U12" i="17"/>
  <c r="T12" i="17"/>
  <c r="S12" i="17"/>
  <c r="R12" i="17"/>
  <c r="P12" i="17"/>
  <c r="O12" i="17"/>
  <c r="N12" i="17"/>
  <c r="M12" i="17"/>
  <c r="W11" i="17"/>
  <c r="V11" i="17"/>
  <c r="U11" i="17"/>
  <c r="T11" i="17"/>
  <c r="S11" i="17"/>
  <c r="R11" i="17"/>
  <c r="P11" i="17"/>
  <c r="O11" i="17"/>
  <c r="N11" i="17"/>
  <c r="M11" i="17"/>
  <c r="W10" i="17"/>
  <c r="V10" i="17"/>
  <c r="U10" i="17"/>
  <c r="T10" i="17"/>
  <c r="S10" i="17"/>
  <c r="R10" i="17"/>
  <c r="P10" i="17"/>
  <c r="O10" i="17"/>
  <c r="N10" i="17"/>
  <c r="M10" i="17"/>
  <c r="W9" i="17"/>
  <c r="V9" i="17"/>
  <c r="U9" i="17"/>
  <c r="T9" i="17"/>
  <c r="S9" i="17"/>
  <c r="R9" i="17"/>
  <c r="P9" i="17"/>
  <c r="O9" i="17"/>
  <c r="N9" i="17"/>
  <c r="M9" i="17"/>
  <c r="W8" i="17"/>
  <c r="V8" i="17"/>
  <c r="U8" i="17"/>
  <c r="T8" i="17"/>
  <c r="S8" i="17"/>
  <c r="R8" i="17"/>
  <c r="P8" i="17"/>
  <c r="O8" i="17"/>
  <c r="N8" i="17"/>
  <c r="M8" i="17"/>
  <c r="W7" i="17"/>
  <c r="V7" i="17"/>
  <c r="U7" i="17"/>
  <c r="T7" i="17"/>
  <c r="S7" i="17"/>
  <c r="R7" i="17"/>
  <c r="P7" i="17"/>
  <c r="O7" i="17"/>
  <c r="N7" i="17"/>
  <c r="M7" i="17"/>
  <c r="W6" i="17"/>
  <c r="V6" i="17"/>
  <c r="U6" i="17"/>
  <c r="T6" i="17"/>
  <c r="S6" i="17"/>
  <c r="R6" i="17"/>
  <c r="P6" i="17"/>
  <c r="O6" i="17"/>
  <c r="N6" i="17"/>
  <c r="M6" i="17"/>
  <c r="W5" i="17"/>
  <c r="V5" i="17"/>
  <c r="U5" i="17"/>
  <c r="T5" i="17"/>
  <c r="S5" i="17"/>
  <c r="R5" i="17"/>
  <c r="P5" i="17"/>
  <c r="O5" i="17"/>
  <c r="N5" i="17"/>
  <c r="M5" i="17"/>
  <c r="W4" i="17"/>
  <c r="V4" i="17"/>
  <c r="U4" i="17"/>
  <c r="T4" i="17"/>
  <c r="S4" i="17"/>
  <c r="R4" i="17"/>
  <c r="P4" i="17"/>
  <c r="O4" i="17"/>
  <c r="N4" i="17"/>
  <c r="M4" i="17"/>
  <c r="W3" i="17"/>
  <c r="V3" i="17"/>
  <c r="U3" i="17"/>
  <c r="T3" i="17"/>
  <c r="S3" i="17"/>
  <c r="R3" i="17"/>
  <c r="P3" i="17"/>
  <c r="O3" i="17"/>
  <c r="N3" i="17"/>
  <c r="M3"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DBA304-60DD-4C8B-AABE-3B24670EE4C2}" keepAlive="1" name="Query - PRICES" description="Connection to the 'PRICES' query in the workbook." type="5" refreshedVersion="8" background="1" saveData="1">
    <dbPr connection="Provider=Microsoft.Mashup.OleDb.1;Data Source=$Workbook$;Location=PRICES;Extended Properties=&quot;&quot;" command="SELECT * FROM [PRICES]"/>
  </connection>
  <connection id="2" xr16:uid="{FAC0EE5B-8FD0-44CF-A80C-E037A08795B5}" keepAlive="1" name="Query - Service_at_Glance" description="Connection to the 'Service_at_Glance' query in the workbook." type="5" refreshedVersion="8" background="1" saveData="1">
    <dbPr connection="Provider=Microsoft.Mashup.OleDb.1;Data Source=$Workbook$;Location=Service_at_Glance;Extended Properties=&quot;&quot;" command="SELECT * FROM [Service_at_Glance]"/>
  </connection>
  <connection id="3" xr16:uid="{5A4CE0F4-851B-4E5F-8202-A44055072B23}" keepAlive="1" name="Query - WHAT_RESPONDENTS_ARE_SAYING" description="Connection to the 'WHAT_RESPONDENTS_ARE_SAYING' query in the workbook." type="5" refreshedVersion="8" background="1" saveData="1">
    <dbPr connection="Provider=Microsoft.Mashup.OleDb.1;Data Source=$Workbook$;Location=WHAT_RESPONDENTS_ARE_SAYING;Extended Properties=&quot;&quot;" command="SELECT * FROM [WHAT_RESPONDENTS_ARE_SAYING]"/>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<sst xmlns="http://schemas.openxmlformats.org/spreadsheetml/2006/main" count="601" uniqueCount="124">
  <si>
    <t>WHAT RESPONDENTS ARE SAYING</t>
  </si>
  <si>
    <t>Industries</t>
  </si>
  <si>
    <t>Direction</t>
  </si>
  <si>
    <t>Growing</t>
  </si>
  <si>
    <t>Slower</t>
  </si>
  <si>
    <t>New Orders</t>
  </si>
  <si>
    <t>Contracting</t>
  </si>
  <si>
    <t>Faster</t>
  </si>
  <si>
    <t>Employment</t>
  </si>
  <si>
    <t>Supplier Deliveries</t>
  </si>
  <si>
    <t>Inventories</t>
  </si>
  <si>
    <t>Prices</t>
  </si>
  <si>
    <t>Backlog of Orders</t>
  </si>
  <si>
    <t>Imports</t>
  </si>
  <si>
    <t>Index Names</t>
  </si>
  <si>
    <t>Backlog Orders</t>
  </si>
  <si>
    <t>Export Orders</t>
  </si>
  <si>
    <t>Translation</t>
  </si>
  <si>
    <t>Month</t>
  </si>
  <si>
    <t>Deliveries</t>
  </si>
  <si>
    <t>Exports</t>
  </si>
  <si>
    <t/>
  </si>
  <si>
    <t>NMI</t>
  </si>
  <si>
    <t>Business Activity</t>
  </si>
  <si>
    <t>Inventory Sentiment</t>
  </si>
  <si>
    <t>Agriculture, Forestry, Fishing &amp; Hunting</t>
  </si>
  <si>
    <t>Arts, Entertainment &amp; Recreation</t>
  </si>
  <si>
    <t>Accommodation &amp; Food Services</t>
  </si>
  <si>
    <t>Construction</t>
  </si>
  <si>
    <t>Educational Services</t>
  </si>
  <si>
    <t>Finance &amp; Insurance</t>
  </si>
  <si>
    <t>Health Care &amp; Social Assistance</t>
  </si>
  <si>
    <t>Information</t>
  </si>
  <si>
    <t>Management of Companies &amp; Support Services</t>
  </si>
  <si>
    <t>Mining</t>
  </si>
  <si>
    <t>Other Services</t>
  </si>
  <si>
    <t>Professional, Scientific &amp; Technical Services</t>
  </si>
  <si>
    <t>Public Administration</t>
  </si>
  <si>
    <t>Real Estate, Rental &amp; Leasing</t>
  </si>
  <si>
    <t>Retail Trade</t>
  </si>
  <si>
    <t>Transportation &amp; Warehousing</t>
  </si>
  <si>
    <t>Utilities</t>
  </si>
  <si>
    <t>Wholesale Trade</t>
  </si>
  <si>
    <t>农业、林业、渔业，狩猎业</t>
  </si>
  <si>
    <t>艺术，娱乐</t>
  </si>
  <si>
    <t>住宿，食品服务</t>
  </si>
  <si>
    <t>建造</t>
  </si>
  <si>
    <t>教育服务</t>
  </si>
  <si>
    <t>金融，保险</t>
  </si>
  <si>
    <t>医疗保健与社会救助</t>
  </si>
  <si>
    <t>信息</t>
  </si>
  <si>
    <t>公司管理与支持服务</t>
  </si>
  <si>
    <t>采矿</t>
  </si>
  <si>
    <t>其他服务</t>
  </si>
  <si>
    <t>专业，科学，技术服务</t>
  </si>
  <si>
    <t>公共行政</t>
  </si>
  <si>
    <t>房地产，租赁</t>
  </si>
  <si>
    <t>零售业</t>
  </si>
  <si>
    <t>运输，仓储</t>
  </si>
  <si>
    <t>公共事业</t>
  </si>
  <si>
    <t>批发贸易</t>
  </si>
  <si>
    <t>Industry</t>
  </si>
  <si>
    <t>Increasing</t>
  </si>
  <si>
    <t>N/A</t>
  </si>
  <si>
    <t>Services Sector</t>
  </si>
  <si>
    <t>NMI^%</t>
  </si>
  <si>
    <t>Business Activity^%</t>
  </si>
  <si>
    <t>New Orders^%</t>
  </si>
  <si>
    <t>Employment^%</t>
  </si>
  <si>
    <t>Supplier Deliveries^%</t>
  </si>
  <si>
    <t>Inventories^%</t>
  </si>
  <si>
    <t>Prices^%</t>
  </si>
  <si>
    <t>Backlog of Orders^%</t>
  </si>
  <si>
    <t>Exports^%</t>
  </si>
  <si>
    <t>Imports^%</t>
  </si>
  <si>
    <t>Inventory Sentiment^%</t>
  </si>
  <si>
    <t>Rate of Change</t>
  </si>
  <si>
    <t>Services PMI®</t>
  </si>
  <si>
    <t>Business Activity/ Production</t>
  </si>
  <si>
    <t>New Export Orders</t>
  </si>
  <si>
    <t>Too High</t>
  </si>
  <si>
    <t>Customers' Inventories</t>
  </si>
  <si>
    <t>MANUFACTURING AT A GLANCE</t>
  </si>
  <si>
    <t>Current Month</t>
  </si>
  <si>
    <t>Previous Month</t>
  </si>
  <si>
    <t>% Change</t>
  </si>
  <si>
    <t>Trend Month</t>
  </si>
  <si>
    <t>OVERALL ECONOMY</t>
  </si>
  <si>
    <t>Stabilizing inflation rates are helping our overall situation. (High inflation as) done much to disrupt our pricing for services and rent over the past two years.</t>
  </si>
  <si>
    <t>We have been very busy in June, with great content coming out of the studios and the summer guest traffic.</t>
  </si>
  <si>
    <t>Monitoring China's anti-espionage legislation going into effect on July 1 that may have an impact on normal supply chain business operations like market research, recruitment, trade secret leakage, employing former government officials and data sharing between Chinese and foreign companies in joint domestic or cross-border projects, including transfer of technology or information sharing.</t>
  </si>
  <si>
    <t>General business conditions are still active and steady. We're ramping up for a busy third quarter with some expansion and preparations for early 2024 capital projects.</t>
  </si>
  <si>
    <t>Strong procedural volumes are driving above-budget revenue performance, but profitability continues to suffer due to higher expenses. Inflationary pressures, staffing challenges, limited capacity and insufficient payer rates continue to financially challenge the health system. Supply chains continue to moderately improve.</t>
  </si>
  <si>
    <t>Supply chain lead times have stabilized and prices are holding or, in some cases, dropping slightly. It's been a long time coming.</t>
  </si>
  <si>
    <t>Our company is maintaining an overall cautious approach, with inflation and the economy as main concerns. With oil prices stabilizing at around (US) $70 a barrel, we hope they start refilling the Strategic Petroleum Reserve to replace the oil withdrawn via emergency-use release during the pandemic.</t>
  </si>
  <si>
    <t>Increased demand for new transformation programs, with prices holding and an increase in clients' capital budget allocations.</t>
  </si>
  <si>
    <t>Business remains higher than a year ago but is falling short of forecasts and projections.</t>
  </si>
  <si>
    <t>Overall business conditions are good, but growth is at a slow pace.</t>
  </si>
  <si>
    <t>Labor rates continue to be a challenge even with more people looking to return to work. Inflation is most likely a cause for this. Some incremental lower pricing on food.</t>
  </si>
  <si>
    <t>High operational expenses continue to put pressure on our business and limit hiring. Service levels from suppliers continue to improve. Trucking metrics and sales also improved.</t>
  </si>
  <si>
    <t>Formula to Copy</t>
  </si>
  <si>
    <t>Pricing in food sectors has come down incrementally, but in very small, almost minute percentages. IT labor pricing is still inflated.</t>
  </si>
  <si>
    <t>Sales have been steady.</t>
  </si>
  <si>
    <t>Continuing to see improved case volume in 2023, although July and summer months have flattened a bit as usual. Still scratching and clawing to find savings with economic inflationary pressures.</t>
  </si>
  <si>
    <t>Business remains steady.</t>
  </si>
  <si>
    <t>We are maintaining a cautious approach, although inflation seems to be easing. The overall business environment has stabilized, but tight labor markets are creating ongoing issues.</t>
  </si>
  <si>
    <t>Hiring of employees, temporary workers and consultants continues to be slow as companies remain cautious about increasing fixed and variable expenses during uncertain economic times.</t>
  </si>
  <si>
    <t>Although capacity in transportation services has improved, there are still some industries with lagging lead times for their products.</t>
  </si>
  <si>
    <t>Overall economy is good. Supply chain market is stable. Commodity prices are increasing but at a slower rate. Lead times and deliveries are ideal, and inventories are lower than last quarter. The unemployment rate is at its lowest point in 70 years. Wages continue to grow.</t>
  </si>
  <si>
    <t>We are still having issues with getting certain materials based on chips, though not nearly as imposing as they were a year ago. Lead times from Europe and in general seem to be improving. There are challenges with suppliers who made changes during the pandemic to spread workloads — they are not as responsive, and this affects lead times.</t>
  </si>
  <si>
    <t>Steady, slower growth.</t>
  </si>
  <si>
    <t>High operational expenses continue to put pressure on the business and limit hiring. Supplier costs (are) not coming down as much as expected. Service levels from suppliers continue to improve. Trucking metrics improved.</t>
  </si>
  <si>
    <t>From Growing</t>
  </si>
  <si>
    <t>Same</t>
  </si>
  <si>
    <t>Restaurant sales and traffic trends remain positive year over year and compared to pre-pandemic (levels). Hiring is stable, with quality employees available. New California regulations in July included (municipal) minimum wage hikes and implementation of Proposition 12 (a farm animal health and welfare legislation), resulting in much higher pork prices.</t>
  </si>
  <si>
    <t>Sales on a national level have been strong. Commodity material prices remain stable, and we are finding areas for cost reductions. Material availability has returned to pre-COVID-19 levels.</t>
  </si>
  <si>
    <t>While labor costs continue to soften, costs of pharmaceuticals and supplies remain stubbornly high, negatively impacting operating margins. Supply chains are operating consistently, though some categories of supply remain constrained. Patient volumes and revenues were down slightly (for the month) but appear to be rebounding as back-to-school season approaches. Forecast remains cautiously optimistic.</t>
  </si>
  <si>
    <t>The supply chain challenges affect a portion of our buys, as they include products and components made outside of the U.S. and are subject to shipping delays and issues. The prices of materials and other products have slightly increased. Distribution of some direct materials has been altered due to a key supplier financial issue.</t>
  </si>
  <si>
    <t>Steady oil and gas production and sales volume. Declining commodity prices seem to have bottomed out.</t>
  </si>
  <si>
    <t>The summer slowdown is similar to those in recent years due to vacations. Third-quarter projections are close to expectation. Inflationary costs are mostly in fuel and fuel-related commodities, having an adverse effect on profits.</t>
  </si>
  <si>
    <t>Prices have settled. Warnings of a possible recession in 2024 are not being taken very seriously by top management. The same experts warned that the country would be in a recession by now. Our general feeling is that the (Federal Reserve's) strategy for taming inflation and building a soft landing for the economy is working better than expected. The city has proposed reducing its municipal tax for the fiscal year beginning October 1.</t>
  </si>
  <si>
    <t>Overall conditions seem quite good, although there is definite slowdown in residential construction driven by rapidly increasing interest rates.</t>
  </si>
  <si>
    <t>Business activity continues to be lower year over year, but we are meeting the year-to-date forecast.</t>
  </si>
  <si>
    <t>Utility contractors in high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</si>
</sst>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yyyy"/>
    <numFmt numFmtId="165" formatCode="0.0"/>
  </numFmts>
  <fonts count="12" x14ac:knownFonts="1">
    <font>
      <sz val="11"/>
      <color theme="1"/>
      <name val="Calibri"/>
      <family val="2"/>
    </font>
    <font>
      <sz val="8"/>
      <name val="Calibri"/>
      <family val="2"/>
    </font>
    <font>
      <b/>
      <sz val="11"/>
      <color theme="1"/>
      <name val="Calibri"/>
      <family val="2"/>
    </font>
    <font>
      <sz val="10"/>
      <name val="Arial"/>
      <family val="2"/>
    </font>
    <font>
      <sz val="10"/>
      <color theme="1"/>
      <name val="Calibri"/>
      <family val="2"/>
      <scheme val="minor"/>
    </font>
    <font>
      <sz val="10"/>
      <name val="Calibri"/>
      <family val="2"/>
      <scheme val="minor"/>
    </font>
    <font>
      <sz val="9"/>
      <color theme="1"/>
      <name val="Calibri"/>
      <family val="2"/>
    </font>
    <font>
      <b/>
      <sz val="11"/>
      <color theme="1"/>
      <name val="Calibri"/>
      <family val="2"/>
      <scheme val="minor"/>
    </font>
    <font>
      <sz val="11"/>
      <color theme="1"/>
      <name val="Calibri"/>
      <family val="2"/>
      <scheme val="minor"/>
    </font>
    <font>
      <sz val="11"/>
      <name val="Calibri"/>
      <family val="2"/>
      <scheme val="minor"/>
    </font>
    <font>
      <sz val="11"/>
      <name val="Arial"/>
      <family val="2"/>
    </font>
    <font>
      <b/>
      <sz val="11"/>
      <name val="Arial"/>
      <family val="2"/>
    </font>
  </fonts>
  <fills count="12">
    <fill>
      <patternFill patternType="none"/>
    </fill>
    <fill>
      <patternFill patternType="gray125"/>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theme="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tint="-0.14999847407452621"/>
        <bgColor theme="0" tint="-0.14999847407452621"/>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92D050"/>
        <bgColor theme="9"/>
      </patternFill>
    </fill>
  </fills>
  <borders count="13">
    <border>
      <left/>
      <right/>
      <top/>
      <bottom/>
      <diagonal/>
    </border>
    <border>
      <left/>
      <right/>
      <top style="thin">
        <color theme="9" tint="0.39997558519241921"/>
      </top>
      <bottom style="thin">
        <color theme="9" tint="0.3999755851924192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3" fillId="0" borderId="0"/>
    <xf numFmtId="0" fontId="3" fillId="0" borderId="0"/>
    <xf numFmtId="0" fontId="3" fillId="0" borderId="0"/>
  </cellStyleXfs>
  <cellXfs count="54">
    <xf numFmtId="0" fontId="0" fillId="0" borderId="0" xfId="0"/>
    <xf numFmtId="0" fontId="0" fillId="2" borderId="1" xfId="0" applyFill="1" applyBorder="1"/>
    <xf numFmtId="0" fontId="0" fillId="0" borderId="1" xfId="0" applyBorder="1"/>
    <xf numFmtId="164" fontId="4" fillId="4" borderId="4" xfId="0" applyNumberFormat="1" applyFont="1" applyFill="1" applyBorder="1" applyAlignment="1">
      <alignment horizontal="center" vertical="center"/>
    </xf>
    <xf numFmtId="165" fontId="4" fillId="0" borderId="3" xfId="0" applyNumberFormat="1" applyFont="1" applyBorder="1" applyAlignment="1">
      <alignment horizontal="center" vertical="center"/>
    </xf>
    <xf numFmtId="165" fontId="4" fillId="0" borderId="3" xfId="2" applyNumberFormat="1" applyFont="1" applyBorder="1" applyAlignment="1">
      <alignment horizontal="center" vertical="center"/>
    </xf>
    <xf numFmtId="165" fontId="5" fillId="0" borderId="3" xfId="0" applyNumberFormat="1" applyFont="1" applyBorder="1" applyAlignment="1">
      <alignment horizontal="center" vertical="center"/>
    </xf>
    <xf numFmtId="0" fontId="0" fillId="0" borderId="3" xfId="0" applyBorder="1" applyAlignment="1">
      <alignment horizontal="center" vertical="center"/>
    </xf>
    <xf numFmtId="164" fontId="4" fillId="4" borderId="3" xfId="0" applyNumberFormat="1" applyFont="1" applyFill="1" applyBorder="1" applyAlignment="1">
      <alignment horizontal="center" vertical="center"/>
    </xf>
    <xf numFmtId="0" fontId="0" fillId="0" borderId="3" xfId="0" applyBorder="1"/>
    <xf numFmtId="165" fontId="5" fillId="0" borderId="6" xfId="0" applyNumberFormat="1" applyFont="1" applyBorder="1" applyAlignment="1">
      <alignment horizontal="center" vertical="center"/>
    </xf>
    <xf numFmtId="164" fontId="4" fillId="4" borderId="5" xfId="0" applyNumberFormat="1" applyFont="1" applyFill="1" applyBorder="1" applyAlignment="1">
      <alignment horizontal="center" vertical="center"/>
    </xf>
    <xf numFmtId="0" fontId="0" fillId="0" borderId="0" xfId="0" applyAlignment="1">
      <alignment horizontal="center" vertical="center"/>
    </xf>
    <xf numFmtId="165" fontId="5" fillId="3" borderId="7" xfId="0" applyNumberFormat="1" applyFont="1" applyFill="1" applyBorder="1" applyAlignment="1">
      <alignment horizontal="center" vertical="center"/>
    </xf>
    <xf numFmtId="164" fontId="7" fillId="4" borderId="4" xfId="0" applyNumberFormat="1" applyFont="1" applyFill="1" applyBorder="1" applyAlignment="1">
      <alignment horizontal="center" vertical="center"/>
    </xf>
    <xf numFmtId="165" fontId="8" fillId="5" borderId="3" xfId="3" applyNumberFormat="1" applyFont="1" applyFill="1" applyBorder="1" applyAlignment="1">
      <alignment horizontal="center" vertical="center"/>
    </xf>
    <xf numFmtId="165" fontId="8" fillId="6" borderId="3" xfId="3" applyNumberFormat="1" applyFont="1" applyFill="1" applyBorder="1" applyAlignment="1">
      <alignment horizontal="center" vertical="center"/>
    </xf>
    <xf numFmtId="0" fontId="9" fillId="0" borderId="2" xfId="3" applyFont="1" applyBorder="1" applyAlignment="1">
      <alignment horizontal="center" vertical="center"/>
    </xf>
    <xf numFmtId="0" fontId="10" fillId="0" borderId="3" xfId="3" applyFont="1" applyBorder="1" applyAlignment="1">
      <alignment horizontal="center" vertical="center"/>
    </xf>
    <xf numFmtId="0" fontId="10" fillId="0" borderId="2" xfId="3" applyFont="1" applyBorder="1" applyAlignment="1">
      <alignment horizontal="center" vertical="center"/>
    </xf>
    <xf numFmtId="164" fontId="7" fillId="4" borderId="4" xfId="3" applyNumberFormat="1" applyFont="1" applyFill="1" applyBorder="1" applyAlignment="1">
      <alignment horizontal="center" vertical="center"/>
    </xf>
    <xf numFmtId="164" fontId="7" fillId="4" borderId="11" xfId="3" applyNumberFormat="1" applyFont="1" applyFill="1" applyBorder="1" applyAlignment="1">
      <alignment horizontal="center" vertical="center"/>
    </xf>
    <xf numFmtId="0" fontId="10" fillId="0" borderId="6" xfId="3" applyFont="1" applyBorder="1" applyAlignment="1">
      <alignment horizontal="center" vertical="center"/>
    </xf>
    <xf numFmtId="0" fontId="10" fillId="0" borderId="12" xfId="3" applyFont="1" applyBorder="1" applyAlignment="1">
      <alignment horizontal="center" vertical="center"/>
    </xf>
    <xf numFmtId="0" fontId="0" fillId="0" borderId="12" xfId="0" applyBorder="1"/>
    <xf numFmtId="0" fontId="10" fillId="0" borderId="9" xfId="3" applyFont="1" applyBorder="1" applyAlignment="1">
      <alignment horizontal="center" vertical="center"/>
    </xf>
    <xf numFmtId="0" fontId="0" fillId="0" borderId="2" xfId="0" applyBorder="1"/>
    <xf numFmtId="0" fontId="0" fillId="0" borderId="6" xfId="0" applyBorder="1"/>
    <xf numFmtId="49" fontId="0" fillId="0" borderId="0" xfId="0" applyNumberFormat="1"/>
    <xf numFmtId="14" fontId="2" fillId="0" borderId="3" xfId="0" applyNumberFormat="1" applyFont="1" applyBorder="1" applyAlignment="1">
      <alignment horizontal="center" vertical="center"/>
    </xf>
    <xf numFmtId="0" fontId="0" fillId="0" borderId="10" xfId="0" applyBorder="1"/>
    <xf numFmtId="0" fontId="0" fillId="0" borderId="8" xfId="0" applyBorder="1"/>
    <xf numFmtId="0" fontId="0" fillId="0" borderId="9" xfId="0" applyBorder="1"/>
    <xf numFmtId="0" fontId="0" fillId="0" borderId="4" xfId="0" applyBorder="1"/>
    <xf numFmtId="0" fontId="0" fillId="0" borderId="11" xfId="0" applyBorder="1"/>
    <xf numFmtId="0" fontId="6" fillId="7" borderId="3" xfId="1" applyFont="1" applyFill="1" applyBorder="1" applyAlignment="1">
      <alignment horizontal="center" vertical="center"/>
    </xf>
    <xf numFmtId="0" fontId="6" fillId="0" borderId="3" xfId="1" applyFont="1" applyBorder="1" applyAlignment="1">
      <alignment horizontal="center" vertical="center"/>
    </xf>
    <xf numFmtId="0" fontId="2" fillId="8" borderId="3" xfId="0" applyFont="1" applyFill="1" applyBorder="1" applyAlignment="1">
      <alignment horizontal="center" vertical="center"/>
    </xf>
    <xf numFmtId="14" fontId="2" fillId="8" borderId="3" xfId="0" applyNumberFormat="1" applyFont="1" applyFill="1" applyBorder="1" applyAlignment="1">
      <alignment horizontal="center" vertical="center"/>
    </xf>
    <xf numFmtId="0" fontId="8" fillId="0" borderId="8" xfId="3" applyFont="1" applyBorder="1" applyAlignment="1">
      <alignment horizontal="center" vertical="center"/>
    </xf>
    <xf numFmtId="0" fontId="8" fillId="0" borderId="9" xfId="3" applyFont="1" applyBorder="1" applyAlignment="1">
      <alignment horizontal="center" vertical="center"/>
    </xf>
    <xf numFmtId="0" fontId="8" fillId="0" borderId="10" xfId="3" applyFont="1" applyBorder="1" applyAlignment="1">
      <alignment horizontal="center" vertical="center"/>
    </xf>
    <xf numFmtId="0" fontId="11" fillId="0" borderId="0" xfId="0" applyFont="1" applyAlignment="1">
      <alignment horizontal="center" vertical="center"/>
    </xf>
    <xf numFmtId="0" fontId="10" fillId="9" borderId="3" xfId="0" applyFont="1" applyFill="1" applyBorder="1"/>
    <xf numFmtId="0" fontId="7" fillId="11" borderId="3" xfId="3" applyFont="1" applyFill="1" applyBorder="1" applyAlignment="1">
      <alignment horizontal="center" vertical="center"/>
    </xf>
    <xf numFmtId="14" fontId="2" fillId="10" borderId="0" xfId="0" applyNumberFormat="1" applyFont="1" applyFill="1"/>
    <xf numFmtId="14" fontId="0" fillId="0" borderId="0" xfId="0" applyNumberFormat="1"/>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8" borderId="0" xfId="0" applyFill="1"/>
    <xf numFmtId="0" fontId="0" fillId="0" borderId="4" xfId="1" applyFont="1" applyBorder="1" applyAlignment="1">
      <alignment horizontal="center" vertical="center"/>
    </xf>
    <xf numFmtId="0" fontId="0" fillId="0" borderId="3" xfId="1" applyFont="1" applyBorder="1" applyAlignment="1">
      <alignment horizontal="center" vertical="center"/>
    </xf>
    <xf numFmtId="0" fontId="0" fillId="0" borderId="4" xfId="0" applyBorder="1" applyAlignment="1">
      <alignment horizontal="center" vertical="center"/>
    </xf>
    <xf numFmtId="49" fontId="0" fillId="0" borderId="3" xfId="1" applyNumberFormat="1" applyFont="1" applyBorder="1" applyAlignment="1">
      <alignment horizontal="center" vertical="center"/>
    </xf>
  </cellXfs>
  <cellStyles count="4">
    <cellStyle name="Normal" xfId="0" builtinId="0"/>
    <cellStyle name="Normal 3" xfId="1" xr:uid="{A35E0E8D-2348-41D1-A06A-0A8AE65EA5C7}"/>
    <cellStyle name="Normal 3 2" xfId="3" xr:uid="{E196020F-F623-4161-AC2B-0D796A270001}"/>
    <cellStyle name="Normal 4" xfId="2" xr:uid="{3B9787CD-E50B-4800-BA30-FD92CDDD0E3D}"/>
  </cellStyles>
  <dxfs count="41">
    <dxf>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
      <numFmt numFmtId="0" formatCode="General"/>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numFmt numFmtId="164" formatCode="mmm\-yyyy"/>
      <fill>
        <patternFill patternType="solid">
          <fgColor indexed="64"/>
          <bgColor theme="0"/>
        </patternFill>
      </fill>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family val="2"/>
      </font>
      <alignment horizontal="center" vertical="center" textRotation="0" indent="0" justifyLastLine="0" shrinkToFit="0" readingOrder="0"/>
    </dxf>
    <dxf>
      <border>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Light1"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18"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Service PMI</c:v>
          </c:tx>
          <c:spPr>
            <a:ln w="28575" cap="rnd">
              <a:solidFill>
                <a:schemeClr val="accent1"/>
              </a:solidFill>
              <a:round/>
            </a:ln>
            <a:effectLst/>
          </c:spPr>
          <c:marker>
            <c:symbol val="none"/>
          </c:marker>
          <c:cat>
            <c:numRef>
              <c:f>NMI!$A$2:$A$314</c:f>
              <c:numCache>
                <c:formatCode>m/d/yyyy</c:formatCode>
                <c:ptCount val="313"/>
                <c:pt idx="0">
                  <c:v>35642</c:v>
                </c:pt>
                <c:pt idx="1">
                  <c:v>35673</c:v>
                </c:pt>
                <c:pt idx="2">
                  <c:v>35703</c:v>
                </c:pt>
                <c:pt idx="3">
                  <c:v>35734</c:v>
                </c:pt>
                <c:pt idx="4">
                  <c:v>35764</c:v>
                </c:pt>
                <c:pt idx="5">
                  <c:v>35795</c:v>
                </c:pt>
                <c:pt idx="6">
                  <c:v>35826</c:v>
                </c:pt>
                <c:pt idx="7">
                  <c:v>35854</c:v>
                </c:pt>
                <c:pt idx="8">
                  <c:v>35885</c:v>
                </c:pt>
                <c:pt idx="9">
                  <c:v>35915</c:v>
                </c:pt>
                <c:pt idx="10">
                  <c:v>35946</c:v>
                </c:pt>
                <c:pt idx="11">
                  <c:v>35976</c:v>
                </c:pt>
                <c:pt idx="12">
                  <c:v>36007</c:v>
                </c:pt>
                <c:pt idx="13">
                  <c:v>36038</c:v>
                </c:pt>
                <c:pt idx="14">
                  <c:v>36068</c:v>
                </c:pt>
                <c:pt idx="15">
                  <c:v>36099</c:v>
                </c:pt>
                <c:pt idx="16">
                  <c:v>36129</c:v>
                </c:pt>
                <c:pt idx="17">
                  <c:v>36160</c:v>
                </c:pt>
                <c:pt idx="18">
                  <c:v>36191</c:v>
                </c:pt>
                <c:pt idx="19">
                  <c:v>36219</c:v>
                </c:pt>
                <c:pt idx="20">
                  <c:v>36250</c:v>
                </c:pt>
                <c:pt idx="21">
                  <c:v>36280</c:v>
                </c:pt>
                <c:pt idx="22">
                  <c:v>36311</c:v>
                </c:pt>
                <c:pt idx="23">
                  <c:v>36341</c:v>
                </c:pt>
                <c:pt idx="24">
                  <c:v>36372</c:v>
                </c:pt>
                <c:pt idx="25">
                  <c:v>36403</c:v>
                </c:pt>
                <c:pt idx="26">
                  <c:v>36433</c:v>
                </c:pt>
                <c:pt idx="27">
                  <c:v>36464</c:v>
                </c:pt>
                <c:pt idx="28">
                  <c:v>36494</c:v>
                </c:pt>
                <c:pt idx="29">
                  <c:v>36525</c:v>
                </c:pt>
                <c:pt idx="30">
                  <c:v>36556</c:v>
                </c:pt>
                <c:pt idx="31">
                  <c:v>36585</c:v>
                </c:pt>
                <c:pt idx="32">
                  <c:v>36616</c:v>
                </c:pt>
                <c:pt idx="33">
                  <c:v>36646</c:v>
                </c:pt>
                <c:pt idx="34">
                  <c:v>36677</c:v>
                </c:pt>
                <c:pt idx="35">
                  <c:v>36707</c:v>
                </c:pt>
                <c:pt idx="36">
                  <c:v>36738</c:v>
                </c:pt>
                <c:pt idx="37">
                  <c:v>36769</c:v>
                </c:pt>
                <c:pt idx="38">
                  <c:v>36799</c:v>
                </c:pt>
                <c:pt idx="39">
                  <c:v>36830</c:v>
                </c:pt>
                <c:pt idx="40">
                  <c:v>36860</c:v>
                </c:pt>
                <c:pt idx="41">
                  <c:v>36891</c:v>
                </c:pt>
                <c:pt idx="42">
                  <c:v>36922</c:v>
                </c:pt>
                <c:pt idx="43">
                  <c:v>36950</c:v>
                </c:pt>
                <c:pt idx="44">
                  <c:v>36981</c:v>
                </c:pt>
                <c:pt idx="45">
                  <c:v>37011</c:v>
                </c:pt>
                <c:pt idx="46">
                  <c:v>37042</c:v>
                </c:pt>
                <c:pt idx="47">
                  <c:v>37072</c:v>
                </c:pt>
                <c:pt idx="48">
                  <c:v>37103</c:v>
                </c:pt>
                <c:pt idx="49">
                  <c:v>37134</c:v>
                </c:pt>
                <c:pt idx="50">
                  <c:v>37164</c:v>
                </c:pt>
                <c:pt idx="51">
                  <c:v>37195</c:v>
                </c:pt>
                <c:pt idx="52">
                  <c:v>37225</c:v>
                </c:pt>
                <c:pt idx="53">
                  <c:v>37256</c:v>
                </c:pt>
                <c:pt idx="54">
                  <c:v>37287</c:v>
                </c:pt>
                <c:pt idx="55">
                  <c:v>37315</c:v>
                </c:pt>
                <c:pt idx="56">
                  <c:v>37346</c:v>
                </c:pt>
                <c:pt idx="57">
                  <c:v>37376</c:v>
                </c:pt>
                <c:pt idx="58">
                  <c:v>37407</c:v>
                </c:pt>
                <c:pt idx="59">
                  <c:v>37437</c:v>
                </c:pt>
                <c:pt idx="60">
                  <c:v>37468</c:v>
                </c:pt>
                <c:pt idx="61">
                  <c:v>37499</c:v>
                </c:pt>
                <c:pt idx="62">
                  <c:v>37529</c:v>
                </c:pt>
                <c:pt idx="63">
                  <c:v>37560</c:v>
                </c:pt>
                <c:pt idx="64">
                  <c:v>37590</c:v>
                </c:pt>
                <c:pt idx="65">
                  <c:v>37621</c:v>
                </c:pt>
                <c:pt idx="66">
                  <c:v>37652</c:v>
                </c:pt>
                <c:pt idx="67">
                  <c:v>37680</c:v>
                </c:pt>
                <c:pt idx="68">
                  <c:v>37711</c:v>
                </c:pt>
                <c:pt idx="69">
                  <c:v>37741</c:v>
                </c:pt>
                <c:pt idx="70">
                  <c:v>37772</c:v>
                </c:pt>
                <c:pt idx="71">
                  <c:v>37802</c:v>
                </c:pt>
                <c:pt idx="72">
                  <c:v>37833</c:v>
                </c:pt>
                <c:pt idx="73">
                  <c:v>37864</c:v>
                </c:pt>
                <c:pt idx="74">
                  <c:v>37894</c:v>
                </c:pt>
                <c:pt idx="75">
                  <c:v>37925</c:v>
                </c:pt>
                <c:pt idx="76">
                  <c:v>37955</c:v>
                </c:pt>
                <c:pt idx="77">
                  <c:v>37986</c:v>
                </c:pt>
                <c:pt idx="78">
                  <c:v>38017</c:v>
                </c:pt>
                <c:pt idx="79">
                  <c:v>38046</c:v>
                </c:pt>
                <c:pt idx="80">
                  <c:v>38077</c:v>
                </c:pt>
                <c:pt idx="81">
                  <c:v>38107</c:v>
                </c:pt>
                <c:pt idx="82">
                  <c:v>38138</c:v>
                </c:pt>
                <c:pt idx="83">
                  <c:v>38168</c:v>
                </c:pt>
                <c:pt idx="84">
                  <c:v>38199</c:v>
                </c:pt>
                <c:pt idx="85">
                  <c:v>38230</c:v>
                </c:pt>
                <c:pt idx="86">
                  <c:v>38260</c:v>
                </c:pt>
                <c:pt idx="87">
                  <c:v>38291</c:v>
                </c:pt>
                <c:pt idx="88">
                  <c:v>38321</c:v>
                </c:pt>
                <c:pt idx="89">
                  <c:v>38352</c:v>
                </c:pt>
                <c:pt idx="90">
                  <c:v>38383</c:v>
                </c:pt>
                <c:pt idx="91">
                  <c:v>38411</c:v>
                </c:pt>
                <c:pt idx="92">
                  <c:v>38442</c:v>
                </c:pt>
                <c:pt idx="93">
                  <c:v>38472</c:v>
                </c:pt>
                <c:pt idx="94">
                  <c:v>38503</c:v>
                </c:pt>
                <c:pt idx="95">
                  <c:v>38533</c:v>
                </c:pt>
                <c:pt idx="96">
                  <c:v>38564</c:v>
                </c:pt>
                <c:pt idx="97">
                  <c:v>38595</c:v>
                </c:pt>
                <c:pt idx="98">
                  <c:v>38625</c:v>
                </c:pt>
                <c:pt idx="99">
                  <c:v>38656</c:v>
                </c:pt>
                <c:pt idx="100">
                  <c:v>38686</c:v>
                </c:pt>
                <c:pt idx="101">
                  <c:v>38717</c:v>
                </c:pt>
                <c:pt idx="102">
                  <c:v>38748</c:v>
                </c:pt>
                <c:pt idx="103">
                  <c:v>38776</c:v>
                </c:pt>
                <c:pt idx="104">
                  <c:v>38807</c:v>
                </c:pt>
                <c:pt idx="105">
                  <c:v>38837</c:v>
                </c:pt>
                <c:pt idx="106">
                  <c:v>38868</c:v>
                </c:pt>
                <c:pt idx="107">
                  <c:v>38898</c:v>
                </c:pt>
                <c:pt idx="108">
                  <c:v>38929</c:v>
                </c:pt>
                <c:pt idx="109">
                  <c:v>38960</c:v>
                </c:pt>
                <c:pt idx="110">
                  <c:v>38990</c:v>
                </c:pt>
                <c:pt idx="111">
                  <c:v>39021</c:v>
                </c:pt>
                <c:pt idx="112">
                  <c:v>39051</c:v>
                </c:pt>
                <c:pt idx="113">
                  <c:v>39082</c:v>
                </c:pt>
                <c:pt idx="114">
                  <c:v>39113</c:v>
                </c:pt>
                <c:pt idx="115">
                  <c:v>39141</c:v>
                </c:pt>
                <c:pt idx="116">
                  <c:v>39172</c:v>
                </c:pt>
                <c:pt idx="117">
                  <c:v>39202</c:v>
                </c:pt>
                <c:pt idx="118">
                  <c:v>39233</c:v>
                </c:pt>
                <c:pt idx="119">
                  <c:v>39263</c:v>
                </c:pt>
                <c:pt idx="120">
                  <c:v>39294</c:v>
                </c:pt>
                <c:pt idx="121">
                  <c:v>39325</c:v>
                </c:pt>
                <c:pt idx="122">
                  <c:v>39355</c:v>
                </c:pt>
                <c:pt idx="123">
                  <c:v>39386</c:v>
                </c:pt>
                <c:pt idx="124">
                  <c:v>39416</c:v>
                </c:pt>
                <c:pt idx="125">
                  <c:v>39447</c:v>
                </c:pt>
                <c:pt idx="126">
                  <c:v>39478</c:v>
                </c:pt>
                <c:pt idx="127">
                  <c:v>39507</c:v>
                </c:pt>
                <c:pt idx="128">
                  <c:v>39538</c:v>
                </c:pt>
                <c:pt idx="129">
                  <c:v>39568</c:v>
                </c:pt>
                <c:pt idx="130">
                  <c:v>39599</c:v>
                </c:pt>
                <c:pt idx="131">
                  <c:v>39629</c:v>
                </c:pt>
                <c:pt idx="132">
                  <c:v>39660</c:v>
                </c:pt>
                <c:pt idx="133">
                  <c:v>39691</c:v>
                </c:pt>
                <c:pt idx="134">
                  <c:v>39721</c:v>
                </c:pt>
                <c:pt idx="135">
                  <c:v>39752</c:v>
                </c:pt>
                <c:pt idx="136">
                  <c:v>39782</c:v>
                </c:pt>
                <c:pt idx="137">
                  <c:v>39813</c:v>
                </c:pt>
                <c:pt idx="138">
                  <c:v>39844</c:v>
                </c:pt>
                <c:pt idx="139">
                  <c:v>39872</c:v>
                </c:pt>
                <c:pt idx="140">
                  <c:v>39903</c:v>
                </c:pt>
                <c:pt idx="141">
                  <c:v>39933</c:v>
                </c:pt>
                <c:pt idx="142">
                  <c:v>39964</c:v>
                </c:pt>
                <c:pt idx="143">
                  <c:v>39994</c:v>
                </c:pt>
                <c:pt idx="144">
                  <c:v>40025</c:v>
                </c:pt>
                <c:pt idx="145">
                  <c:v>40056</c:v>
                </c:pt>
                <c:pt idx="146">
                  <c:v>40086</c:v>
                </c:pt>
                <c:pt idx="147">
                  <c:v>40117</c:v>
                </c:pt>
                <c:pt idx="148">
                  <c:v>40147</c:v>
                </c:pt>
                <c:pt idx="149">
                  <c:v>40178</c:v>
                </c:pt>
                <c:pt idx="150">
                  <c:v>40209</c:v>
                </c:pt>
                <c:pt idx="151">
                  <c:v>40237</c:v>
                </c:pt>
                <c:pt idx="152">
                  <c:v>40268</c:v>
                </c:pt>
                <c:pt idx="153">
                  <c:v>40298</c:v>
                </c:pt>
                <c:pt idx="154">
                  <c:v>40329</c:v>
                </c:pt>
                <c:pt idx="155">
                  <c:v>40359</c:v>
                </c:pt>
                <c:pt idx="156">
                  <c:v>40390</c:v>
                </c:pt>
                <c:pt idx="157">
                  <c:v>40421</c:v>
                </c:pt>
                <c:pt idx="158">
                  <c:v>40451</c:v>
                </c:pt>
                <c:pt idx="159">
                  <c:v>40482</c:v>
                </c:pt>
                <c:pt idx="160">
                  <c:v>40512</c:v>
                </c:pt>
                <c:pt idx="161">
                  <c:v>40543</c:v>
                </c:pt>
                <c:pt idx="162">
                  <c:v>40574</c:v>
                </c:pt>
                <c:pt idx="163">
                  <c:v>40602</c:v>
                </c:pt>
                <c:pt idx="164">
                  <c:v>40633</c:v>
                </c:pt>
                <c:pt idx="165">
                  <c:v>40663</c:v>
                </c:pt>
                <c:pt idx="166">
                  <c:v>40694</c:v>
                </c:pt>
                <c:pt idx="167">
                  <c:v>40724</c:v>
                </c:pt>
                <c:pt idx="168">
                  <c:v>40755</c:v>
                </c:pt>
                <c:pt idx="169">
                  <c:v>40786</c:v>
                </c:pt>
                <c:pt idx="170">
                  <c:v>40816</c:v>
                </c:pt>
                <c:pt idx="171">
                  <c:v>40847</c:v>
                </c:pt>
                <c:pt idx="172">
                  <c:v>40877</c:v>
                </c:pt>
                <c:pt idx="173">
                  <c:v>40908</c:v>
                </c:pt>
                <c:pt idx="174">
                  <c:v>40939</c:v>
                </c:pt>
                <c:pt idx="175">
                  <c:v>40968</c:v>
                </c:pt>
                <c:pt idx="176">
                  <c:v>40999</c:v>
                </c:pt>
                <c:pt idx="177">
                  <c:v>41029</c:v>
                </c:pt>
                <c:pt idx="178">
                  <c:v>41060</c:v>
                </c:pt>
                <c:pt idx="179">
                  <c:v>41090</c:v>
                </c:pt>
                <c:pt idx="180">
                  <c:v>41121</c:v>
                </c:pt>
                <c:pt idx="181">
                  <c:v>41152</c:v>
                </c:pt>
                <c:pt idx="182">
                  <c:v>41182</c:v>
                </c:pt>
                <c:pt idx="183">
                  <c:v>41213</c:v>
                </c:pt>
                <c:pt idx="184">
                  <c:v>41243</c:v>
                </c:pt>
                <c:pt idx="185">
                  <c:v>41274</c:v>
                </c:pt>
                <c:pt idx="186">
                  <c:v>41305</c:v>
                </c:pt>
                <c:pt idx="187">
                  <c:v>41333</c:v>
                </c:pt>
                <c:pt idx="188">
                  <c:v>41364</c:v>
                </c:pt>
                <c:pt idx="189">
                  <c:v>41394</c:v>
                </c:pt>
                <c:pt idx="190">
                  <c:v>41425</c:v>
                </c:pt>
                <c:pt idx="191">
                  <c:v>41455</c:v>
                </c:pt>
                <c:pt idx="192">
                  <c:v>41486</c:v>
                </c:pt>
                <c:pt idx="193">
                  <c:v>41517</c:v>
                </c:pt>
                <c:pt idx="194">
                  <c:v>41547</c:v>
                </c:pt>
                <c:pt idx="195">
                  <c:v>41578</c:v>
                </c:pt>
                <c:pt idx="196">
                  <c:v>41608</c:v>
                </c:pt>
                <c:pt idx="197">
                  <c:v>41639</c:v>
                </c:pt>
                <c:pt idx="198">
                  <c:v>41670</c:v>
                </c:pt>
                <c:pt idx="199">
                  <c:v>41698</c:v>
                </c:pt>
                <c:pt idx="200">
                  <c:v>41729</c:v>
                </c:pt>
                <c:pt idx="201">
                  <c:v>41759</c:v>
                </c:pt>
                <c:pt idx="202">
                  <c:v>41790</c:v>
                </c:pt>
                <c:pt idx="203">
                  <c:v>41820</c:v>
                </c:pt>
                <c:pt idx="204">
                  <c:v>41851</c:v>
                </c:pt>
                <c:pt idx="205">
                  <c:v>41882</c:v>
                </c:pt>
                <c:pt idx="206">
                  <c:v>41912</c:v>
                </c:pt>
                <c:pt idx="207">
                  <c:v>41943</c:v>
                </c:pt>
                <c:pt idx="208">
                  <c:v>41973</c:v>
                </c:pt>
                <c:pt idx="209">
                  <c:v>42004</c:v>
                </c:pt>
                <c:pt idx="210">
                  <c:v>42035</c:v>
                </c:pt>
                <c:pt idx="211">
                  <c:v>42063</c:v>
                </c:pt>
                <c:pt idx="212">
                  <c:v>42094</c:v>
                </c:pt>
                <c:pt idx="213">
                  <c:v>42124</c:v>
                </c:pt>
                <c:pt idx="214">
                  <c:v>42155</c:v>
                </c:pt>
                <c:pt idx="215">
                  <c:v>42185</c:v>
                </c:pt>
                <c:pt idx="216">
                  <c:v>42216</c:v>
                </c:pt>
                <c:pt idx="217">
                  <c:v>42247</c:v>
                </c:pt>
                <c:pt idx="218">
                  <c:v>42277</c:v>
                </c:pt>
                <c:pt idx="219">
                  <c:v>42308</c:v>
                </c:pt>
                <c:pt idx="220">
                  <c:v>42338</c:v>
                </c:pt>
                <c:pt idx="221">
                  <c:v>42369</c:v>
                </c:pt>
                <c:pt idx="222">
                  <c:v>42400</c:v>
                </c:pt>
                <c:pt idx="223">
                  <c:v>42429</c:v>
                </c:pt>
                <c:pt idx="224">
                  <c:v>42460</c:v>
                </c:pt>
                <c:pt idx="225">
                  <c:v>42490</c:v>
                </c:pt>
                <c:pt idx="226">
                  <c:v>42521</c:v>
                </c:pt>
                <c:pt idx="227">
                  <c:v>42551</c:v>
                </c:pt>
                <c:pt idx="228">
                  <c:v>42582</c:v>
                </c:pt>
                <c:pt idx="229">
                  <c:v>42613</c:v>
                </c:pt>
                <c:pt idx="230">
                  <c:v>42643</c:v>
                </c:pt>
                <c:pt idx="231">
                  <c:v>42674</c:v>
                </c:pt>
                <c:pt idx="232">
                  <c:v>42704</c:v>
                </c:pt>
                <c:pt idx="233">
                  <c:v>42735</c:v>
                </c:pt>
                <c:pt idx="234">
                  <c:v>42766</c:v>
                </c:pt>
                <c:pt idx="235">
                  <c:v>42794</c:v>
                </c:pt>
                <c:pt idx="236">
                  <c:v>42825</c:v>
                </c:pt>
                <c:pt idx="237">
                  <c:v>42855</c:v>
                </c:pt>
                <c:pt idx="238">
                  <c:v>42886</c:v>
                </c:pt>
                <c:pt idx="239">
                  <c:v>42916</c:v>
                </c:pt>
                <c:pt idx="240">
                  <c:v>42947</c:v>
                </c:pt>
                <c:pt idx="241">
                  <c:v>42978</c:v>
                </c:pt>
                <c:pt idx="242">
                  <c:v>43008</c:v>
                </c:pt>
                <c:pt idx="243">
                  <c:v>43039</c:v>
                </c:pt>
                <c:pt idx="244">
                  <c:v>43069</c:v>
                </c:pt>
                <c:pt idx="245">
                  <c:v>43100</c:v>
                </c:pt>
                <c:pt idx="246">
                  <c:v>43131</c:v>
                </c:pt>
                <c:pt idx="247">
                  <c:v>43159</c:v>
                </c:pt>
                <c:pt idx="248">
                  <c:v>43190</c:v>
                </c:pt>
                <c:pt idx="249">
                  <c:v>43220</c:v>
                </c:pt>
                <c:pt idx="250">
                  <c:v>43251</c:v>
                </c:pt>
                <c:pt idx="251">
                  <c:v>43281</c:v>
                </c:pt>
                <c:pt idx="252">
                  <c:v>43312</c:v>
                </c:pt>
                <c:pt idx="253">
                  <c:v>43343</c:v>
                </c:pt>
                <c:pt idx="254">
                  <c:v>43373</c:v>
                </c:pt>
                <c:pt idx="255">
                  <c:v>43404</c:v>
                </c:pt>
                <c:pt idx="256">
                  <c:v>43434</c:v>
                </c:pt>
                <c:pt idx="257">
                  <c:v>43465</c:v>
                </c:pt>
                <c:pt idx="258">
                  <c:v>43496</c:v>
                </c:pt>
                <c:pt idx="259">
                  <c:v>43524</c:v>
                </c:pt>
                <c:pt idx="260">
                  <c:v>43555</c:v>
                </c:pt>
                <c:pt idx="261">
                  <c:v>43585</c:v>
                </c:pt>
                <c:pt idx="262">
                  <c:v>43616</c:v>
                </c:pt>
                <c:pt idx="263">
                  <c:v>43646</c:v>
                </c:pt>
                <c:pt idx="264">
                  <c:v>43677</c:v>
                </c:pt>
                <c:pt idx="265">
                  <c:v>43708</c:v>
                </c:pt>
                <c:pt idx="266">
                  <c:v>43738</c:v>
                </c:pt>
                <c:pt idx="267">
                  <c:v>43769</c:v>
                </c:pt>
                <c:pt idx="268">
                  <c:v>43799</c:v>
                </c:pt>
                <c:pt idx="269">
                  <c:v>43830</c:v>
                </c:pt>
                <c:pt idx="270">
                  <c:v>43861</c:v>
                </c:pt>
                <c:pt idx="271">
                  <c:v>43890</c:v>
                </c:pt>
                <c:pt idx="272">
                  <c:v>43921</c:v>
                </c:pt>
                <c:pt idx="273">
                  <c:v>43951</c:v>
                </c:pt>
                <c:pt idx="274">
                  <c:v>43982</c:v>
                </c:pt>
                <c:pt idx="275">
                  <c:v>44012</c:v>
                </c:pt>
                <c:pt idx="276">
                  <c:v>44043</c:v>
                </c:pt>
                <c:pt idx="277">
                  <c:v>44074</c:v>
                </c:pt>
                <c:pt idx="278">
                  <c:v>44104</c:v>
                </c:pt>
                <c:pt idx="279">
                  <c:v>44135</c:v>
                </c:pt>
                <c:pt idx="280">
                  <c:v>44165</c:v>
                </c:pt>
                <c:pt idx="281">
                  <c:v>44196</c:v>
                </c:pt>
                <c:pt idx="282">
                  <c:v>44227</c:v>
                </c:pt>
                <c:pt idx="283">
                  <c:v>44255</c:v>
                </c:pt>
                <c:pt idx="284">
                  <c:v>44286</c:v>
                </c:pt>
                <c:pt idx="285">
                  <c:v>44316</c:v>
                </c:pt>
                <c:pt idx="286">
                  <c:v>44347</c:v>
                </c:pt>
                <c:pt idx="287">
                  <c:v>44377</c:v>
                </c:pt>
                <c:pt idx="288">
                  <c:v>44408</c:v>
                </c:pt>
                <c:pt idx="289">
                  <c:v>44409</c:v>
                </c:pt>
                <c:pt idx="290">
                  <c:v>44440</c:v>
                </c:pt>
                <c:pt idx="291">
                  <c:v>44470</c:v>
                </c:pt>
                <c:pt idx="292">
                  <c:v>44501</c:v>
                </c:pt>
                <c:pt idx="293">
                  <c:v>44531</c:v>
                </c:pt>
                <c:pt idx="294">
                  <c:v>44562</c:v>
                </c:pt>
                <c:pt idx="295">
                  <c:v>44593</c:v>
                </c:pt>
                <c:pt idx="296">
                  <c:v>44621</c:v>
                </c:pt>
                <c:pt idx="297">
                  <c:v>44652</c:v>
                </c:pt>
                <c:pt idx="298">
                  <c:v>44682</c:v>
                </c:pt>
                <c:pt idx="299">
                  <c:v>44713</c:v>
                </c:pt>
                <c:pt idx="300">
                  <c:v>44743</c:v>
                </c:pt>
                <c:pt idx="301">
                  <c:v>44774</c:v>
                </c:pt>
                <c:pt idx="302">
                  <c:v>44805</c:v>
                </c:pt>
                <c:pt idx="303">
                  <c:v>44835</c:v>
                </c:pt>
                <c:pt idx="304">
                  <c:v>44866</c:v>
                </c:pt>
                <c:pt idx="305">
                  <c:v>44896</c:v>
                </c:pt>
                <c:pt idx="306">
                  <c:v>44927</c:v>
                </c:pt>
                <c:pt idx="307">
                  <c:v>44958</c:v>
                </c:pt>
                <c:pt idx="308">
                  <c:v>44986</c:v>
                </c:pt>
                <c:pt idx="309">
                  <c:v>45017</c:v>
                </c:pt>
                <c:pt idx="310">
                  <c:v>45047</c:v>
                </c:pt>
                <c:pt idx="311">
                  <c:v>45078</c:v>
                </c:pt>
                <c:pt idx="312">
                  <c:v>45108</c:v>
                </c:pt>
              </c:numCache>
            </c:numRef>
          </c:cat>
          <c:val>
            <c:numRef>
              <c:f>NMI!$B$2:$B$314</c:f>
              <c:numCache>
                <c:formatCode>General</c:formatCode>
                <c:ptCount val="313"/>
                <c:pt idx="0">
                  <c:v>56.7</c:v>
                </c:pt>
                <c:pt idx="1">
                  <c:v>62</c:v>
                </c:pt>
                <c:pt idx="2">
                  <c:v>56.2</c:v>
                </c:pt>
                <c:pt idx="3">
                  <c:v>56.6</c:v>
                </c:pt>
                <c:pt idx="4">
                  <c:v>58.5</c:v>
                </c:pt>
                <c:pt idx="5">
                  <c:v>55.5</c:v>
                </c:pt>
                <c:pt idx="6">
                  <c:v>57</c:v>
                </c:pt>
                <c:pt idx="7">
                  <c:v>56.2</c:v>
                </c:pt>
                <c:pt idx="8">
                  <c:v>54.7</c:v>
                </c:pt>
                <c:pt idx="9">
                  <c:v>54.9</c:v>
                </c:pt>
                <c:pt idx="10">
                  <c:v>56.2</c:v>
                </c:pt>
                <c:pt idx="11">
                  <c:v>55.1</c:v>
                </c:pt>
                <c:pt idx="12">
                  <c:v>55.8</c:v>
                </c:pt>
                <c:pt idx="13">
                  <c:v>53.5</c:v>
                </c:pt>
                <c:pt idx="14">
                  <c:v>55</c:v>
                </c:pt>
                <c:pt idx="15">
                  <c:v>53.8</c:v>
                </c:pt>
                <c:pt idx="16">
                  <c:v>52.6</c:v>
                </c:pt>
                <c:pt idx="17">
                  <c:v>52.9</c:v>
                </c:pt>
                <c:pt idx="18">
                  <c:v>55.6</c:v>
                </c:pt>
                <c:pt idx="19">
                  <c:v>54.4</c:v>
                </c:pt>
                <c:pt idx="20">
                  <c:v>55.3</c:v>
                </c:pt>
                <c:pt idx="21">
                  <c:v>55.5</c:v>
                </c:pt>
                <c:pt idx="22">
                  <c:v>55.3</c:v>
                </c:pt>
                <c:pt idx="23">
                  <c:v>56.7</c:v>
                </c:pt>
                <c:pt idx="24">
                  <c:v>56.2</c:v>
                </c:pt>
                <c:pt idx="25">
                  <c:v>56.4</c:v>
                </c:pt>
                <c:pt idx="26">
                  <c:v>56.2</c:v>
                </c:pt>
                <c:pt idx="27">
                  <c:v>57.6</c:v>
                </c:pt>
                <c:pt idx="28">
                  <c:v>54.9</c:v>
                </c:pt>
                <c:pt idx="29">
                  <c:v>56.9</c:v>
                </c:pt>
                <c:pt idx="30">
                  <c:v>56.6</c:v>
                </c:pt>
                <c:pt idx="31">
                  <c:v>56.2</c:v>
                </c:pt>
                <c:pt idx="32">
                  <c:v>57.4</c:v>
                </c:pt>
                <c:pt idx="33">
                  <c:v>58</c:v>
                </c:pt>
                <c:pt idx="34">
                  <c:v>57.7</c:v>
                </c:pt>
                <c:pt idx="35">
                  <c:v>56.9</c:v>
                </c:pt>
                <c:pt idx="36">
                  <c:v>55.3</c:v>
                </c:pt>
                <c:pt idx="37">
                  <c:v>57.6</c:v>
                </c:pt>
                <c:pt idx="38">
                  <c:v>56.7</c:v>
                </c:pt>
                <c:pt idx="39">
                  <c:v>56.7</c:v>
                </c:pt>
                <c:pt idx="40">
                  <c:v>56.2</c:v>
                </c:pt>
                <c:pt idx="41">
                  <c:v>54</c:v>
                </c:pt>
                <c:pt idx="42">
                  <c:v>51.6</c:v>
                </c:pt>
                <c:pt idx="43">
                  <c:v>51.3</c:v>
                </c:pt>
                <c:pt idx="44">
                  <c:v>50.7</c:v>
                </c:pt>
                <c:pt idx="45">
                  <c:v>48.3</c:v>
                </c:pt>
                <c:pt idx="46">
                  <c:v>49</c:v>
                </c:pt>
                <c:pt idx="47">
                  <c:v>50.1</c:v>
                </c:pt>
                <c:pt idx="48">
                  <c:v>48.1</c:v>
                </c:pt>
                <c:pt idx="49">
                  <c:v>46.9</c:v>
                </c:pt>
                <c:pt idx="50">
                  <c:v>49.5</c:v>
                </c:pt>
                <c:pt idx="51">
                  <c:v>44.8</c:v>
                </c:pt>
                <c:pt idx="52">
                  <c:v>48.2</c:v>
                </c:pt>
                <c:pt idx="53">
                  <c:v>49.7</c:v>
                </c:pt>
                <c:pt idx="54">
                  <c:v>48.9</c:v>
                </c:pt>
                <c:pt idx="55">
                  <c:v>52.7</c:v>
                </c:pt>
                <c:pt idx="56">
                  <c:v>52.8</c:v>
                </c:pt>
                <c:pt idx="57">
                  <c:v>53.5</c:v>
                </c:pt>
                <c:pt idx="58">
                  <c:v>54.8</c:v>
                </c:pt>
                <c:pt idx="59">
                  <c:v>52.5</c:v>
                </c:pt>
                <c:pt idx="60">
                  <c:v>50.4</c:v>
                </c:pt>
                <c:pt idx="61">
                  <c:v>50.9</c:v>
                </c:pt>
                <c:pt idx="62">
                  <c:v>52.3</c:v>
                </c:pt>
                <c:pt idx="63">
                  <c:v>51.4</c:v>
                </c:pt>
                <c:pt idx="64">
                  <c:v>52.9</c:v>
                </c:pt>
                <c:pt idx="65">
                  <c:v>52.3</c:v>
                </c:pt>
                <c:pt idx="66">
                  <c:v>53.3</c:v>
                </c:pt>
                <c:pt idx="67">
                  <c:v>52.6</c:v>
                </c:pt>
                <c:pt idx="68">
                  <c:v>49.1</c:v>
                </c:pt>
                <c:pt idx="69">
                  <c:v>50.1</c:v>
                </c:pt>
                <c:pt idx="70">
                  <c:v>52.8</c:v>
                </c:pt>
                <c:pt idx="71">
                  <c:v>54.3</c:v>
                </c:pt>
                <c:pt idx="72">
                  <c:v>57.3</c:v>
                </c:pt>
                <c:pt idx="73">
                  <c:v>59.1</c:v>
                </c:pt>
                <c:pt idx="74">
                  <c:v>57.6</c:v>
                </c:pt>
                <c:pt idx="75">
                  <c:v>58.7</c:v>
                </c:pt>
                <c:pt idx="76">
                  <c:v>57.5</c:v>
                </c:pt>
                <c:pt idx="77">
                  <c:v>56.8</c:v>
                </c:pt>
                <c:pt idx="78">
                  <c:v>61.2</c:v>
                </c:pt>
                <c:pt idx="79">
                  <c:v>58</c:v>
                </c:pt>
                <c:pt idx="80">
                  <c:v>58.3</c:v>
                </c:pt>
                <c:pt idx="81">
                  <c:v>59.6</c:v>
                </c:pt>
                <c:pt idx="82">
                  <c:v>58.5</c:v>
                </c:pt>
                <c:pt idx="83">
                  <c:v>58.6</c:v>
                </c:pt>
                <c:pt idx="84">
                  <c:v>58.5</c:v>
                </c:pt>
                <c:pt idx="85">
                  <c:v>57.3</c:v>
                </c:pt>
                <c:pt idx="86">
                  <c:v>57.9</c:v>
                </c:pt>
                <c:pt idx="87">
                  <c:v>58.8</c:v>
                </c:pt>
                <c:pt idx="88">
                  <c:v>58.4</c:v>
                </c:pt>
                <c:pt idx="89">
                  <c:v>59.6</c:v>
                </c:pt>
                <c:pt idx="90">
                  <c:v>58</c:v>
                </c:pt>
                <c:pt idx="91">
                  <c:v>59.4</c:v>
                </c:pt>
                <c:pt idx="92">
                  <c:v>58</c:v>
                </c:pt>
                <c:pt idx="93">
                  <c:v>55.6</c:v>
                </c:pt>
                <c:pt idx="94">
                  <c:v>55.3</c:v>
                </c:pt>
                <c:pt idx="95">
                  <c:v>58.1</c:v>
                </c:pt>
                <c:pt idx="96">
                  <c:v>59.5</c:v>
                </c:pt>
                <c:pt idx="97">
                  <c:v>61.3</c:v>
                </c:pt>
                <c:pt idx="98">
                  <c:v>55.7</c:v>
                </c:pt>
                <c:pt idx="99">
                  <c:v>57.4</c:v>
                </c:pt>
                <c:pt idx="100">
                  <c:v>59.1</c:v>
                </c:pt>
                <c:pt idx="101">
                  <c:v>59</c:v>
                </c:pt>
                <c:pt idx="102">
                  <c:v>56.3</c:v>
                </c:pt>
                <c:pt idx="103">
                  <c:v>57.6</c:v>
                </c:pt>
                <c:pt idx="104">
                  <c:v>56.9</c:v>
                </c:pt>
                <c:pt idx="105">
                  <c:v>58.4</c:v>
                </c:pt>
                <c:pt idx="106">
                  <c:v>57</c:v>
                </c:pt>
                <c:pt idx="107">
                  <c:v>55.2</c:v>
                </c:pt>
                <c:pt idx="108">
                  <c:v>55.6</c:v>
                </c:pt>
                <c:pt idx="109">
                  <c:v>53.9</c:v>
                </c:pt>
                <c:pt idx="110">
                  <c:v>54.5</c:v>
                </c:pt>
                <c:pt idx="111">
                  <c:v>54.9</c:v>
                </c:pt>
                <c:pt idx="112">
                  <c:v>54.5</c:v>
                </c:pt>
                <c:pt idx="113">
                  <c:v>53.7</c:v>
                </c:pt>
                <c:pt idx="114">
                  <c:v>55.4</c:v>
                </c:pt>
                <c:pt idx="115">
                  <c:v>54.2</c:v>
                </c:pt>
                <c:pt idx="116">
                  <c:v>52.1</c:v>
                </c:pt>
                <c:pt idx="117">
                  <c:v>53.4</c:v>
                </c:pt>
                <c:pt idx="118">
                  <c:v>54.3</c:v>
                </c:pt>
                <c:pt idx="119">
                  <c:v>54.9</c:v>
                </c:pt>
                <c:pt idx="120">
                  <c:v>53.6</c:v>
                </c:pt>
                <c:pt idx="121">
                  <c:v>52.7</c:v>
                </c:pt>
                <c:pt idx="122">
                  <c:v>52.6</c:v>
                </c:pt>
                <c:pt idx="123">
                  <c:v>53.6</c:v>
                </c:pt>
                <c:pt idx="124">
                  <c:v>52.8</c:v>
                </c:pt>
                <c:pt idx="125">
                  <c:v>52.5</c:v>
                </c:pt>
                <c:pt idx="126">
                  <c:v>44.8</c:v>
                </c:pt>
                <c:pt idx="127">
                  <c:v>49.9</c:v>
                </c:pt>
                <c:pt idx="128">
                  <c:v>49.4</c:v>
                </c:pt>
                <c:pt idx="129">
                  <c:v>51.9</c:v>
                </c:pt>
                <c:pt idx="130">
                  <c:v>51.5</c:v>
                </c:pt>
                <c:pt idx="131">
                  <c:v>48.1</c:v>
                </c:pt>
                <c:pt idx="132">
                  <c:v>50.1</c:v>
                </c:pt>
                <c:pt idx="133">
                  <c:v>50.6</c:v>
                </c:pt>
                <c:pt idx="134">
                  <c:v>49.4</c:v>
                </c:pt>
                <c:pt idx="135">
                  <c:v>44.7</c:v>
                </c:pt>
                <c:pt idx="136">
                  <c:v>37.799999999999997</c:v>
                </c:pt>
                <c:pt idx="137">
                  <c:v>40</c:v>
                </c:pt>
                <c:pt idx="138">
                  <c:v>43</c:v>
                </c:pt>
                <c:pt idx="139">
                  <c:v>41.6</c:v>
                </c:pt>
                <c:pt idx="140">
                  <c:v>40.1</c:v>
                </c:pt>
                <c:pt idx="141">
                  <c:v>43.7</c:v>
                </c:pt>
                <c:pt idx="142">
                  <c:v>44.4</c:v>
                </c:pt>
                <c:pt idx="143">
                  <c:v>46.4</c:v>
                </c:pt>
                <c:pt idx="144">
                  <c:v>47.1</c:v>
                </c:pt>
                <c:pt idx="145">
                  <c:v>48.9</c:v>
                </c:pt>
                <c:pt idx="146">
                  <c:v>50.1</c:v>
                </c:pt>
                <c:pt idx="147">
                  <c:v>51</c:v>
                </c:pt>
                <c:pt idx="148">
                  <c:v>49.5</c:v>
                </c:pt>
                <c:pt idx="149">
                  <c:v>49.7</c:v>
                </c:pt>
                <c:pt idx="150">
                  <c:v>50</c:v>
                </c:pt>
                <c:pt idx="151">
                  <c:v>51.7</c:v>
                </c:pt>
                <c:pt idx="152">
                  <c:v>53.3</c:v>
                </c:pt>
                <c:pt idx="153">
                  <c:v>55.3</c:v>
                </c:pt>
                <c:pt idx="154">
                  <c:v>55.5</c:v>
                </c:pt>
                <c:pt idx="155">
                  <c:v>54.4</c:v>
                </c:pt>
                <c:pt idx="156">
                  <c:v>54.6</c:v>
                </c:pt>
                <c:pt idx="157">
                  <c:v>52.4</c:v>
                </c:pt>
                <c:pt idx="158">
                  <c:v>53.3</c:v>
                </c:pt>
                <c:pt idx="159">
                  <c:v>55.3</c:v>
                </c:pt>
                <c:pt idx="160">
                  <c:v>56.4</c:v>
                </c:pt>
                <c:pt idx="161">
                  <c:v>56.9</c:v>
                </c:pt>
                <c:pt idx="162">
                  <c:v>57.6</c:v>
                </c:pt>
                <c:pt idx="163">
                  <c:v>58</c:v>
                </c:pt>
                <c:pt idx="164">
                  <c:v>55.8</c:v>
                </c:pt>
                <c:pt idx="165">
                  <c:v>55.2</c:v>
                </c:pt>
                <c:pt idx="166">
                  <c:v>55</c:v>
                </c:pt>
                <c:pt idx="167">
                  <c:v>54.2</c:v>
                </c:pt>
                <c:pt idx="168">
                  <c:v>53.5</c:v>
                </c:pt>
                <c:pt idx="169">
                  <c:v>53.5</c:v>
                </c:pt>
                <c:pt idx="170">
                  <c:v>52.3</c:v>
                </c:pt>
                <c:pt idx="171">
                  <c:v>52.8</c:v>
                </c:pt>
                <c:pt idx="172">
                  <c:v>52.9</c:v>
                </c:pt>
                <c:pt idx="173">
                  <c:v>52.6</c:v>
                </c:pt>
                <c:pt idx="174">
                  <c:v>57.3</c:v>
                </c:pt>
                <c:pt idx="175">
                  <c:v>55.9</c:v>
                </c:pt>
                <c:pt idx="176">
                  <c:v>55.6</c:v>
                </c:pt>
                <c:pt idx="177">
                  <c:v>55.3</c:v>
                </c:pt>
                <c:pt idx="178">
                  <c:v>55.1</c:v>
                </c:pt>
                <c:pt idx="179">
                  <c:v>53.6</c:v>
                </c:pt>
                <c:pt idx="180">
                  <c:v>52.1</c:v>
                </c:pt>
                <c:pt idx="181">
                  <c:v>52.1</c:v>
                </c:pt>
                <c:pt idx="182">
                  <c:v>53.8</c:v>
                </c:pt>
                <c:pt idx="183">
                  <c:v>54.3</c:v>
                </c:pt>
                <c:pt idx="184">
                  <c:v>53.9</c:v>
                </c:pt>
                <c:pt idx="185">
                  <c:v>55.7</c:v>
                </c:pt>
                <c:pt idx="186">
                  <c:v>55.9</c:v>
                </c:pt>
                <c:pt idx="187">
                  <c:v>56.6</c:v>
                </c:pt>
                <c:pt idx="188">
                  <c:v>55.9</c:v>
                </c:pt>
                <c:pt idx="189">
                  <c:v>54.3</c:v>
                </c:pt>
                <c:pt idx="190">
                  <c:v>54.8</c:v>
                </c:pt>
                <c:pt idx="191">
                  <c:v>53.6</c:v>
                </c:pt>
                <c:pt idx="192">
                  <c:v>55.2</c:v>
                </c:pt>
                <c:pt idx="193">
                  <c:v>55.3</c:v>
                </c:pt>
                <c:pt idx="194">
                  <c:v>53.6</c:v>
                </c:pt>
                <c:pt idx="195">
                  <c:v>53.9</c:v>
                </c:pt>
                <c:pt idx="196">
                  <c:v>53.1</c:v>
                </c:pt>
                <c:pt idx="197">
                  <c:v>53.5</c:v>
                </c:pt>
                <c:pt idx="198">
                  <c:v>55.2</c:v>
                </c:pt>
                <c:pt idx="199">
                  <c:v>53.4</c:v>
                </c:pt>
                <c:pt idx="200">
                  <c:v>54.9</c:v>
                </c:pt>
                <c:pt idx="201">
                  <c:v>55.7</c:v>
                </c:pt>
                <c:pt idx="202">
                  <c:v>56</c:v>
                </c:pt>
                <c:pt idx="203">
                  <c:v>56.8</c:v>
                </c:pt>
                <c:pt idx="204">
                  <c:v>56.9</c:v>
                </c:pt>
                <c:pt idx="205">
                  <c:v>58</c:v>
                </c:pt>
                <c:pt idx="206">
                  <c:v>57.3</c:v>
                </c:pt>
                <c:pt idx="207">
                  <c:v>55.8</c:v>
                </c:pt>
                <c:pt idx="208">
                  <c:v>58.2</c:v>
                </c:pt>
                <c:pt idx="209">
                  <c:v>57.2</c:v>
                </c:pt>
                <c:pt idx="210">
                  <c:v>56.5</c:v>
                </c:pt>
                <c:pt idx="211">
                  <c:v>57.6</c:v>
                </c:pt>
                <c:pt idx="212">
                  <c:v>58.5</c:v>
                </c:pt>
                <c:pt idx="213">
                  <c:v>57.4</c:v>
                </c:pt>
                <c:pt idx="214">
                  <c:v>56.6</c:v>
                </c:pt>
                <c:pt idx="215">
                  <c:v>55.9</c:v>
                </c:pt>
                <c:pt idx="216">
                  <c:v>59.5</c:v>
                </c:pt>
                <c:pt idx="217">
                  <c:v>59</c:v>
                </c:pt>
                <c:pt idx="218">
                  <c:v>55.9</c:v>
                </c:pt>
                <c:pt idx="219">
                  <c:v>56.9</c:v>
                </c:pt>
                <c:pt idx="220">
                  <c:v>56.1</c:v>
                </c:pt>
                <c:pt idx="221">
                  <c:v>55.2</c:v>
                </c:pt>
                <c:pt idx="222">
                  <c:v>53.9</c:v>
                </c:pt>
                <c:pt idx="223">
                  <c:v>52.9</c:v>
                </c:pt>
                <c:pt idx="224">
                  <c:v>55.5</c:v>
                </c:pt>
                <c:pt idx="225">
                  <c:v>55.3</c:v>
                </c:pt>
                <c:pt idx="226">
                  <c:v>54.1</c:v>
                </c:pt>
                <c:pt idx="227">
                  <c:v>55.8</c:v>
                </c:pt>
                <c:pt idx="228">
                  <c:v>55.6</c:v>
                </c:pt>
                <c:pt idx="229">
                  <c:v>52.9</c:v>
                </c:pt>
                <c:pt idx="230">
                  <c:v>55.1</c:v>
                </c:pt>
                <c:pt idx="231">
                  <c:v>54.4</c:v>
                </c:pt>
                <c:pt idx="232">
                  <c:v>56.5</c:v>
                </c:pt>
                <c:pt idx="233">
                  <c:v>55.9</c:v>
                </c:pt>
                <c:pt idx="234">
                  <c:v>57.1</c:v>
                </c:pt>
                <c:pt idx="235">
                  <c:v>56.6</c:v>
                </c:pt>
                <c:pt idx="236">
                  <c:v>56.2</c:v>
                </c:pt>
                <c:pt idx="237">
                  <c:v>57.3</c:v>
                </c:pt>
                <c:pt idx="238">
                  <c:v>57.7</c:v>
                </c:pt>
                <c:pt idx="239">
                  <c:v>56.6</c:v>
                </c:pt>
                <c:pt idx="240">
                  <c:v>55.1</c:v>
                </c:pt>
                <c:pt idx="241">
                  <c:v>55.9</c:v>
                </c:pt>
                <c:pt idx="242">
                  <c:v>58.1</c:v>
                </c:pt>
                <c:pt idx="243">
                  <c:v>60.3</c:v>
                </c:pt>
                <c:pt idx="244">
                  <c:v>57.1</c:v>
                </c:pt>
                <c:pt idx="245">
                  <c:v>56.2</c:v>
                </c:pt>
                <c:pt idx="246">
                  <c:v>60.3</c:v>
                </c:pt>
                <c:pt idx="247">
                  <c:v>58.4</c:v>
                </c:pt>
                <c:pt idx="248">
                  <c:v>58.6</c:v>
                </c:pt>
                <c:pt idx="249">
                  <c:v>57.7</c:v>
                </c:pt>
                <c:pt idx="250">
                  <c:v>58.1</c:v>
                </c:pt>
                <c:pt idx="251">
                  <c:v>58.5</c:v>
                </c:pt>
                <c:pt idx="252">
                  <c:v>57</c:v>
                </c:pt>
                <c:pt idx="253">
                  <c:v>59.3</c:v>
                </c:pt>
                <c:pt idx="254">
                  <c:v>60.3</c:v>
                </c:pt>
                <c:pt idx="255">
                  <c:v>60.9</c:v>
                </c:pt>
                <c:pt idx="256">
                  <c:v>60.1</c:v>
                </c:pt>
                <c:pt idx="257">
                  <c:v>58.2</c:v>
                </c:pt>
                <c:pt idx="258">
                  <c:v>56.5</c:v>
                </c:pt>
                <c:pt idx="259">
                  <c:v>58.8</c:v>
                </c:pt>
                <c:pt idx="260">
                  <c:v>57</c:v>
                </c:pt>
                <c:pt idx="261">
                  <c:v>55.6</c:v>
                </c:pt>
                <c:pt idx="262">
                  <c:v>56.2</c:v>
                </c:pt>
                <c:pt idx="263">
                  <c:v>55</c:v>
                </c:pt>
                <c:pt idx="264">
                  <c:v>54.2</c:v>
                </c:pt>
                <c:pt idx="265">
                  <c:v>55.8</c:v>
                </c:pt>
                <c:pt idx="266">
                  <c:v>52.9</c:v>
                </c:pt>
                <c:pt idx="267">
                  <c:v>54.6</c:v>
                </c:pt>
                <c:pt idx="268">
                  <c:v>53.9</c:v>
                </c:pt>
                <c:pt idx="269">
                  <c:v>55.6</c:v>
                </c:pt>
                <c:pt idx="270">
                  <c:v>55.9</c:v>
                </c:pt>
                <c:pt idx="271">
                  <c:v>56.7</c:v>
                </c:pt>
                <c:pt idx="272">
                  <c:v>53.6</c:v>
                </c:pt>
                <c:pt idx="273">
                  <c:v>41.6</c:v>
                </c:pt>
                <c:pt idx="274">
                  <c:v>45.4</c:v>
                </c:pt>
                <c:pt idx="275">
                  <c:v>56.5</c:v>
                </c:pt>
                <c:pt idx="276">
                  <c:v>56.6</c:v>
                </c:pt>
                <c:pt idx="277">
                  <c:v>57.2</c:v>
                </c:pt>
                <c:pt idx="278">
                  <c:v>57.2</c:v>
                </c:pt>
                <c:pt idx="279">
                  <c:v>56.2</c:v>
                </c:pt>
                <c:pt idx="280">
                  <c:v>56.8</c:v>
                </c:pt>
                <c:pt idx="281">
                  <c:v>57.7</c:v>
                </c:pt>
                <c:pt idx="282">
                  <c:v>58.7</c:v>
                </c:pt>
                <c:pt idx="283">
                  <c:v>55.3</c:v>
                </c:pt>
                <c:pt idx="284">
                  <c:v>63.7</c:v>
                </c:pt>
                <c:pt idx="285">
                  <c:v>62.7</c:v>
                </c:pt>
                <c:pt idx="286">
                  <c:v>64</c:v>
                </c:pt>
                <c:pt idx="287">
                  <c:v>60.1</c:v>
                </c:pt>
                <c:pt idx="288">
                  <c:v>64.099999999999994</c:v>
                </c:pt>
                <c:pt idx="289">
                  <c:v>61.7</c:v>
                </c:pt>
                <c:pt idx="290">
                  <c:v>61.9</c:v>
                </c:pt>
                <c:pt idx="291">
                  <c:v>66.7</c:v>
                </c:pt>
                <c:pt idx="292">
                  <c:v>69.099999999999994</c:v>
                </c:pt>
                <c:pt idx="293">
                  <c:v>62.3</c:v>
                </c:pt>
                <c:pt idx="294">
                  <c:v>59.9</c:v>
                </c:pt>
                <c:pt idx="295">
                  <c:v>56.5</c:v>
                </c:pt>
                <c:pt idx="296">
                  <c:v>58.3</c:v>
                </c:pt>
                <c:pt idx="297">
                  <c:v>57.1</c:v>
                </c:pt>
                <c:pt idx="298">
                  <c:v>55.9</c:v>
                </c:pt>
                <c:pt idx="299">
                  <c:v>55.3</c:v>
                </c:pt>
                <c:pt idx="300">
                  <c:v>56.7</c:v>
                </c:pt>
                <c:pt idx="301">
                  <c:v>56.9</c:v>
                </c:pt>
                <c:pt idx="302">
                  <c:v>56.7</c:v>
                </c:pt>
                <c:pt idx="303">
                  <c:v>54.4</c:v>
                </c:pt>
                <c:pt idx="304">
                  <c:v>56.5</c:v>
                </c:pt>
                <c:pt idx="305">
                  <c:v>49.6</c:v>
                </c:pt>
                <c:pt idx="306">
                  <c:v>55.2</c:v>
                </c:pt>
                <c:pt idx="307">
                  <c:v>55.1</c:v>
                </c:pt>
                <c:pt idx="308">
                  <c:v>51.2</c:v>
                </c:pt>
                <c:pt idx="309">
                  <c:v>51.9</c:v>
                </c:pt>
                <c:pt idx="310">
                  <c:v>50.3</c:v>
                </c:pt>
                <c:pt idx="311">
                  <c:v>53.9</c:v>
                </c:pt>
                <c:pt idx="312">
                  <c:v>52.7</c:v>
                </c:pt>
              </c:numCache>
            </c:numRef>
          </c:val>
          <c:smooth val="0"/>
          <c:extLst>
            <c:ext xmlns:c16="http://schemas.microsoft.com/office/drawing/2014/chart" uri="{C3380CC4-5D6E-409C-BE32-E72D297353CC}">
              <c16:uniqueId val="{00000000-AD85-454E-9F67-D66FA0BCF27D}"/>
            </c:ext>
          </c:extLst>
        </c:ser>
        <c:dLbls>
          <c:showLegendKey val="0"/>
          <c:showVal val="0"/>
          <c:showCatName val="0"/>
          <c:showSerName val="0"/>
          <c:showPercent val="0"/>
          <c:showBubbleSize val="0"/>
        </c:dLbls>
        <c:smooth val="0"/>
        <c:axId val="1071852176"/>
        <c:axId val="1071850928"/>
      </c:lineChart>
      <c:dateAx>
        <c:axId val="1071852176"/>
        <c:scaling>
          <c:orientation val="minMax"/>
          <c:min val="3561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50928"/>
        <c:crosses val="autoZero"/>
        <c:auto val="1"/>
        <c:lblOffset val="100"/>
        <c:baseTimeUnit val="days"/>
      </c:dateAx>
      <c:valAx>
        <c:axId val="1071850928"/>
        <c:scaling>
          <c:orientation val="minMax"/>
          <c:max val="70"/>
          <c:min val="3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52176"/>
        <c:crosses val="autoZero"/>
        <c:crossBetween val="between"/>
        <c:majorUnit val="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Business Activity</c:v>
          </c:tx>
          <c:spPr>
            <a:ln w="28575" cap="rnd">
              <a:solidFill>
                <a:schemeClr val="accent1"/>
              </a:solidFill>
              <a:round/>
            </a:ln>
            <a:effectLst/>
          </c:spPr>
          <c:marker>
            <c:symbol val="none"/>
          </c:marker>
          <c:cat>
            <c:numRef>
              <c:f>NMI!$A$2:$A$314</c:f>
              <c:numCache>
                <c:formatCode>m/d/yyyy</c:formatCode>
                <c:ptCount val="313"/>
                <c:pt idx="0">
                  <c:v>35642</c:v>
                </c:pt>
                <c:pt idx="1">
                  <c:v>35673</c:v>
                </c:pt>
                <c:pt idx="2">
                  <c:v>35703</c:v>
                </c:pt>
                <c:pt idx="3">
                  <c:v>35734</c:v>
                </c:pt>
                <c:pt idx="4">
                  <c:v>35764</c:v>
                </c:pt>
                <c:pt idx="5">
                  <c:v>35795</c:v>
                </c:pt>
                <c:pt idx="6">
                  <c:v>35826</c:v>
                </c:pt>
                <c:pt idx="7">
                  <c:v>35854</c:v>
                </c:pt>
                <c:pt idx="8">
                  <c:v>35885</c:v>
                </c:pt>
                <c:pt idx="9">
                  <c:v>35915</c:v>
                </c:pt>
                <c:pt idx="10">
                  <c:v>35946</c:v>
                </c:pt>
                <c:pt idx="11">
                  <c:v>35976</c:v>
                </c:pt>
                <c:pt idx="12">
                  <c:v>36007</c:v>
                </c:pt>
                <c:pt idx="13">
                  <c:v>36038</c:v>
                </c:pt>
                <c:pt idx="14">
                  <c:v>36068</c:v>
                </c:pt>
                <c:pt idx="15">
                  <c:v>36099</c:v>
                </c:pt>
                <c:pt idx="16">
                  <c:v>36129</c:v>
                </c:pt>
                <c:pt idx="17">
                  <c:v>36160</c:v>
                </c:pt>
                <c:pt idx="18">
                  <c:v>36191</c:v>
                </c:pt>
                <c:pt idx="19">
                  <c:v>36219</c:v>
                </c:pt>
                <c:pt idx="20">
                  <c:v>36250</c:v>
                </c:pt>
                <c:pt idx="21">
                  <c:v>36280</c:v>
                </c:pt>
                <c:pt idx="22">
                  <c:v>36311</c:v>
                </c:pt>
                <c:pt idx="23">
                  <c:v>36341</c:v>
                </c:pt>
                <c:pt idx="24">
                  <c:v>36372</c:v>
                </c:pt>
                <c:pt idx="25">
                  <c:v>36403</c:v>
                </c:pt>
                <c:pt idx="26">
                  <c:v>36433</c:v>
                </c:pt>
                <c:pt idx="27">
                  <c:v>36464</c:v>
                </c:pt>
                <c:pt idx="28">
                  <c:v>36494</c:v>
                </c:pt>
                <c:pt idx="29">
                  <c:v>36525</c:v>
                </c:pt>
                <c:pt idx="30">
                  <c:v>36556</c:v>
                </c:pt>
                <c:pt idx="31">
                  <c:v>36585</c:v>
                </c:pt>
                <c:pt idx="32">
                  <c:v>36616</c:v>
                </c:pt>
                <c:pt idx="33">
                  <c:v>36646</c:v>
                </c:pt>
                <c:pt idx="34">
                  <c:v>36677</c:v>
                </c:pt>
                <c:pt idx="35">
                  <c:v>36707</c:v>
                </c:pt>
                <c:pt idx="36">
                  <c:v>36738</c:v>
                </c:pt>
                <c:pt idx="37">
                  <c:v>36769</c:v>
                </c:pt>
                <c:pt idx="38">
                  <c:v>36799</c:v>
                </c:pt>
                <c:pt idx="39">
                  <c:v>36830</c:v>
                </c:pt>
                <c:pt idx="40">
                  <c:v>36860</c:v>
                </c:pt>
                <c:pt idx="41">
                  <c:v>36891</c:v>
                </c:pt>
                <c:pt idx="42">
                  <c:v>36922</c:v>
                </c:pt>
                <c:pt idx="43">
                  <c:v>36950</c:v>
                </c:pt>
                <c:pt idx="44">
                  <c:v>36981</c:v>
                </c:pt>
                <c:pt idx="45">
                  <c:v>37011</c:v>
                </c:pt>
                <c:pt idx="46">
                  <c:v>37042</c:v>
                </c:pt>
                <c:pt idx="47">
                  <c:v>37072</c:v>
                </c:pt>
                <c:pt idx="48">
                  <c:v>37103</c:v>
                </c:pt>
                <c:pt idx="49">
                  <c:v>37134</c:v>
                </c:pt>
                <c:pt idx="50">
                  <c:v>37164</c:v>
                </c:pt>
                <c:pt idx="51">
                  <c:v>37195</c:v>
                </c:pt>
                <c:pt idx="52">
                  <c:v>37225</c:v>
                </c:pt>
                <c:pt idx="53">
                  <c:v>37256</c:v>
                </c:pt>
                <c:pt idx="54">
                  <c:v>37287</c:v>
                </c:pt>
                <c:pt idx="55">
                  <c:v>37315</c:v>
                </c:pt>
                <c:pt idx="56">
                  <c:v>37346</c:v>
                </c:pt>
                <c:pt idx="57">
                  <c:v>37376</c:v>
                </c:pt>
                <c:pt idx="58">
                  <c:v>37407</c:v>
                </c:pt>
                <c:pt idx="59">
                  <c:v>37437</c:v>
                </c:pt>
                <c:pt idx="60">
                  <c:v>37468</c:v>
                </c:pt>
                <c:pt idx="61">
                  <c:v>37499</c:v>
                </c:pt>
                <c:pt idx="62">
                  <c:v>37529</c:v>
                </c:pt>
                <c:pt idx="63">
                  <c:v>37560</c:v>
                </c:pt>
                <c:pt idx="64">
                  <c:v>37590</c:v>
                </c:pt>
                <c:pt idx="65">
                  <c:v>37621</c:v>
                </c:pt>
                <c:pt idx="66">
                  <c:v>37652</c:v>
                </c:pt>
                <c:pt idx="67">
                  <c:v>37680</c:v>
                </c:pt>
                <c:pt idx="68">
                  <c:v>37711</c:v>
                </c:pt>
                <c:pt idx="69">
                  <c:v>37741</c:v>
                </c:pt>
                <c:pt idx="70">
                  <c:v>37772</c:v>
                </c:pt>
                <c:pt idx="71">
                  <c:v>37802</c:v>
                </c:pt>
                <c:pt idx="72">
                  <c:v>37833</c:v>
                </c:pt>
                <c:pt idx="73">
                  <c:v>37864</c:v>
                </c:pt>
                <c:pt idx="74">
                  <c:v>37894</c:v>
                </c:pt>
                <c:pt idx="75">
                  <c:v>37925</c:v>
                </c:pt>
                <c:pt idx="76">
                  <c:v>37955</c:v>
                </c:pt>
                <c:pt idx="77">
                  <c:v>37986</c:v>
                </c:pt>
                <c:pt idx="78">
                  <c:v>38017</c:v>
                </c:pt>
                <c:pt idx="79">
                  <c:v>38046</c:v>
                </c:pt>
                <c:pt idx="80">
                  <c:v>38077</c:v>
                </c:pt>
                <c:pt idx="81">
                  <c:v>38107</c:v>
                </c:pt>
                <c:pt idx="82">
                  <c:v>38138</c:v>
                </c:pt>
                <c:pt idx="83">
                  <c:v>38168</c:v>
                </c:pt>
                <c:pt idx="84">
                  <c:v>38199</c:v>
                </c:pt>
                <c:pt idx="85">
                  <c:v>38230</c:v>
                </c:pt>
                <c:pt idx="86">
                  <c:v>38260</c:v>
                </c:pt>
                <c:pt idx="87">
                  <c:v>38291</c:v>
                </c:pt>
                <c:pt idx="88">
                  <c:v>38321</c:v>
                </c:pt>
                <c:pt idx="89">
                  <c:v>38352</c:v>
                </c:pt>
                <c:pt idx="90">
                  <c:v>38383</c:v>
                </c:pt>
                <c:pt idx="91">
                  <c:v>38411</c:v>
                </c:pt>
                <c:pt idx="92">
                  <c:v>38442</c:v>
                </c:pt>
                <c:pt idx="93">
                  <c:v>38472</c:v>
                </c:pt>
                <c:pt idx="94">
                  <c:v>38503</c:v>
                </c:pt>
                <c:pt idx="95">
                  <c:v>38533</c:v>
                </c:pt>
                <c:pt idx="96">
                  <c:v>38564</c:v>
                </c:pt>
                <c:pt idx="97">
                  <c:v>38595</c:v>
                </c:pt>
                <c:pt idx="98">
                  <c:v>38625</c:v>
                </c:pt>
                <c:pt idx="99">
                  <c:v>38656</c:v>
                </c:pt>
                <c:pt idx="100">
                  <c:v>38686</c:v>
                </c:pt>
                <c:pt idx="101">
                  <c:v>38717</c:v>
                </c:pt>
                <c:pt idx="102">
                  <c:v>38748</c:v>
                </c:pt>
                <c:pt idx="103">
                  <c:v>38776</c:v>
                </c:pt>
                <c:pt idx="104">
                  <c:v>38807</c:v>
                </c:pt>
                <c:pt idx="105">
                  <c:v>38837</c:v>
                </c:pt>
                <c:pt idx="106">
                  <c:v>38868</c:v>
                </c:pt>
                <c:pt idx="107">
                  <c:v>38898</c:v>
                </c:pt>
                <c:pt idx="108">
                  <c:v>38929</c:v>
                </c:pt>
                <c:pt idx="109">
                  <c:v>38960</c:v>
                </c:pt>
                <c:pt idx="110">
                  <c:v>38990</c:v>
                </c:pt>
                <c:pt idx="111">
                  <c:v>39021</c:v>
                </c:pt>
                <c:pt idx="112">
                  <c:v>39051</c:v>
                </c:pt>
                <c:pt idx="113">
                  <c:v>39082</c:v>
                </c:pt>
                <c:pt idx="114">
                  <c:v>39113</c:v>
                </c:pt>
                <c:pt idx="115">
                  <c:v>39141</c:v>
                </c:pt>
                <c:pt idx="116">
                  <c:v>39172</c:v>
                </c:pt>
                <c:pt idx="117">
                  <c:v>39202</c:v>
                </c:pt>
                <c:pt idx="118">
                  <c:v>39233</c:v>
                </c:pt>
                <c:pt idx="119">
                  <c:v>39263</c:v>
                </c:pt>
                <c:pt idx="120">
                  <c:v>39294</c:v>
                </c:pt>
                <c:pt idx="121">
                  <c:v>39325</c:v>
                </c:pt>
                <c:pt idx="122">
                  <c:v>39355</c:v>
                </c:pt>
                <c:pt idx="123">
                  <c:v>39386</c:v>
                </c:pt>
                <c:pt idx="124">
                  <c:v>39416</c:v>
                </c:pt>
                <c:pt idx="125">
                  <c:v>39447</c:v>
                </c:pt>
                <c:pt idx="126">
                  <c:v>39478</c:v>
                </c:pt>
                <c:pt idx="127">
                  <c:v>39507</c:v>
                </c:pt>
                <c:pt idx="128">
                  <c:v>39538</c:v>
                </c:pt>
                <c:pt idx="129">
                  <c:v>39568</c:v>
                </c:pt>
                <c:pt idx="130">
                  <c:v>39599</c:v>
                </c:pt>
                <c:pt idx="131">
                  <c:v>39629</c:v>
                </c:pt>
                <c:pt idx="132">
                  <c:v>39660</c:v>
                </c:pt>
                <c:pt idx="133">
                  <c:v>39691</c:v>
                </c:pt>
                <c:pt idx="134">
                  <c:v>39721</c:v>
                </c:pt>
                <c:pt idx="135">
                  <c:v>39752</c:v>
                </c:pt>
                <c:pt idx="136">
                  <c:v>39782</c:v>
                </c:pt>
                <c:pt idx="137">
                  <c:v>39813</c:v>
                </c:pt>
                <c:pt idx="138">
                  <c:v>39844</c:v>
                </c:pt>
                <c:pt idx="139">
                  <c:v>39872</c:v>
                </c:pt>
                <c:pt idx="140">
                  <c:v>39903</c:v>
                </c:pt>
                <c:pt idx="141">
                  <c:v>39933</c:v>
                </c:pt>
                <c:pt idx="142">
                  <c:v>39964</c:v>
                </c:pt>
                <c:pt idx="143">
                  <c:v>39994</c:v>
                </c:pt>
                <c:pt idx="144">
                  <c:v>40025</c:v>
                </c:pt>
                <c:pt idx="145">
                  <c:v>40056</c:v>
                </c:pt>
                <c:pt idx="146">
                  <c:v>40086</c:v>
                </c:pt>
                <c:pt idx="147">
                  <c:v>40117</c:v>
                </c:pt>
                <c:pt idx="148">
                  <c:v>40147</c:v>
                </c:pt>
                <c:pt idx="149">
                  <c:v>40178</c:v>
                </c:pt>
                <c:pt idx="150">
                  <c:v>40209</c:v>
                </c:pt>
                <c:pt idx="151">
                  <c:v>40237</c:v>
                </c:pt>
                <c:pt idx="152">
                  <c:v>40268</c:v>
                </c:pt>
                <c:pt idx="153">
                  <c:v>40298</c:v>
                </c:pt>
                <c:pt idx="154">
                  <c:v>40329</c:v>
                </c:pt>
                <c:pt idx="155">
                  <c:v>40359</c:v>
                </c:pt>
                <c:pt idx="156">
                  <c:v>40390</c:v>
                </c:pt>
                <c:pt idx="157">
                  <c:v>40421</c:v>
                </c:pt>
                <c:pt idx="158">
                  <c:v>40451</c:v>
                </c:pt>
                <c:pt idx="159">
                  <c:v>40482</c:v>
                </c:pt>
                <c:pt idx="160">
                  <c:v>40512</c:v>
                </c:pt>
                <c:pt idx="161">
                  <c:v>40543</c:v>
                </c:pt>
                <c:pt idx="162">
                  <c:v>40574</c:v>
                </c:pt>
                <c:pt idx="163">
                  <c:v>40602</c:v>
                </c:pt>
                <c:pt idx="164">
                  <c:v>40633</c:v>
                </c:pt>
                <c:pt idx="165">
                  <c:v>40663</c:v>
                </c:pt>
                <c:pt idx="166">
                  <c:v>40694</c:v>
                </c:pt>
                <c:pt idx="167">
                  <c:v>40724</c:v>
                </c:pt>
                <c:pt idx="168">
                  <c:v>40755</c:v>
                </c:pt>
                <c:pt idx="169">
                  <c:v>40786</c:v>
                </c:pt>
                <c:pt idx="170">
                  <c:v>40816</c:v>
                </c:pt>
                <c:pt idx="171">
                  <c:v>40847</c:v>
                </c:pt>
                <c:pt idx="172">
                  <c:v>40877</c:v>
                </c:pt>
                <c:pt idx="173">
                  <c:v>40908</c:v>
                </c:pt>
                <c:pt idx="174">
                  <c:v>40939</c:v>
                </c:pt>
                <c:pt idx="175">
                  <c:v>40968</c:v>
                </c:pt>
                <c:pt idx="176">
                  <c:v>40999</c:v>
                </c:pt>
                <c:pt idx="177">
                  <c:v>41029</c:v>
                </c:pt>
                <c:pt idx="178">
                  <c:v>41060</c:v>
                </c:pt>
                <c:pt idx="179">
                  <c:v>41090</c:v>
                </c:pt>
                <c:pt idx="180">
                  <c:v>41121</c:v>
                </c:pt>
                <c:pt idx="181">
                  <c:v>41152</c:v>
                </c:pt>
                <c:pt idx="182">
                  <c:v>41182</c:v>
                </c:pt>
                <c:pt idx="183">
                  <c:v>41213</c:v>
                </c:pt>
                <c:pt idx="184">
                  <c:v>41243</c:v>
                </c:pt>
                <c:pt idx="185">
                  <c:v>41274</c:v>
                </c:pt>
                <c:pt idx="186">
                  <c:v>41305</c:v>
                </c:pt>
                <c:pt idx="187">
                  <c:v>41333</c:v>
                </c:pt>
                <c:pt idx="188">
                  <c:v>41364</c:v>
                </c:pt>
                <c:pt idx="189">
                  <c:v>41394</c:v>
                </c:pt>
                <c:pt idx="190">
                  <c:v>41425</c:v>
                </c:pt>
                <c:pt idx="191">
                  <c:v>41455</c:v>
                </c:pt>
                <c:pt idx="192">
                  <c:v>41486</c:v>
                </c:pt>
                <c:pt idx="193">
                  <c:v>41517</c:v>
                </c:pt>
                <c:pt idx="194">
                  <c:v>41547</c:v>
                </c:pt>
                <c:pt idx="195">
                  <c:v>41578</c:v>
                </c:pt>
                <c:pt idx="196">
                  <c:v>41608</c:v>
                </c:pt>
                <c:pt idx="197">
                  <c:v>41639</c:v>
                </c:pt>
                <c:pt idx="198">
                  <c:v>41670</c:v>
                </c:pt>
                <c:pt idx="199">
                  <c:v>41698</c:v>
                </c:pt>
                <c:pt idx="200">
                  <c:v>41729</c:v>
                </c:pt>
                <c:pt idx="201">
                  <c:v>41759</c:v>
                </c:pt>
                <c:pt idx="202">
                  <c:v>41790</c:v>
                </c:pt>
                <c:pt idx="203">
                  <c:v>41820</c:v>
                </c:pt>
                <c:pt idx="204">
                  <c:v>41851</c:v>
                </c:pt>
                <c:pt idx="205">
                  <c:v>41882</c:v>
                </c:pt>
                <c:pt idx="206">
                  <c:v>41912</c:v>
                </c:pt>
                <c:pt idx="207">
                  <c:v>41943</c:v>
                </c:pt>
                <c:pt idx="208">
                  <c:v>41973</c:v>
                </c:pt>
                <c:pt idx="209">
                  <c:v>42004</c:v>
                </c:pt>
                <c:pt idx="210">
                  <c:v>42035</c:v>
                </c:pt>
                <c:pt idx="211">
                  <c:v>42063</c:v>
                </c:pt>
                <c:pt idx="212">
                  <c:v>42094</c:v>
                </c:pt>
                <c:pt idx="213">
                  <c:v>42124</c:v>
                </c:pt>
                <c:pt idx="214">
                  <c:v>42155</c:v>
                </c:pt>
                <c:pt idx="215">
                  <c:v>42185</c:v>
                </c:pt>
                <c:pt idx="216">
                  <c:v>42216</c:v>
                </c:pt>
                <c:pt idx="217">
                  <c:v>42247</c:v>
                </c:pt>
                <c:pt idx="218">
                  <c:v>42277</c:v>
                </c:pt>
                <c:pt idx="219">
                  <c:v>42308</c:v>
                </c:pt>
                <c:pt idx="220">
                  <c:v>42338</c:v>
                </c:pt>
                <c:pt idx="221">
                  <c:v>42369</c:v>
                </c:pt>
                <c:pt idx="222">
                  <c:v>42400</c:v>
                </c:pt>
                <c:pt idx="223">
                  <c:v>42429</c:v>
                </c:pt>
                <c:pt idx="224">
                  <c:v>42460</c:v>
                </c:pt>
                <c:pt idx="225">
                  <c:v>42490</c:v>
                </c:pt>
                <c:pt idx="226">
                  <c:v>42521</c:v>
                </c:pt>
                <c:pt idx="227">
                  <c:v>42551</c:v>
                </c:pt>
                <c:pt idx="228">
                  <c:v>42582</c:v>
                </c:pt>
                <c:pt idx="229">
                  <c:v>42613</c:v>
                </c:pt>
                <c:pt idx="230">
                  <c:v>42643</c:v>
                </c:pt>
                <c:pt idx="231">
                  <c:v>42674</c:v>
                </c:pt>
                <c:pt idx="232">
                  <c:v>42704</c:v>
                </c:pt>
                <c:pt idx="233">
                  <c:v>42735</c:v>
                </c:pt>
                <c:pt idx="234">
                  <c:v>42766</c:v>
                </c:pt>
                <c:pt idx="235">
                  <c:v>42794</c:v>
                </c:pt>
                <c:pt idx="236">
                  <c:v>42825</c:v>
                </c:pt>
                <c:pt idx="237">
                  <c:v>42855</c:v>
                </c:pt>
                <c:pt idx="238">
                  <c:v>42886</c:v>
                </c:pt>
                <c:pt idx="239">
                  <c:v>42916</c:v>
                </c:pt>
                <c:pt idx="240">
                  <c:v>42947</c:v>
                </c:pt>
                <c:pt idx="241">
                  <c:v>42978</c:v>
                </c:pt>
                <c:pt idx="242">
                  <c:v>43008</c:v>
                </c:pt>
                <c:pt idx="243">
                  <c:v>43039</c:v>
                </c:pt>
                <c:pt idx="244">
                  <c:v>43069</c:v>
                </c:pt>
                <c:pt idx="245">
                  <c:v>43100</c:v>
                </c:pt>
                <c:pt idx="246">
                  <c:v>43131</c:v>
                </c:pt>
                <c:pt idx="247">
                  <c:v>43159</c:v>
                </c:pt>
                <c:pt idx="248">
                  <c:v>43190</c:v>
                </c:pt>
                <c:pt idx="249">
                  <c:v>43220</c:v>
                </c:pt>
                <c:pt idx="250">
                  <c:v>43251</c:v>
                </c:pt>
                <c:pt idx="251">
                  <c:v>43281</c:v>
                </c:pt>
                <c:pt idx="252">
                  <c:v>43312</c:v>
                </c:pt>
                <c:pt idx="253">
                  <c:v>43343</c:v>
                </c:pt>
                <c:pt idx="254">
                  <c:v>43373</c:v>
                </c:pt>
                <c:pt idx="255">
                  <c:v>43404</c:v>
                </c:pt>
                <c:pt idx="256">
                  <c:v>43434</c:v>
                </c:pt>
                <c:pt idx="257">
                  <c:v>43465</c:v>
                </c:pt>
                <c:pt idx="258">
                  <c:v>43496</c:v>
                </c:pt>
                <c:pt idx="259">
                  <c:v>43524</c:v>
                </c:pt>
                <c:pt idx="260">
                  <c:v>43555</c:v>
                </c:pt>
                <c:pt idx="261">
                  <c:v>43585</c:v>
                </c:pt>
                <c:pt idx="262">
                  <c:v>43616</c:v>
                </c:pt>
                <c:pt idx="263">
                  <c:v>43646</c:v>
                </c:pt>
                <c:pt idx="264">
                  <c:v>43677</c:v>
                </c:pt>
                <c:pt idx="265">
                  <c:v>43708</c:v>
                </c:pt>
                <c:pt idx="266">
                  <c:v>43738</c:v>
                </c:pt>
                <c:pt idx="267">
                  <c:v>43769</c:v>
                </c:pt>
                <c:pt idx="268">
                  <c:v>43799</c:v>
                </c:pt>
                <c:pt idx="269">
                  <c:v>43830</c:v>
                </c:pt>
                <c:pt idx="270">
                  <c:v>43861</c:v>
                </c:pt>
                <c:pt idx="271">
                  <c:v>43890</c:v>
                </c:pt>
                <c:pt idx="272">
                  <c:v>43921</c:v>
                </c:pt>
                <c:pt idx="273">
                  <c:v>43951</c:v>
                </c:pt>
                <c:pt idx="274">
                  <c:v>43982</c:v>
                </c:pt>
                <c:pt idx="275">
                  <c:v>44012</c:v>
                </c:pt>
                <c:pt idx="276">
                  <c:v>44043</c:v>
                </c:pt>
                <c:pt idx="277">
                  <c:v>44074</c:v>
                </c:pt>
                <c:pt idx="278">
                  <c:v>44104</c:v>
                </c:pt>
                <c:pt idx="279">
                  <c:v>44135</c:v>
                </c:pt>
                <c:pt idx="280">
                  <c:v>44165</c:v>
                </c:pt>
                <c:pt idx="281">
                  <c:v>44196</c:v>
                </c:pt>
                <c:pt idx="282">
                  <c:v>44227</c:v>
                </c:pt>
                <c:pt idx="283">
                  <c:v>44255</c:v>
                </c:pt>
                <c:pt idx="284">
                  <c:v>44286</c:v>
                </c:pt>
                <c:pt idx="285">
                  <c:v>44316</c:v>
                </c:pt>
                <c:pt idx="286">
                  <c:v>44347</c:v>
                </c:pt>
                <c:pt idx="287">
                  <c:v>44377</c:v>
                </c:pt>
                <c:pt idx="288">
                  <c:v>44408</c:v>
                </c:pt>
                <c:pt idx="289">
                  <c:v>44409</c:v>
                </c:pt>
                <c:pt idx="290">
                  <c:v>44440</c:v>
                </c:pt>
                <c:pt idx="291">
                  <c:v>44470</c:v>
                </c:pt>
                <c:pt idx="292">
                  <c:v>44501</c:v>
                </c:pt>
                <c:pt idx="293">
                  <c:v>44531</c:v>
                </c:pt>
                <c:pt idx="294">
                  <c:v>44562</c:v>
                </c:pt>
                <c:pt idx="295">
                  <c:v>44593</c:v>
                </c:pt>
                <c:pt idx="296">
                  <c:v>44621</c:v>
                </c:pt>
                <c:pt idx="297">
                  <c:v>44652</c:v>
                </c:pt>
                <c:pt idx="298">
                  <c:v>44682</c:v>
                </c:pt>
                <c:pt idx="299">
                  <c:v>44713</c:v>
                </c:pt>
                <c:pt idx="300">
                  <c:v>44743</c:v>
                </c:pt>
                <c:pt idx="301">
                  <c:v>44774</c:v>
                </c:pt>
                <c:pt idx="302">
                  <c:v>44805</c:v>
                </c:pt>
                <c:pt idx="303">
                  <c:v>44835</c:v>
                </c:pt>
                <c:pt idx="304">
                  <c:v>44866</c:v>
                </c:pt>
                <c:pt idx="305">
                  <c:v>44896</c:v>
                </c:pt>
                <c:pt idx="306">
                  <c:v>44927</c:v>
                </c:pt>
                <c:pt idx="307">
                  <c:v>44958</c:v>
                </c:pt>
                <c:pt idx="308">
                  <c:v>44986</c:v>
                </c:pt>
                <c:pt idx="309">
                  <c:v>45017</c:v>
                </c:pt>
                <c:pt idx="310">
                  <c:v>45047</c:v>
                </c:pt>
                <c:pt idx="311">
                  <c:v>45078</c:v>
                </c:pt>
                <c:pt idx="312">
                  <c:v>45108</c:v>
                </c:pt>
              </c:numCache>
            </c:numRef>
          </c:cat>
          <c:val>
            <c:numRef>
              <c:f>BA!$B$2:$B$314</c:f>
              <c:numCache>
                <c:formatCode>General</c:formatCode>
                <c:ptCount val="313"/>
                <c:pt idx="0">
                  <c:v>58.6</c:v>
                </c:pt>
                <c:pt idx="1">
                  <c:v>62.6</c:v>
                </c:pt>
                <c:pt idx="2">
                  <c:v>59.1</c:v>
                </c:pt>
                <c:pt idx="3">
                  <c:v>62.6</c:v>
                </c:pt>
                <c:pt idx="4">
                  <c:v>61.9</c:v>
                </c:pt>
                <c:pt idx="5">
                  <c:v>56.5</c:v>
                </c:pt>
                <c:pt idx="6">
                  <c:v>61.4</c:v>
                </c:pt>
                <c:pt idx="7">
                  <c:v>58.9</c:v>
                </c:pt>
                <c:pt idx="8">
                  <c:v>57</c:v>
                </c:pt>
                <c:pt idx="9">
                  <c:v>58.6</c:v>
                </c:pt>
                <c:pt idx="10">
                  <c:v>61.2</c:v>
                </c:pt>
                <c:pt idx="11">
                  <c:v>58.7</c:v>
                </c:pt>
                <c:pt idx="12">
                  <c:v>58.6</c:v>
                </c:pt>
                <c:pt idx="13">
                  <c:v>52.2</c:v>
                </c:pt>
                <c:pt idx="14">
                  <c:v>57.4</c:v>
                </c:pt>
                <c:pt idx="15">
                  <c:v>54</c:v>
                </c:pt>
                <c:pt idx="16">
                  <c:v>54.9</c:v>
                </c:pt>
                <c:pt idx="17">
                  <c:v>54.2</c:v>
                </c:pt>
                <c:pt idx="18">
                  <c:v>58.8</c:v>
                </c:pt>
                <c:pt idx="19">
                  <c:v>57.3</c:v>
                </c:pt>
                <c:pt idx="20">
                  <c:v>59.5</c:v>
                </c:pt>
                <c:pt idx="21">
                  <c:v>59.8</c:v>
                </c:pt>
                <c:pt idx="22">
                  <c:v>57.7</c:v>
                </c:pt>
                <c:pt idx="23">
                  <c:v>57.9</c:v>
                </c:pt>
                <c:pt idx="24">
                  <c:v>60.7</c:v>
                </c:pt>
                <c:pt idx="25">
                  <c:v>60.3</c:v>
                </c:pt>
                <c:pt idx="26">
                  <c:v>59.1</c:v>
                </c:pt>
                <c:pt idx="27">
                  <c:v>60.7</c:v>
                </c:pt>
                <c:pt idx="28">
                  <c:v>57</c:v>
                </c:pt>
                <c:pt idx="29">
                  <c:v>60.4</c:v>
                </c:pt>
                <c:pt idx="30">
                  <c:v>57.7</c:v>
                </c:pt>
                <c:pt idx="31">
                  <c:v>58.2</c:v>
                </c:pt>
                <c:pt idx="32">
                  <c:v>60.5</c:v>
                </c:pt>
                <c:pt idx="33">
                  <c:v>61.1</c:v>
                </c:pt>
                <c:pt idx="34">
                  <c:v>59.8</c:v>
                </c:pt>
                <c:pt idx="35">
                  <c:v>60.3</c:v>
                </c:pt>
                <c:pt idx="36">
                  <c:v>56.5</c:v>
                </c:pt>
                <c:pt idx="37">
                  <c:v>61.3</c:v>
                </c:pt>
                <c:pt idx="38">
                  <c:v>59.8</c:v>
                </c:pt>
                <c:pt idx="39">
                  <c:v>58.6</c:v>
                </c:pt>
                <c:pt idx="40">
                  <c:v>59.7</c:v>
                </c:pt>
                <c:pt idx="41">
                  <c:v>57.5</c:v>
                </c:pt>
                <c:pt idx="42">
                  <c:v>52.5</c:v>
                </c:pt>
                <c:pt idx="43">
                  <c:v>51.5</c:v>
                </c:pt>
                <c:pt idx="44">
                  <c:v>50</c:v>
                </c:pt>
                <c:pt idx="45">
                  <c:v>48.3</c:v>
                </c:pt>
                <c:pt idx="46">
                  <c:v>47.9</c:v>
                </c:pt>
                <c:pt idx="47">
                  <c:v>51.6</c:v>
                </c:pt>
                <c:pt idx="48">
                  <c:v>48.1</c:v>
                </c:pt>
                <c:pt idx="49">
                  <c:v>47.4</c:v>
                </c:pt>
                <c:pt idx="50">
                  <c:v>49.7</c:v>
                </c:pt>
                <c:pt idx="51">
                  <c:v>40.5</c:v>
                </c:pt>
                <c:pt idx="52">
                  <c:v>49.4</c:v>
                </c:pt>
                <c:pt idx="53">
                  <c:v>50.7</c:v>
                </c:pt>
                <c:pt idx="54">
                  <c:v>49.8</c:v>
                </c:pt>
                <c:pt idx="55">
                  <c:v>57.5</c:v>
                </c:pt>
                <c:pt idx="56">
                  <c:v>57.1</c:v>
                </c:pt>
                <c:pt idx="57">
                  <c:v>56.3</c:v>
                </c:pt>
                <c:pt idx="58">
                  <c:v>60.5</c:v>
                </c:pt>
                <c:pt idx="59">
                  <c:v>56.1</c:v>
                </c:pt>
                <c:pt idx="60">
                  <c:v>52.1</c:v>
                </c:pt>
                <c:pt idx="61">
                  <c:v>51.9</c:v>
                </c:pt>
                <c:pt idx="62">
                  <c:v>54.9</c:v>
                </c:pt>
                <c:pt idx="63">
                  <c:v>53.1</c:v>
                </c:pt>
                <c:pt idx="64">
                  <c:v>56.8</c:v>
                </c:pt>
                <c:pt idx="65">
                  <c:v>55.5</c:v>
                </c:pt>
                <c:pt idx="66">
                  <c:v>56.2</c:v>
                </c:pt>
                <c:pt idx="67">
                  <c:v>55.6</c:v>
                </c:pt>
                <c:pt idx="68">
                  <c:v>46.3</c:v>
                </c:pt>
                <c:pt idx="69">
                  <c:v>50.7</c:v>
                </c:pt>
                <c:pt idx="70">
                  <c:v>54.6</c:v>
                </c:pt>
                <c:pt idx="71">
                  <c:v>59.2</c:v>
                </c:pt>
                <c:pt idx="72">
                  <c:v>62.7</c:v>
                </c:pt>
                <c:pt idx="73">
                  <c:v>65.099999999999994</c:v>
                </c:pt>
                <c:pt idx="74">
                  <c:v>63.8</c:v>
                </c:pt>
                <c:pt idx="75">
                  <c:v>64.400000000000006</c:v>
                </c:pt>
                <c:pt idx="76">
                  <c:v>61.1</c:v>
                </c:pt>
                <c:pt idx="77">
                  <c:v>60</c:v>
                </c:pt>
                <c:pt idx="78">
                  <c:v>67.7</c:v>
                </c:pt>
                <c:pt idx="79">
                  <c:v>62.5</c:v>
                </c:pt>
                <c:pt idx="80">
                  <c:v>62.3</c:v>
                </c:pt>
                <c:pt idx="81">
                  <c:v>64</c:v>
                </c:pt>
                <c:pt idx="82">
                  <c:v>62.6</c:v>
                </c:pt>
                <c:pt idx="83">
                  <c:v>59.2</c:v>
                </c:pt>
                <c:pt idx="84">
                  <c:v>63.2</c:v>
                </c:pt>
                <c:pt idx="85">
                  <c:v>59.7</c:v>
                </c:pt>
                <c:pt idx="86">
                  <c:v>60</c:v>
                </c:pt>
                <c:pt idx="87">
                  <c:v>61</c:v>
                </c:pt>
                <c:pt idx="88">
                  <c:v>62.8</c:v>
                </c:pt>
                <c:pt idx="89">
                  <c:v>65</c:v>
                </c:pt>
                <c:pt idx="90">
                  <c:v>62.5</c:v>
                </c:pt>
                <c:pt idx="91">
                  <c:v>61.9</c:v>
                </c:pt>
                <c:pt idx="92">
                  <c:v>61.3</c:v>
                </c:pt>
                <c:pt idx="93">
                  <c:v>58.6</c:v>
                </c:pt>
                <c:pt idx="94">
                  <c:v>57.5</c:v>
                </c:pt>
                <c:pt idx="95">
                  <c:v>60.7</c:v>
                </c:pt>
                <c:pt idx="96">
                  <c:v>61.3</c:v>
                </c:pt>
                <c:pt idx="97">
                  <c:v>64.8</c:v>
                </c:pt>
                <c:pt idx="98">
                  <c:v>55.2</c:v>
                </c:pt>
                <c:pt idx="99">
                  <c:v>59.2</c:v>
                </c:pt>
                <c:pt idx="100">
                  <c:v>59.2</c:v>
                </c:pt>
                <c:pt idx="101">
                  <c:v>60.1</c:v>
                </c:pt>
                <c:pt idx="102">
                  <c:v>58.6</c:v>
                </c:pt>
                <c:pt idx="103">
                  <c:v>61.8</c:v>
                </c:pt>
                <c:pt idx="104">
                  <c:v>60</c:v>
                </c:pt>
                <c:pt idx="105">
                  <c:v>61.3</c:v>
                </c:pt>
                <c:pt idx="106">
                  <c:v>58.1</c:v>
                </c:pt>
                <c:pt idx="107">
                  <c:v>56.4</c:v>
                </c:pt>
                <c:pt idx="108">
                  <c:v>56.3</c:v>
                </c:pt>
                <c:pt idx="109">
                  <c:v>56.7</c:v>
                </c:pt>
                <c:pt idx="110">
                  <c:v>54.4</c:v>
                </c:pt>
                <c:pt idx="111">
                  <c:v>56.9</c:v>
                </c:pt>
                <c:pt idx="112">
                  <c:v>59.2</c:v>
                </c:pt>
                <c:pt idx="113">
                  <c:v>56.1</c:v>
                </c:pt>
                <c:pt idx="114">
                  <c:v>57.6</c:v>
                </c:pt>
                <c:pt idx="115">
                  <c:v>56.1</c:v>
                </c:pt>
                <c:pt idx="116">
                  <c:v>53.1</c:v>
                </c:pt>
                <c:pt idx="117">
                  <c:v>56.1</c:v>
                </c:pt>
                <c:pt idx="118">
                  <c:v>58.3</c:v>
                </c:pt>
                <c:pt idx="119">
                  <c:v>59.2</c:v>
                </c:pt>
                <c:pt idx="120">
                  <c:v>57</c:v>
                </c:pt>
                <c:pt idx="121">
                  <c:v>55.8</c:v>
                </c:pt>
                <c:pt idx="122">
                  <c:v>54.8</c:v>
                </c:pt>
                <c:pt idx="123">
                  <c:v>55.2</c:v>
                </c:pt>
                <c:pt idx="124">
                  <c:v>56</c:v>
                </c:pt>
                <c:pt idx="125">
                  <c:v>53.2</c:v>
                </c:pt>
                <c:pt idx="126">
                  <c:v>41.4</c:v>
                </c:pt>
                <c:pt idx="127">
                  <c:v>52.1</c:v>
                </c:pt>
                <c:pt idx="128">
                  <c:v>52</c:v>
                </c:pt>
                <c:pt idx="129">
                  <c:v>51</c:v>
                </c:pt>
                <c:pt idx="130">
                  <c:v>53.6</c:v>
                </c:pt>
                <c:pt idx="131">
                  <c:v>49.6</c:v>
                </c:pt>
                <c:pt idx="132">
                  <c:v>51</c:v>
                </c:pt>
                <c:pt idx="133">
                  <c:v>51.2</c:v>
                </c:pt>
                <c:pt idx="134">
                  <c:v>50.6</c:v>
                </c:pt>
                <c:pt idx="135">
                  <c:v>43.9</c:v>
                </c:pt>
                <c:pt idx="136">
                  <c:v>34.4</c:v>
                </c:pt>
                <c:pt idx="137">
                  <c:v>38.5</c:v>
                </c:pt>
                <c:pt idx="138">
                  <c:v>43.9</c:v>
                </c:pt>
                <c:pt idx="139">
                  <c:v>40.9</c:v>
                </c:pt>
                <c:pt idx="140">
                  <c:v>43.2</c:v>
                </c:pt>
                <c:pt idx="141">
                  <c:v>45.2</c:v>
                </c:pt>
                <c:pt idx="142">
                  <c:v>43.3</c:v>
                </c:pt>
                <c:pt idx="143">
                  <c:v>48.8</c:v>
                </c:pt>
                <c:pt idx="144">
                  <c:v>47.2</c:v>
                </c:pt>
                <c:pt idx="145">
                  <c:v>52</c:v>
                </c:pt>
                <c:pt idx="146">
                  <c:v>53.5</c:v>
                </c:pt>
                <c:pt idx="147">
                  <c:v>54.9</c:v>
                </c:pt>
                <c:pt idx="148">
                  <c:v>51.6</c:v>
                </c:pt>
                <c:pt idx="149">
                  <c:v>52.5</c:v>
                </c:pt>
                <c:pt idx="150">
                  <c:v>51.6</c:v>
                </c:pt>
                <c:pt idx="151">
                  <c:v>53.3</c:v>
                </c:pt>
                <c:pt idx="152">
                  <c:v>57.8</c:v>
                </c:pt>
                <c:pt idx="153">
                  <c:v>59.9</c:v>
                </c:pt>
                <c:pt idx="154">
                  <c:v>61.3</c:v>
                </c:pt>
                <c:pt idx="155">
                  <c:v>59.3</c:v>
                </c:pt>
                <c:pt idx="156">
                  <c:v>57.3</c:v>
                </c:pt>
                <c:pt idx="157">
                  <c:v>55.4</c:v>
                </c:pt>
                <c:pt idx="158">
                  <c:v>52.9</c:v>
                </c:pt>
                <c:pt idx="159">
                  <c:v>59.8</c:v>
                </c:pt>
                <c:pt idx="160">
                  <c:v>59.1</c:v>
                </c:pt>
                <c:pt idx="161">
                  <c:v>62.3</c:v>
                </c:pt>
                <c:pt idx="162">
                  <c:v>61.6</c:v>
                </c:pt>
                <c:pt idx="163">
                  <c:v>63.8</c:v>
                </c:pt>
                <c:pt idx="164">
                  <c:v>58.6</c:v>
                </c:pt>
                <c:pt idx="165">
                  <c:v>57</c:v>
                </c:pt>
                <c:pt idx="166">
                  <c:v>54.9</c:v>
                </c:pt>
                <c:pt idx="167">
                  <c:v>56.3</c:v>
                </c:pt>
                <c:pt idx="168">
                  <c:v>56.3</c:v>
                </c:pt>
                <c:pt idx="169">
                  <c:v>55.7</c:v>
                </c:pt>
                <c:pt idx="170">
                  <c:v>56.2</c:v>
                </c:pt>
                <c:pt idx="171">
                  <c:v>54</c:v>
                </c:pt>
                <c:pt idx="172">
                  <c:v>55.8</c:v>
                </c:pt>
                <c:pt idx="173">
                  <c:v>56</c:v>
                </c:pt>
                <c:pt idx="174">
                  <c:v>61.2</c:v>
                </c:pt>
                <c:pt idx="175">
                  <c:v>60.6</c:v>
                </c:pt>
                <c:pt idx="176">
                  <c:v>59.3</c:v>
                </c:pt>
                <c:pt idx="177">
                  <c:v>57</c:v>
                </c:pt>
                <c:pt idx="178">
                  <c:v>56</c:v>
                </c:pt>
                <c:pt idx="179">
                  <c:v>56</c:v>
                </c:pt>
                <c:pt idx="180">
                  <c:v>54.8</c:v>
                </c:pt>
                <c:pt idx="181">
                  <c:v>52.2</c:v>
                </c:pt>
                <c:pt idx="182">
                  <c:v>57.8</c:v>
                </c:pt>
                <c:pt idx="183">
                  <c:v>57.5</c:v>
                </c:pt>
                <c:pt idx="184">
                  <c:v>57.4</c:v>
                </c:pt>
                <c:pt idx="185">
                  <c:v>61.7</c:v>
                </c:pt>
                <c:pt idx="186">
                  <c:v>57.3</c:v>
                </c:pt>
                <c:pt idx="187">
                  <c:v>58.5</c:v>
                </c:pt>
                <c:pt idx="188">
                  <c:v>59.3</c:v>
                </c:pt>
                <c:pt idx="189">
                  <c:v>55.8</c:v>
                </c:pt>
                <c:pt idx="190">
                  <c:v>57.2</c:v>
                </c:pt>
                <c:pt idx="191">
                  <c:v>54.8</c:v>
                </c:pt>
                <c:pt idx="192">
                  <c:v>59.1</c:v>
                </c:pt>
                <c:pt idx="193">
                  <c:v>55.9</c:v>
                </c:pt>
                <c:pt idx="194">
                  <c:v>55.1</c:v>
                </c:pt>
                <c:pt idx="195">
                  <c:v>57.6</c:v>
                </c:pt>
                <c:pt idx="196">
                  <c:v>53.3</c:v>
                </c:pt>
                <c:pt idx="197">
                  <c:v>56.4</c:v>
                </c:pt>
                <c:pt idx="198">
                  <c:v>57.8</c:v>
                </c:pt>
                <c:pt idx="199">
                  <c:v>56.9</c:v>
                </c:pt>
                <c:pt idx="200">
                  <c:v>57</c:v>
                </c:pt>
                <c:pt idx="201">
                  <c:v>60.4</c:v>
                </c:pt>
                <c:pt idx="202">
                  <c:v>60.1</c:v>
                </c:pt>
                <c:pt idx="203">
                  <c:v>60.4</c:v>
                </c:pt>
                <c:pt idx="204">
                  <c:v>59.4</c:v>
                </c:pt>
                <c:pt idx="205">
                  <c:v>61.9</c:v>
                </c:pt>
                <c:pt idx="206">
                  <c:v>61.6</c:v>
                </c:pt>
                <c:pt idx="207">
                  <c:v>59.1</c:v>
                </c:pt>
                <c:pt idx="208">
                  <c:v>62.1</c:v>
                </c:pt>
                <c:pt idx="209">
                  <c:v>61.1</c:v>
                </c:pt>
                <c:pt idx="210">
                  <c:v>60.5</c:v>
                </c:pt>
                <c:pt idx="211">
                  <c:v>60.3</c:v>
                </c:pt>
                <c:pt idx="212">
                  <c:v>61.2</c:v>
                </c:pt>
                <c:pt idx="213">
                  <c:v>60.3</c:v>
                </c:pt>
                <c:pt idx="214">
                  <c:v>60.4</c:v>
                </c:pt>
                <c:pt idx="215">
                  <c:v>61.1</c:v>
                </c:pt>
                <c:pt idx="216">
                  <c:v>63.6</c:v>
                </c:pt>
                <c:pt idx="217">
                  <c:v>64.3</c:v>
                </c:pt>
                <c:pt idx="218">
                  <c:v>59.7</c:v>
                </c:pt>
                <c:pt idx="219">
                  <c:v>59.7</c:v>
                </c:pt>
                <c:pt idx="220">
                  <c:v>58.6</c:v>
                </c:pt>
                <c:pt idx="221">
                  <c:v>59.1</c:v>
                </c:pt>
                <c:pt idx="222">
                  <c:v>54.5</c:v>
                </c:pt>
                <c:pt idx="223">
                  <c:v>56.4</c:v>
                </c:pt>
                <c:pt idx="224">
                  <c:v>60.6</c:v>
                </c:pt>
                <c:pt idx="225">
                  <c:v>57.7</c:v>
                </c:pt>
                <c:pt idx="226">
                  <c:v>56.5</c:v>
                </c:pt>
                <c:pt idx="227">
                  <c:v>58</c:v>
                </c:pt>
                <c:pt idx="228">
                  <c:v>59.8</c:v>
                </c:pt>
                <c:pt idx="229">
                  <c:v>55.2</c:v>
                </c:pt>
                <c:pt idx="230">
                  <c:v>57.6</c:v>
                </c:pt>
                <c:pt idx="231">
                  <c:v>58.1</c:v>
                </c:pt>
                <c:pt idx="232">
                  <c:v>60.2</c:v>
                </c:pt>
                <c:pt idx="233">
                  <c:v>60.2</c:v>
                </c:pt>
                <c:pt idx="234">
                  <c:v>61.4</c:v>
                </c:pt>
                <c:pt idx="235">
                  <c:v>62</c:v>
                </c:pt>
                <c:pt idx="236">
                  <c:v>60.7</c:v>
                </c:pt>
                <c:pt idx="237">
                  <c:v>61.2</c:v>
                </c:pt>
                <c:pt idx="238">
                  <c:v>61.8</c:v>
                </c:pt>
                <c:pt idx="239">
                  <c:v>58.7</c:v>
                </c:pt>
                <c:pt idx="240">
                  <c:v>57.9</c:v>
                </c:pt>
                <c:pt idx="241">
                  <c:v>58.3</c:v>
                </c:pt>
                <c:pt idx="242">
                  <c:v>59.6</c:v>
                </c:pt>
                <c:pt idx="243">
                  <c:v>62.3</c:v>
                </c:pt>
                <c:pt idx="244">
                  <c:v>60.4</c:v>
                </c:pt>
                <c:pt idx="245">
                  <c:v>58.8</c:v>
                </c:pt>
                <c:pt idx="246">
                  <c:v>61.2</c:v>
                </c:pt>
                <c:pt idx="247">
                  <c:v>61.6</c:v>
                </c:pt>
                <c:pt idx="248">
                  <c:v>60.6</c:v>
                </c:pt>
                <c:pt idx="249">
                  <c:v>60.1</c:v>
                </c:pt>
                <c:pt idx="250">
                  <c:v>59.4</c:v>
                </c:pt>
                <c:pt idx="251">
                  <c:v>62.4</c:v>
                </c:pt>
                <c:pt idx="252">
                  <c:v>58.4</c:v>
                </c:pt>
                <c:pt idx="253">
                  <c:v>61.8</c:v>
                </c:pt>
                <c:pt idx="254">
                  <c:v>63.6</c:v>
                </c:pt>
                <c:pt idx="255">
                  <c:v>64.2</c:v>
                </c:pt>
                <c:pt idx="256">
                  <c:v>64.099999999999994</c:v>
                </c:pt>
                <c:pt idx="257">
                  <c:v>62.3</c:v>
                </c:pt>
                <c:pt idx="258">
                  <c:v>58</c:v>
                </c:pt>
                <c:pt idx="259">
                  <c:v>64.3</c:v>
                </c:pt>
                <c:pt idx="260">
                  <c:v>59.1</c:v>
                </c:pt>
                <c:pt idx="261">
                  <c:v>59.3</c:v>
                </c:pt>
                <c:pt idx="262">
                  <c:v>59.9</c:v>
                </c:pt>
                <c:pt idx="263">
                  <c:v>57.5</c:v>
                </c:pt>
                <c:pt idx="264">
                  <c:v>54.4</c:v>
                </c:pt>
                <c:pt idx="265">
                  <c:v>59.9</c:v>
                </c:pt>
                <c:pt idx="266">
                  <c:v>56.3</c:v>
                </c:pt>
                <c:pt idx="267">
                  <c:v>56</c:v>
                </c:pt>
                <c:pt idx="268">
                  <c:v>53.1</c:v>
                </c:pt>
                <c:pt idx="269">
                  <c:v>58.4</c:v>
                </c:pt>
                <c:pt idx="270">
                  <c:v>60.6</c:v>
                </c:pt>
                <c:pt idx="271">
                  <c:v>59.2</c:v>
                </c:pt>
                <c:pt idx="272">
                  <c:v>48.8</c:v>
                </c:pt>
                <c:pt idx="273">
                  <c:v>25.9</c:v>
                </c:pt>
                <c:pt idx="274">
                  <c:v>41.2</c:v>
                </c:pt>
                <c:pt idx="275">
                  <c:v>63.9</c:v>
                </c:pt>
                <c:pt idx="276">
                  <c:v>63.8</c:v>
                </c:pt>
                <c:pt idx="277">
                  <c:v>62.6</c:v>
                </c:pt>
                <c:pt idx="278">
                  <c:v>62.8</c:v>
                </c:pt>
                <c:pt idx="279">
                  <c:v>61.1</c:v>
                </c:pt>
                <c:pt idx="280">
                  <c:v>59.6</c:v>
                </c:pt>
                <c:pt idx="281">
                  <c:v>60.5</c:v>
                </c:pt>
                <c:pt idx="282">
                  <c:v>59.9</c:v>
                </c:pt>
                <c:pt idx="283">
                  <c:v>55.5</c:v>
                </c:pt>
                <c:pt idx="284">
                  <c:v>69.400000000000006</c:v>
                </c:pt>
                <c:pt idx="285">
                  <c:v>62.7</c:v>
                </c:pt>
                <c:pt idx="286">
                  <c:v>66.2</c:v>
                </c:pt>
                <c:pt idx="287">
                  <c:v>60.4</c:v>
                </c:pt>
                <c:pt idx="288">
                  <c:v>67</c:v>
                </c:pt>
                <c:pt idx="289">
                  <c:v>60.1</c:v>
                </c:pt>
                <c:pt idx="290">
                  <c:v>62.3</c:v>
                </c:pt>
                <c:pt idx="291">
                  <c:v>69.8</c:v>
                </c:pt>
                <c:pt idx="292">
                  <c:v>74.599999999999994</c:v>
                </c:pt>
                <c:pt idx="293">
                  <c:v>68.3</c:v>
                </c:pt>
                <c:pt idx="294">
                  <c:v>59.9</c:v>
                </c:pt>
                <c:pt idx="295">
                  <c:v>55.1</c:v>
                </c:pt>
                <c:pt idx="296">
                  <c:v>55.5</c:v>
                </c:pt>
                <c:pt idx="297">
                  <c:v>59.1</c:v>
                </c:pt>
                <c:pt idx="298">
                  <c:v>54.5</c:v>
                </c:pt>
                <c:pt idx="299">
                  <c:v>56.1</c:v>
                </c:pt>
                <c:pt idx="300">
                  <c:v>59.9</c:v>
                </c:pt>
                <c:pt idx="301">
                  <c:v>60.9</c:v>
                </c:pt>
                <c:pt idx="302">
                  <c:v>59.1</c:v>
                </c:pt>
                <c:pt idx="303">
                  <c:v>55.7</c:v>
                </c:pt>
                <c:pt idx="304">
                  <c:v>64.7</c:v>
                </c:pt>
                <c:pt idx="305">
                  <c:v>54.7</c:v>
                </c:pt>
                <c:pt idx="306">
                  <c:v>60.4</c:v>
                </c:pt>
                <c:pt idx="307">
                  <c:v>56.3</c:v>
                </c:pt>
                <c:pt idx="308">
                  <c:v>55.4</c:v>
                </c:pt>
                <c:pt idx="309">
                  <c:v>52</c:v>
                </c:pt>
                <c:pt idx="310">
                  <c:v>51.5</c:v>
                </c:pt>
                <c:pt idx="311">
                  <c:v>59.2</c:v>
                </c:pt>
                <c:pt idx="312">
                  <c:v>57.1</c:v>
                </c:pt>
              </c:numCache>
            </c:numRef>
          </c:val>
          <c:smooth val="0"/>
          <c:extLst>
            <c:ext xmlns:c16="http://schemas.microsoft.com/office/drawing/2014/chart" uri="{C3380CC4-5D6E-409C-BE32-E72D297353CC}">
              <c16:uniqueId val="{00000000-6CAE-46E8-8DD8-399512826CAC}"/>
            </c:ext>
          </c:extLst>
        </c:ser>
        <c:dLbls>
          <c:showLegendKey val="0"/>
          <c:showVal val="0"/>
          <c:showCatName val="0"/>
          <c:showSerName val="0"/>
          <c:showPercent val="0"/>
          <c:showBubbleSize val="0"/>
        </c:dLbls>
        <c:smooth val="0"/>
        <c:axId val="1071852176"/>
        <c:axId val="1071850928"/>
      </c:lineChart>
      <c:dateAx>
        <c:axId val="1071852176"/>
        <c:scaling>
          <c:orientation val="minMax"/>
          <c:min val="3561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50928"/>
        <c:crosses val="autoZero"/>
        <c:auto val="1"/>
        <c:lblOffset val="100"/>
        <c:baseTimeUnit val="days"/>
      </c:dateAx>
      <c:valAx>
        <c:axId val="1071850928"/>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52176"/>
        <c:crosses val="autoZero"/>
        <c:crossBetween val="between"/>
        <c:majorUnit val="5"/>
        <c:minorUnit val="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137160</xdr:colOff>
      <xdr:row>300</xdr:row>
      <xdr:rowOff>140970</xdr:rowOff>
    </xdr:from>
    <xdr:to>
      <xdr:col>13</xdr:col>
      <xdr:colOff>350520</xdr:colOff>
      <xdr:row>318</xdr:row>
      <xdr:rowOff>68580</xdr:rowOff>
    </xdr:to>
    <xdr:graphicFrame macro="">
      <xdr:nvGraphicFramePr>
        <xdr:cNvPr id="2" name="Chart 1">
          <a:extLst>
            <a:ext uri="{FF2B5EF4-FFF2-40B4-BE49-F238E27FC236}">
              <a16:creationId xmlns:a16="http://schemas.microsoft.com/office/drawing/2014/main" id="{2A13B29B-2E66-BF2A-0466-EF1FA448A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306</xdr:row>
      <xdr:rowOff>0</xdr:rowOff>
    </xdr:from>
    <xdr:to>
      <xdr:col>13</xdr:col>
      <xdr:colOff>213360</xdr:colOff>
      <xdr:row>323</xdr:row>
      <xdr:rowOff>110490</xdr:rowOff>
    </xdr:to>
    <xdr:graphicFrame macro="">
      <xdr:nvGraphicFramePr>
        <xdr:cNvPr id="2" name="Chart 1">
          <a:extLst>
            <a:ext uri="{FF2B5EF4-FFF2-40B4-BE49-F238E27FC236}">
              <a16:creationId xmlns:a16="http://schemas.microsoft.com/office/drawing/2014/main" id="{7785E446-110D-40A7-8A58-84DCB6274E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754497B-7FD1-4C8D-97A0-2E831160BB69}" autoFormatId="16" applyNumberFormats="0" applyBorderFormats="0" applyFontFormats="0" applyPatternFormats="0" applyAlignmentFormats="0" applyWidthHeightFormats="0">
  <queryTableRefresh nextId="3">
    <queryTableFields count="2">
      <queryTableField id="1" name="Industry" tableColumnId="1"/>
      <queryTableField id="2" name="WHAT RESPONDENTS ARE SAYING"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D1CA50B-47CF-4398-A18C-6F57AF16471F}" autoFormatId="16" applyNumberFormats="0" applyBorderFormats="0" applyFontFormats="0" applyPatternFormats="0" applyAlignmentFormats="0" applyWidthHeightFormats="0">
  <queryTableRefresh nextId="8">
    <queryTableFields count="7">
      <queryTableField id="1" name="MANUFACTURING AT A GLANCE" tableColumnId="1"/>
      <queryTableField id="2" name="Current Month" tableColumnId="2"/>
      <queryTableField id="3" name="Previous Month" tableColumnId="3"/>
      <queryTableField id="4" name="% Change" tableColumnId="4"/>
      <queryTableField id="5" name="Direction" tableColumnId="5"/>
      <queryTableField id="6" name="Rate of Change" tableColumnId="6"/>
      <queryTableField id="7" name="Trend Month" tableColumnId="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AE406DF-5F07-433B-8C9E-D1BB5BDF6B44}" name="Table1" displayName="Table1" ref="A1:W315" totalsRowShown="0" headerRowDxfId="40" dataDxfId="38" headerRowBorderDxfId="39" tableBorderDxfId="37" totalsRowBorderDxfId="36" headerRowCellStyle="Normal 3 2" dataCellStyle="Normal 3 2">
  <tableColumns count="23">
    <tableColumn id="1" xr3:uid="{918E6211-CF41-4E13-866F-D7B8D3AAA894}" name="Month" dataDxfId="35"/>
    <tableColumn id="2" xr3:uid="{C308151A-05D4-4CBF-8094-B1BB2E9CEC2A}" name="NMI" dataDxfId="34" dataCellStyle="Normal 3 2"/>
    <tableColumn id="3" xr3:uid="{44F2596B-7ACB-4F9F-BAE0-6032491939C9}" name="Business Activity" dataDxfId="33" dataCellStyle="Normal 3 2"/>
    <tableColumn id="4" xr3:uid="{F47C8E81-95D7-485A-97D0-1C8209E7C5B7}" name="New Orders" dataDxfId="32" dataCellStyle="Normal 3 2"/>
    <tableColumn id="5" xr3:uid="{72E0C875-A75A-44CF-B704-A19ACFAB3C7E}" name="Employment" dataDxfId="31" dataCellStyle="Normal 3 2"/>
    <tableColumn id="6" xr3:uid="{93A7DF7C-B428-439A-B6AC-D7A44D3A8FBB}" name="Supplier Deliveries" dataDxfId="30" dataCellStyle="Normal 3 2"/>
    <tableColumn id="7" xr3:uid="{4AD3DC81-95DF-44B4-9F6D-704A18AC893D}" name="Inventories" dataDxfId="29" dataCellStyle="Normal 3 2"/>
    <tableColumn id="8" xr3:uid="{5B8765F4-44EF-425A-B269-A2341EF0BDAF}" name="Prices" dataDxfId="28" dataCellStyle="Normal 3 2"/>
    <tableColumn id="9" xr3:uid="{BA49A2C9-33E2-449D-A9AB-51940B7083B6}" name="Backlog of Orders" dataDxfId="27" dataCellStyle="Normal 3 2"/>
    <tableColumn id="10" xr3:uid="{A6DF0E9E-5C13-40A8-BCEB-85C77173EE71}" name="Exports" dataDxfId="26" dataCellStyle="Normal 3 2"/>
    <tableColumn id="11" xr3:uid="{5DCEB1A0-17D4-47CF-BEB7-3F11B048D821}" name="Imports" dataDxfId="25" dataCellStyle="Normal 3 2"/>
    <tableColumn id="12" xr3:uid="{FAE7A17F-1251-415A-B5CB-A4F4D72AFA66}" name="Inventory Sentiment" dataDxfId="24" dataCellStyle="Normal 3 2"/>
    <tableColumn id="13" xr3:uid="{5E53E6A8-9BD6-442C-B9CF-1A6E1DF3B13C}" name="NMI^%" dataDxfId="23" dataCellStyle="Normal 3 2"/>
    <tableColumn id="14" xr3:uid="{ABE010C9-82A8-4B17-A17C-CD6E78EA700E}" name="Business Activity^%" dataDxfId="22" dataCellStyle="Normal 3 2"/>
    <tableColumn id="15" xr3:uid="{4C49FB1C-742B-407D-98B5-F6D0DF5D7017}" name="New Orders^%" dataDxfId="21" dataCellStyle="Normal 3 2"/>
    <tableColumn id="16" xr3:uid="{14E1E0C1-AEB5-4501-ADEC-E4A5EA18972C}" name="Employment^%" dataDxfId="20" dataCellStyle="Normal 3 2"/>
    <tableColumn id="17" xr3:uid="{9D8A4AE6-51F0-4DE1-B241-E497FA170170}" name="Supplier Deliveries^%" dataDxfId="19" dataCellStyle="Normal 3 2"/>
    <tableColumn id="18" xr3:uid="{F4F405F9-A90A-4FDE-B462-ABC10F236480}" name="Inventories^%" dataDxfId="18" dataCellStyle="Normal 3 2"/>
    <tableColumn id="19" xr3:uid="{287CE062-0784-495F-988E-6A12BE08BEFD}" name="Prices^%" dataDxfId="17" dataCellStyle="Normal 3 2"/>
    <tableColumn id="20" xr3:uid="{9E29E61C-00BA-4900-8A01-7644563A3D4B}" name="Backlog of Orders^%" dataDxfId="16" dataCellStyle="Normal 3 2"/>
    <tableColumn id="21" xr3:uid="{804385F8-7935-4A65-8819-0FC561BD2BDE}" name="Exports^%" dataDxfId="15" dataCellStyle="Normal 3 2"/>
    <tableColumn id="22" xr3:uid="{F82DAA69-B637-43C3-99B6-075F0F4A8BB9}" name="Imports^%" dataDxfId="14" dataCellStyle="Normal 3 2"/>
    <tableColumn id="23" xr3:uid="{B26542EE-103D-481B-B684-4FFE0E809532}" name="Inventory Sentiment^%" dataDxfId="13" dataCellStyle="Normal 3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BCC045A-CB16-4ECC-A2BA-9B0DB692F216}" name="WHAT_RESPONDENTS_ARE_SAYING" displayName="WHAT_RESPONDENTS_ARE_SAYING" ref="A18:B28" tableType="queryTable" totalsRowShown="0">
  <autoFilter ref="A18:B28" xr:uid="{2BCC045A-CB16-4ECC-A2BA-9B0DB692F216}"/>
  <tableColumns count="2">
    <tableColumn id="1" xr3:uid="{6448ED0A-FFEC-4128-8053-DAEF12E4B4BB}" uniqueName="1" name="Industry" queryTableFieldId="1" dataDxfId="12"/>
    <tableColumn id="2" xr3:uid="{2CC83419-B224-47B6-BF7A-41C401E5E6CC}" uniqueName="2" name="WHAT RESPONDENTS ARE SAYING" queryTableFieldId="2" dataDxfId="11"/>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3F2DC9F-5BE5-4A61-B985-4B070FA84E44}" name="Service_at_Glance" displayName="Service_at_Glance" ref="A1:G15" tableType="queryTable" totalsRowShown="0" headerRowDxfId="10" headerRowBorderDxfId="9" tableBorderDxfId="8" totalsRowBorderDxfId="7">
  <autoFilter ref="A1:G15" xr:uid="{73F2DC9F-5BE5-4A61-B985-4B070FA84E44}"/>
  <tableColumns count="7">
    <tableColumn id="1" xr3:uid="{5B49E2BA-0748-4541-89A9-A32FC929666C}" uniqueName="1" name="MANUFACTURING AT A GLANCE" queryTableFieldId="1" dataDxfId="6"/>
    <tableColumn id="2" xr3:uid="{62C8434D-024D-4FE5-B3F5-A99A1E09643A}" uniqueName="2" name="Current Month" queryTableFieldId="2" dataDxfId="5"/>
    <tableColumn id="3" xr3:uid="{CF55C88C-4134-4C95-8E04-B1A9ACBDE298}" uniqueName="3" name="Previous Month" queryTableFieldId="3" dataDxfId="4"/>
    <tableColumn id="4" xr3:uid="{1DBE9091-561D-48D0-8DE2-9625367F9E71}" uniqueName="4" name="% Change" queryTableFieldId="4" dataDxfId="3"/>
    <tableColumn id="5" xr3:uid="{B1E9DFC1-3F88-45CA-8BED-CF42500AEB2E}" uniqueName="5" name="Direction" queryTableFieldId="5" dataDxfId="2"/>
    <tableColumn id="6" xr3:uid="{1D675B07-AB59-4C58-9473-231D3D9251C2}" uniqueName="6" name="Rate of Change" queryTableFieldId="6" dataDxfId="1"/>
    <tableColumn id="7" xr3:uid="{A49165DA-343B-4038-8498-53CCA02AB2E6}" uniqueName="7" name="Trend Month" queryTableFieldId="7"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3A476-A4DE-4C53-9C40-351AB8D80E92}">
  <sheetPr>
    <tabColor rgb="FFFFC000"/>
  </sheetPr>
  <dimension ref="A1:W904"/>
  <sheetViews>
    <sheetView topLeftCell="A261" zoomScale="70" zoomScaleNormal="70" workbookViewId="0">
      <selection sqref="A1:L315"/>
    </sheetView>
  </sheetViews>
  <sheetFormatPr defaultRowHeight="14.25" x14ac:dyDescent="0.45"/>
  <cols>
    <col min="1" max="1" width="13" bestFit="1" customWidth="1"/>
    <col min="2" max="2" width="10.46484375" bestFit="1" customWidth="1"/>
    <col min="3" max="3" width="22.9296875" bestFit="1" customWidth="1"/>
    <col min="4" max="4" width="17.59765625" bestFit="1" customWidth="1"/>
    <col min="5" max="5" width="18.59765625" bestFit="1" customWidth="1"/>
    <col min="6" max="6" width="24.46484375" bestFit="1" customWidth="1"/>
    <col min="7" max="7" width="17.46484375" bestFit="1" customWidth="1"/>
    <col min="8" max="8" width="11.9296875" bestFit="1" customWidth="1"/>
    <col min="9" max="9" width="23.53125" bestFit="1" customWidth="1"/>
    <col min="10" max="10" width="13.59765625" bestFit="1" customWidth="1"/>
    <col min="11" max="11" width="14" bestFit="1" customWidth="1"/>
    <col min="12" max="12" width="26.9296875" bestFit="1" customWidth="1"/>
  </cols>
  <sheetData>
    <row r="1" spans="1:23" ht="23.45" customHeight="1" x14ac:dyDescent="0.45">
      <c r="A1" s="39" t="s">
        <v>18</v>
      </c>
      <c r="B1" s="40" t="s">
        <v>22</v>
      </c>
      <c r="C1" s="40" t="s">
        <v>23</v>
      </c>
      <c r="D1" s="40" t="s">
        <v>5</v>
      </c>
      <c r="E1" s="40" t="s">
        <v>8</v>
      </c>
      <c r="F1" s="40" t="s">
        <v>9</v>
      </c>
      <c r="G1" s="40" t="s">
        <v>10</v>
      </c>
      <c r="H1" s="40" t="s">
        <v>11</v>
      </c>
      <c r="I1" s="40" t="s">
        <v>12</v>
      </c>
      <c r="J1" s="40" t="s">
        <v>20</v>
      </c>
      <c r="K1" s="40" t="s">
        <v>13</v>
      </c>
      <c r="L1" s="41" t="s">
        <v>24</v>
      </c>
      <c r="M1" s="40" t="s">
        <v>65</v>
      </c>
      <c r="N1" s="40" t="s">
        <v>66</v>
      </c>
      <c r="O1" s="40" t="s">
        <v>67</v>
      </c>
      <c r="P1" s="40" t="s">
        <v>68</v>
      </c>
      <c r="Q1" s="40" t="s">
        <v>69</v>
      </c>
      <c r="R1" s="40" t="s">
        <v>70</v>
      </c>
      <c r="S1" s="40" t="s">
        <v>71</v>
      </c>
      <c r="T1" s="40" t="s">
        <v>72</v>
      </c>
      <c r="U1" s="40" t="s">
        <v>73</v>
      </c>
      <c r="V1" s="40" t="s">
        <v>74</v>
      </c>
      <c r="W1" s="40" t="s">
        <v>75</v>
      </c>
    </row>
    <row r="2" spans="1:23" x14ac:dyDescent="0.45">
      <c r="A2" s="14">
        <v>35642</v>
      </c>
      <c r="B2" s="15">
        <v>56.7</v>
      </c>
      <c r="C2" s="15">
        <v>58.6</v>
      </c>
      <c r="D2" s="16">
        <v>58.8</v>
      </c>
      <c r="E2" s="15">
        <v>53.8</v>
      </c>
      <c r="F2" s="15">
        <v>55.5</v>
      </c>
      <c r="G2" s="16">
        <v>51</v>
      </c>
      <c r="H2" s="15">
        <v>50.9</v>
      </c>
      <c r="I2" s="15">
        <v>49</v>
      </c>
      <c r="J2" s="15">
        <v>62</v>
      </c>
      <c r="K2" s="16">
        <v>55.6</v>
      </c>
      <c r="L2" s="17">
        <v>56.5</v>
      </c>
      <c r="M2" s="25"/>
      <c r="N2" s="25"/>
      <c r="O2" s="25"/>
      <c r="P2" s="25"/>
      <c r="Q2" s="25"/>
      <c r="R2" s="25"/>
      <c r="S2" s="25"/>
      <c r="T2" s="25"/>
      <c r="U2" s="25"/>
      <c r="V2" s="25"/>
      <c r="W2" s="25"/>
    </row>
    <row r="3" spans="1:23" x14ac:dyDescent="0.45">
      <c r="A3" s="14">
        <v>35673</v>
      </c>
      <c r="B3" s="15">
        <v>62</v>
      </c>
      <c r="C3" s="15">
        <v>62.6</v>
      </c>
      <c r="D3" s="16">
        <v>60.2</v>
      </c>
      <c r="E3" s="15">
        <v>53.8</v>
      </c>
      <c r="F3" s="15">
        <v>71.5</v>
      </c>
      <c r="G3" s="16">
        <v>48.5</v>
      </c>
      <c r="H3" s="15">
        <v>53.3</v>
      </c>
      <c r="I3" s="15">
        <v>56.5</v>
      </c>
      <c r="J3" s="15">
        <v>57.5</v>
      </c>
      <c r="K3" s="16">
        <v>48.4</v>
      </c>
      <c r="L3" s="17">
        <v>62</v>
      </c>
      <c r="M3" s="18">
        <f t="shared" ref="M3:M66" si="0">B3-B2</f>
        <v>5.2999999999999972</v>
      </c>
      <c r="N3" s="18">
        <f t="shared" ref="N3:N66" si="1">C3-C2</f>
        <v>4</v>
      </c>
      <c r="O3" s="18">
        <f t="shared" ref="O3:O66" si="2">D3-D2</f>
        <v>1.4000000000000057</v>
      </c>
      <c r="P3" s="18">
        <f t="shared" ref="P3:P66" si="3">E3-E2</f>
        <v>0</v>
      </c>
      <c r="Q3" s="18">
        <f t="shared" ref="Q3:Q66" si="4">F3-F2</f>
        <v>16</v>
      </c>
      <c r="R3" s="18">
        <f t="shared" ref="R3:R66" si="5">G3-G2</f>
        <v>-2.5</v>
      </c>
      <c r="S3" s="18">
        <f t="shared" ref="S3:S66" si="6">H3-H2</f>
        <v>2.3999999999999986</v>
      </c>
      <c r="T3" s="18">
        <f t="shared" ref="T3:T66" si="7">I3-I2</f>
        <v>7.5</v>
      </c>
      <c r="U3" s="18">
        <f t="shared" ref="U3:U66" si="8">J3-J2</f>
        <v>-4.5</v>
      </c>
      <c r="V3" s="18">
        <f t="shared" ref="V3:V66" si="9">K3-K2</f>
        <v>-7.2000000000000028</v>
      </c>
      <c r="W3" s="18">
        <f t="shared" ref="W3:W66" si="10">L3-L2</f>
        <v>5.5</v>
      </c>
    </row>
    <row r="4" spans="1:23" x14ac:dyDescent="0.45">
      <c r="A4" s="14">
        <v>35703</v>
      </c>
      <c r="B4" s="15">
        <v>56.2</v>
      </c>
      <c r="C4" s="15">
        <v>59.1</v>
      </c>
      <c r="D4" s="16">
        <v>59.3</v>
      </c>
      <c r="E4" s="15">
        <v>53.2</v>
      </c>
      <c r="F4" s="15">
        <v>53</v>
      </c>
      <c r="G4" s="16">
        <v>54</v>
      </c>
      <c r="H4" s="15">
        <v>53.1</v>
      </c>
      <c r="I4" s="15">
        <v>49.5</v>
      </c>
      <c r="J4" s="15">
        <v>49.5</v>
      </c>
      <c r="K4" s="16">
        <v>47.5</v>
      </c>
      <c r="L4" s="17">
        <v>63</v>
      </c>
      <c r="M4" s="18">
        <f t="shared" si="0"/>
        <v>-5.7999999999999972</v>
      </c>
      <c r="N4" s="18">
        <f t="shared" si="1"/>
        <v>-3.5</v>
      </c>
      <c r="O4" s="18">
        <f t="shared" si="2"/>
        <v>-0.90000000000000568</v>
      </c>
      <c r="P4" s="18">
        <f t="shared" si="3"/>
        <v>-0.59999999999999432</v>
      </c>
      <c r="Q4" s="18">
        <f t="shared" si="4"/>
        <v>-18.5</v>
      </c>
      <c r="R4" s="18">
        <f t="shared" si="5"/>
        <v>5.5</v>
      </c>
      <c r="S4" s="18">
        <f t="shared" si="6"/>
        <v>-0.19999999999999574</v>
      </c>
      <c r="T4" s="18">
        <f t="shared" si="7"/>
        <v>-7</v>
      </c>
      <c r="U4" s="18">
        <f t="shared" si="8"/>
        <v>-8</v>
      </c>
      <c r="V4" s="18">
        <f t="shared" si="9"/>
        <v>-0.89999999999999858</v>
      </c>
      <c r="W4" s="18">
        <f t="shared" si="10"/>
        <v>1</v>
      </c>
    </row>
    <row r="5" spans="1:23" x14ac:dyDescent="0.45">
      <c r="A5" s="14">
        <v>35734</v>
      </c>
      <c r="B5" s="15">
        <v>56.6</v>
      </c>
      <c r="C5" s="15">
        <v>62.6</v>
      </c>
      <c r="D5" s="16">
        <v>60.8</v>
      </c>
      <c r="E5" s="15">
        <v>51</v>
      </c>
      <c r="F5" s="15">
        <v>52</v>
      </c>
      <c r="G5" s="16">
        <v>46.5</v>
      </c>
      <c r="H5" s="15">
        <v>53.1</v>
      </c>
      <c r="I5" s="15">
        <v>52</v>
      </c>
      <c r="J5" s="15">
        <v>51.5</v>
      </c>
      <c r="K5" s="16">
        <v>50.7</v>
      </c>
      <c r="L5" s="17">
        <v>66</v>
      </c>
      <c r="M5" s="18">
        <f t="shared" si="0"/>
        <v>0.39999999999999858</v>
      </c>
      <c r="N5" s="18">
        <f t="shared" si="1"/>
        <v>3.5</v>
      </c>
      <c r="O5" s="18">
        <f t="shared" si="2"/>
        <v>1.5</v>
      </c>
      <c r="P5" s="18">
        <f t="shared" si="3"/>
        <v>-2.2000000000000028</v>
      </c>
      <c r="Q5" s="18">
        <f t="shared" si="4"/>
        <v>-1</v>
      </c>
      <c r="R5" s="18">
        <f t="shared" si="5"/>
        <v>-7.5</v>
      </c>
      <c r="S5" s="18">
        <f t="shared" si="6"/>
        <v>0</v>
      </c>
      <c r="T5" s="18">
        <f t="shared" si="7"/>
        <v>2.5</v>
      </c>
      <c r="U5" s="18">
        <f t="shared" si="8"/>
        <v>2</v>
      </c>
      <c r="V5" s="18">
        <f t="shared" si="9"/>
        <v>3.2000000000000028</v>
      </c>
      <c r="W5" s="18">
        <f t="shared" si="10"/>
        <v>3</v>
      </c>
    </row>
    <row r="6" spans="1:23" x14ac:dyDescent="0.45">
      <c r="A6" s="14">
        <v>35764</v>
      </c>
      <c r="B6" s="15">
        <v>58.5</v>
      </c>
      <c r="C6" s="15">
        <v>61.9</v>
      </c>
      <c r="D6" s="16">
        <v>59.9</v>
      </c>
      <c r="E6" s="15">
        <v>56.7</v>
      </c>
      <c r="F6" s="15">
        <v>55.5</v>
      </c>
      <c r="G6" s="16">
        <v>51</v>
      </c>
      <c r="H6" s="15">
        <v>54.3</v>
      </c>
      <c r="I6" s="15">
        <v>56</v>
      </c>
      <c r="J6" s="15">
        <v>53.5</v>
      </c>
      <c r="K6" s="16">
        <v>50.3</v>
      </c>
      <c r="L6" s="17">
        <v>64.5</v>
      </c>
      <c r="M6" s="18">
        <f t="shared" si="0"/>
        <v>1.8999999999999986</v>
      </c>
      <c r="N6" s="18">
        <f t="shared" si="1"/>
        <v>-0.70000000000000284</v>
      </c>
      <c r="O6" s="18">
        <f t="shared" si="2"/>
        <v>-0.89999999999999858</v>
      </c>
      <c r="P6" s="18">
        <f t="shared" si="3"/>
        <v>5.7000000000000028</v>
      </c>
      <c r="Q6" s="18">
        <f t="shared" si="4"/>
        <v>3.5</v>
      </c>
      <c r="R6" s="18">
        <f t="shared" si="5"/>
        <v>4.5</v>
      </c>
      <c r="S6" s="18">
        <f t="shared" si="6"/>
        <v>1.1999999999999957</v>
      </c>
      <c r="T6" s="18">
        <f t="shared" si="7"/>
        <v>4</v>
      </c>
      <c r="U6" s="18">
        <f t="shared" si="8"/>
        <v>2</v>
      </c>
      <c r="V6" s="18">
        <f t="shared" si="9"/>
        <v>-0.40000000000000568</v>
      </c>
      <c r="W6" s="18">
        <f t="shared" si="10"/>
        <v>-1.5</v>
      </c>
    </row>
    <row r="7" spans="1:23" x14ac:dyDescent="0.45">
      <c r="A7" s="14">
        <v>35795</v>
      </c>
      <c r="B7" s="15">
        <v>55.5</v>
      </c>
      <c r="C7" s="15">
        <v>56.5</v>
      </c>
      <c r="D7" s="16">
        <v>58.8</v>
      </c>
      <c r="E7" s="15">
        <v>55</v>
      </c>
      <c r="F7" s="15">
        <v>51.5</v>
      </c>
      <c r="G7" s="16">
        <v>49</v>
      </c>
      <c r="H7" s="15">
        <v>54.9</v>
      </c>
      <c r="I7" s="15">
        <v>49</v>
      </c>
      <c r="J7" s="15">
        <v>48.5</v>
      </c>
      <c r="K7" s="16">
        <v>52.2</v>
      </c>
      <c r="L7" s="17">
        <v>67</v>
      </c>
      <c r="M7" s="18">
        <f t="shared" si="0"/>
        <v>-3</v>
      </c>
      <c r="N7" s="18">
        <f t="shared" si="1"/>
        <v>-5.3999999999999986</v>
      </c>
      <c r="O7" s="18">
        <f t="shared" si="2"/>
        <v>-1.1000000000000014</v>
      </c>
      <c r="P7" s="18">
        <f t="shared" si="3"/>
        <v>-1.7000000000000028</v>
      </c>
      <c r="Q7" s="18">
        <f t="shared" si="4"/>
        <v>-4</v>
      </c>
      <c r="R7" s="18">
        <f t="shared" si="5"/>
        <v>-2</v>
      </c>
      <c r="S7" s="18">
        <f t="shared" si="6"/>
        <v>0.60000000000000142</v>
      </c>
      <c r="T7" s="18">
        <f t="shared" si="7"/>
        <v>-7</v>
      </c>
      <c r="U7" s="18">
        <f t="shared" si="8"/>
        <v>-5</v>
      </c>
      <c r="V7" s="18">
        <f t="shared" si="9"/>
        <v>1.9000000000000057</v>
      </c>
      <c r="W7" s="18">
        <f t="shared" si="10"/>
        <v>2.5</v>
      </c>
    </row>
    <row r="8" spans="1:23" x14ac:dyDescent="0.45">
      <c r="A8" s="14">
        <v>35826</v>
      </c>
      <c r="B8" s="15">
        <v>57</v>
      </c>
      <c r="C8" s="15">
        <v>61.4</v>
      </c>
      <c r="D8" s="16">
        <v>57.4</v>
      </c>
      <c r="E8" s="15">
        <v>55</v>
      </c>
      <c r="F8" s="15">
        <v>54</v>
      </c>
      <c r="G8" s="16">
        <v>48.5</v>
      </c>
      <c r="H8" s="15">
        <v>52.7</v>
      </c>
      <c r="I8" s="15">
        <v>49</v>
      </c>
      <c r="J8" s="15">
        <v>52</v>
      </c>
      <c r="K8" s="16">
        <v>51.5</v>
      </c>
      <c r="L8" s="17">
        <v>61.5</v>
      </c>
      <c r="M8" s="18">
        <f t="shared" si="0"/>
        <v>1.5</v>
      </c>
      <c r="N8" s="18">
        <f t="shared" si="1"/>
        <v>4.8999999999999986</v>
      </c>
      <c r="O8" s="18">
        <f t="shared" si="2"/>
        <v>-1.3999999999999986</v>
      </c>
      <c r="P8" s="18">
        <f t="shared" si="3"/>
        <v>0</v>
      </c>
      <c r="Q8" s="18">
        <f t="shared" si="4"/>
        <v>2.5</v>
      </c>
      <c r="R8" s="18">
        <f t="shared" si="5"/>
        <v>-0.5</v>
      </c>
      <c r="S8" s="18">
        <f t="shared" si="6"/>
        <v>-2.1999999999999957</v>
      </c>
      <c r="T8" s="18">
        <f t="shared" si="7"/>
        <v>0</v>
      </c>
      <c r="U8" s="18">
        <f t="shared" si="8"/>
        <v>3.5</v>
      </c>
      <c r="V8" s="18">
        <f t="shared" si="9"/>
        <v>-0.70000000000000284</v>
      </c>
      <c r="W8" s="18">
        <f t="shared" si="10"/>
        <v>-5.5</v>
      </c>
    </row>
    <row r="9" spans="1:23" x14ac:dyDescent="0.45">
      <c r="A9" s="14">
        <v>35854</v>
      </c>
      <c r="B9" s="15">
        <v>56.2</v>
      </c>
      <c r="C9" s="15">
        <v>58.9</v>
      </c>
      <c r="D9" s="16">
        <v>59.1</v>
      </c>
      <c r="E9" s="15">
        <v>54.8</v>
      </c>
      <c r="F9" s="15">
        <v>52</v>
      </c>
      <c r="G9" s="16">
        <v>50.5</v>
      </c>
      <c r="H9" s="15">
        <v>51.6</v>
      </c>
      <c r="I9" s="15">
        <v>51.5</v>
      </c>
      <c r="J9" s="15">
        <v>51.5</v>
      </c>
      <c r="K9" s="16">
        <v>52.6</v>
      </c>
      <c r="L9" s="17">
        <v>59.5</v>
      </c>
      <c r="M9" s="18">
        <f t="shared" si="0"/>
        <v>-0.79999999999999716</v>
      </c>
      <c r="N9" s="18">
        <f t="shared" si="1"/>
        <v>-2.5</v>
      </c>
      <c r="O9" s="18">
        <f t="shared" si="2"/>
        <v>1.7000000000000028</v>
      </c>
      <c r="P9" s="18">
        <f t="shared" si="3"/>
        <v>-0.20000000000000284</v>
      </c>
      <c r="Q9" s="18">
        <f t="shared" si="4"/>
        <v>-2</v>
      </c>
      <c r="R9" s="18">
        <f t="shared" si="5"/>
        <v>2</v>
      </c>
      <c r="S9" s="18">
        <f t="shared" si="6"/>
        <v>-1.1000000000000014</v>
      </c>
      <c r="T9" s="18">
        <f t="shared" si="7"/>
        <v>2.5</v>
      </c>
      <c r="U9" s="18">
        <f t="shared" si="8"/>
        <v>-0.5</v>
      </c>
      <c r="V9" s="18">
        <f t="shared" si="9"/>
        <v>1.1000000000000014</v>
      </c>
      <c r="W9" s="18">
        <f t="shared" si="10"/>
        <v>-2</v>
      </c>
    </row>
    <row r="10" spans="1:23" x14ac:dyDescent="0.45">
      <c r="A10" s="14">
        <v>35885</v>
      </c>
      <c r="B10" s="15">
        <v>54.7</v>
      </c>
      <c r="C10" s="15">
        <v>57</v>
      </c>
      <c r="D10" s="16">
        <v>55.1</v>
      </c>
      <c r="E10" s="15">
        <v>54.1</v>
      </c>
      <c r="F10" s="15">
        <v>52.5</v>
      </c>
      <c r="G10" s="16">
        <v>52.5</v>
      </c>
      <c r="H10" s="15">
        <v>47.9</v>
      </c>
      <c r="I10" s="15">
        <v>51.5</v>
      </c>
      <c r="J10" s="15">
        <v>58.5</v>
      </c>
      <c r="K10" s="16">
        <v>50</v>
      </c>
      <c r="L10" s="17">
        <v>64</v>
      </c>
      <c r="M10" s="18">
        <f t="shared" si="0"/>
        <v>-1.5</v>
      </c>
      <c r="N10" s="18">
        <f t="shared" si="1"/>
        <v>-1.8999999999999986</v>
      </c>
      <c r="O10" s="18">
        <f t="shared" si="2"/>
        <v>-4</v>
      </c>
      <c r="P10" s="18">
        <f t="shared" si="3"/>
        <v>-0.69999999999999574</v>
      </c>
      <c r="Q10" s="18">
        <f t="shared" si="4"/>
        <v>0.5</v>
      </c>
      <c r="R10" s="18">
        <f t="shared" si="5"/>
        <v>2</v>
      </c>
      <c r="S10" s="18">
        <f t="shared" si="6"/>
        <v>-3.7000000000000028</v>
      </c>
      <c r="T10" s="18">
        <f t="shared" si="7"/>
        <v>0</v>
      </c>
      <c r="U10" s="18">
        <f t="shared" si="8"/>
        <v>7</v>
      </c>
      <c r="V10" s="18">
        <f t="shared" si="9"/>
        <v>-2.6000000000000014</v>
      </c>
      <c r="W10" s="18">
        <f t="shared" si="10"/>
        <v>4.5</v>
      </c>
    </row>
    <row r="11" spans="1:23" x14ac:dyDescent="0.45">
      <c r="A11" s="14">
        <v>35915</v>
      </c>
      <c r="B11" s="15">
        <v>54.9</v>
      </c>
      <c r="C11" s="15">
        <v>58.6</v>
      </c>
      <c r="D11" s="16">
        <v>57.5</v>
      </c>
      <c r="E11" s="15">
        <v>51.6</v>
      </c>
      <c r="F11" s="15">
        <v>52</v>
      </c>
      <c r="G11" s="16">
        <v>52.5</v>
      </c>
      <c r="H11" s="15">
        <v>46.8</v>
      </c>
      <c r="I11" s="15">
        <v>51</v>
      </c>
      <c r="J11" s="15">
        <v>56.5</v>
      </c>
      <c r="K11" s="16">
        <v>52.1</v>
      </c>
      <c r="L11" s="17">
        <v>66.5</v>
      </c>
      <c r="M11" s="18">
        <f t="shared" si="0"/>
        <v>0.19999999999999574</v>
      </c>
      <c r="N11" s="18">
        <f t="shared" si="1"/>
        <v>1.6000000000000014</v>
      </c>
      <c r="O11" s="18">
        <f t="shared" si="2"/>
        <v>2.3999999999999986</v>
      </c>
      <c r="P11" s="18">
        <f t="shared" si="3"/>
        <v>-2.5</v>
      </c>
      <c r="Q11" s="18">
        <f t="shared" si="4"/>
        <v>-0.5</v>
      </c>
      <c r="R11" s="18">
        <f t="shared" si="5"/>
        <v>0</v>
      </c>
      <c r="S11" s="18">
        <f t="shared" si="6"/>
        <v>-1.1000000000000014</v>
      </c>
      <c r="T11" s="18">
        <f t="shared" si="7"/>
        <v>-0.5</v>
      </c>
      <c r="U11" s="18">
        <f t="shared" si="8"/>
        <v>-2</v>
      </c>
      <c r="V11" s="18">
        <f t="shared" si="9"/>
        <v>2.1000000000000014</v>
      </c>
      <c r="W11" s="18">
        <f t="shared" si="10"/>
        <v>2.5</v>
      </c>
    </row>
    <row r="12" spans="1:23" x14ac:dyDescent="0.45">
      <c r="A12" s="14">
        <v>35946</v>
      </c>
      <c r="B12" s="15">
        <v>56.2</v>
      </c>
      <c r="C12" s="15">
        <v>61.2</v>
      </c>
      <c r="D12" s="16">
        <v>60.2</v>
      </c>
      <c r="E12" s="15">
        <v>52.8</v>
      </c>
      <c r="F12" s="15">
        <v>50.5</v>
      </c>
      <c r="G12" s="16">
        <v>50</v>
      </c>
      <c r="H12" s="15">
        <v>47.2</v>
      </c>
      <c r="I12" s="15">
        <v>53</v>
      </c>
      <c r="J12" s="15">
        <v>48.5</v>
      </c>
      <c r="K12" s="16">
        <v>52.8</v>
      </c>
      <c r="L12" s="17">
        <v>63.5</v>
      </c>
      <c r="M12" s="18">
        <f t="shared" si="0"/>
        <v>1.3000000000000043</v>
      </c>
      <c r="N12" s="18">
        <f t="shared" si="1"/>
        <v>2.6000000000000014</v>
      </c>
      <c r="O12" s="18">
        <f t="shared" si="2"/>
        <v>2.7000000000000028</v>
      </c>
      <c r="P12" s="18">
        <f t="shared" si="3"/>
        <v>1.1999999999999957</v>
      </c>
      <c r="Q12" s="18">
        <f t="shared" si="4"/>
        <v>-1.5</v>
      </c>
      <c r="R12" s="18">
        <f t="shared" si="5"/>
        <v>-2.5</v>
      </c>
      <c r="S12" s="18">
        <f t="shared" si="6"/>
        <v>0.40000000000000568</v>
      </c>
      <c r="T12" s="18">
        <f t="shared" si="7"/>
        <v>2</v>
      </c>
      <c r="U12" s="18">
        <f t="shared" si="8"/>
        <v>-8</v>
      </c>
      <c r="V12" s="18">
        <f t="shared" si="9"/>
        <v>0.69999999999999574</v>
      </c>
      <c r="W12" s="18">
        <f t="shared" si="10"/>
        <v>-3</v>
      </c>
    </row>
    <row r="13" spans="1:23" x14ac:dyDescent="0.45">
      <c r="A13" s="14">
        <v>35976</v>
      </c>
      <c r="B13" s="15">
        <v>55.1</v>
      </c>
      <c r="C13" s="15">
        <v>58.7</v>
      </c>
      <c r="D13" s="16">
        <v>55.8</v>
      </c>
      <c r="E13" s="15">
        <v>52.5</v>
      </c>
      <c r="F13" s="15">
        <v>53.5</v>
      </c>
      <c r="G13" s="16">
        <v>49.5</v>
      </c>
      <c r="H13" s="15">
        <v>45.5</v>
      </c>
      <c r="I13" s="15">
        <v>50</v>
      </c>
      <c r="J13" s="15">
        <v>55</v>
      </c>
      <c r="K13" s="16">
        <v>54.5</v>
      </c>
      <c r="L13" s="17">
        <v>69</v>
      </c>
      <c r="M13" s="18">
        <f t="shared" si="0"/>
        <v>-1.1000000000000014</v>
      </c>
      <c r="N13" s="18">
        <f t="shared" si="1"/>
        <v>-2.5</v>
      </c>
      <c r="O13" s="18">
        <f t="shared" si="2"/>
        <v>-4.4000000000000057</v>
      </c>
      <c r="P13" s="18">
        <f t="shared" si="3"/>
        <v>-0.29999999999999716</v>
      </c>
      <c r="Q13" s="18">
        <f t="shared" si="4"/>
        <v>3</v>
      </c>
      <c r="R13" s="18">
        <f t="shared" si="5"/>
        <v>-0.5</v>
      </c>
      <c r="S13" s="18">
        <f t="shared" si="6"/>
        <v>-1.7000000000000028</v>
      </c>
      <c r="T13" s="18">
        <f t="shared" si="7"/>
        <v>-3</v>
      </c>
      <c r="U13" s="18">
        <f t="shared" si="8"/>
        <v>6.5</v>
      </c>
      <c r="V13" s="18">
        <f t="shared" si="9"/>
        <v>1.7000000000000028</v>
      </c>
      <c r="W13" s="18">
        <f t="shared" si="10"/>
        <v>5.5</v>
      </c>
    </row>
    <row r="14" spans="1:23" x14ac:dyDescent="0.45">
      <c r="A14" s="14">
        <v>36007</v>
      </c>
      <c r="B14" s="15">
        <v>55.8</v>
      </c>
      <c r="C14" s="15">
        <v>58.6</v>
      </c>
      <c r="D14" s="16">
        <v>58.2</v>
      </c>
      <c r="E14" s="15">
        <v>51.9</v>
      </c>
      <c r="F14" s="15">
        <v>54.5</v>
      </c>
      <c r="G14" s="16">
        <v>48</v>
      </c>
      <c r="H14" s="15">
        <v>47</v>
      </c>
      <c r="I14" s="15">
        <v>52</v>
      </c>
      <c r="J14" s="15">
        <v>51.5</v>
      </c>
      <c r="K14" s="16">
        <v>50.9</v>
      </c>
      <c r="L14" s="17">
        <v>60.5</v>
      </c>
      <c r="M14" s="18">
        <f t="shared" si="0"/>
        <v>0.69999999999999574</v>
      </c>
      <c r="N14" s="18">
        <f t="shared" si="1"/>
        <v>-0.10000000000000142</v>
      </c>
      <c r="O14" s="18">
        <f t="shared" si="2"/>
        <v>2.4000000000000057</v>
      </c>
      <c r="P14" s="18">
        <f t="shared" si="3"/>
        <v>-0.60000000000000142</v>
      </c>
      <c r="Q14" s="18">
        <f t="shared" si="4"/>
        <v>1</v>
      </c>
      <c r="R14" s="18">
        <f t="shared" si="5"/>
        <v>-1.5</v>
      </c>
      <c r="S14" s="18">
        <f t="shared" si="6"/>
        <v>1.5</v>
      </c>
      <c r="T14" s="18">
        <f t="shared" si="7"/>
        <v>2</v>
      </c>
      <c r="U14" s="18">
        <f t="shared" si="8"/>
        <v>-3.5</v>
      </c>
      <c r="V14" s="18">
        <f t="shared" si="9"/>
        <v>-3.6000000000000014</v>
      </c>
      <c r="W14" s="18">
        <f t="shared" si="10"/>
        <v>-8.5</v>
      </c>
    </row>
    <row r="15" spans="1:23" x14ac:dyDescent="0.45">
      <c r="A15" s="14">
        <v>36038</v>
      </c>
      <c r="B15" s="15">
        <v>53.5</v>
      </c>
      <c r="C15" s="15">
        <v>52.2</v>
      </c>
      <c r="D15" s="16">
        <v>55.3</v>
      </c>
      <c r="E15" s="15">
        <v>52.3</v>
      </c>
      <c r="F15" s="15">
        <v>54</v>
      </c>
      <c r="G15" s="16">
        <v>48</v>
      </c>
      <c r="H15" s="15">
        <v>47.9</v>
      </c>
      <c r="I15" s="15">
        <v>56.5</v>
      </c>
      <c r="J15" s="15">
        <v>54</v>
      </c>
      <c r="K15" s="16">
        <v>55.2</v>
      </c>
      <c r="L15" s="17">
        <v>62.5</v>
      </c>
      <c r="M15" s="18">
        <f t="shared" si="0"/>
        <v>-2.2999999999999972</v>
      </c>
      <c r="N15" s="18">
        <f t="shared" si="1"/>
        <v>-6.3999999999999986</v>
      </c>
      <c r="O15" s="18">
        <f t="shared" si="2"/>
        <v>-2.9000000000000057</v>
      </c>
      <c r="P15" s="18">
        <f t="shared" si="3"/>
        <v>0.39999999999999858</v>
      </c>
      <c r="Q15" s="18">
        <f t="shared" si="4"/>
        <v>-0.5</v>
      </c>
      <c r="R15" s="18">
        <f t="shared" si="5"/>
        <v>0</v>
      </c>
      <c r="S15" s="18">
        <f t="shared" si="6"/>
        <v>0.89999999999999858</v>
      </c>
      <c r="T15" s="18">
        <f t="shared" si="7"/>
        <v>4.5</v>
      </c>
      <c r="U15" s="18">
        <f t="shared" si="8"/>
        <v>2.5</v>
      </c>
      <c r="V15" s="18">
        <f t="shared" si="9"/>
        <v>4.3000000000000043</v>
      </c>
      <c r="W15" s="18">
        <f t="shared" si="10"/>
        <v>2</v>
      </c>
    </row>
    <row r="16" spans="1:23" x14ac:dyDescent="0.45">
      <c r="A16" s="14">
        <v>36068</v>
      </c>
      <c r="B16" s="15">
        <v>55</v>
      </c>
      <c r="C16" s="15">
        <v>57.4</v>
      </c>
      <c r="D16" s="16">
        <v>55.9</v>
      </c>
      <c r="E16" s="15">
        <v>53.7</v>
      </c>
      <c r="F16" s="15">
        <v>53</v>
      </c>
      <c r="G16" s="16">
        <v>50.5</v>
      </c>
      <c r="H16" s="15">
        <v>46.2</v>
      </c>
      <c r="I16" s="15">
        <v>54</v>
      </c>
      <c r="J16" s="15">
        <v>54</v>
      </c>
      <c r="K16" s="16">
        <v>52</v>
      </c>
      <c r="L16" s="17">
        <v>65</v>
      </c>
      <c r="M16" s="18">
        <f t="shared" si="0"/>
        <v>1.5</v>
      </c>
      <c r="N16" s="18">
        <f t="shared" si="1"/>
        <v>5.1999999999999957</v>
      </c>
      <c r="O16" s="18">
        <f t="shared" si="2"/>
        <v>0.60000000000000142</v>
      </c>
      <c r="P16" s="18">
        <f t="shared" si="3"/>
        <v>1.4000000000000057</v>
      </c>
      <c r="Q16" s="18">
        <f t="shared" si="4"/>
        <v>-1</v>
      </c>
      <c r="R16" s="18">
        <f t="shared" si="5"/>
        <v>2.5</v>
      </c>
      <c r="S16" s="18">
        <f t="shared" si="6"/>
        <v>-1.6999999999999957</v>
      </c>
      <c r="T16" s="18">
        <f t="shared" si="7"/>
        <v>-2.5</v>
      </c>
      <c r="U16" s="18">
        <f t="shared" si="8"/>
        <v>0</v>
      </c>
      <c r="V16" s="18">
        <f t="shared" si="9"/>
        <v>-3.2000000000000028</v>
      </c>
      <c r="W16" s="18">
        <f t="shared" si="10"/>
        <v>2.5</v>
      </c>
    </row>
    <row r="17" spans="1:23" x14ac:dyDescent="0.45">
      <c r="A17" s="14">
        <v>36099</v>
      </c>
      <c r="B17" s="15">
        <v>53.8</v>
      </c>
      <c r="C17" s="15">
        <v>54</v>
      </c>
      <c r="D17" s="16">
        <v>54.7</v>
      </c>
      <c r="E17" s="15">
        <v>53.1</v>
      </c>
      <c r="F17" s="15">
        <v>53.5</v>
      </c>
      <c r="G17" s="16">
        <v>48.5</v>
      </c>
      <c r="H17" s="15">
        <v>49.3</v>
      </c>
      <c r="I17" s="15">
        <v>49</v>
      </c>
      <c r="J17" s="15">
        <v>48.5</v>
      </c>
      <c r="K17" s="16">
        <v>48.8</v>
      </c>
      <c r="L17" s="17">
        <v>65.5</v>
      </c>
      <c r="M17" s="18">
        <f t="shared" si="0"/>
        <v>-1.2000000000000028</v>
      </c>
      <c r="N17" s="18">
        <f t="shared" si="1"/>
        <v>-3.3999999999999986</v>
      </c>
      <c r="O17" s="18">
        <f t="shared" si="2"/>
        <v>-1.1999999999999957</v>
      </c>
      <c r="P17" s="18">
        <f t="shared" si="3"/>
        <v>-0.60000000000000142</v>
      </c>
      <c r="Q17" s="18">
        <f t="shared" si="4"/>
        <v>0.5</v>
      </c>
      <c r="R17" s="18">
        <f t="shared" si="5"/>
        <v>-2</v>
      </c>
      <c r="S17" s="18">
        <f t="shared" si="6"/>
        <v>3.0999999999999943</v>
      </c>
      <c r="T17" s="18">
        <f t="shared" si="7"/>
        <v>-5</v>
      </c>
      <c r="U17" s="18">
        <f t="shared" si="8"/>
        <v>-5.5</v>
      </c>
      <c r="V17" s="18">
        <f t="shared" si="9"/>
        <v>-3.2000000000000028</v>
      </c>
      <c r="W17" s="18">
        <f t="shared" si="10"/>
        <v>0.5</v>
      </c>
    </row>
    <row r="18" spans="1:23" x14ac:dyDescent="0.45">
      <c r="A18" s="14">
        <v>36129</v>
      </c>
      <c r="B18" s="15">
        <v>52.6</v>
      </c>
      <c r="C18" s="15">
        <v>54.9</v>
      </c>
      <c r="D18" s="16">
        <v>52.7</v>
      </c>
      <c r="E18" s="15">
        <v>52.6</v>
      </c>
      <c r="F18" s="15">
        <v>50</v>
      </c>
      <c r="G18" s="16">
        <v>50</v>
      </c>
      <c r="H18" s="15">
        <v>47.3</v>
      </c>
      <c r="I18" s="15">
        <v>46.5</v>
      </c>
      <c r="J18" s="15">
        <v>45</v>
      </c>
      <c r="K18" s="16">
        <v>50.7</v>
      </c>
      <c r="L18" s="17">
        <v>63</v>
      </c>
      <c r="M18" s="18">
        <f t="shared" si="0"/>
        <v>-1.1999999999999957</v>
      </c>
      <c r="N18" s="18">
        <f t="shared" si="1"/>
        <v>0.89999999999999858</v>
      </c>
      <c r="O18" s="18">
        <f t="shared" si="2"/>
        <v>-2</v>
      </c>
      <c r="P18" s="18">
        <f t="shared" si="3"/>
        <v>-0.5</v>
      </c>
      <c r="Q18" s="18">
        <f t="shared" si="4"/>
        <v>-3.5</v>
      </c>
      <c r="R18" s="18">
        <f t="shared" si="5"/>
        <v>1.5</v>
      </c>
      <c r="S18" s="18">
        <f t="shared" si="6"/>
        <v>-2</v>
      </c>
      <c r="T18" s="18">
        <f t="shared" si="7"/>
        <v>-2.5</v>
      </c>
      <c r="U18" s="18">
        <f t="shared" si="8"/>
        <v>-3.5</v>
      </c>
      <c r="V18" s="18">
        <f t="shared" si="9"/>
        <v>1.9000000000000057</v>
      </c>
      <c r="W18" s="18">
        <f t="shared" si="10"/>
        <v>-2.5</v>
      </c>
    </row>
    <row r="19" spans="1:23" x14ac:dyDescent="0.45">
      <c r="A19" s="14">
        <v>36160</v>
      </c>
      <c r="B19" s="15">
        <v>52.9</v>
      </c>
      <c r="C19" s="15">
        <v>54.2</v>
      </c>
      <c r="D19" s="16">
        <v>53.5</v>
      </c>
      <c r="E19" s="15">
        <v>50.9</v>
      </c>
      <c r="F19" s="15">
        <v>53</v>
      </c>
      <c r="G19" s="16">
        <v>50.5</v>
      </c>
      <c r="H19" s="15">
        <v>48.5</v>
      </c>
      <c r="I19" s="15">
        <v>47</v>
      </c>
      <c r="J19" s="15">
        <v>49</v>
      </c>
      <c r="K19" s="16">
        <v>50.3</v>
      </c>
      <c r="L19" s="17">
        <v>64.5</v>
      </c>
      <c r="M19" s="18">
        <f t="shared" si="0"/>
        <v>0.29999999999999716</v>
      </c>
      <c r="N19" s="18">
        <f t="shared" si="1"/>
        <v>-0.69999999999999574</v>
      </c>
      <c r="O19" s="18">
        <f t="shared" si="2"/>
        <v>0.79999999999999716</v>
      </c>
      <c r="P19" s="18">
        <f t="shared" si="3"/>
        <v>-1.7000000000000028</v>
      </c>
      <c r="Q19" s="18">
        <f t="shared" si="4"/>
        <v>3</v>
      </c>
      <c r="R19" s="18">
        <f t="shared" si="5"/>
        <v>0.5</v>
      </c>
      <c r="S19" s="18">
        <f t="shared" si="6"/>
        <v>1.2000000000000028</v>
      </c>
      <c r="T19" s="18">
        <f t="shared" si="7"/>
        <v>0.5</v>
      </c>
      <c r="U19" s="18">
        <f t="shared" si="8"/>
        <v>4</v>
      </c>
      <c r="V19" s="18">
        <f t="shared" si="9"/>
        <v>-0.40000000000000568</v>
      </c>
      <c r="W19" s="18">
        <f t="shared" si="10"/>
        <v>1.5</v>
      </c>
    </row>
    <row r="20" spans="1:23" x14ac:dyDescent="0.45">
      <c r="A20" s="14">
        <v>36191</v>
      </c>
      <c r="B20" s="15">
        <v>55.6</v>
      </c>
      <c r="C20" s="15">
        <v>58.8</v>
      </c>
      <c r="D20" s="16">
        <v>57.5</v>
      </c>
      <c r="E20" s="15">
        <v>51.4</v>
      </c>
      <c r="F20" s="15">
        <v>54.5</v>
      </c>
      <c r="G20" s="16">
        <v>47</v>
      </c>
      <c r="H20" s="15">
        <v>47</v>
      </c>
      <c r="I20" s="15">
        <v>49</v>
      </c>
      <c r="J20" s="15">
        <v>46.5</v>
      </c>
      <c r="K20" s="16">
        <v>53.1</v>
      </c>
      <c r="L20" s="17">
        <v>61</v>
      </c>
      <c r="M20" s="18">
        <f t="shared" si="0"/>
        <v>2.7000000000000028</v>
      </c>
      <c r="N20" s="18">
        <f t="shared" si="1"/>
        <v>4.5999999999999943</v>
      </c>
      <c r="O20" s="18">
        <f t="shared" si="2"/>
        <v>4</v>
      </c>
      <c r="P20" s="18">
        <f t="shared" si="3"/>
        <v>0.5</v>
      </c>
      <c r="Q20" s="18">
        <f t="shared" si="4"/>
        <v>1.5</v>
      </c>
      <c r="R20" s="18">
        <f t="shared" si="5"/>
        <v>-3.5</v>
      </c>
      <c r="S20" s="18">
        <f t="shared" si="6"/>
        <v>-1.5</v>
      </c>
      <c r="T20" s="18">
        <f t="shared" si="7"/>
        <v>2</v>
      </c>
      <c r="U20" s="18">
        <f t="shared" si="8"/>
        <v>-2.5</v>
      </c>
      <c r="V20" s="18">
        <f t="shared" si="9"/>
        <v>2.8000000000000043</v>
      </c>
      <c r="W20" s="18">
        <f t="shared" si="10"/>
        <v>-3.5</v>
      </c>
    </row>
    <row r="21" spans="1:23" x14ac:dyDescent="0.45">
      <c r="A21" s="14">
        <v>36219</v>
      </c>
      <c r="B21" s="15">
        <v>54.4</v>
      </c>
      <c r="C21" s="15">
        <v>57.3</v>
      </c>
      <c r="D21" s="16">
        <v>56.6</v>
      </c>
      <c r="E21" s="15">
        <v>52.2</v>
      </c>
      <c r="F21" s="15">
        <v>51.5</v>
      </c>
      <c r="G21" s="16">
        <v>49.5</v>
      </c>
      <c r="H21" s="15">
        <v>45.5</v>
      </c>
      <c r="I21" s="15">
        <v>51.5</v>
      </c>
      <c r="J21" s="15">
        <v>47.5</v>
      </c>
      <c r="K21" s="16">
        <v>52.7</v>
      </c>
      <c r="L21" s="17">
        <v>60.5</v>
      </c>
      <c r="M21" s="18">
        <f t="shared" si="0"/>
        <v>-1.2000000000000028</v>
      </c>
      <c r="N21" s="18">
        <f t="shared" si="1"/>
        <v>-1.5</v>
      </c>
      <c r="O21" s="18">
        <f t="shared" si="2"/>
        <v>-0.89999999999999858</v>
      </c>
      <c r="P21" s="18">
        <f t="shared" si="3"/>
        <v>0.80000000000000426</v>
      </c>
      <c r="Q21" s="18">
        <f t="shared" si="4"/>
        <v>-3</v>
      </c>
      <c r="R21" s="18">
        <f t="shared" si="5"/>
        <v>2.5</v>
      </c>
      <c r="S21" s="18">
        <f t="shared" si="6"/>
        <v>-1.5</v>
      </c>
      <c r="T21" s="18">
        <f t="shared" si="7"/>
        <v>2.5</v>
      </c>
      <c r="U21" s="18">
        <f t="shared" si="8"/>
        <v>1</v>
      </c>
      <c r="V21" s="18">
        <f t="shared" si="9"/>
        <v>-0.39999999999999858</v>
      </c>
      <c r="W21" s="18">
        <f t="shared" si="10"/>
        <v>-0.5</v>
      </c>
    </row>
    <row r="22" spans="1:23" x14ac:dyDescent="0.45">
      <c r="A22" s="14">
        <v>36250</v>
      </c>
      <c r="B22" s="15">
        <v>55.3</v>
      </c>
      <c r="C22" s="15">
        <v>59.5</v>
      </c>
      <c r="D22" s="16">
        <v>58.1</v>
      </c>
      <c r="E22" s="15">
        <v>51.1</v>
      </c>
      <c r="F22" s="15">
        <v>52.5</v>
      </c>
      <c r="G22" s="16">
        <v>47.5</v>
      </c>
      <c r="H22" s="15">
        <v>48.9</v>
      </c>
      <c r="I22" s="15">
        <v>55.5</v>
      </c>
      <c r="J22" s="15">
        <v>58.5</v>
      </c>
      <c r="K22" s="16">
        <v>55.3</v>
      </c>
      <c r="L22" s="17">
        <v>61.5</v>
      </c>
      <c r="M22" s="18">
        <f t="shared" si="0"/>
        <v>0.89999999999999858</v>
      </c>
      <c r="N22" s="18">
        <f t="shared" si="1"/>
        <v>2.2000000000000028</v>
      </c>
      <c r="O22" s="18">
        <f t="shared" si="2"/>
        <v>1.5</v>
      </c>
      <c r="P22" s="18">
        <f t="shared" si="3"/>
        <v>-1.1000000000000014</v>
      </c>
      <c r="Q22" s="18">
        <f t="shared" si="4"/>
        <v>1</v>
      </c>
      <c r="R22" s="18">
        <f t="shared" si="5"/>
        <v>-2</v>
      </c>
      <c r="S22" s="18">
        <f t="shared" si="6"/>
        <v>3.3999999999999986</v>
      </c>
      <c r="T22" s="18">
        <f t="shared" si="7"/>
        <v>4</v>
      </c>
      <c r="U22" s="18">
        <f t="shared" si="8"/>
        <v>11</v>
      </c>
      <c r="V22" s="18">
        <f t="shared" si="9"/>
        <v>2.5999999999999943</v>
      </c>
      <c r="W22" s="18">
        <f t="shared" si="10"/>
        <v>1</v>
      </c>
    </row>
    <row r="23" spans="1:23" x14ac:dyDescent="0.45">
      <c r="A23" s="14">
        <v>36280</v>
      </c>
      <c r="B23" s="15">
        <v>55.5</v>
      </c>
      <c r="C23" s="15">
        <v>59.8</v>
      </c>
      <c r="D23" s="16">
        <v>58.6</v>
      </c>
      <c r="E23" s="15">
        <v>52</v>
      </c>
      <c r="F23" s="15">
        <v>51.5</v>
      </c>
      <c r="G23" s="16">
        <v>48.5</v>
      </c>
      <c r="H23" s="15">
        <v>51.4</v>
      </c>
      <c r="I23" s="15">
        <v>51</v>
      </c>
      <c r="J23" s="15">
        <v>56.5</v>
      </c>
      <c r="K23" s="16">
        <v>52.6</v>
      </c>
      <c r="L23" s="17">
        <v>63</v>
      </c>
      <c r="M23" s="18">
        <f t="shared" si="0"/>
        <v>0.20000000000000284</v>
      </c>
      <c r="N23" s="18">
        <f t="shared" si="1"/>
        <v>0.29999999999999716</v>
      </c>
      <c r="O23" s="18">
        <f t="shared" si="2"/>
        <v>0.5</v>
      </c>
      <c r="P23" s="18">
        <f t="shared" si="3"/>
        <v>0.89999999999999858</v>
      </c>
      <c r="Q23" s="18">
        <f t="shared" si="4"/>
        <v>-1</v>
      </c>
      <c r="R23" s="18">
        <f t="shared" si="5"/>
        <v>1</v>
      </c>
      <c r="S23" s="18">
        <f t="shared" si="6"/>
        <v>2.5</v>
      </c>
      <c r="T23" s="18">
        <f t="shared" si="7"/>
        <v>-4.5</v>
      </c>
      <c r="U23" s="18">
        <f t="shared" si="8"/>
        <v>-2</v>
      </c>
      <c r="V23" s="18">
        <f t="shared" si="9"/>
        <v>-2.6999999999999957</v>
      </c>
      <c r="W23" s="18">
        <f t="shared" si="10"/>
        <v>1.5</v>
      </c>
    </row>
    <row r="24" spans="1:23" x14ac:dyDescent="0.45">
      <c r="A24" s="14">
        <v>36311</v>
      </c>
      <c r="B24" s="15">
        <v>55.3</v>
      </c>
      <c r="C24" s="15">
        <v>57.7</v>
      </c>
      <c r="D24" s="16">
        <v>56.4</v>
      </c>
      <c r="E24" s="15">
        <v>52.9</v>
      </c>
      <c r="F24" s="15">
        <v>54</v>
      </c>
      <c r="G24" s="16">
        <v>51.5</v>
      </c>
      <c r="H24" s="15">
        <v>52.9</v>
      </c>
      <c r="I24" s="15">
        <v>50.5</v>
      </c>
      <c r="J24" s="15">
        <v>58.5</v>
      </c>
      <c r="K24" s="16">
        <v>54.4</v>
      </c>
      <c r="L24" s="17">
        <v>61</v>
      </c>
      <c r="M24" s="18">
        <f t="shared" si="0"/>
        <v>-0.20000000000000284</v>
      </c>
      <c r="N24" s="18">
        <f t="shared" si="1"/>
        <v>-2.0999999999999943</v>
      </c>
      <c r="O24" s="18">
        <f t="shared" si="2"/>
        <v>-2.2000000000000028</v>
      </c>
      <c r="P24" s="18">
        <f t="shared" si="3"/>
        <v>0.89999999999999858</v>
      </c>
      <c r="Q24" s="18">
        <f t="shared" si="4"/>
        <v>2.5</v>
      </c>
      <c r="R24" s="18">
        <f t="shared" si="5"/>
        <v>3</v>
      </c>
      <c r="S24" s="18">
        <f t="shared" si="6"/>
        <v>1.5</v>
      </c>
      <c r="T24" s="18">
        <f t="shared" si="7"/>
        <v>-0.5</v>
      </c>
      <c r="U24" s="18">
        <f t="shared" si="8"/>
        <v>2</v>
      </c>
      <c r="V24" s="18">
        <f t="shared" si="9"/>
        <v>1.7999999999999972</v>
      </c>
      <c r="W24" s="18">
        <f t="shared" si="10"/>
        <v>-2</v>
      </c>
    </row>
    <row r="25" spans="1:23" x14ac:dyDescent="0.45">
      <c r="A25" s="14">
        <v>36341</v>
      </c>
      <c r="B25" s="15">
        <v>56.7</v>
      </c>
      <c r="C25" s="15">
        <v>57.9</v>
      </c>
      <c r="D25" s="16">
        <v>59.7</v>
      </c>
      <c r="E25" s="15">
        <v>55.3</v>
      </c>
      <c r="F25" s="15">
        <v>54</v>
      </c>
      <c r="G25" s="16">
        <v>49.5</v>
      </c>
      <c r="H25" s="15">
        <v>53.2</v>
      </c>
      <c r="I25" s="15">
        <v>52</v>
      </c>
      <c r="J25" s="15">
        <v>53.5</v>
      </c>
      <c r="K25" s="16">
        <v>51.9</v>
      </c>
      <c r="L25" s="17">
        <v>61</v>
      </c>
      <c r="M25" s="18">
        <f t="shared" si="0"/>
        <v>1.4000000000000057</v>
      </c>
      <c r="N25" s="18">
        <f t="shared" si="1"/>
        <v>0.19999999999999574</v>
      </c>
      <c r="O25" s="18">
        <f t="shared" si="2"/>
        <v>3.3000000000000043</v>
      </c>
      <c r="P25" s="18">
        <f t="shared" si="3"/>
        <v>2.3999999999999986</v>
      </c>
      <c r="Q25" s="18">
        <f t="shared" si="4"/>
        <v>0</v>
      </c>
      <c r="R25" s="18">
        <f t="shared" si="5"/>
        <v>-2</v>
      </c>
      <c r="S25" s="18">
        <f t="shared" si="6"/>
        <v>0.30000000000000426</v>
      </c>
      <c r="T25" s="18">
        <f t="shared" si="7"/>
        <v>1.5</v>
      </c>
      <c r="U25" s="18">
        <f t="shared" si="8"/>
        <v>-5</v>
      </c>
      <c r="V25" s="18">
        <f t="shared" si="9"/>
        <v>-2.5</v>
      </c>
      <c r="W25" s="18">
        <f t="shared" si="10"/>
        <v>0</v>
      </c>
    </row>
    <row r="26" spans="1:23" x14ac:dyDescent="0.45">
      <c r="A26" s="14">
        <v>36372</v>
      </c>
      <c r="B26" s="15">
        <v>56.2</v>
      </c>
      <c r="C26" s="15">
        <v>60.7</v>
      </c>
      <c r="D26" s="16">
        <v>58.1</v>
      </c>
      <c r="E26" s="15">
        <v>53.4</v>
      </c>
      <c r="F26" s="15">
        <v>52.5</v>
      </c>
      <c r="G26" s="16">
        <v>49.5</v>
      </c>
      <c r="H26" s="15">
        <v>57.7</v>
      </c>
      <c r="I26" s="15">
        <v>50</v>
      </c>
      <c r="J26" s="15">
        <v>57.5</v>
      </c>
      <c r="K26" s="16">
        <v>55.9</v>
      </c>
      <c r="L26" s="17">
        <v>61</v>
      </c>
      <c r="M26" s="18">
        <f t="shared" si="0"/>
        <v>-0.5</v>
      </c>
      <c r="N26" s="18">
        <f t="shared" si="1"/>
        <v>2.8000000000000043</v>
      </c>
      <c r="O26" s="18">
        <f t="shared" si="2"/>
        <v>-1.6000000000000014</v>
      </c>
      <c r="P26" s="18">
        <f t="shared" si="3"/>
        <v>-1.8999999999999986</v>
      </c>
      <c r="Q26" s="18">
        <f t="shared" si="4"/>
        <v>-1.5</v>
      </c>
      <c r="R26" s="18">
        <f t="shared" si="5"/>
        <v>0</v>
      </c>
      <c r="S26" s="18">
        <f t="shared" si="6"/>
        <v>4.5</v>
      </c>
      <c r="T26" s="18">
        <f t="shared" si="7"/>
        <v>-2</v>
      </c>
      <c r="U26" s="18">
        <f t="shared" si="8"/>
        <v>4</v>
      </c>
      <c r="V26" s="18">
        <f t="shared" si="9"/>
        <v>4</v>
      </c>
      <c r="W26" s="18">
        <f t="shared" si="10"/>
        <v>0</v>
      </c>
    </row>
    <row r="27" spans="1:23" x14ac:dyDescent="0.45">
      <c r="A27" s="14">
        <v>36403</v>
      </c>
      <c r="B27" s="15">
        <v>56.4</v>
      </c>
      <c r="C27" s="15">
        <v>60.3</v>
      </c>
      <c r="D27" s="16">
        <v>59.6</v>
      </c>
      <c r="E27" s="15">
        <v>52.3</v>
      </c>
      <c r="F27" s="15">
        <v>53.5</v>
      </c>
      <c r="G27" s="16">
        <v>52</v>
      </c>
      <c r="H27" s="15">
        <v>58.9</v>
      </c>
      <c r="I27" s="15">
        <v>51.5</v>
      </c>
      <c r="J27" s="15">
        <v>58</v>
      </c>
      <c r="K27" s="16">
        <v>52.3</v>
      </c>
      <c r="L27" s="17">
        <v>63</v>
      </c>
      <c r="M27" s="18">
        <f t="shared" si="0"/>
        <v>0.19999999999999574</v>
      </c>
      <c r="N27" s="18">
        <f t="shared" si="1"/>
        <v>-0.40000000000000568</v>
      </c>
      <c r="O27" s="18">
        <f t="shared" si="2"/>
        <v>1.5</v>
      </c>
      <c r="P27" s="18">
        <f t="shared" si="3"/>
        <v>-1.1000000000000014</v>
      </c>
      <c r="Q27" s="18">
        <f t="shared" si="4"/>
        <v>1</v>
      </c>
      <c r="R27" s="18">
        <f t="shared" si="5"/>
        <v>2.5</v>
      </c>
      <c r="S27" s="18">
        <f t="shared" si="6"/>
        <v>1.1999999999999957</v>
      </c>
      <c r="T27" s="18">
        <f t="shared" si="7"/>
        <v>1.5</v>
      </c>
      <c r="U27" s="18">
        <f t="shared" si="8"/>
        <v>0.5</v>
      </c>
      <c r="V27" s="18">
        <f t="shared" si="9"/>
        <v>-3.6000000000000014</v>
      </c>
      <c r="W27" s="18">
        <f t="shared" si="10"/>
        <v>2</v>
      </c>
    </row>
    <row r="28" spans="1:23" x14ac:dyDescent="0.45">
      <c r="A28" s="14">
        <v>36433</v>
      </c>
      <c r="B28" s="15">
        <v>56.2</v>
      </c>
      <c r="C28" s="15">
        <v>59.1</v>
      </c>
      <c r="D28" s="16">
        <v>60.1</v>
      </c>
      <c r="E28" s="15">
        <v>51.4</v>
      </c>
      <c r="F28" s="15">
        <v>54</v>
      </c>
      <c r="G28" s="16">
        <v>52</v>
      </c>
      <c r="H28" s="15">
        <v>64.2</v>
      </c>
      <c r="I28" s="15">
        <v>52.5</v>
      </c>
      <c r="J28" s="15">
        <v>62.5</v>
      </c>
      <c r="K28" s="16">
        <v>55.5</v>
      </c>
      <c r="L28" s="17">
        <v>61.5</v>
      </c>
      <c r="M28" s="18">
        <f t="shared" si="0"/>
        <v>-0.19999999999999574</v>
      </c>
      <c r="N28" s="18">
        <f t="shared" si="1"/>
        <v>-1.1999999999999957</v>
      </c>
      <c r="O28" s="18">
        <f t="shared" si="2"/>
        <v>0.5</v>
      </c>
      <c r="P28" s="18">
        <f t="shared" si="3"/>
        <v>-0.89999999999999858</v>
      </c>
      <c r="Q28" s="18">
        <f t="shared" si="4"/>
        <v>0.5</v>
      </c>
      <c r="R28" s="18">
        <f t="shared" si="5"/>
        <v>0</v>
      </c>
      <c r="S28" s="18">
        <f t="shared" si="6"/>
        <v>5.3000000000000043</v>
      </c>
      <c r="T28" s="18">
        <f t="shared" si="7"/>
        <v>1</v>
      </c>
      <c r="U28" s="18">
        <f t="shared" si="8"/>
        <v>4.5</v>
      </c>
      <c r="V28" s="18">
        <f t="shared" si="9"/>
        <v>3.2000000000000028</v>
      </c>
      <c r="W28" s="18">
        <f t="shared" si="10"/>
        <v>-1.5</v>
      </c>
    </row>
    <row r="29" spans="1:23" x14ac:dyDescent="0.45">
      <c r="A29" s="14">
        <v>36464</v>
      </c>
      <c r="B29" s="15">
        <v>57.6</v>
      </c>
      <c r="C29" s="15">
        <v>60.7</v>
      </c>
      <c r="D29" s="16">
        <v>62</v>
      </c>
      <c r="E29" s="15">
        <v>51.7</v>
      </c>
      <c r="F29" s="15">
        <v>56</v>
      </c>
      <c r="G29" s="16">
        <v>47.5</v>
      </c>
      <c r="H29" s="15">
        <v>58.9</v>
      </c>
      <c r="I29" s="15">
        <v>52</v>
      </c>
      <c r="J29" s="15">
        <v>54</v>
      </c>
      <c r="K29" s="16">
        <v>55.7</v>
      </c>
      <c r="L29" s="17">
        <v>58</v>
      </c>
      <c r="M29" s="18">
        <f t="shared" si="0"/>
        <v>1.3999999999999986</v>
      </c>
      <c r="N29" s="18">
        <f t="shared" si="1"/>
        <v>1.6000000000000014</v>
      </c>
      <c r="O29" s="18">
        <f t="shared" si="2"/>
        <v>1.8999999999999986</v>
      </c>
      <c r="P29" s="18">
        <f t="shared" si="3"/>
        <v>0.30000000000000426</v>
      </c>
      <c r="Q29" s="18">
        <f t="shared" si="4"/>
        <v>2</v>
      </c>
      <c r="R29" s="18">
        <f t="shared" si="5"/>
        <v>-4.5</v>
      </c>
      <c r="S29" s="18">
        <f t="shared" si="6"/>
        <v>-5.3000000000000043</v>
      </c>
      <c r="T29" s="18">
        <f t="shared" si="7"/>
        <v>-0.5</v>
      </c>
      <c r="U29" s="18">
        <f t="shared" si="8"/>
        <v>-8.5</v>
      </c>
      <c r="V29" s="18">
        <f t="shared" si="9"/>
        <v>0.20000000000000284</v>
      </c>
      <c r="W29" s="18">
        <f t="shared" si="10"/>
        <v>-3.5</v>
      </c>
    </row>
    <row r="30" spans="1:23" x14ac:dyDescent="0.45">
      <c r="A30" s="14">
        <v>36494</v>
      </c>
      <c r="B30" s="15">
        <v>54.9</v>
      </c>
      <c r="C30" s="15">
        <v>57</v>
      </c>
      <c r="D30" s="16">
        <v>55.5</v>
      </c>
      <c r="E30" s="15">
        <v>50.6</v>
      </c>
      <c r="F30" s="15">
        <v>56.5</v>
      </c>
      <c r="G30" s="16">
        <v>52.5</v>
      </c>
      <c r="H30" s="15">
        <v>61</v>
      </c>
      <c r="I30" s="15">
        <v>49</v>
      </c>
      <c r="J30" s="15">
        <v>56</v>
      </c>
      <c r="K30" s="16">
        <v>53.8</v>
      </c>
      <c r="L30" s="17">
        <v>62.5</v>
      </c>
      <c r="M30" s="18">
        <f t="shared" si="0"/>
        <v>-2.7000000000000028</v>
      </c>
      <c r="N30" s="18">
        <f t="shared" si="1"/>
        <v>-3.7000000000000028</v>
      </c>
      <c r="O30" s="18">
        <f t="shared" si="2"/>
        <v>-6.5</v>
      </c>
      <c r="P30" s="18">
        <f t="shared" si="3"/>
        <v>-1.1000000000000014</v>
      </c>
      <c r="Q30" s="18">
        <f t="shared" si="4"/>
        <v>0.5</v>
      </c>
      <c r="R30" s="18">
        <f t="shared" si="5"/>
        <v>5</v>
      </c>
      <c r="S30" s="18">
        <f t="shared" si="6"/>
        <v>2.1000000000000014</v>
      </c>
      <c r="T30" s="18">
        <f t="shared" si="7"/>
        <v>-3</v>
      </c>
      <c r="U30" s="18">
        <f t="shared" si="8"/>
        <v>2</v>
      </c>
      <c r="V30" s="18">
        <f t="shared" si="9"/>
        <v>-1.9000000000000057</v>
      </c>
      <c r="W30" s="18">
        <f t="shared" si="10"/>
        <v>4.5</v>
      </c>
    </row>
    <row r="31" spans="1:23" x14ac:dyDescent="0.45">
      <c r="A31" s="14">
        <v>36525</v>
      </c>
      <c r="B31" s="15">
        <v>56.9</v>
      </c>
      <c r="C31" s="15">
        <v>60.4</v>
      </c>
      <c r="D31" s="16">
        <v>61.1</v>
      </c>
      <c r="E31" s="15">
        <v>53</v>
      </c>
      <c r="F31" s="15">
        <v>53</v>
      </c>
      <c r="G31" s="16">
        <v>50</v>
      </c>
      <c r="H31" s="15">
        <v>60.5</v>
      </c>
      <c r="I31" s="15">
        <v>49</v>
      </c>
      <c r="J31" s="15">
        <v>58</v>
      </c>
      <c r="K31" s="16">
        <v>50.8</v>
      </c>
      <c r="L31" s="17">
        <v>61.5</v>
      </c>
      <c r="M31" s="18">
        <f t="shared" si="0"/>
        <v>2</v>
      </c>
      <c r="N31" s="18">
        <f t="shared" si="1"/>
        <v>3.3999999999999986</v>
      </c>
      <c r="O31" s="18">
        <f t="shared" si="2"/>
        <v>5.6000000000000014</v>
      </c>
      <c r="P31" s="18">
        <f t="shared" si="3"/>
        <v>2.3999999999999986</v>
      </c>
      <c r="Q31" s="18">
        <f t="shared" si="4"/>
        <v>-3.5</v>
      </c>
      <c r="R31" s="18">
        <f t="shared" si="5"/>
        <v>-2.5</v>
      </c>
      <c r="S31" s="18">
        <f t="shared" si="6"/>
        <v>-0.5</v>
      </c>
      <c r="T31" s="18">
        <f t="shared" si="7"/>
        <v>0</v>
      </c>
      <c r="U31" s="18">
        <f t="shared" si="8"/>
        <v>2</v>
      </c>
      <c r="V31" s="18">
        <f t="shared" si="9"/>
        <v>-3</v>
      </c>
      <c r="W31" s="18">
        <f t="shared" si="10"/>
        <v>-1</v>
      </c>
    </row>
    <row r="32" spans="1:23" x14ac:dyDescent="0.45">
      <c r="A32" s="14">
        <v>36556</v>
      </c>
      <c r="B32" s="15">
        <v>56.6</v>
      </c>
      <c r="C32" s="15">
        <v>57.7</v>
      </c>
      <c r="D32" s="16">
        <v>60.8</v>
      </c>
      <c r="E32" s="15">
        <v>52.3</v>
      </c>
      <c r="F32" s="15">
        <v>55.5</v>
      </c>
      <c r="G32" s="16">
        <v>49.5</v>
      </c>
      <c r="H32" s="15">
        <v>61.4</v>
      </c>
      <c r="I32" s="15">
        <v>48.5</v>
      </c>
      <c r="J32" s="15">
        <v>57.5</v>
      </c>
      <c r="K32" s="16">
        <v>54.9</v>
      </c>
      <c r="L32" s="17">
        <v>67</v>
      </c>
      <c r="M32" s="18">
        <f t="shared" si="0"/>
        <v>-0.29999999999999716</v>
      </c>
      <c r="N32" s="18">
        <f t="shared" si="1"/>
        <v>-2.6999999999999957</v>
      </c>
      <c r="O32" s="18">
        <f t="shared" si="2"/>
        <v>-0.30000000000000426</v>
      </c>
      <c r="P32" s="18">
        <f t="shared" si="3"/>
        <v>-0.70000000000000284</v>
      </c>
      <c r="Q32" s="18">
        <f t="shared" si="4"/>
        <v>2.5</v>
      </c>
      <c r="R32" s="18">
        <f t="shared" si="5"/>
        <v>-0.5</v>
      </c>
      <c r="S32" s="18">
        <f t="shared" si="6"/>
        <v>0.89999999999999858</v>
      </c>
      <c r="T32" s="18">
        <f t="shared" si="7"/>
        <v>-0.5</v>
      </c>
      <c r="U32" s="18">
        <f t="shared" si="8"/>
        <v>-0.5</v>
      </c>
      <c r="V32" s="18">
        <f t="shared" si="9"/>
        <v>4.1000000000000014</v>
      </c>
      <c r="W32" s="18">
        <f t="shared" si="10"/>
        <v>5.5</v>
      </c>
    </row>
    <row r="33" spans="1:23" x14ac:dyDescent="0.45">
      <c r="A33" s="14">
        <v>36585</v>
      </c>
      <c r="B33" s="15">
        <v>56.2</v>
      </c>
      <c r="C33" s="15">
        <v>58.2</v>
      </c>
      <c r="D33" s="16">
        <v>58.9</v>
      </c>
      <c r="E33" s="15">
        <v>52.8</v>
      </c>
      <c r="F33" s="15">
        <v>55</v>
      </c>
      <c r="G33" s="16">
        <v>49.5</v>
      </c>
      <c r="H33" s="15">
        <v>66.5</v>
      </c>
      <c r="I33" s="15">
        <v>52</v>
      </c>
      <c r="J33" s="15">
        <v>47.5</v>
      </c>
      <c r="K33" s="16">
        <v>51.9</v>
      </c>
      <c r="L33" s="17">
        <v>66.5</v>
      </c>
      <c r="M33" s="18">
        <f t="shared" si="0"/>
        <v>-0.39999999999999858</v>
      </c>
      <c r="N33" s="18">
        <f t="shared" si="1"/>
        <v>0.5</v>
      </c>
      <c r="O33" s="18">
        <f t="shared" si="2"/>
        <v>-1.8999999999999986</v>
      </c>
      <c r="P33" s="18">
        <f t="shared" si="3"/>
        <v>0.5</v>
      </c>
      <c r="Q33" s="18">
        <f t="shared" si="4"/>
        <v>-0.5</v>
      </c>
      <c r="R33" s="18">
        <f t="shared" si="5"/>
        <v>0</v>
      </c>
      <c r="S33" s="18">
        <f t="shared" si="6"/>
        <v>5.1000000000000014</v>
      </c>
      <c r="T33" s="18">
        <f t="shared" si="7"/>
        <v>3.5</v>
      </c>
      <c r="U33" s="18">
        <f t="shared" si="8"/>
        <v>-10</v>
      </c>
      <c r="V33" s="18">
        <f t="shared" si="9"/>
        <v>-3</v>
      </c>
      <c r="W33" s="18">
        <f t="shared" si="10"/>
        <v>-0.5</v>
      </c>
    </row>
    <row r="34" spans="1:23" x14ac:dyDescent="0.45">
      <c r="A34" s="14">
        <v>36616</v>
      </c>
      <c r="B34" s="15">
        <v>57.4</v>
      </c>
      <c r="C34" s="15">
        <v>60.5</v>
      </c>
      <c r="D34" s="16">
        <v>61.7</v>
      </c>
      <c r="E34" s="15">
        <v>55</v>
      </c>
      <c r="F34" s="15">
        <v>52.5</v>
      </c>
      <c r="G34" s="16">
        <v>51.5</v>
      </c>
      <c r="H34" s="15">
        <v>68.599999999999994</v>
      </c>
      <c r="I34" s="15">
        <v>53</v>
      </c>
      <c r="J34" s="15">
        <v>55.5</v>
      </c>
      <c r="K34" s="16">
        <v>54.7</v>
      </c>
      <c r="L34" s="17">
        <v>60.5</v>
      </c>
      <c r="M34" s="18">
        <f t="shared" si="0"/>
        <v>1.1999999999999957</v>
      </c>
      <c r="N34" s="18">
        <f t="shared" si="1"/>
        <v>2.2999999999999972</v>
      </c>
      <c r="O34" s="18">
        <f t="shared" si="2"/>
        <v>2.8000000000000043</v>
      </c>
      <c r="P34" s="18">
        <f t="shared" si="3"/>
        <v>2.2000000000000028</v>
      </c>
      <c r="Q34" s="18">
        <f t="shared" si="4"/>
        <v>-2.5</v>
      </c>
      <c r="R34" s="18">
        <f t="shared" si="5"/>
        <v>2</v>
      </c>
      <c r="S34" s="18">
        <f t="shared" si="6"/>
        <v>2.0999999999999943</v>
      </c>
      <c r="T34" s="18">
        <f t="shared" si="7"/>
        <v>1</v>
      </c>
      <c r="U34" s="18">
        <f t="shared" si="8"/>
        <v>8</v>
      </c>
      <c r="V34" s="18">
        <f t="shared" si="9"/>
        <v>2.8000000000000043</v>
      </c>
      <c r="W34" s="18">
        <f t="shared" si="10"/>
        <v>-6</v>
      </c>
    </row>
    <row r="35" spans="1:23" x14ac:dyDescent="0.45">
      <c r="A35" s="14">
        <v>36646</v>
      </c>
      <c r="B35" s="15">
        <v>58</v>
      </c>
      <c r="C35" s="15">
        <v>61.1</v>
      </c>
      <c r="D35" s="16">
        <v>61.5</v>
      </c>
      <c r="E35" s="15">
        <v>54.4</v>
      </c>
      <c r="F35" s="15">
        <v>55</v>
      </c>
      <c r="G35" s="16">
        <v>53.5</v>
      </c>
      <c r="H35" s="15">
        <v>65</v>
      </c>
      <c r="I35" s="15">
        <v>55.5</v>
      </c>
      <c r="J35" s="15">
        <v>59</v>
      </c>
      <c r="K35" s="16">
        <v>54.6</v>
      </c>
      <c r="L35" s="17">
        <v>64</v>
      </c>
      <c r="M35" s="18">
        <f t="shared" si="0"/>
        <v>0.60000000000000142</v>
      </c>
      <c r="N35" s="18">
        <f t="shared" si="1"/>
        <v>0.60000000000000142</v>
      </c>
      <c r="O35" s="18">
        <f t="shared" si="2"/>
        <v>-0.20000000000000284</v>
      </c>
      <c r="P35" s="18">
        <f t="shared" si="3"/>
        <v>-0.60000000000000142</v>
      </c>
      <c r="Q35" s="18">
        <f t="shared" si="4"/>
        <v>2.5</v>
      </c>
      <c r="R35" s="18">
        <f t="shared" si="5"/>
        <v>2</v>
      </c>
      <c r="S35" s="18">
        <f t="shared" si="6"/>
        <v>-3.5999999999999943</v>
      </c>
      <c r="T35" s="18">
        <f t="shared" si="7"/>
        <v>2.5</v>
      </c>
      <c r="U35" s="18">
        <f t="shared" si="8"/>
        <v>3.5</v>
      </c>
      <c r="V35" s="18">
        <f t="shared" si="9"/>
        <v>-0.10000000000000142</v>
      </c>
      <c r="W35" s="18">
        <f t="shared" si="10"/>
        <v>3.5</v>
      </c>
    </row>
    <row r="36" spans="1:23" x14ac:dyDescent="0.45">
      <c r="A36" s="14">
        <v>36677</v>
      </c>
      <c r="B36" s="15">
        <v>57.7</v>
      </c>
      <c r="C36" s="15">
        <v>59.8</v>
      </c>
      <c r="D36" s="16">
        <v>60.5</v>
      </c>
      <c r="E36" s="15">
        <v>53.5</v>
      </c>
      <c r="F36" s="15">
        <v>57</v>
      </c>
      <c r="G36" s="16">
        <v>49.5</v>
      </c>
      <c r="H36" s="15">
        <v>64.2</v>
      </c>
      <c r="I36" s="15">
        <v>53.5</v>
      </c>
      <c r="J36" s="15">
        <v>62</v>
      </c>
      <c r="K36" s="16">
        <v>54.7</v>
      </c>
      <c r="L36" s="17">
        <v>63</v>
      </c>
      <c r="M36" s="18">
        <f t="shared" si="0"/>
        <v>-0.29999999999999716</v>
      </c>
      <c r="N36" s="18">
        <f t="shared" si="1"/>
        <v>-1.3000000000000043</v>
      </c>
      <c r="O36" s="18">
        <f t="shared" si="2"/>
        <v>-1</v>
      </c>
      <c r="P36" s="18">
        <f t="shared" si="3"/>
        <v>-0.89999999999999858</v>
      </c>
      <c r="Q36" s="18">
        <f t="shared" si="4"/>
        <v>2</v>
      </c>
      <c r="R36" s="18">
        <f t="shared" si="5"/>
        <v>-4</v>
      </c>
      <c r="S36" s="18">
        <f t="shared" si="6"/>
        <v>-0.79999999999999716</v>
      </c>
      <c r="T36" s="18">
        <f t="shared" si="7"/>
        <v>-2</v>
      </c>
      <c r="U36" s="18">
        <f t="shared" si="8"/>
        <v>3</v>
      </c>
      <c r="V36" s="18">
        <f t="shared" si="9"/>
        <v>0.10000000000000142</v>
      </c>
      <c r="W36" s="18">
        <f t="shared" si="10"/>
        <v>-1</v>
      </c>
    </row>
    <row r="37" spans="1:23" x14ac:dyDescent="0.45">
      <c r="A37" s="14">
        <v>36707</v>
      </c>
      <c r="B37" s="15">
        <v>56.9</v>
      </c>
      <c r="C37" s="15">
        <v>60.3</v>
      </c>
      <c r="D37" s="16">
        <v>59.4</v>
      </c>
      <c r="E37" s="15">
        <v>54.4</v>
      </c>
      <c r="F37" s="15">
        <v>53.5</v>
      </c>
      <c r="G37" s="16">
        <v>54</v>
      </c>
      <c r="H37" s="15">
        <v>65</v>
      </c>
      <c r="I37" s="15">
        <v>56.5</v>
      </c>
      <c r="J37" s="15">
        <v>57</v>
      </c>
      <c r="K37" s="16">
        <v>52.6</v>
      </c>
      <c r="L37" s="17">
        <v>66.5</v>
      </c>
      <c r="M37" s="18">
        <f t="shared" si="0"/>
        <v>-0.80000000000000426</v>
      </c>
      <c r="N37" s="18">
        <f t="shared" si="1"/>
        <v>0.5</v>
      </c>
      <c r="O37" s="18">
        <f t="shared" si="2"/>
        <v>-1.1000000000000014</v>
      </c>
      <c r="P37" s="18">
        <f t="shared" si="3"/>
        <v>0.89999999999999858</v>
      </c>
      <c r="Q37" s="18">
        <f t="shared" si="4"/>
        <v>-3.5</v>
      </c>
      <c r="R37" s="18">
        <f t="shared" si="5"/>
        <v>4.5</v>
      </c>
      <c r="S37" s="18">
        <f t="shared" si="6"/>
        <v>0.79999999999999716</v>
      </c>
      <c r="T37" s="18">
        <f t="shared" si="7"/>
        <v>3</v>
      </c>
      <c r="U37" s="18">
        <f t="shared" si="8"/>
        <v>-5</v>
      </c>
      <c r="V37" s="18">
        <f t="shared" si="9"/>
        <v>-2.1000000000000014</v>
      </c>
      <c r="W37" s="18">
        <f t="shared" si="10"/>
        <v>3.5</v>
      </c>
    </row>
    <row r="38" spans="1:23" x14ac:dyDescent="0.45">
      <c r="A38" s="14">
        <v>36738</v>
      </c>
      <c r="B38" s="15">
        <v>55.3</v>
      </c>
      <c r="C38" s="15">
        <v>56.5</v>
      </c>
      <c r="D38" s="16">
        <v>59.7</v>
      </c>
      <c r="E38" s="15">
        <v>50.5</v>
      </c>
      <c r="F38" s="15">
        <v>54.5</v>
      </c>
      <c r="G38" s="16">
        <v>51</v>
      </c>
      <c r="H38" s="15">
        <v>62.1</v>
      </c>
      <c r="I38" s="15">
        <v>50.5</v>
      </c>
      <c r="J38" s="15">
        <v>53</v>
      </c>
      <c r="K38" s="16">
        <v>53.1</v>
      </c>
      <c r="L38" s="17">
        <v>68</v>
      </c>
      <c r="M38" s="18">
        <f t="shared" si="0"/>
        <v>-1.6000000000000014</v>
      </c>
      <c r="N38" s="18">
        <f t="shared" si="1"/>
        <v>-3.7999999999999972</v>
      </c>
      <c r="O38" s="18">
        <f t="shared" si="2"/>
        <v>0.30000000000000426</v>
      </c>
      <c r="P38" s="18">
        <f t="shared" si="3"/>
        <v>-3.8999999999999986</v>
      </c>
      <c r="Q38" s="18">
        <f t="shared" si="4"/>
        <v>1</v>
      </c>
      <c r="R38" s="18">
        <f t="shared" si="5"/>
        <v>-3</v>
      </c>
      <c r="S38" s="18">
        <f t="shared" si="6"/>
        <v>-2.8999999999999986</v>
      </c>
      <c r="T38" s="18">
        <f t="shared" si="7"/>
        <v>-6</v>
      </c>
      <c r="U38" s="18">
        <f t="shared" si="8"/>
        <v>-4</v>
      </c>
      <c r="V38" s="18">
        <f t="shared" si="9"/>
        <v>0.5</v>
      </c>
      <c r="W38" s="18">
        <f t="shared" si="10"/>
        <v>1.5</v>
      </c>
    </row>
    <row r="39" spans="1:23" x14ac:dyDescent="0.45">
      <c r="A39" s="14">
        <v>36769</v>
      </c>
      <c r="B39" s="15">
        <v>57.6</v>
      </c>
      <c r="C39" s="15">
        <v>61.3</v>
      </c>
      <c r="D39" s="16">
        <v>59.8</v>
      </c>
      <c r="E39" s="15">
        <v>54.2</v>
      </c>
      <c r="F39" s="15">
        <v>55</v>
      </c>
      <c r="G39" s="16">
        <v>51</v>
      </c>
      <c r="H39" s="15">
        <v>59.2</v>
      </c>
      <c r="I39" s="15">
        <v>52</v>
      </c>
      <c r="J39" s="15">
        <v>56</v>
      </c>
      <c r="K39" s="16">
        <v>53.9</v>
      </c>
      <c r="L39" s="17">
        <v>61.5</v>
      </c>
      <c r="M39" s="18">
        <f t="shared" si="0"/>
        <v>2.3000000000000043</v>
      </c>
      <c r="N39" s="18">
        <f t="shared" si="1"/>
        <v>4.7999999999999972</v>
      </c>
      <c r="O39" s="18">
        <f t="shared" si="2"/>
        <v>9.9999999999994316E-2</v>
      </c>
      <c r="P39" s="18">
        <f t="shared" si="3"/>
        <v>3.7000000000000028</v>
      </c>
      <c r="Q39" s="18">
        <f t="shared" si="4"/>
        <v>0.5</v>
      </c>
      <c r="R39" s="18">
        <f t="shared" si="5"/>
        <v>0</v>
      </c>
      <c r="S39" s="18">
        <f t="shared" si="6"/>
        <v>-2.8999999999999986</v>
      </c>
      <c r="T39" s="18">
        <f t="shared" si="7"/>
        <v>1.5</v>
      </c>
      <c r="U39" s="18">
        <f t="shared" si="8"/>
        <v>3</v>
      </c>
      <c r="V39" s="18">
        <f t="shared" si="9"/>
        <v>0.79999999999999716</v>
      </c>
      <c r="W39" s="18">
        <f t="shared" si="10"/>
        <v>-6.5</v>
      </c>
    </row>
    <row r="40" spans="1:23" x14ac:dyDescent="0.45">
      <c r="A40" s="14">
        <v>36799</v>
      </c>
      <c r="B40" s="15">
        <v>56.7</v>
      </c>
      <c r="C40" s="15">
        <v>59.8</v>
      </c>
      <c r="D40" s="16">
        <v>60.4</v>
      </c>
      <c r="E40" s="15">
        <v>53.5</v>
      </c>
      <c r="F40" s="15">
        <v>53</v>
      </c>
      <c r="G40" s="16">
        <v>53.5</v>
      </c>
      <c r="H40" s="15">
        <v>62.1</v>
      </c>
      <c r="I40" s="15">
        <v>56.5</v>
      </c>
      <c r="J40" s="15">
        <v>51.5</v>
      </c>
      <c r="K40" s="16">
        <v>46</v>
      </c>
      <c r="L40" s="17">
        <v>65</v>
      </c>
      <c r="M40" s="18">
        <f t="shared" si="0"/>
        <v>-0.89999999999999858</v>
      </c>
      <c r="N40" s="18">
        <f t="shared" si="1"/>
        <v>-1.5</v>
      </c>
      <c r="O40" s="18">
        <f t="shared" si="2"/>
        <v>0.60000000000000142</v>
      </c>
      <c r="P40" s="18">
        <f t="shared" si="3"/>
        <v>-0.70000000000000284</v>
      </c>
      <c r="Q40" s="18">
        <f t="shared" si="4"/>
        <v>-2</v>
      </c>
      <c r="R40" s="18">
        <f t="shared" si="5"/>
        <v>2.5</v>
      </c>
      <c r="S40" s="18">
        <f t="shared" si="6"/>
        <v>2.8999999999999986</v>
      </c>
      <c r="T40" s="18">
        <f t="shared" si="7"/>
        <v>4.5</v>
      </c>
      <c r="U40" s="18">
        <f t="shared" si="8"/>
        <v>-4.5</v>
      </c>
      <c r="V40" s="18">
        <f t="shared" si="9"/>
        <v>-7.8999999999999986</v>
      </c>
      <c r="W40" s="18">
        <f t="shared" si="10"/>
        <v>3.5</v>
      </c>
    </row>
    <row r="41" spans="1:23" x14ac:dyDescent="0.45">
      <c r="A41" s="14">
        <v>36830</v>
      </c>
      <c r="B41" s="15">
        <v>56.7</v>
      </c>
      <c r="C41" s="15">
        <v>58.6</v>
      </c>
      <c r="D41" s="16">
        <v>59.2</v>
      </c>
      <c r="E41" s="15">
        <v>54.5</v>
      </c>
      <c r="F41" s="15">
        <v>54.5</v>
      </c>
      <c r="G41" s="16">
        <v>55</v>
      </c>
      <c r="H41" s="15">
        <v>63.7</v>
      </c>
      <c r="I41" s="15">
        <v>53.5</v>
      </c>
      <c r="J41" s="15">
        <v>55</v>
      </c>
      <c r="K41" s="16">
        <v>58.9</v>
      </c>
      <c r="L41" s="17">
        <v>67.5</v>
      </c>
      <c r="M41" s="18">
        <f t="shared" si="0"/>
        <v>0</v>
      </c>
      <c r="N41" s="18">
        <f t="shared" si="1"/>
        <v>-1.1999999999999957</v>
      </c>
      <c r="O41" s="18">
        <f t="shared" si="2"/>
        <v>-1.1999999999999957</v>
      </c>
      <c r="P41" s="18">
        <f t="shared" si="3"/>
        <v>1</v>
      </c>
      <c r="Q41" s="18">
        <f t="shared" si="4"/>
        <v>1.5</v>
      </c>
      <c r="R41" s="18">
        <f t="shared" si="5"/>
        <v>1.5</v>
      </c>
      <c r="S41" s="18">
        <f t="shared" si="6"/>
        <v>1.6000000000000014</v>
      </c>
      <c r="T41" s="18">
        <f t="shared" si="7"/>
        <v>-3</v>
      </c>
      <c r="U41" s="18">
        <f t="shared" si="8"/>
        <v>3.5</v>
      </c>
      <c r="V41" s="18">
        <f t="shared" si="9"/>
        <v>12.899999999999999</v>
      </c>
      <c r="W41" s="18">
        <f t="shared" si="10"/>
        <v>2.5</v>
      </c>
    </row>
    <row r="42" spans="1:23" x14ac:dyDescent="0.45">
      <c r="A42" s="14">
        <v>36860</v>
      </c>
      <c r="B42" s="15">
        <v>56.2</v>
      </c>
      <c r="C42" s="15">
        <v>59.7</v>
      </c>
      <c r="D42" s="16">
        <v>56.4</v>
      </c>
      <c r="E42" s="15">
        <v>54.6</v>
      </c>
      <c r="F42" s="15">
        <v>54</v>
      </c>
      <c r="G42" s="16">
        <v>49.5</v>
      </c>
      <c r="H42" s="15">
        <v>60.9</v>
      </c>
      <c r="I42" s="15">
        <v>49.5</v>
      </c>
      <c r="J42" s="15">
        <v>55</v>
      </c>
      <c r="K42" s="16">
        <v>54.7</v>
      </c>
      <c r="L42" s="17">
        <v>66</v>
      </c>
      <c r="M42" s="18">
        <f t="shared" si="0"/>
        <v>-0.5</v>
      </c>
      <c r="N42" s="18">
        <f t="shared" si="1"/>
        <v>1.1000000000000014</v>
      </c>
      <c r="O42" s="18">
        <f t="shared" si="2"/>
        <v>-2.8000000000000043</v>
      </c>
      <c r="P42" s="18">
        <f t="shared" si="3"/>
        <v>0.10000000000000142</v>
      </c>
      <c r="Q42" s="18">
        <f t="shared" si="4"/>
        <v>-0.5</v>
      </c>
      <c r="R42" s="18">
        <f t="shared" si="5"/>
        <v>-5.5</v>
      </c>
      <c r="S42" s="18">
        <f t="shared" si="6"/>
        <v>-2.8000000000000043</v>
      </c>
      <c r="T42" s="18">
        <f t="shared" si="7"/>
        <v>-4</v>
      </c>
      <c r="U42" s="18">
        <f t="shared" si="8"/>
        <v>0</v>
      </c>
      <c r="V42" s="18">
        <f t="shared" si="9"/>
        <v>-4.1999999999999957</v>
      </c>
      <c r="W42" s="18">
        <f t="shared" si="10"/>
        <v>-1.5</v>
      </c>
    </row>
    <row r="43" spans="1:23" x14ac:dyDescent="0.45">
      <c r="A43" s="14">
        <v>36891</v>
      </c>
      <c r="B43" s="15">
        <v>54</v>
      </c>
      <c r="C43" s="15">
        <v>57.5</v>
      </c>
      <c r="D43" s="16">
        <v>54.9</v>
      </c>
      <c r="E43" s="15">
        <v>52.4</v>
      </c>
      <c r="F43" s="15">
        <v>51</v>
      </c>
      <c r="G43" s="16">
        <v>48.5</v>
      </c>
      <c r="H43" s="15">
        <v>63.5</v>
      </c>
      <c r="I43" s="15">
        <v>50.5</v>
      </c>
      <c r="J43" s="15">
        <v>56.5</v>
      </c>
      <c r="K43" s="16">
        <v>53.4</v>
      </c>
      <c r="L43" s="17">
        <v>65</v>
      </c>
      <c r="M43" s="18">
        <f t="shared" si="0"/>
        <v>-2.2000000000000028</v>
      </c>
      <c r="N43" s="18">
        <f t="shared" si="1"/>
        <v>-2.2000000000000028</v>
      </c>
      <c r="O43" s="18">
        <f t="shared" si="2"/>
        <v>-1.5</v>
      </c>
      <c r="P43" s="18">
        <f t="shared" si="3"/>
        <v>-2.2000000000000028</v>
      </c>
      <c r="Q43" s="18">
        <f t="shared" si="4"/>
        <v>-3</v>
      </c>
      <c r="R43" s="18">
        <f t="shared" si="5"/>
        <v>-1</v>
      </c>
      <c r="S43" s="18">
        <f t="shared" si="6"/>
        <v>2.6000000000000014</v>
      </c>
      <c r="T43" s="18">
        <f t="shared" si="7"/>
        <v>1</v>
      </c>
      <c r="U43" s="18">
        <f t="shared" si="8"/>
        <v>1.5</v>
      </c>
      <c r="V43" s="18">
        <f t="shared" si="9"/>
        <v>-1.3000000000000043</v>
      </c>
      <c r="W43" s="18">
        <f t="shared" si="10"/>
        <v>-1</v>
      </c>
    </row>
    <row r="44" spans="1:23" x14ac:dyDescent="0.45">
      <c r="A44" s="14">
        <v>36922</v>
      </c>
      <c r="B44" s="15">
        <v>51.6</v>
      </c>
      <c r="C44" s="15">
        <v>52.5</v>
      </c>
      <c r="D44" s="16">
        <v>50.8</v>
      </c>
      <c r="E44" s="15">
        <v>51.7</v>
      </c>
      <c r="F44" s="15">
        <v>51.5</v>
      </c>
      <c r="G44" s="16">
        <v>45.5</v>
      </c>
      <c r="H44" s="15">
        <v>61.8</v>
      </c>
      <c r="I44" s="15">
        <v>42.5</v>
      </c>
      <c r="J44" s="15">
        <v>55</v>
      </c>
      <c r="K44" s="16">
        <v>49.8</v>
      </c>
      <c r="L44" s="17">
        <v>67.5</v>
      </c>
      <c r="M44" s="18">
        <f t="shared" si="0"/>
        <v>-2.3999999999999986</v>
      </c>
      <c r="N44" s="18">
        <f t="shared" si="1"/>
        <v>-5</v>
      </c>
      <c r="O44" s="18">
        <f t="shared" si="2"/>
        <v>-4.1000000000000014</v>
      </c>
      <c r="P44" s="18">
        <f t="shared" si="3"/>
        <v>-0.69999999999999574</v>
      </c>
      <c r="Q44" s="18">
        <f t="shared" si="4"/>
        <v>0.5</v>
      </c>
      <c r="R44" s="18">
        <f t="shared" si="5"/>
        <v>-3</v>
      </c>
      <c r="S44" s="18">
        <f t="shared" si="6"/>
        <v>-1.7000000000000028</v>
      </c>
      <c r="T44" s="18">
        <f t="shared" si="7"/>
        <v>-8</v>
      </c>
      <c r="U44" s="18">
        <f t="shared" si="8"/>
        <v>-1.5</v>
      </c>
      <c r="V44" s="18">
        <f t="shared" si="9"/>
        <v>-3.6000000000000014</v>
      </c>
      <c r="W44" s="18">
        <f t="shared" si="10"/>
        <v>2.5</v>
      </c>
    </row>
    <row r="45" spans="1:23" x14ac:dyDescent="0.45">
      <c r="A45" s="14">
        <v>36950</v>
      </c>
      <c r="B45" s="15">
        <v>51.3</v>
      </c>
      <c r="C45" s="15">
        <v>51.5</v>
      </c>
      <c r="D45" s="16">
        <v>51.4</v>
      </c>
      <c r="E45" s="15">
        <v>50.7</v>
      </c>
      <c r="F45" s="15">
        <v>51.5</v>
      </c>
      <c r="G45" s="16">
        <v>47</v>
      </c>
      <c r="H45" s="15">
        <v>58.1</v>
      </c>
      <c r="I45" s="15">
        <v>45.5</v>
      </c>
      <c r="J45" s="15">
        <v>53.5</v>
      </c>
      <c r="K45" s="16">
        <v>48.7</v>
      </c>
      <c r="L45" s="17">
        <v>65</v>
      </c>
      <c r="M45" s="18">
        <f t="shared" si="0"/>
        <v>-0.30000000000000426</v>
      </c>
      <c r="N45" s="18">
        <f t="shared" si="1"/>
        <v>-1</v>
      </c>
      <c r="O45" s="18">
        <f t="shared" si="2"/>
        <v>0.60000000000000142</v>
      </c>
      <c r="P45" s="18">
        <f t="shared" si="3"/>
        <v>-1</v>
      </c>
      <c r="Q45" s="18">
        <f t="shared" si="4"/>
        <v>0</v>
      </c>
      <c r="R45" s="18">
        <f t="shared" si="5"/>
        <v>1.5</v>
      </c>
      <c r="S45" s="18">
        <f t="shared" si="6"/>
        <v>-3.6999999999999957</v>
      </c>
      <c r="T45" s="18">
        <f t="shared" si="7"/>
        <v>3</v>
      </c>
      <c r="U45" s="18">
        <f t="shared" si="8"/>
        <v>-1.5</v>
      </c>
      <c r="V45" s="18">
        <f t="shared" si="9"/>
        <v>-1.0999999999999943</v>
      </c>
      <c r="W45" s="18">
        <f t="shared" si="10"/>
        <v>-2.5</v>
      </c>
    </row>
    <row r="46" spans="1:23" x14ac:dyDescent="0.45">
      <c r="A46" s="14">
        <v>36981</v>
      </c>
      <c r="B46" s="15">
        <v>50.7</v>
      </c>
      <c r="C46" s="15">
        <v>50</v>
      </c>
      <c r="D46" s="16">
        <v>52.6</v>
      </c>
      <c r="E46" s="15">
        <v>49.6</v>
      </c>
      <c r="F46" s="15">
        <v>50.5</v>
      </c>
      <c r="G46" s="16">
        <v>49</v>
      </c>
      <c r="H46" s="15">
        <v>55.8</v>
      </c>
      <c r="I46" s="15">
        <v>47.5</v>
      </c>
      <c r="J46" s="15">
        <v>49.5</v>
      </c>
      <c r="K46" s="16">
        <v>48.4</v>
      </c>
      <c r="L46" s="17">
        <v>69</v>
      </c>
      <c r="M46" s="18">
        <f t="shared" si="0"/>
        <v>-0.59999999999999432</v>
      </c>
      <c r="N46" s="18">
        <f t="shared" si="1"/>
        <v>-1.5</v>
      </c>
      <c r="O46" s="18">
        <f t="shared" si="2"/>
        <v>1.2000000000000028</v>
      </c>
      <c r="P46" s="18">
        <f t="shared" si="3"/>
        <v>-1.1000000000000014</v>
      </c>
      <c r="Q46" s="18">
        <f t="shared" si="4"/>
        <v>-1</v>
      </c>
      <c r="R46" s="18">
        <f t="shared" si="5"/>
        <v>2</v>
      </c>
      <c r="S46" s="18">
        <f t="shared" si="6"/>
        <v>-2.3000000000000043</v>
      </c>
      <c r="T46" s="18">
        <f t="shared" si="7"/>
        <v>2</v>
      </c>
      <c r="U46" s="18">
        <f t="shared" si="8"/>
        <v>-4</v>
      </c>
      <c r="V46" s="18">
        <f t="shared" si="9"/>
        <v>-0.30000000000000426</v>
      </c>
      <c r="W46" s="18">
        <f t="shared" si="10"/>
        <v>4</v>
      </c>
    </row>
    <row r="47" spans="1:23" x14ac:dyDescent="0.45">
      <c r="A47" s="14">
        <v>37011</v>
      </c>
      <c r="B47" s="15">
        <v>48.3</v>
      </c>
      <c r="C47" s="15">
        <v>48.3</v>
      </c>
      <c r="D47" s="16">
        <v>47.2</v>
      </c>
      <c r="E47" s="15">
        <v>46.5</v>
      </c>
      <c r="F47" s="15">
        <v>51</v>
      </c>
      <c r="G47" s="16">
        <v>45.5</v>
      </c>
      <c r="H47" s="15">
        <v>53.8</v>
      </c>
      <c r="I47" s="15">
        <v>44</v>
      </c>
      <c r="J47" s="15">
        <v>55.5</v>
      </c>
      <c r="K47" s="16">
        <v>49.8</v>
      </c>
      <c r="L47" s="17">
        <v>64</v>
      </c>
      <c r="M47" s="18">
        <f t="shared" si="0"/>
        <v>-2.4000000000000057</v>
      </c>
      <c r="N47" s="18">
        <f t="shared" si="1"/>
        <v>-1.7000000000000028</v>
      </c>
      <c r="O47" s="18">
        <f t="shared" si="2"/>
        <v>-5.3999999999999986</v>
      </c>
      <c r="P47" s="18">
        <f t="shared" si="3"/>
        <v>-3.1000000000000014</v>
      </c>
      <c r="Q47" s="18">
        <f t="shared" si="4"/>
        <v>0.5</v>
      </c>
      <c r="R47" s="18">
        <f t="shared" si="5"/>
        <v>-3.5</v>
      </c>
      <c r="S47" s="18">
        <f t="shared" si="6"/>
        <v>-2</v>
      </c>
      <c r="T47" s="18">
        <f t="shared" si="7"/>
        <v>-3.5</v>
      </c>
      <c r="U47" s="18">
        <f t="shared" si="8"/>
        <v>6</v>
      </c>
      <c r="V47" s="18">
        <f t="shared" si="9"/>
        <v>1.3999999999999986</v>
      </c>
      <c r="W47" s="18">
        <f t="shared" si="10"/>
        <v>-5</v>
      </c>
    </row>
    <row r="48" spans="1:23" x14ac:dyDescent="0.45">
      <c r="A48" s="14">
        <v>37042</v>
      </c>
      <c r="B48" s="15">
        <v>49</v>
      </c>
      <c r="C48" s="15">
        <v>47.9</v>
      </c>
      <c r="D48" s="16">
        <v>49.3</v>
      </c>
      <c r="E48" s="15">
        <v>46.7</v>
      </c>
      <c r="F48" s="15">
        <v>52</v>
      </c>
      <c r="G48" s="16">
        <v>47.5</v>
      </c>
      <c r="H48" s="15">
        <v>58.5</v>
      </c>
      <c r="I48" s="15">
        <v>46.5</v>
      </c>
      <c r="J48" s="15">
        <v>48.5</v>
      </c>
      <c r="K48" s="16">
        <v>48.7</v>
      </c>
      <c r="L48" s="17">
        <v>63.5</v>
      </c>
      <c r="M48" s="18">
        <f t="shared" si="0"/>
        <v>0.70000000000000284</v>
      </c>
      <c r="N48" s="18">
        <f t="shared" si="1"/>
        <v>-0.39999999999999858</v>
      </c>
      <c r="O48" s="18">
        <f t="shared" si="2"/>
        <v>2.0999999999999943</v>
      </c>
      <c r="P48" s="18">
        <f t="shared" si="3"/>
        <v>0.20000000000000284</v>
      </c>
      <c r="Q48" s="18">
        <f t="shared" si="4"/>
        <v>1</v>
      </c>
      <c r="R48" s="18">
        <f t="shared" si="5"/>
        <v>2</v>
      </c>
      <c r="S48" s="18">
        <f t="shared" si="6"/>
        <v>4.7000000000000028</v>
      </c>
      <c r="T48" s="18">
        <f t="shared" si="7"/>
        <v>2.5</v>
      </c>
      <c r="U48" s="18">
        <f t="shared" si="8"/>
        <v>-7</v>
      </c>
      <c r="V48" s="18">
        <f t="shared" si="9"/>
        <v>-1.0999999999999943</v>
      </c>
      <c r="W48" s="18">
        <f t="shared" si="10"/>
        <v>-0.5</v>
      </c>
    </row>
    <row r="49" spans="1:23" x14ac:dyDescent="0.45">
      <c r="A49" s="14">
        <v>37072</v>
      </c>
      <c r="B49" s="15">
        <v>50.1</v>
      </c>
      <c r="C49" s="15">
        <v>51.6</v>
      </c>
      <c r="D49" s="16">
        <v>52.2</v>
      </c>
      <c r="E49" s="15">
        <v>45.6</v>
      </c>
      <c r="F49" s="15">
        <v>51</v>
      </c>
      <c r="G49" s="16">
        <v>48.5</v>
      </c>
      <c r="H49" s="15">
        <v>54.5</v>
      </c>
      <c r="I49" s="15">
        <v>49</v>
      </c>
      <c r="J49" s="15">
        <v>49.5</v>
      </c>
      <c r="K49" s="16">
        <v>50</v>
      </c>
      <c r="L49" s="17">
        <v>65</v>
      </c>
      <c r="M49" s="18">
        <f t="shared" si="0"/>
        <v>1.1000000000000014</v>
      </c>
      <c r="N49" s="18">
        <f t="shared" si="1"/>
        <v>3.7000000000000028</v>
      </c>
      <c r="O49" s="18">
        <f t="shared" si="2"/>
        <v>2.9000000000000057</v>
      </c>
      <c r="P49" s="18">
        <f t="shared" si="3"/>
        <v>-1.1000000000000014</v>
      </c>
      <c r="Q49" s="18">
        <f t="shared" si="4"/>
        <v>-1</v>
      </c>
      <c r="R49" s="18">
        <f t="shared" si="5"/>
        <v>1</v>
      </c>
      <c r="S49" s="18">
        <f t="shared" si="6"/>
        <v>-4</v>
      </c>
      <c r="T49" s="18">
        <f t="shared" si="7"/>
        <v>2.5</v>
      </c>
      <c r="U49" s="18">
        <f t="shared" si="8"/>
        <v>1</v>
      </c>
      <c r="V49" s="18">
        <f t="shared" si="9"/>
        <v>1.2999999999999972</v>
      </c>
      <c r="W49" s="18">
        <f t="shared" si="10"/>
        <v>1.5</v>
      </c>
    </row>
    <row r="50" spans="1:23" x14ac:dyDescent="0.45">
      <c r="A50" s="14">
        <v>37103</v>
      </c>
      <c r="B50" s="15">
        <v>48.1</v>
      </c>
      <c r="C50" s="15">
        <v>48.1</v>
      </c>
      <c r="D50" s="16">
        <v>47.5</v>
      </c>
      <c r="E50" s="15">
        <v>46.4</v>
      </c>
      <c r="F50" s="15">
        <v>50.5</v>
      </c>
      <c r="G50" s="16">
        <v>46</v>
      </c>
      <c r="H50" s="15">
        <v>49.9</v>
      </c>
      <c r="I50" s="15">
        <v>42.5</v>
      </c>
      <c r="J50" s="15">
        <v>53</v>
      </c>
      <c r="K50" s="16">
        <v>50.1</v>
      </c>
      <c r="L50" s="17">
        <v>61.5</v>
      </c>
      <c r="M50" s="18">
        <f t="shared" si="0"/>
        <v>-2</v>
      </c>
      <c r="N50" s="18">
        <f t="shared" si="1"/>
        <v>-3.5</v>
      </c>
      <c r="O50" s="18">
        <f t="shared" si="2"/>
        <v>-4.7000000000000028</v>
      </c>
      <c r="P50" s="18">
        <f t="shared" si="3"/>
        <v>0.79999999999999716</v>
      </c>
      <c r="Q50" s="18">
        <f t="shared" si="4"/>
        <v>-0.5</v>
      </c>
      <c r="R50" s="18">
        <f t="shared" si="5"/>
        <v>-2.5</v>
      </c>
      <c r="S50" s="18">
        <f t="shared" si="6"/>
        <v>-4.6000000000000014</v>
      </c>
      <c r="T50" s="18">
        <f t="shared" si="7"/>
        <v>-6.5</v>
      </c>
      <c r="U50" s="18">
        <f t="shared" si="8"/>
        <v>3.5</v>
      </c>
      <c r="V50" s="18">
        <f t="shared" si="9"/>
        <v>0.10000000000000142</v>
      </c>
      <c r="W50" s="18">
        <f t="shared" si="10"/>
        <v>-3.5</v>
      </c>
    </row>
    <row r="51" spans="1:23" x14ac:dyDescent="0.45">
      <c r="A51" s="14">
        <v>37134</v>
      </c>
      <c r="B51" s="15">
        <v>46.9</v>
      </c>
      <c r="C51" s="15">
        <v>47.4</v>
      </c>
      <c r="D51" s="16">
        <v>46.5</v>
      </c>
      <c r="E51" s="15">
        <v>45.7</v>
      </c>
      <c r="F51" s="15">
        <v>48</v>
      </c>
      <c r="G51" s="16">
        <v>43.5</v>
      </c>
      <c r="H51" s="15">
        <v>48.9</v>
      </c>
      <c r="I51" s="15">
        <v>41.5</v>
      </c>
      <c r="J51" s="15">
        <v>47.5</v>
      </c>
      <c r="K51" s="16">
        <v>52.8</v>
      </c>
      <c r="L51" s="17">
        <v>65.5</v>
      </c>
      <c r="M51" s="18">
        <f t="shared" si="0"/>
        <v>-1.2000000000000028</v>
      </c>
      <c r="N51" s="18">
        <f t="shared" si="1"/>
        <v>-0.70000000000000284</v>
      </c>
      <c r="O51" s="18">
        <f t="shared" si="2"/>
        <v>-1</v>
      </c>
      <c r="P51" s="18">
        <f t="shared" si="3"/>
        <v>-0.69999999999999574</v>
      </c>
      <c r="Q51" s="18">
        <f t="shared" si="4"/>
        <v>-2.5</v>
      </c>
      <c r="R51" s="18">
        <f t="shared" si="5"/>
        <v>-2.5</v>
      </c>
      <c r="S51" s="18">
        <f t="shared" si="6"/>
        <v>-1</v>
      </c>
      <c r="T51" s="18">
        <f t="shared" si="7"/>
        <v>-1</v>
      </c>
      <c r="U51" s="18">
        <f t="shared" si="8"/>
        <v>-5.5</v>
      </c>
      <c r="V51" s="18">
        <f t="shared" si="9"/>
        <v>2.6999999999999957</v>
      </c>
      <c r="W51" s="18">
        <f t="shared" si="10"/>
        <v>4</v>
      </c>
    </row>
    <row r="52" spans="1:23" x14ac:dyDescent="0.45">
      <c r="A52" s="14">
        <v>37164</v>
      </c>
      <c r="B52" s="15">
        <v>49.5</v>
      </c>
      <c r="C52" s="15">
        <v>49.7</v>
      </c>
      <c r="D52" s="16">
        <v>50.8</v>
      </c>
      <c r="E52" s="15">
        <v>46.4</v>
      </c>
      <c r="F52" s="15">
        <v>51</v>
      </c>
      <c r="G52" s="16">
        <v>44.5</v>
      </c>
      <c r="H52" s="15">
        <v>50.2</v>
      </c>
      <c r="I52" s="15">
        <v>48.5</v>
      </c>
      <c r="J52" s="15">
        <v>53.5</v>
      </c>
      <c r="K52" s="16">
        <v>52.7</v>
      </c>
      <c r="L52" s="17">
        <v>64</v>
      </c>
      <c r="M52" s="18">
        <f t="shared" si="0"/>
        <v>2.6000000000000014</v>
      </c>
      <c r="N52" s="18">
        <f t="shared" si="1"/>
        <v>2.3000000000000043</v>
      </c>
      <c r="O52" s="18">
        <f t="shared" si="2"/>
        <v>4.2999999999999972</v>
      </c>
      <c r="P52" s="18">
        <f t="shared" si="3"/>
        <v>0.69999999999999574</v>
      </c>
      <c r="Q52" s="18">
        <f t="shared" si="4"/>
        <v>3</v>
      </c>
      <c r="R52" s="18">
        <f t="shared" si="5"/>
        <v>1</v>
      </c>
      <c r="S52" s="18">
        <f t="shared" si="6"/>
        <v>1.3000000000000043</v>
      </c>
      <c r="T52" s="18">
        <f t="shared" si="7"/>
        <v>7</v>
      </c>
      <c r="U52" s="18">
        <f t="shared" si="8"/>
        <v>6</v>
      </c>
      <c r="V52" s="18">
        <f t="shared" si="9"/>
        <v>-9.9999999999994316E-2</v>
      </c>
      <c r="W52" s="18">
        <f t="shared" si="10"/>
        <v>-1.5</v>
      </c>
    </row>
    <row r="53" spans="1:23" x14ac:dyDescent="0.45">
      <c r="A53" s="14">
        <v>37195</v>
      </c>
      <c r="B53" s="15">
        <v>44.8</v>
      </c>
      <c r="C53" s="15">
        <v>40.5</v>
      </c>
      <c r="D53" s="16">
        <v>41.3</v>
      </c>
      <c r="E53" s="15">
        <v>43.9</v>
      </c>
      <c r="F53" s="15">
        <v>53.5</v>
      </c>
      <c r="G53" s="16">
        <v>48</v>
      </c>
      <c r="H53" s="15">
        <v>43.4</v>
      </c>
      <c r="I53" s="15">
        <v>40.5</v>
      </c>
      <c r="J53" s="15">
        <v>44.5</v>
      </c>
      <c r="K53" s="16">
        <v>50.7</v>
      </c>
      <c r="L53" s="17">
        <v>68.5</v>
      </c>
      <c r="M53" s="18">
        <f t="shared" si="0"/>
        <v>-4.7000000000000028</v>
      </c>
      <c r="N53" s="18">
        <f t="shared" si="1"/>
        <v>-9.2000000000000028</v>
      </c>
      <c r="O53" s="18">
        <f t="shared" si="2"/>
        <v>-9.5</v>
      </c>
      <c r="P53" s="18">
        <f t="shared" si="3"/>
        <v>-2.5</v>
      </c>
      <c r="Q53" s="18">
        <f t="shared" si="4"/>
        <v>2.5</v>
      </c>
      <c r="R53" s="18">
        <f t="shared" si="5"/>
        <v>3.5</v>
      </c>
      <c r="S53" s="18">
        <f t="shared" si="6"/>
        <v>-6.8000000000000043</v>
      </c>
      <c r="T53" s="18">
        <f t="shared" si="7"/>
        <v>-8</v>
      </c>
      <c r="U53" s="18">
        <f t="shared" si="8"/>
        <v>-9</v>
      </c>
      <c r="V53" s="18">
        <f t="shared" si="9"/>
        <v>-2</v>
      </c>
      <c r="W53" s="18">
        <f t="shared" si="10"/>
        <v>4.5</v>
      </c>
    </row>
    <row r="54" spans="1:23" x14ac:dyDescent="0.45">
      <c r="A54" s="14">
        <v>37225</v>
      </c>
      <c r="B54" s="15">
        <v>48.2</v>
      </c>
      <c r="C54" s="15">
        <v>49.4</v>
      </c>
      <c r="D54" s="16">
        <v>46.4</v>
      </c>
      <c r="E54" s="15">
        <v>44.5</v>
      </c>
      <c r="F54" s="15">
        <v>52.5</v>
      </c>
      <c r="G54" s="16">
        <v>49.5</v>
      </c>
      <c r="H54" s="15">
        <v>41.3</v>
      </c>
      <c r="I54" s="15">
        <v>42</v>
      </c>
      <c r="J54" s="15">
        <v>48.5</v>
      </c>
      <c r="K54" s="16">
        <v>51.6</v>
      </c>
      <c r="L54" s="17">
        <v>67</v>
      </c>
      <c r="M54" s="18">
        <f t="shared" si="0"/>
        <v>3.4000000000000057</v>
      </c>
      <c r="N54" s="18">
        <f t="shared" si="1"/>
        <v>8.8999999999999986</v>
      </c>
      <c r="O54" s="18">
        <f t="shared" si="2"/>
        <v>5.1000000000000014</v>
      </c>
      <c r="P54" s="18">
        <f t="shared" si="3"/>
        <v>0.60000000000000142</v>
      </c>
      <c r="Q54" s="18">
        <f t="shared" si="4"/>
        <v>-1</v>
      </c>
      <c r="R54" s="18">
        <f t="shared" si="5"/>
        <v>1.5</v>
      </c>
      <c r="S54" s="18">
        <f t="shared" si="6"/>
        <v>-2.1000000000000014</v>
      </c>
      <c r="T54" s="18">
        <f t="shared" si="7"/>
        <v>1.5</v>
      </c>
      <c r="U54" s="18">
        <f t="shared" si="8"/>
        <v>4</v>
      </c>
      <c r="V54" s="18">
        <f t="shared" si="9"/>
        <v>0.89999999999999858</v>
      </c>
      <c r="W54" s="18">
        <f t="shared" si="10"/>
        <v>-1.5</v>
      </c>
    </row>
    <row r="55" spans="1:23" x14ac:dyDescent="0.45">
      <c r="A55" s="14">
        <v>37256</v>
      </c>
      <c r="B55" s="15">
        <v>49.7</v>
      </c>
      <c r="C55" s="15">
        <v>50.7</v>
      </c>
      <c r="D55" s="16">
        <v>49.9</v>
      </c>
      <c r="E55" s="15">
        <v>44.6</v>
      </c>
      <c r="F55" s="15">
        <v>53.5</v>
      </c>
      <c r="G55" s="16">
        <v>48.5</v>
      </c>
      <c r="H55" s="15">
        <v>42.3</v>
      </c>
      <c r="I55" s="15">
        <v>46.5</v>
      </c>
      <c r="J55" s="15">
        <v>55</v>
      </c>
      <c r="K55" s="16">
        <v>55.9</v>
      </c>
      <c r="L55" s="17">
        <v>66.5</v>
      </c>
      <c r="M55" s="18">
        <f t="shared" si="0"/>
        <v>1.5</v>
      </c>
      <c r="N55" s="18">
        <f t="shared" si="1"/>
        <v>1.3000000000000043</v>
      </c>
      <c r="O55" s="18">
        <f t="shared" si="2"/>
        <v>3.5</v>
      </c>
      <c r="P55" s="18">
        <f t="shared" si="3"/>
        <v>0.10000000000000142</v>
      </c>
      <c r="Q55" s="18">
        <f t="shared" si="4"/>
        <v>1</v>
      </c>
      <c r="R55" s="18">
        <f t="shared" si="5"/>
        <v>-1</v>
      </c>
      <c r="S55" s="18">
        <f t="shared" si="6"/>
        <v>1</v>
      </c>
      <c r="T55" s="18">
        <f t="shared" si="7"/>
        <v>4.5</v>
      </c>
      <c r="U55" s="18">
        <f t="shared" si="8"/>
        <v>6.5</v>
      </c>
      <c r="V55" s="18">
        <f t="shared" si="9"/>
        <v>4.2999999999999972</v>
      </c>
      <c r="W55" s="18">
        <f t="shared" si="10"/>
        <v>-0.5</v>
      </c>
    </row>
    <row r="56" spans="1:23" x14ac:dyDescent="0.45">
      <c r="A56" s="14">
        <v>37287</v>
      </c>
      <c r="B56" s="15">
        <v>48.9</v>
      </c>
      <c r="C56" s="15">
        <v>49.8</v>
      </c>
      <c r="D56" s="16">
        <v>48.3</v>
      </c>
      <c r="E56" s="15">
        <v>44.3</v>
      </c>
      <c r="F56" s="15">
        <v>53</v>
      </c>
      <c r="G56" s="16">
        <v>47.5</v>
      </c>
      <c r="H56" s="15">
        <v>48.8</v>
      </c>
      <c r="I56" s="15">
        <v>45.5</v>
      </c>
      <c r="J56" s="15">
        <v>56.5</v>
      </c>
      <c r="K56" s="16">
        <v>55.3</v>
      </c>
      <c r="L56" s="17">
        <v>64.5</v>
      </c>
      <c r="M56" s="18">
        <f t="shared" si="0"/>
        <v>-0.80000000000000426</v>
      </c>
      <c r="N56" s="18">
        <f t="shared" si="1"/>
        <v>-0.90000000000000568</v>
      </c>
      <c r="O56" s="18">
        <f t="shared" si="2"/>
        <v>-1.6000000000000014</v>
      </c>
      <c r="P56" s="18">
        <f t="shared" si="3"/>
        <v>-0.30000000000000426</v>
      </c>
      <c r="Q56" s="18">
        <f t="shared" si="4"/>
        <v>-0.5</v>
      </c>
      <c r="R56" s="18">
        <f t="shared" si="5"/>
        <v>-1</v>
      </c>
      <c r="S56" s="18">
        <f t="shared" si="6"/>
        <v>6.5</v>
      </c>
      <c r="T56" s="18">
        <f t="shared" si="7"/>
        <v>-1</v>
      </c>
      <c r="U56" s="18">
        <f t="shared" si="8"/>
        <v>1.5</v>
      </c>
      <c r="V56" s="18">
        <f t="shared" si="9"/>
        <v>-0.60000000000000142</v>
      </c>
      <c r="W56" s="18">
        <f t="shared" si="10"/>
        <v>-2</v>
      </c>
    </row>
    <row r="57" spans="1:23" x14ac:dyDescent="0.45">
      <c r="A57" s="14">
        <v>37315</v>
      </c>
      <c r="B57" s="15">
        <v>52.7</v>
      </c>
      <c r="C57" s="15">
        <v>57.5</v>
      </c>
      <c r="D57" s="16">
        <v>56.3</v>
      </c>
      <c r="E57" s="15">
        <v>43.9</v>
      </c>
      <c r="F57" s="15">
        <v>53</v>
      </c>
      <c r="G57" s="16">
        <v>51.5</v>
      </c>
      <c r="H57" s="15">
        <v>47.6</v>
      </c>
      <c r="I57" s="15">
        <v>47.5</v>
      </c>
      <c r="J57" s="15">
        <v>52.5</v>
      </c>
      <c r="K57" s="16">
        <v>54.3</v>
      </c>
      <c r="L57" s="17">
        <v>66.5</v>
      </c>
      <c r="M57" s="18">
        <f t="shared" si="0"/>
        <v>3.8000000000000043</v>
      </c>
      <c r="N57" s="18">
        <f t="shared" si="1"/>
        <v>7.7000000000000028</v>
      </c>
      <c r="O57" s="18">
        <f t="shared" si="2"/>
        <v>8</v>
      </c>
      <c r="P57" s="18">
        <f t="shared" si="3"/>
        <v>-0.39999999999999858</v>
      </c>
      <c r="Q57" s="18">
        <f t="shared" si="4"/>
        <v>0</v>
      </c>
      <c r="R57" s="18">
        <f t="shared" si="5"/>
        <v>4</v>
      </c>
      <c r="S57" s="18">
        <f t="shared" si="6"/>
        <v>-1.1999999999999957</v>
      </c>
      <c r="T57" s="18">
        <f t="shared" si="7"/>
        <v>2</v>
      </c>
      <c r="U57" s="18">
        <f t="shared" si="8"/>
        <v>-4</v>
      </c>
      <c r="V57" s="18">
        <f t="shared" si="9"/>
        <v>-1</v>
      </c>
      <c r="W57" s="18">
        <f t="shared" si="10"/>
        <v>2</v>
      </c>
    </row>
    <row r="58" spans="1:23" x14ac:dyDescent="0.45">
      <c r="A58" s="14">
        <v>37346</v>
      </c>
      <c r="B58" s="15">
        <v>52.8</v>
      </c>
      <c r="C58" s="15">
        <v>57.1</v>
      </c>
      <c r="D58" s="16">
        <v>56.4</v>
      </c>
      <c r="E58" s="15">
        <v>45.8</v>
      </c>
      <c r="F58" s="15">
        <v>52</v>
      </c>
      <c r="G58" s="16">
        <v>50</v>
      </c>
      <c r="H58" s="15">
        <v>49.2</v>
      </c>
      <c r="I58" s="15">
        <v>49.5</v>
      </c>
      <c r="J58" s="15">
        <v>49.5</v>
      </c>
      <c r="K58" s="16">
        <v>48.9</v>
      </c>
      <c r="L58" s="17">
        <v>65.5</v>
      </c>
      <c r="M58" s="18">
        <f t="shared" si="0"/>
        <v>9.9999999999994316E-2</v>
      </c>
      <c r="N58" s="18">
        <f t="shared" si="1"/>
        <v>-0.39999999999999858</v>
      </c>
      <c r="O58" s="18">
        <f t="shared" si="2"/>
        <v>0.10000000000000142</v>
      </c>
      <c r="P58" s="18">
        <f t="shared" si="3"/>
        <v>1.8999999999999986</v>
      </c>
      <c r="Q58" s="18">
        <f t="shared" si="4"/>
        <v>-1</v>
      </c>
      <c r="R58" s="18">
        <f t="shared" si="5"/>
        <v>-1.5</v>
      </c>
      <c r="S58" s="18">
        <f t="shared" si="6"/>
        <v>1.6000000000000014</v>
      </c>
      <c r="T58" s="18">
        <f t="shared" si="7"/>
        <v>2</v>
      </c>
      <c r="U58" s="18">
        <f t="shared" si="8"/>
        <v>-3</v>
      </c>
      <c r="V58" s="18">
        <f t="shared" si="9"/>
        <v>-5.3999999999999986</v>
      </c>
      <c r="W58" s="18">
        <f t="shared" si="10"/>
        <v>-1</v>
      </c>
    </row>
    <row r="59" spans="1:23" x14ac:dyDescent="0.45">
      <c r="A59" s="14">
        <v>37376</v>
      </c>
      <c r="B59" s="15">
        <v>53.5</v>
      </c>
      <c r="C59" s="15">
        <v>56.3</v>
      </c>
      <c r="D59" s="16">
        <v>58.4</v>
      </c>
      <c r="E59" s="15">
        <v>47.8</v>
      </c>
      <c r="F59" s="15">
        <v>51.5</v>
      </c>
      <c r="G59" s="16">
        <v>52.5</v>
      </c>
      <c r="H59" s="15">
        <v>53.7</v>
      </c>
      <c r="I59" s="15">
        <v>48.5</v>
      </c>
      <c r="J59" s="15">
        <v>52.5</v>
      </c>
      <c r="K59" s="16">
        <v>56.2</v>
      </c>
      <c r="L59" s="17">
        <v>63</v>
      </c>
      <c r="M59" s="18">
        <f t="shared" si="0"/>
        <v>0.70000000000000284</v>
      </c>
      <c r="N59" s="18">
        <f t="shared" si="1"/>
        <v>-0.80000000000000426</v>
      </c>
      <c r="O59" s="18">
        <f t="shared" si="2"/>
        <v>2</v>
      </c>
      <c r="P59" s="18">
        <f t="shared" si="3"/>
        <v>2</v>
      </c>
      <c r="Q59" s="18">
        <f t="shared" si="4"/>
        <v>-0.5</v>
      </c>
      <c r="R59" s="18">
        <f t="shared" si="5"/>
        <v>2.5</v>
      </c>
      <c r="S59" s="18">
        <f t="shared" si="6"/>
        <v>4.5</v>
      </c>
      <c r="T59" s="18">
        <f t="shared" si="7"/>
        <v>-1</v>
      </c>
      <c r="U59" s="18">
        <f t="shared" si="8"/>
        <v>3</v>
      </c>
      <c r="V59" s="18">
        <f t="shared" si="9"/>
        <v>7.3000000000000043</v>
      </c>
      <c r="W59" s="18">
        <f t="shared" si="10"/>
        <v>-2.5</v>
      </c>
    </row>
    <row r="60" spans="1:23" x14ac:dyDescent="0.45">
      <c r="A60" s="14">
        <v>37407</v>
      </c>
      <c r="B60" s="15">
        <v>54.8</v>
      </c>
      <c r="C60" s="15">
        <v>60.5</v>
      </c>
      <c r="D60" s="16">
        <v>57.3</v>
      </c>
      <c r="E60" s="15">
        <v>49.2</v>
      </c>
      <c r="F60" s="15">
        <v>52</v>
      </c>
      <c r="G60" s="16">
        <v>48.5</v>
      </c>
      <c r="H60" s="15">
        <v>55.2</v>
      </c>
      <c r="I60" s="15">
        <v>53.5</v>
      </c>
      <c r="J60" s="15">
        <v>61.5</v>
      </c>
      <c r="K60" s="16">
        <v>54</v>
      </c>
      <c r="L60" s="17">
        <v>65</v>
      </c>
      <c r="M60" s="18">
        <f t="shared" si="0"/>
        <v>1.2999999999999972</v>
      </c>
      <c r="N60" s="18">
        <f t="shared" si="1"/>
        <v>4.2000000000000028</v>
      </c>
      <c r="O60" s="18">
        <f t="shared" si="2"/>
        <v>-1.1000000000000014</v>
      </c>
      <c r="P60" s="18">
        <f t="shared" si="3"/>
        <v>1.4000000000000057</v>
      </c>
      <c r="Q60" s="18">
        <f t="shared" si="4"/>
        <v>0.5</v>
      </c>
      <c r="R60" s="18">
        <f t="shared" si="5"/>
        <v>-4</v>
      </c>
      <c r="S60" s="18">
        <f t="shared" si="6"/>
        <v>1.5</v>
      </c>
      <c r="T60" s="18">
        <f t="shared" si="7"/>
        <v>5</v>
      </c>
      <c r="U60" s="18">
        <f t="shared" si="8"/>
        <v>9</v>
      </c>
      <c r="V60" s="18">
        <f t="shared" si="9"/>
        <v>-2.2000000000000028</v>
      </c>
      <c r="W60" s="18">
        <f t="shared" si="10"/>
        <v>2</v>
      </c>
    </row>
    <row r="61" spans="1:23" x14ac:dyDescent="0.45">
      <c r="A61" s="14">
        <v>37437</v>
      </c>
      <c r="B61" s="15">
        <v>52.5</v>
      </c>
      <c r="C61" s="15">
        <v>56.1</v>
      </c>
      <c r="D61" s="16">
        <v>56.4</v>
      </c>
      <c r="E61" s="15">
        <v>44</v>
      </c>
      <c r="F61" s="15">
        <v>53.5</v>
      </c>
      <c r="G61" s="16">
        <v>47.5</v>
      </c>
      <c r="H61" s="15">
        <v>53.1</v>
      </c>
      <c r="I61" s="15">
        <v>49</v>
      </c>
      <c r="J61" s="15">
        <v>57.5</v>
      </c>
      <c r="K61" s="16">
        <v>55.2</v>
      </c>
      <c r="L61" s="17">
        <v>66</v>
      </c>
      <c r="M61" s="18">
        <f t="shared" si="0"/>
        <v>-2.2999999999999972</v>
      </c>
      <c r="N61" s="18">
        <f t="shared" si="1"/>
        <v>-4.3999999999999986</v>
      </c>
      <c r="O61" s="18">
        <f t="shared" si="2"/>
        <v>-0.89999999999999858</v>
      </c>
      <c r="P61" s="18">
        <f t="shared" si="3"/>
        <v>-5.2000000000000028</v>
      </c>
      <c r="Q61" s="18">
        <f t="shared" si="4"/>
        <v>1.5</v>
      </c>
      <c r="R61" s="18">
        <f t="shared" si="5"/>
        <v>-1</v>
      </c>
      <c r="S61" s="18">
        <f t="shared" si="6"/>
        <v>-2.1000000000000014</v>
      </c>
      <c r="T61" s="18">
        <f t="shared" si="7"/>
        <v>-4.5</v>
      </c>
      <c r="U61" s="18">
        <f t="shared" si="8"/>
        <v>-4</v>
      </c>
      <c r="V61" s="18">
        <f t="shared" si="9"/>
        <v>1.2000000000000028</v>
      </c>
      <c r="W61" s="18">
        <f t="shared" si="10"/>
        <v>1</v>
      </c>
    </row>
    <row r="62" spans="1:23" x14ac:dyDescent="0.45">
      <c r="A62" s="14">
        <v>37468</v>
      </c>
      <c r="B62" s="15">
        <v>50.4</v>
      </c>
      <c r="C62" s="15">
        <v>52.1</v>
      </c>
      <c r="D62" s="16">
        <v>50.7</v>
      </c>
      <c r="E62" s="15">
        <v>46.1</v>
      </c>
      <c r="F62" s="15">
        <v>52.5</v>
      </c>
      <c r="G62" s="16">
        <v>52</v>
      </c>
      <c r="H62" s="15">
        <v>60.5</v>
      </c>
      <c r="I62" s="15">
        <v>43.5</v>
      </c>
      <c r="J62" s="15">
        <v>59.5</v>
      </c>
      <c r="K62" s="16">
        <v>52.6</v>
      </c>
      <c r="L62" s="17">
        <v>66</v>
      </c>
      <c r="M62" s="18">
        <f t="shared" si="0"/>
        <v>-2.1000000000000014</v>
      </c>
      <c r="N62" s="18">
        <f t="shared" si="1"/>
        <v>-4</v>
      </c>
      <c r="O62" s="18">
        <f t="shared" si="2"/>
        <v>-5.6999999999999957</v>
      </c>
      <c r="P62" s="18">
        <f t="shared" si="3"/>
        <v>2.1000000000000014</v>
      </c>
      <c r="Q62" s="18">
        <f t="shared" si="4"/>
        <v>-1</v>
      </c>
      <c r="R62" s="18">
        <f t="shared" si="5"/>
        <v>4.5</v>
      </c>
      <c r="S62" s="18">
        <f t="shared" si="6"/>
        <v>7.3999999999999986</v>
      </c>
      <c r="T62" s="18">
        <f t="shared" si="7"/>
        <v>-5.5</v>
      </c>
      <c r="U62" s="18">
        <f t="shared" si="8"/>
        <v>2</v>
      </c>
      <c r="V62" s="18">
        <f t="shared" si="9"/>
        <v>-2.6000000000000014</v>
      </c>
      <c r="W62" s="18">
        <f t="shared" si="10"/>
        <v>0</v>
      </c>
    </row>
    <row r="63" spans="1:23" x14ac:dyDescent="0.45">
      <c r="A63" s="14">
        <v>37499</v>
      </c>
      <c r="B63" s="15">
        <v>50.9</v>
      </c>
      <c r="C63" s="15">
        <v>51.9</v>
      </c>
      <c r="D63" s="16">
        <v>51.6</v>
      </c>
      <c r="E63" s="15">
        <v>47.2</v>
      </c>
      <c r="F63" s="15">
        <v>53</v>
      </c>
      <c r="G63" s="16">
        <v>46</v>
      </c>
      <c r="H63" s="15">
        <v>55.1</v>
      </c>
      <c r="I63" s="15">
        <v>48</v>
      </c>
      <c r="J63" s="15">
        <v>46</v>
      </c>
      <c r="K63" s="16">
        <v>48.3</v>
      </c>
      <c r="L63" s="17">
        <v>62</v>
      </c>
      <c r="M63" s="18">
        <f t="shared" si="0"/>
        <v>0.5</v>
      </c>
      <c r="N63" s="18">
        <f t="shared" si="1"/>
        <v>-0.20000000000000284</v>
      </c>
      <c r="O63" s="18">
        <f t="shared" si="2"/>
        <v>0.89999999999999858</v>
      </c>
      <c r="P63" s="18">
        <f t="shared" si="3"/>
        <v>1.1000000000000014</v>
      </c>
      <c r="Q63" s="18">
        <f t="shared" si="4"/>
        <v>0.5</v>
      </c>
      <c r="R63" s="18">
        <f t="shared" si="5"/>
        <v>-6</v>
      </c>
      <c r="S63" s="18">
        <f t="shared" si="6"/>
        <v>-5.3999999999999986</v>
      </c>
      <c r="T63" s="18">
        <f t="shared" si="7"/>
        <v>4.5</v>
      </c>
      <c r="U63" s="18">
        <f t="shared" si="8"/>
        <v>-13.5</v>
      </c>
      <c r="V63" s="18">
        <f t="shared" si="9"/>
        <v>-4.3000000000000043</v>
      </c>
      <c r="W63" s="18">
        <f t="shared" si="10"/>
        <v>-4</v>
      </c>
    </row>
    <row r="64" spans="1:23" x14ac:dyDescent="0.45">
      <c r="A64" s="14">
        <v>37529</v>
      </c>
      <c r="B64" s="15">
        <v>52.3</v>
      </c>
      <c r="C64" s="15">
        <v>54.9</v>
      </c>
      <c r="D64" s="16">
        <v>54.8</v>
      </c>
      <c r="E64" s="15">
        <v>47.1</v>
      </c>
      <c r="F64" s="15">
        <v>52.5</v>
      </c>
      <c r="G64" s="16">
        <v>44.5</v>
      </c>
      <c r="H64" s="15">
        <v>53.4</v>
      </c>
      <c r="I64" s="15">
        <v>51</v>
      </c>
      <c r="J64" s="15">
        <v>57.5</v>
      </c>
      <c r="K64" s="16">
        <v>44.7</v>
      </c>
      <c r="L64" s="17">
        <v>66</v>
      </c>
      <c r="M64" s="18">
        <f t="shared" si="0"/>
        <v>1.3999999999999986</v>
      </c>
      <c r="N64" s="18">
        <f t="shared" si="1"/>
        <v>3</v>
      </c>
      <c r="O64" s="18">
        <f t="shared" si="2"/>
        <v>3.1999999999999957</v>
      </c>
      <c r="P64" s="18">
        <f t="shared" si="3"/>
        <v>-0.10000000000000142</v>
      </c>
      <c r="Q64" s="18">
        <f t="shared" si="4"/>
        <v>-0.5</v>
      </c>
      <c r="R64" s="18">
        <f t="shared" si="5"/>
        <v>-1.5</v>
      </c>
      <c r="S64" s="18">
        <f t="shared" si="6"/>
        <v>-1.7000000000000028</v>
      </c>
      <c r="T64" s="18">
        <f t="shared" si="7"/>
        <v>3</v>
      </c>
      <c r="U64" s="18">
        <f t="shared" si="8"/>
        <v>11.5</v>
      </c>
      <c r="V64" s="18">
        <f t="shared" si="9"/>
        <v>-3.5999999999999943</v>
      </c>
      <c r="W64" s="18">
        <f t="shared" si="10"/>
        <v>4</v>
      </c>
    </row>
    <row r="65" spans="1:23" x14ac:dyDescent="0.45">
      <c r="A65" s="14">
        <v>37560</v>
      </c>
      <c r="B65" s="15">
        <v>51.4</v>
      </c>
      <c r="C65" s="15">
        <v>53.1</v>
      </c>
      <c r="D65" s="16">
        <v>52.3</v>
      </c>
      <c r="E65" s="15">
        <v>46.6</v>
      </c>
      <c r="F65" s="15">
        <v>53.5</v>
      </c>
      <c r="G65" s="16">
        <v>44</v>
      </c>
      <c r="H65" s="15">
        <v>56.1</v>
      </c>
      <c r="I65" s="15">
        <v>52</v>
      </c>
      <c r="J65" s="15">
        <v>49</v>
      </c>
      <c r="K65" s="16">
        <v>54.9</v>
      </c>
      <c r="L65" s="17">
        <v>64.5</v>
      </c>
      <c r="M65" s="18">
        <f t="shared" si="0"/>
        <v>-0.89999999999999858</v>
      </c>
      <c r="N65" s="18">
        <f t="shared" si="1"/>
        <v>-1.7999999999999972</v>
      </c>
      <c r="O65" s="18">
        <f t="shared" si="2"/>
        <v>-2.5</v>
      </c>
      <c r="P65" s="18">
        <f t="shared" si="3"/>
        <v>-0.5</v>
      </c>
      <c r="Q65" s="18">
        <f t="shared" si="4"/>
        <v>1</v>
      </c>
      <c r="R65" s="18">
        <f t="shared" si="5"/>
        <v>-0.5</v>
      </c>
      <c r="S65" s="18">
        <f t="shared" si="6"/>
        <v>2.7000000000000028</v>
      </c>
      <c r="T65" s="18">
        <f t="shared" si="7"/>
        <v>1</v>
      </c>
      <c r="U65" s="18">
        <f t="shared" si="8"/>
        <v>-8.5</v>
      </c>
      <c r="V65" s="18">
        <f t="shared" si="9"/>
        <v>10.199999999999996</v>
      </c>
      <c r="W65" s="18">
        <f t="shared" si="10"/>
        <v>-1.5</v>
      </c>
    </row>
    <row r="66" spans="1:23" x14ac:dyDescent="0.45">
      <c r="A66" s="14">
        <v>37590</v>
      </c>
      <c r="B66" s="15">
        <v>52.9</v>
      </c>
      <c r="C66" s="15">
        <v>56.8</v>
      </c>
      <c r="D66" s="16">
        <v>56.4</v>
      </c>
      <c r="E66" s="15">
        <v>46</v>
      </c>
      <c r="F66" s="15">
        <v>52.5</v>
      </c>
      <c r="G66" s="16">
        <v>44</v>
      </c>
      <c r="H66" s="15">
        <v>57.6</v>
      </c>
      <c r="I66" s="15">
        <v>50.5</v>
      </c>
      <c r="J66" s="15">
        <v>58.5</v>
      </c>
      <c r="K66" s="16">
        <v>55.1</v>
      </c>
      <c r="L66" s="17">
        <v>61</v>
      </c>
      <c r="M66" s="18">
        <f t="shared" si="0"/>
        <v>1.5</v>
      </c>
      <c r="N66" s="18">
        <f t="shared" si="1"/>
        <v>3.6999999999999957</v>
      </c>
      <c r="O66" s="18">
        <f t="shared" si="2"/>
        <v>4.1000000000000014</v>
      </c>
      <c r="P66" s="18">
        <f t="shared" si="3"/>
        <v>-0.60000000000000142</v>
      </c>
      <c r="Q66" s="18">
        <f t="shared" si="4"/>
        <v>-1</v>
      </c>
      <c r="R66" s="18">
        <f t="shared" si="5"/>
        <v>0</v>
      </c>
      <c r="S66" s="18">
        <f t="shared" si="6"/>
        <v>1.5</v>
      </c>
      <c r="T66" s="18">
        <f t="shared" si="7"/>
        <v>-1.5</v>
      </c>
      <c r="U66" s="18">
        <f t="shared" si="8"/>
        <v>9.5</v>
      </c>
      <c r="V66" s="18">
        <f t="shared" si="9"/>
        <v>0.20000000000000284</v>
      </c>
      <c r="W66" s="18">
        <f t="shared" si="10"/>
        <v>-3.5</v>
      </c>
    </row>
    <row r="67" spans="1:23" x14ac:dyDescent="0.45">
      <c r="A67" s="14">
        <v>37621</v>
      </c>
      <c r="B67" s="15">
        <v>52.3</v>
      </c>
      <c r="C67" s="15">
        <v>55.5</v>
      </c>
      <c r="D67" s="16">
        <v>54.2</v>
      </c>
      <c r="E67" s="15">
        <v>47</v>
      </c>
      <c r="F67" s="15">
        <v>52.5</v>
      </c>
      <c r="G67" s="16">
        <v>45.5</v>
      </c>
      <c r="H67" s="15">
        <v>56.5</v>
      </c>
      <c r="I67" s="15">
        <v>51.5</v>
      </c>
      <c r="J67" s="15">
        <v>54</v>
      </c>
      <c r="K67" s="16">
        <v>51.8</v>
      </c>
      <c r="L67" s="17">
        <v>63</v>
      </c>
      <c r="M67" s="18">
        <f t="shared" ref="M67:M130" si="11">B67-B66</f>
        <v>-0.60000000000000142</v>
      </c>
      <c r="N67" s="18">
        <f t="shared" ref="N67:N130" si="12">C67-C66</f>
        <v>-1.2999999999999972</v>
      </c>
      <c r="O67" s="18">
        <f t="shared" ref="O67:O130" si="13">D67-D66</f>
        <v>-2.1999999999999957</v>
      </c>
      <c r="P67" s="18">
        <f t="shared" ref="P67:P130" si="14">E67-E66</f>
        <v>1</v>
      </c>
      <c r="Q67" s="18">
        <f t="shared" ref="Q67:Q130" si="15">F67-F66</f>
        <v>0</v>
      </c>
      <c r="R67" s="18">
        <f t="shared" ref="R67:R130" si="16">G67-G66</f>
        <v>1.5</v>
      </c>
      <c r="S67" s="18">
        <f t="shared" ref="S67:S130" si="17">H67-H66</f>
        <v>-1.1000000000000014</v>
      </c>
      <c r="T67" s="18">
        <f t="shared" ref="T67:T130" si="18">I67-I66</f>
        <v>1</v>
      </c>
      <c r="U67" s="18">
        <f t="shared" ref="U67:U130" si="19">J67-J66</f>
        <v>-4.5</v>
      </c>
      <c r="V67" s="18">
        <f t="shared" ref="V67:V130" si="20">K67-K66</f>
        <v>-3.3000000000000043</v>
      </c>
      <c r="W67" s="18">
        <f t="shared" ref="W67:W130" si="21">L67-L66</f>
        <v>2</v>
      </c>
    </row>
    <row r="68" spans="1:23" x14ac:dyDescent="0.45">
      <c r="A68" s="14">
        <v>37652</v>
      </c>
      <c r="B68" s="15">
        <v>53.3</v>
      </c>
      <c r="C68" s="15">
        <v>56.2</v>
      </c>
      <c r="D68" s="16">
        <v>54.4</v>
      </c>
      <c r="E68" s="15">
        <v>50.5</v>
      </c>
      <c r="F68" s="15">
        <v>52</v>
      </c>
      <c r="G68" s="16">
        <v>46.5</v>
      </c>
      <c r="H68" s="15">
        <v>58</v>
      </c>
      <c r="I68" s="15">
        <v>48</v>
      </c>
      <c r="J68" s="15">
        <v>53</v>
      </c>
      <c r="K68" s="16">
        <v>56.5</v>
      </c>
      <c r="L68" s="17">
        <v>64.5</v>
      </c>
      <c r="M68" s="18">
        <f t="shared" si="11"/>
        <v>1</v>
      </c>
      <c r="N68" s="18">
        <f t="shared" si="12"/>
        <v>0.70000000000000284</v>
      </c>
      <c r="O68" s="18">
        <f t="shared" si="13"/>
        <v>0.19999999999999574</v>
      </c>
      <c r="P68" s="18">
        <f t="shared" si="14"/>
        <v>3.5</v>
      </c>
      <c r="Q68" s="18">
        <f t="shared" si="15"/>
        <v>-0.5</v>
      </c>
      <c r="R68" s="18">
        <f t="shared" si="16"/>
        <v>1</v>
      </c>
      <c r="S68" s="18">
        <f t="shared" si="17"/>
        <v>1.5</v>
      </c>
      <c r="T68" s="18">
        <f t="shared" si="18"/>
        <v>-3.5</v>
      </c>
      <c r="U68" s="18">
        <f t="shared" si="19"/>
        <v>-1</v>
      </c>
      <c r="V68" s="18">
        <f t="shared" si="20"/>
        <v>4.7000000000000028</v>
      </c>
      <c r="W68" s="18">
        <f t="shared" si="21"/>
        <v>1.5</v>
      </c>
    </row>
    <row r="69" spans="1:23" x14ac:dyDescent="0.45">
      <c r="A69" s="14">
        <v>37680</v>
      </c>
      <c r="B69" s="15">
        <v>52.6</v>
      </c>
      <c r="C69" s="15">
        <v>55.6</v>
      </c>
      <c r="D69" s="16">
        <v>53.9</v>
      </c>
      <c r="E69" s="15">
        <v>48.5</v>
      </c>
      <c r="F69" s="15">
        <v>52.5</v>
      </c>
      <c r="G69" s="16">
        <v>48.5</v>
      </c>
      <c r="H69" s="15">
        <v>60.5</v>
      </c>
      <c r="I69" s="15">
        <v>50</v>
      </c>
      <c r="J69" s="15">
        <v>58.5</v>
      </c>
      <c r="K69" s="16">
        <v>51.5</v>
      </c>
      <c r="L69" s="17">
        <v>66.5</v>
      </c>
      <c r="M69" s="18">
        <f t="shared" si="11"/>
        <v>-0.69999999999999574</v>
      </c>
      <c r="N69" s="18">
        <f t="shared" si="12"/>
        <v>-0.60000000000000142</v>
      </c>
      <c r="O69" s="18">
        <f t="shared" si="13"/>
        <v>-0.5</v>
      </c>
      <c r="P69" s="18">
        <f t="shared" si="14"/>
        <v>-2</v>
      </c>
      <c r="Q69" s="18">
        <f t="shared" si="15"/>
        <v>0.5</v>
      </c>
      <c r="R69" s="18">
        <f t="shared" si="16"/>
        <v>2</v>
      </c>
      <c r="S69" s="18">
        <f t="shared" si="17"/>
        <v>2.5</v>
      </c>
      <c r="T69" s="18">
        <f t="shared" si="18"/>
        <v>2</v>
      </c>
      <c r="U69" s="18">
        <f t="shared" si="19"/>
        <v>5.5</v>
      </c>
      <c r="V69" s="18">
        <f t="shared" si="20"/>
        <v>-5</v>
      </c>
      <c r="W69" s="18">
        <f t="shared" si="21"/>
        <v>2</v>
      </c>
    </row>
    <row r="70" spans="1:23" x14ac:dyDescent="0.45">
      <c r="A70" s="14">
        <v>37711</v>
      </c>
      <c r="B70" s="15">
        <v>49.1</v>
      </c>
      <c r="C70" s="15">
        <v>46.3</v>
      </c>
      <c r="D70" s="16">
        <v>49.9</v>
      </c>
      <c r="E70" s="15">
        <v>48.1</v>
      </c>
      <c r="F70" s="15">
        <v>52</v>
      </c>
      <c r="G70" s="16">
        <v>49.5</v>
      </c>
      <c r="H70" s="15">
        <v>59.4</v>
      </c>
      <c r="I70" s="15">
        <v>47.5</v>
      </c>
      <c r="J70" s="15">
        <v>48.5</v>
      </c>
      <c r="K70" s="16">
        <v>55</v>
      </c>
      <c r="L70" s="17">
        <v>66</v>
      </c>
      <c r="M70" s="18">
        <f t="shared" si="11"/>
        <v>-3.5</v>
      </c>
      <c r="N70" s="18">
        <f t="shared" si="12"/>
        <v>-9.3000000000000043</v>
      </c>
      <c r="O70" s="18">
        <f t="shared" si="13"/>
        <v>-4</v>
      </c>
      <c r="P70" s="18">
        <f t="shared" si="14"/>
        <v>-0.39999999999999858</v>
      </c>
      <c r="Q70" s="18">
        <f t="shared" si="15"/>
        <v>-0.5</v>
      </c>
      <c r="R70" s="18">
        <f t="shared" si="16"/>
        <v>1</v>
      </c>
      <c r="S70" s="18">
        <f t="shared" si="17"/>
        <v>-1.1000000000000014</v>
      </c>
      <c r="T70" s="18">
        <f t="shared" si="18"/>
        <v>-2.5</v>
      </c>
      <c r="U70" s="18">
        <f t="shared" si="19"/>
        <v>-10</v>
      </c>
      <c r="V70" s="18">
        <f t="shared" si="20"/>
        <v>3.5</v>
      </c>
      <c r="W70" s="18">
        <f t="shared" si="21"/>
        <v>-0.5</v>
      </c>
    </row>
    <row r="71" spans="1:23" x14ac:dyDescent="0.45">
      <c r="A71" s="14">
        <v>37741</v>
      </c>
      <c r="B71" s="15">
        <v>50.1</v>
      </c>
      <c r="C71" s="15">
        <v>50.7</v>
      </c>
      <c r="D71" s="16">
        <v>50.4</v>
      </c>
      <c r="E71" s="15">
        <v>48.7</v>
      </c>
      <c r="F71" s="15">
        <v>50.5</v>
      </c>
      <c r="G71" s="16">
        <v>51</v>
      </c>
      <c r="H71" s="15">
        <v>55.7</v>
      </c>
      <c r="I71" s="15">
        <v>46</v>
      </c>
      <c r="J71" s="15">
        <v>52.5</v>
      </c>
      <c r="K71" s="16">
        <v>50</v>
      </c>
      <c r="L71" s="17">
        <v>62.5</v>
      </c>
      <c r="M71" s="18">
        <f t="shared" si="11"/>
        <v>1</v>
      </c>
      <c r="N71" s="18">
        <f t="shared" si="12"/>
        <v>4.4000000000000057</v>
      </c>
      <c r="O71" s="18">
        <f t="shared" si="13"/>
        <v>0.5</v>
      </c>
      <c r="P71" s="18">
        <f t="shared" si="14"/>
        <v>0.60000000000000142</v>
      </c>
      <c r="Q71" s="18">
        <f t="shared" si="15"/>
        <v>-1.5</v>
      </c>
      <c r="R71" s="18">
        <f t="shared" si="16"/>
        <v>1.5</v>
      </c>
      <c r="S71" s="18">
        <f t="shared" si="17"/>
        <v>-3.6999999999999957</v>
      </c>
      <c r="T71" s="18">
        <f t="shared" si="18"/>
        <v>-1.5</v>
      </c>
      <c r="U71" s="18">
        <f t="shared" si="19"/>
        <v>4</v>
      </c>
      <c r="V71" s="18">
        <f t="shared" si="20"/>
        <v>-5</v>
      </c>
      <c r="W71" s="18">
        <f t="shared" si="21"/>
        <v>-3.5</v>
      </c>
    </row>
    <row r="72" spans="1:23" x14ac:dyDescent="0.45">
      <c r="A72" s="14">
        <v>37772</v>
      </c>
      <c r="B72" s="15">
        <v>52.8</v>
      </c>
      <c r="C72" s="15">
        <v>54.6</v>
      </c>
      <c r="D72" s="16">
        <v>55.9</v>
      </c>
      <c r="E72" s="15">
        <v>48.5</v>
      </c>
      <c r="F72" s="15">
        <v>52</v>
      </c>
      <c r="G72" s="16">
        <v>52.5</v>
      </c>
      <c r="H72" s="15">
        <v>50</v>
      </c>
      <c r="I72" s="15">
        <v>51</v>
      </c>
      <c r="J72" s="15">
        <v>49</v>
      </c>
      <c r="K72" s="16">
        <v>58.5</v>
      </c>
      <c r="L72" s="17">
        <v>63</v>
      </c>
      <c r="M72" s="18">
        <f t="shared" si="11"/>
        <v>2.6999999999999957</v>
      </c>
      <c r="N72" s="18">
        <f t="shared" si="12"/>
        <v>3.8999999999999986</v>
      </c>
      <c r="O72" s="18">
        <f t="shared" si="13"/>
        <v>5.5</v>
      </c>
      <c r="P72" s="18">
        <f t="shared" si="14"/>
        <v>-0.20000000000000284</v>
      </c>
      <c r="Q72" s="18">
        <f t="shared" si="15"/>
        <v>1.5</v>
      </c>
      <c r="R72" s="18">
        <f t="shared" si="16"/>
        <v>1.5</v>
      </c>
      <c r="S72" s="18">
        <f t="shared" si="17"/>
        <v>-5.7000000000000028</v>
      </c>
      <c r="T72" s="18">
        <f t="shared" si="18"/>
        <v>5</v>
      </c>
      <c r="U72" s="18">
        <f t="shared" si="19"/>
        <v>-3.5</v>
      </c>
      <c r="V72" s="18">
        <f t="shared" si="20"/>
        <v>8.5</v>
      </c>
      <c r="W72" s="18">
        <f t="shared" si="21"/>
        <v>0.5</v>
      </c>
    </row>
    <row r="73" spans="1:23" x14ac:dyDescent="0.45">
      <c r="A73" s="14">
        <v>37802</v>
      </c>
      <c r="B73" s="15">
        <v>54.3</v>
      </c>
      <c r="C73" s="15">
        <v>59.2</v>
      </c>
      <c r="D73" s="16">
        <v>57.1</v>
      </c>
      <c r="E73" s="15">
        <v>49.3</v>
      </c>
      <c r="F73" s="15">
        <v>51.5</v>
      </c>
      <c r="G73" s="16">
        <v>47</v>
      </c>
      <c r="H73" s="15">
        <v>52.3</v>
      </c>
      <c r="I73" s="15">
        <v>51.5</v>
      </c>
      <c r="J73" s="15">
        <v>49.5</v>
      </c>
      <c r="K73" s="16">
        <v>50.5</v>
      </c>
      <c r="L73" s="17">
        <v>62</v>
      </c>
      <c r="M73" s="18">
        <f t="shared" si="11"/>
        <v>1.5</v>
      </c>
      <c r="N73" s="18">
        <f t="shared" si="12"/>
        <v>4.6000000000000014</v>
      </c>
      <c r="O73" s="18">
        <f t="shared" si="13"/>
        <v>1.2000000000000028</v>
      </c>
      <c r="P73" s="18">
        <f t="shared" si="14"/>
        <v>0.79999999999999716</v>
      </c>
      <c r="Q73" s="18">
        <f t="shared" si="15"/>
        <v>-0.5</v>
      </c>
      <c r="R73" s="18">
        <f t="shared" si="16"/>
        <v>-5.5</v>
      </c>
      <c r="S73" s="18">
        <f t="shared" si="17"/>
        <v>2.2999999999999972</v>
      </c>
      <c r="T73" s="18">
        <f t="shared" si="18"/>
        <v>0.5</v>
      </c>
      <c r="U73" s="18">
        <f t="shared" si="19"/>
        <v>0.5</v>
      </c>
      <c r="V73" s="18">
        <f t="shared" si="20"/>
        <v>-8</v>
      </c>
      <c r="W73" s="18">
        <f t="shared" si="21"/>
        <v>-1</v>
      </c>
    </row>
    <row r="74" spans="1:23" x14ac:dyDescent="0.45">
      <c r="A74" s="14">
        <v>37833</v>
      </c>
      <c r="B74" s="15">
        <v>57.3</v>
      </c>
      <c r="C74" s="15">
        <v>62.7</v>
      </c>
      <c r="D74" s="16">
        <v>62.3</v>
      </c>
      <c r="E74" s="15">
        <v>50.5</v>
      </c>
      <c r="F74" s="15">
        <v>53.5</v>
      </c>
      <c r="G74" s="16">
        <v>49.5</v>
      </c>
      <c r="H74" s="15">
        <v>51.4</v>
      </c>
      <c r="I74" s="15">
        <v>54.5</v>
      </c>
      <c r="J74" s="15">
        <v>47.5</v>
      </c>
      <c r="K74" s="16">
        <v>54</v>
      </c>
      <c r="L74" s="17">
        <v>60</v>
      </c>
      <c r="M74" s="18">
        <f t="shared" si="11"/>
        <v>3</v>
      </c>
      <c r="N74" s="18">
        <f t="shared" si="12"/>
        <v>3.5</v>
      </c>
      <c r="O74" s="18">
        <f t="shared" si="13"/>
        <v>5.1999999999999957</v>
      </c>
      <c r="P74" s="18">
        <f t="shared" si="14"/>
        <v>1.2000000000000028</v>
      </c>
      <c r="Q74" s="18">
        <f t="shared" si="15"/>
        <v>2</v>
      </c>
      <c r="R74" s="18">
        <f t="shared" si="16"/>
        <v>2.5</v>
      </c>
      <c r="S74" s="18">
        <f t="shared" si="17"/>
        <v>-0.89999999999999858</v>
      </c>
      <c r="T74" s="18">
        <f t="shared" si="18"/>
        <v>3</v>
      </c>
      <c r="U74" s="18">
        <f t="shared" si="19"/>
        <v>-2</v>
      </c>
      <c r="V74" s="18">
        <f t="shared" si="20"/>
        <v>3.5</v>
      </c>
      <c r="W74" s="18">
        <f t="shared" si="21"/>
        <v>-2</v>
      </c>
    </row>
    <row r="75" spans="1:23" x14ac:dyDescent="0.45">
      <c r="A75" s="14">
        <v>37864</v>
      </c>
      <c r="B75" s="15">
        <v>59.1</v>
      </c>
      <c r="C75" s="15">
        <v>65.099999999999994</v>
      </c>
      <c r="D75" s="16">
        <v>66.900000000000006</v>
      </c>
      <c r="E75" s="15">
        <v>51.7</v>
      </c>
      <c r="F75" s="15">
        <v>52.5</v>
      </c>
      <c r="G75" s="16">
        <v>49</v>
      </c>
      <c r="H75" s="15">
        <v>56.1</v>
      </c>
      <c r="I75" s="15">
        <v>51.5</v>
      </c>
      <c r="J75" s="15">
        <v>58.5</v>
      </c>
      <c r="K75" s="16">
        <v>60</v>
      </c>
      <c r="L75" s="17">
        <v>62</v>
      </c>
      <c r="M75" s="18">
        <f t="shared" si="11"/>
        <v>1.8000000000000043</v>
      </c>
      <c r="N75" s="18">
        <f t="shared" si="12"/>
        <v>2.3999999999999915</v>
      </c>
      <c r="O75" s="18">
        <f t="shared" si="13"/>
        <v>4.6000000000000085</v>
      </c>
      <c r="P75" s="18">
        <f t="shared" si="14"/>
        <v>1.2000000000000028</v>
      </c>
      <c r="Q75" s="18">
        <f t="shared" si="15"/>
        <v>-1</v>
      </c>
      <c r="R75" s="18">
        <f t="shared" si="16"/>
        <v>-0.5</v>
      </c>
      <c r="S75" s="18">
        <f t="shared" si="17"/>
        <v>4.7000000000000028</v>
      </c>
      <c r="T75" s="18">
        <f t="shared" si="18"/>
        <v>-3</v>
      </c>
      <c r="U75" s="18">
        <f t="shared" si="19"/>
        <v>11</v>
      </c>
      <c r="V75" s="18">
        <f t="shared" si="20"/>
        <v>6</v>
      </c>
      <c r="W75" s="18">
        <f t="shared" si="21"/>
        <v>2</v>
      </c>
    </row>
    <row r="76" spans="1:23" x14ac:dyDescent="0.45">
      <c r="A76" s="14">
        <v>37894</v>
      </c>
      <c r="B76" s="15">
        <v>57.6</v>
      </c>
      <c r="C76" s="15">
        <v>63.8</v>
      </c>
      <c r="D76" s="16">
        <v>61.4</v>
      </c>
      <c r="E76" s="15">
        <v>50.1</v>
      </c>
      <c r="F76" s="15">
        <v>55</v>
      </c>
      <c r="G76" s="16">
        <v>47.5</v>
      </c>
      <c r="H76" s="15">
        <v>59.5</v>
      </c>
      <c r="I76" s="15">
        <v>57</v>
      </c>
      <c r="J76" s="15">
        <v>56</v>
      </c>
      <c r="K76" s="16">
        <v>55</v>
      </c>
      <c r="L76" s="17">
        <v>60.5</v>
      </c>
      <c r="M76" s="18">
        <f t="shared" si="11"/>
        <v>-1.5</v>
      </c>
      <c r="N76" s="18">
        <f t="shared" si="12"/>
        <v>-1.2999999999999972</v>
      </c>
      <c r="O76" s="18">
        <f t="shared" si="13"/>
        <v>-5.5000000000000071</v>
      </c>
      <c r="P76" s="18">
        <f t="shared" si="14"/>
        <v>-1.6000000000000014</v>
      </c>
      <c r="Q76" s="18">
        <f t="shared" si="15"/>
        <v>2.5</v>
      </c>
      <c r="R76" s="18">
        <f t="shared" si="16"/>
        <v>-1.5</v>
      </c>
      <c r="S76" s="18">
        <f t="shared" si="17"/>
        <v>3.3999999999999986</v>
      </c>
      <c r="T76" s="18">
        <f t="shared" si="18"/>
        <v>5.5</v>
      </c>
      <c r="U76" s="18">
        <f t="shared" si="19"/>
        <v>-2.5</v>
      </c>
      <c r="V76" s="18">
        <f t="shared" si="20"/>
        <v>-5</v>
      </c>
      <c r="W76" s="18">
        <f t="shared" si="21"/>
        <v>-1.5</v>
      </c>
    </row>
    <row r="77" spans="1:23" x14ac:dyDescent="0.45">
      <c r="A77" s="14">
        <v>37925</v>
      </c>
      <c r="B77" s="15">
        <v>58.7</v>
      </c>
      <c r="C77" s="15">
        <v>64.400000000000006</v>
      </c>
      <c r="D77" s="16">
        <v>64.2</v>
      </c>
      <c r="E77" s="15">
        <v>53</v>
      </c>
      <c r="F77" s="15">
        <v>53</v>
      </c>
      <c r="G77" s="16">
        <v>49</v>
      </c>
      <c r="H77" s="15">
        <v>57.2</v>
      </c>
      <c r="I77" s="15">
        <v>54</v>
      </c>
      <c r="J77" s="15">
        <v>58</v>
      </c>
      <c r="K77" s="16">
        <v>56</v>
      </c>
      <c r="L77" s="17">
        <v>60</v>
      </c>
      <c r="M77" s="18">
        <f t="shared" si="11"/>
        <v>1.1000000000000014</v>
      </c>
      <c r="N77" s="18">
        <f t="shared" si="12"/>
        <v>0.60000000000000853</v>
      </c>
      <c r="O77" s="18">
        <f t="shared" si="13"/>
        <v>2.8000000000000043</v>
      </c>
      <c r="P77" s="18">
        <f t="shared" si="14"/>
        <v>2.8999999999999986</v>
      </c>
      <c r="Q77" s="18">
        <f t="shared" si="15"/>
        <v>-2</v>
      </c>
      <c r="R77" s="18">
        <f t="shared" si="16"/>
        <v>1.5</v>
      </c>
      <c r="S77" s="18">
        <f t="shared" si="17"/>
        <v>-2.2999999999999972</v>
      </c>
      <c r="T77" s="18">
        <f t="shared" si="18"/>
        <v>-3</v>
      </c>
      <c r="U77" s="18">
        <f t="shared" si="19"/>
        <v>2</v>
      </c>
      <c r="V77" s="18">
        <f t="shared" si="20"/>
        <v>1</v>
      </c>
      <c r="W77" s="18">
        <f t="shared" si="21"/>
        <v>-0.5</v>
      </c>
    </row>
    <row r="78" spans="1:23" x14ac:dyDescent="0.45">
      <c r="A78" s="14">
        <v>37955</v>
      </c>
      <c r="B78" s="15">
        <v>57.5</v>
      </c>
      <c r="C78" s="15">
        <v>61.1</v>
      </c>
      <c r="D78" s="16">
        <v>61.3</v>
      </c>
      <c r="E78" s="15">
        <v>54.4</v>
      </c>
      <c r="F78" s="15">
        <v>53</v>
      </c>
      <c r="G78" s="16">
        <v>51</v>
      </c>
      <c r="H78" s="15">
        <v>58.5</v>
      </c>
      <c r="I78" s="15">
        <v>52.5</v>
      </c>
      <c r="J78" s="15">
        <v>54.5</v>
      </c>
      <c r="K78" s="16">
        <v>57.5</v>
      </c>
      <c r="L78" s="17">
        <v>62</v>
      </c>
      <c r="M78" s="18">
        <f t="shared" si="11"/>
        <v>-1.2000000000000028</v>
      </c>
      <c r="N78" s="18">
        <f t="shared" si="12"/>
        <v>-3.3000000000000043</v>
      </c>
      <c r="O78" s="18">
        <f t="shared" si="13"/>
        <v>-2.9000000000000057</v>
      </c>
      <c r="P78" s="18">
        <f t="shared" si="14"/>
        <v>1.3999999999999986</v>
      </c>
      <c r="Q78" s="18">
        <f t="shared" si="15"/>
        <v>0</v>
      </c>
      <c r="R78" s="18">
        <f t="shared" si="16"/>
        <v>2</v>
      </c>
      <c r="S78" s="18">
        <f t="shared" si="17"/>
        <v>1.2999999999999972</v>
      </c>
      <c r="T78" s="18">
        <f t="shared" si="18"/>
        <v>-1.5</v>
      </c>
      <c r="U78" s="18">
        <f t="shared" si="19"/>
        <v>-3.5</v>
      </c>
      <c r="V78" s="18">
        <f t="shared" si="20"/>
        <v>1.5</v>
      </c>
      <c r="W78" s="18">
        <f t="shared" si="21"/>
        <v>2</v>
      </c>
    </row>
    <row r="79" spans="1:23" x14ac:dyDescent="0.45">
      <c r="A79" s="14">
        <v>37986</v>
      </c>
      <c r="B79" s="15">
        <v>56.8</v>
      </c>
      <c r="C79" s="15">
        <v>60</v>
      </c>
      <c r="D79" s="16">
        <v>61.2</v>
      </c>
      <c r="E79" s="15">
        <v>54</v>
      </c>
      <c r="F79" s="15">
        <v>52</v>
      </c>
      <c r="G79" s="16">
        <v>51.5</v>
      </c>
      <c r="H79" s="15">
        <v>61.1</v>
      </c>
      <c r="I79" s="15">
        <v>55.5</v>
      </c>
      <c r="J79" s="15">
        <v>57.5</v>
      </c>
      <c r="K79" s="16">
        <v>57</v>
      </c>
      <c r="L79" s="17">
        <v>62</v>
      </c>
      <c r="M79" s="18">
        <f t="shared" si="11"/>
        <v>-0.70000000000000284</v>
      </c>
      <c r="N79" s="18">
        <f t="shared" si="12"/>
        <v>-1.1000000000000014</v>
      </c>
      <c r="O79" s="18">
        <f t="shared" si="13"/>
        <v>-9.9999999999994316E-2</v>
      </c>
      <c r="P79" s="18">
        <f t="shared" si="14"/>
        <v>-0.39999999999999858</v>
      </c>
      <c r="Q79" s="18">
        <f t="shared" si="15"/>
        <v>-1</v>
      </c>
      <c r="R79" s="18">
        <f t="shared" si="16"/>
        <v>0.5</v>
      </c>
      <c r="S79" s="18">
        <f t="shared" si="17"/>
        <v>2.6000000000000014</v>
      </c>
      <c r="T79" s="18">
        <f t="shared" si="18"/>
        <v>3</v>
      </c>
      <c r="U79" s="18">
        <f t="shared" si="19"/>
        <v>3</v>
      </c>
      <c r="V79" s="18">
        <f t="shared" si="20"/>
        <v>-0.5</v>
      </c>
      <c r="W79" s="18">
        <f t="shared" si="21"/>
        <v>0</v>
      </c>
    </row>
    <row r="80" spans="1:23" x14ac:dyDescent="0.45">
      <c r="A80" s="14">
        <v>38017</v>
      </c>
      <c r="B80" s="15">
        <v>61.2</v>
      </c>
      <c r="C80" s="15">
        <v>67.7</v>
      </c>
      <c r="D80" s="16">
        <v>65.400000000000006</v>
      </c>
      <c r="E80" s="15">
        <v>55.1</v>
      </c>
      <c r="F80" s="15">
        <v>56.5</v>
      </c>
      <c r="G80" s="16">
        <v>49.5</v>
      </c>
      <c r="H80" s="15">
        <v>62.2</v>
      </c>
      <c r="I80" s="15">
        <v>53.5</v>
      </c>
      <c r="J80" s="15">
        <v>51</v>
      </c>
      <c r="K80" s="16">
        <v>54.5</v>
      </c>
      <c r="L80" s="17">
        <v>59</v>
      </c>
      <c r="M80" s="18">
        <f t="shared" si="11"/>
        <v>4.4000000000000057</v>
      </c>
      <c r="N80" s="18">
        <f t="shared" si="12"/>
        <v>7.7000000000000028</v>
      </c>
      <c r="O80" s="18">
        <f t="shared" si="13"/>
        <v>4.2000000000000028</v>
      </c>
      <c r="P80" s="18">
        <f t="shared" si="14"/>
        <v>1.1000000000000014</v>
      </c>
      <c r="Q80" s="18">
        <f t="shared" si="15"/>
        <v>4.5</v>
      </c>
      <c r="R80" s="18">
        <f t="shared" si="16"/>
        <v>-2</v>
      </c>
      <c r="S80" s="18">
        <f t="shared" si="17"/>
        <v>1.1000000000000014</v>
      </c>
      <c r="T80" s="18">
        <f t="shared" si="18"/>
        <v>-2</v>
      </c>
      <c r="U80" s="18">
        <f t="shared" si="19"/>
        <v>-6.5</v>
      </c>
      <c r="V80" s="18">
        <f t="shared" si="20"/>
        <v>-2.5</v>
      </c>
      <c r="W80" s="18">
        <f t="shared" si="21"/>
        <v>-3</v>
      </c>
    </row>
    <row r="81" spans="1:23" x14ac:dyDescent="0.45">
      <c r="A81" s="14">
        <v>38046</v>
      </c>
      <c r="B81" s="15">
        <v>58</v>
      </c>
      <c r="C81" s="15">
        <v>62.5</v>
      </c>
      <c r="D81" s="16">
        <v>61.2</v>
      </c>
      <c r="E81" s="15">
        <v>52.9</v>
      </c>
      <c r="F81" s="15">
        <v>55.5</v>
      </c>
      <c r="G81" s="16">
        <v>49</v>
      </c>
      <c r="H81" s="15">
        <v>59.5</v>
      </c>
      <c r="I81" s="15">
        <v>53</v>
      </c>
      <c r="J81" s="15">
        <v>55.5</v>
      </c>
      <c r="K81" s="16">
        <v>58.5</v>
      </c>
      <c r="L81" s="17">
        <v>58</v>
      </c>
      <c r="M81" s="18">
        <f t="shared" si="11"/>
        <v>-3.2000000000000028</v>
      </c>
      <c r="N81" s="18">
        <f t="shared" si="12"/>
        <v>-5.2000000000000028</v>
      </c>
      <c r="O81" s="18">
        <f t="shared" si="13"/>
        <v>-4.2000000000000028</v>
      </c>
      <c r="P81" s="18">
        <f t="shared" si="14"/>
        <v>-2.2000000000000028</v>
      </c>
      <c r="Q81" s="18">
        <f t="shared" si="15"/>
        <v>-1</v>
      </c>
      <c r="R81" s="18">
        <f t="shared" si="16"/>
        <v>-0.5</v>
      </c>
      <c r="S81" s="18">
        <f t="shared" si="17"/>
        <v>-2.7000000000000028</v>
      </c>
      <c r="T81" s="18">
        <f t="shared" si="18"/>
        <v>-0.5</v>
      </c>
      <c r="U81" s="18">
        <f t="shared" si="19"/>
        <v>4.5</v>
      </c>
      <c r="V81" s="18">
        <f t="shared" si="20"/>
        <v>4</v>
      </c>
      <c r="W81" s="18">
        <f t="shared" si="21"/>
        <v>-1</v>
      </c>
    </row>
    <row r="82" spans="1:23" x14ac:dyDescent="0.45">
      <c r="A82" s="14">
        <v>38077</v>
      </c>
      <c r="B82" s="15">
        <v>58.3</v>
      </c>
      <c r="C82" s="15">
        <v>62.3</v>
      </c>
      <c r="D82" s="16">
        <v>62.1</v>
      </c>
      <c r="E82" s="15">
        <v>53.8</v>
      </c>
      <c r="F82" s="15">
        <v>55</v>
      </c>
      <c r="G82" s="16">
        <v>51.5</v>
      </c>
      <c r="H82" s="15">
        <v>65</v>
      </c>
      <c r="I82" s="15">
        <v>52.5</v>
      </c>
      <c r="J82" s="15">
        <v>51.5</v>
      </c>
      <c r="K82" s="16">
        <v>60.5</v>
      </c>
      <c r="L82" s="17">
        <v>60.5</v>
      </c>
      <c r="M82" s="18">
        <f t="shared" si="11"/>
        <v>0.29999999999999716</v>
      </c>
      <c r="N82" s="18">
        <f t="shared" si="12"/>
        <v>-0.20000000000000284</v>
      </c>
      <c r="O82" s="18">
        <f t="shared" si="13"/>
        <v>0.89999999999999858</v>
      </c>
      <c r="P82" s="18">
        <f t="shared" si="14"/>
        <v>0.89999999999999858</v>
      </c>
      <c r="Q82" s="18">
        <f t="shared" si="15"/>
        <v>-0.5</v>
      </c>
      <c r="R82" s="18">
        <f t="shared" si="16"/>
        <v>2.5</v>
      </c>
      <c r="S82" s="18">
        <f t="shared" si="17"/>
        <v>5.5</v>
      </c>
      <c r="T82" s="18">
        <f t="shared" si="18"/>
        <v>-0.5</v>
      </c>
      <c r="U82" s="18">
        <f t="shared" si="19"/>
        <v>-4</v>
      </c>
      <c r="V82" s="18">
        <f t="shared" si="20"/>
        <v>2</v>
      </c>
      <c r="W82" s="18">
        <f t="shared" si="21"/>
        <v>2.5</v>
      </c>
    </row>
    <row r="83" spans="1:23" x14ac:dyDescent="0.45">
      <c r="A83" s="14">
        <v>38107</v>
      </c>
      <c r="B83" s="15">
        <v>59.6</v>
      </c>
      <c r="C83" s="15">
        <v>64</v>
      </c>
      <c r="D83" s="16">
        <v>61.6</v>
      </c>
      <c r="E83" s="15">
        <v>54.7</v>
      </c>
      <c r="F83" s="15">
        <v>58</v>
      </c>
      <c r="G83" s="16">
        <v>56.5</v>
      </c>
      <c r="H83" s="15">
        <v>68.599999999999994</v>
      </c>
      <c r="I83" s="15">
        <v>53.5</v>
      </c>
      <c r="J83" s="15">
        <v>62</v>
      </c>
      <c r="K83" s="16">
        <v>60.5</v>
      </c>
      <c r="L83" s="17">
        <v>58</v>
      </c>
      <c r="M83" s="18">
        <f t="shared" si="11"/>
        <v>1.3000000000000043</v>
      </c>
      <c r="N83" s="18">
        <f t="shared" si="12"/>
        <v>1.7000000000000028</v>
      </c>
      <c r="O83" s="18">
        <f t="shared" si="13"/>
        <v>-0.5</v>
      </c>
      <c r="P83" s="18">
        <f t="shared" si="14"/>
        <v>0.90000000000000568</v>
      </c>
      <c r="Q83" s="18">
        <f t="shared" si="15"/>
        <v>3</v>
      </c>
      <c r="R83" s="18">
        <f t="shared" si="16"/>
        <v>5</v>
      </c>
      <c r="S83" s="18">
        <f t="shared" si="17"/>
        <v>3.5999999999999943</v>
      </c>
      <c r="T83" s="18">
        <f t="shared" si="18"/>
        <v>1</v>
      </c>
      <c r="U83" s="18">
        <f t="shared" si="19"/>
        <v>10.5</v>
      </c>
      <c r="V83" s="18">
        <f t="shared" si="20"/>
        <v>0</v>
      </c>
      <c r="W83" s="18">
        <f t="shared" si="21"/>
        <v>-2.5</v>
      </c>
    </row>
    <row r="84" spans="1:23" x14ac:dyDescent="0.45">
      <c r="A84" s="14">
        <v>38138</v>
      </c>
      <c r="B84" s="15">
        <v>58.5</v>
      </c>
      <c r="C84" s="15">
        <v>62.6</v>
      </c>
      <c r="D84" s="16">
        <v>60.7</v>
      </c>
      <c r="E84" s="15">
        <v>54.5</v>
      </c>
      <c r="F84" s="15">
        <v>56</v>
      </c>
      <c r="G84" s="16">
        <v>54</v>
      </c>
      <c r="H84" s="15">
        <v>71</v>
      </c>
      <c r="I84" s="15">
        <v>56.5</v>
      </c>
      <c r="J84" s="15">
        <v>52</v>
      </c>
      <c r="K84" s="16">
        <v>59.5</v>
      </c>
      <c r="L84" s="17">
        <v>60</v>
      </c>
      <c r="M84" s="18">
        <f t="shared" si="11"/>
        <v>-1.1000000000000014</v>
      </c>
      <c r="N84" s="18">
        <f t="shared" si="12"/>
        <v>-1.3999999999999986</v>
      </c>
      <c r="O84" s="18">
        <f t="shared" si="13"/>
        <v>-0.89999999999999858</v>
      </c>
      <c r="P84" s="18">
        <f t="shared" si="14"/>
        <v>-0.20000000000000284</v>
      </c>
      <c r="Q84" s="18">
        <f t="shared" si="15"/>
        <v>-2</v>
      </c>
      <c r="R84" s="18">
        <f t="shared" si="16"/>
        <v>-2.5</v>
      </c>
      <c r="S84" s="18">
        <f t="shared" si="17"/>
        <v>2.4000000000000057</v>
      </c>
      <c r="T84" s="18">
        <f t="shared" si="18"/>
        <v>3</v>
      </c>
      <c r="U84" s="18">
        <f t="shared" si="19"/>
        <v>-10</v>
      </c>
      <c r="V84" s="18">
        <f t="shared" si="20"/>
        <v>-1</v>
      </c>
      <c r="W84" s="18">
        <f t="shared" si="21"/>
        <v>2</v>
      </c>
    </row>
    <row r="85" spans="1:23" x14ac:dyDescent="0.45">
      <c r="A85" s="14">
        <v>38168</v>
      </c>
      <c r="B85" s="15">
        <v>58.6</v>
      </c>
      <c r="C85" s="15">
        <v>59.2</v>
      </c>
      <c r="D85" s="16">
        <v>62.1</v>
      </c>
      <c r="E85" s="15">
        <v>55.6</v>
      </c>
      <c r="F85" s="15">
        <v>57.5</v>
      </c>
      <c r="G85" s="16">
        <v>57.5</v>
      </c>
      <c r="H85" s="15">
        <v>74.2</v>
      </c>
      <c r="I85" s="15">
        <v>55.5</v>
      </c>
      <c r="J85" s="15">
        <v>59.5</v>
      </c>
      <c r="K85" s="16">
        <v>56.5</v>
      </c>
      <c r="L85" s="17">
        <v>60.5</v>
      </c>
      <c r="M85" s="18">
        <f t="shared" si="11"/>
        <v>0.10000000000000142</v>
      </c>
      <c r="N85" s="18">
        <f t="shared" si="12"/>
        <v>-3.3999999999999986</v>
      </c>
      <c r="O85" s="18">
        <f t="shared" si="13"/>
        <v>1.3999999999999986</v>
      </c>
      <c r="P85" s="18">
        <f t="shared" si="14"/>
        <v>1.1000000000000014</v>
      </c>
      <c r="Q85" s="18">
        <f t="shared" si="15"/>
        <v>1.5</v>
      </c>
      <c r="R85" s="18">
        <f t="shared" si="16"/>
        <v>3.5</v>
      </c>
      <c r="S85" s="18">
        <f t="shared" si="17"/>
        <v>3.2000000000000028</v>
      </c>
      <c r="T85" s="18">
        <f t="shared" si="18"/>
        <v>-1</v>
      </c>
      <c r="U85" s="18">
        <f t="shared" si="19"/>
        <v>7.5</v>
      </c>
      <c r="V85" s="18">
        <f t="shared" si="20"/>
        <v>-3</v>
      </c>
      <c r="W85" s="18">
        <f t="shared" si="21"/>
        <v>0.5</v>
      </c>
    </row>
    <row r="86" spans="1:23" x14ac:dyDescent="0.45">
      <c r="A86" s="14">
        <v>38199</v>
      </c>
      <c r="B86" s="15">
        <v>58.5</v>
      </c>
      <c r="C86" s="15">
        <v>63.2</v>
      </c>
      <c r="D86" s="16">
        <v>63.2</v>
      </c>
      <c r="E86" s="15">
        <v>49.7</v>
      </c>
      <c r="F86" s="15">
        <v>58</v>
      </c>
      <c r="G86" s="16">
        <v>54</v>
      </c>
      <c r="H86" s="15">
        <v>71.900000000000006</v>
      </c>
      <c r="I86" s="15">
        <v>55</v>
      </c>
      <c r="J86" s="15">
        <v>55.5</v>
      </c>
      <c r="K86" s="16">
        <v>60.5</v>
      </c>
      <c r="L86" s="17">
        <v>64</v>
      </c>
      <c r="M86" s="18">
        <f t="shared" si="11"/>
        <v>-0.10000000000000142</v>
      </c>
      <c r="N86" s="18">
        <f t="shared" si="12"/>
        <v>4</v>
      </c>
      <c r="O86" s="18">
        <f t="shared" si="13"/>
        <v>1.1000000000000014</v>
      </c>
      <c r="P86" s="18">
        <f t="shared" si="14"/>
        <v>-5.8999999999999986</v>
      </c>
      <c r="Q86" s="18">
        <f t="shared" si="15"/>
        <v>0.5</v>
      </c>
      <c r="R86" s="18">
        <f t="shared" si="16"/>
        <v>-3.5</v>
      </c>
      <c r="S86" s="18">
        <f t="shared" si="17"/>
        <v>-2.2999999999999972</v>
      </c>
      <c r="T86" s="18">
        <f t="shared" si="18"/>
        <v>-0.5</v>
      </c>
      <c r="U86" s="18">
        <f t="shared" si="19"/>
        <v>-4</v>
      </c>
      <c r="V86" s="18">
        <f t="shared" si="20"/>
        <v>4</v>
      </c>
      <c r="W86" s="18">
        <f t="shared" si="21"/>
        <v>3.5</v>
      </c>
    </row>
    <row r="87" spans="1:23" x14ac:dyDescent="0.45">
      <c r="A87" s="14">
        <v>38230</v>
      </c>
      <c r="B87" s="15">
        <v>57.3</v>
      </c>
      <c r="C87" s="15">
        <v>59.7</v>
      </c>
      <c r="D87" s="16">
        <v>59</v>
      </c>
      <c r="E87" s="15">
        <v>53.5</v>
      </c>
      <c r="F87" s="15">
        <v>57</v>
      </c>
      <c r="G87" s="16">
        <v>53</v>
      </c>
      <c r="H87" s="15">
        <v>70.900000000000006</v>
      </c>
      <c r="I87" s="15">
        <v>53</v>
      </c>
      <c r="J87" s="15">
        <v>55</v>
      </c>
      <c r="K87" s="16">
        <v>63.5</v>
      </c>
      <c r="L87" s="17">
        <v>62.5</v>
      </c>
      <c r="M87" s="18">
        <f t="shared" si="11"/>
        <v>-1.2000000000000028</v>
      </c>
      <c r="N87" s="18">
        <f t="shared" si="12"/>
        <v>-3.5</v>
      </c>
      <c r="O87" s="18">
        <f t="shared" si="13"/>
        <v>-4.2000000000000028</v>
      </c>
      <c r="P87" s="18">
        <f t="shared" si="14"/>
        <v>3.7999999999999972</v>
      </c>
      <c r="Q87" s="18">
        <f t="shared" si="15"/>
        <v>-1</v>
      </c>
      <c r="R87" s="18">
        <f t="shared" si="16"/>
        <v>-1</v>
      </c>
      <c r="S87" s="18">
        <f t="shared" si="17"/>
        <v>-1</v>
      </c>
      <c r="T87" s="18">
        <f t="shared" si="18"/>
        <v>-2</v>
      </c>
      <c r="U87" s="18">
        <f t="shared" si="19"/>
        <v>-0.5</v>
      </c>
      <c r="V87" s="18">
        <f t="shared" si="20"/>
        <v>3</v>
      </c>
      <c r="W87" s="18">
        <f t="shared" si="21"/>
        <v>-1.5</v>
      </c>
    </row>
    <row r="88" spans="1:23" x14ac:dyDescent="0.45">
      <c r="A88" s="14">
        <v>38260</v>
      </c>
      <c r="B88" s="15">
        <v>57.9</v>
      </c>
      <c r="C88" s="15">
        <v>60</v>
      </c>
      <c r="D88" s="16">
        <v>60.6</v>
      </c>
      <c r="E88" s="15">
        <v>55.3</v>
      </c>
      <c r="F88" s="15">
        <v>55.5</v>
      </c>
      <c r="G88" s="16">
        <v>51.5</v>
      </c>
      <c r="H88" s="15">
        <v>67</v>
      </c>
      <c r="I88" s="15">
        <v>52.5</v>
      </c>
      <c r="J88" s="15">
        <v>55.5</v>
      </c>
      <c r="K88" s="16">
        <v>56</v>
      </c>
      <c r="L88" s="17">
        <v>61.5</v>
      </c>
      <c r="M88" s="18">
        <f t="shared" si="11"/>
        <v>0.60000000000000142</v>
      </c>
      <c r="N88" s="18">
        <f t="shared" si="12"/>
        <v>0.29999999999999716</v>
      </c>
      <c r="O88" s="18">
        <f t="shared" si="13"/>
        <v>1.6000000000000014</v>
      </c>
      <c r="P88" s="18">
        <f t="shared" si="14"/>
        <v>1.7999999999999972</v>
      </c>
      <c r="Q88" s="18">
        <f t="shared" si="15"/>
        <v>-1.5</v>
      </c>
      <c r="R88" s="18">
        <f t="shared" si="16"/>
        <v>-1.5</v>
      </c>
      <c r="S88" s="18">
        <f t="shared" si="17"/>
        <v>-3.9000000000000057</v>
      </c>
      <c r="T88" s="18">
        <f t="shared" si="18"/>
        <v>-0.5</v>
      </c>
      <c r="U88" s="18">
        <f t="shared" si="19"/>
        <v>0.5</v>
      </c>
      <c r="V88" s="18">
        <f t="shared" si="20"/>
        <v>-7.5</v>
      </c>
      <c r="W88" s="18">
        <f t="shared" si="21"/>
        <v>-1</v>
      </c>
    </row>
    <row r="89" spans="1:23" x14ac:dyDescent="0.45">
      <c r="A89" s="14">
        <v>38291</v>
      </c>
      <c r="B89" s="15">
        <v>58.8</v>
      </c>
      <c r="C89" s="15">
        <v>61</v>
      </c>
      <c r="D89" s="16">
        <v>61.7</v>
      </c>
      <c r="E89" s="15">
        <v>56.5</v>
      </c>
      <c r="F89" s="15">
        <v>56</v>
      </c>
      <c r="G89" s="16">
        <v>50</v>
      </c>
      <c r="H89" s="15">
        <v>72.8</v>
      </c>
      <c r="I89" s="15">
        <v>52.5</v>
      </c>
      <c r="J89" s="15">
        <v>55</v>
      </c>
      <c r="K89" s="16">
        <v>57.5</v>
      </c>
      <c r="L89" s="17">
        <v>60.5</v>
      </c>
      <c r="M89" s="18">
        <f t="shared" si="11"/>
        <v>0.89999999999999858</v>
      </c>
      <c r="N89" s="18">
        <f t="shared" si="12"/>
        <v>1</v>
      </c>
      <c r="O89" s="18">
        <f t="shared" si="13"/>
        <v>1.1000000000000014</v>
      </c>
      <c r="P89" s="18">
        <f t="shared" si="14"/>
        <v>1.2000000000000028</v>
      </c>
      <c r="Q89" s="18">
        <f t="shared" si="15"/>
        <v>0.5</v>
      </c>
      <c r="R89" s="18">
        <f t="shared" si="16"/>
        <v>-1.5</v>
      </c>
      <c r="S89" s="18">
        <f t="shared" si="17"/>
        <v>5.7999999999999972</v>
      </c>
      <c r="T89" s="18">
        <f t="shared" si="18"/>
        <v>0</v>
      </c>
      <c r="U89" s="18">
        <f t="shared" si="19"/>
        <v>-0.5</v>
      </c>
      <c r="V89" s="18">
        <f t="shared" si="20"/>
        <v>1.5</v>
      </c>
      <c r="W89" s="18">
        <f t="shared" si="21"/>
        <v>-1</v>
      </c>
    </row>
    <row r="90" spans="1:23" x14ac:dyDescent="0.45">
      <c r="A90" s="14">
        <v>38321</v>
      </c>
      <c r="B90" s="15">
        <v>58.4</v>
      </c>
      <c r="C90" s="15">
        <v>62.8</v>
      </c>
      <c r="D90" s="16">
        <v>61.1</v>
      </c>
      <c r="E90" s="15">
        <v>54.8</v>
      </c>
      <c r="F90" s="15">
        <v>55</v>
      </c>
      <c r="G90" s="16">
        <v>52.5</v>
      </c>
      <c r="H90" s="15">
        <v>70.599999999999994</v>
      </c>
      <c r="I90" s="15">
        <v>54</v>
      </c>
      <c r="J90" s="15">
        <v>53.5</v>
      </c>
      <c r="K90" s="16">
        <v>62</v>
      </c>
      <c r="L90" s="17">
        <v>61.5</v>
      </c>
      <c r="M90" s="18">
        <f t="shared" si="11"/>
        <v>-0.39999999999999858</v>
      </c>
      <c r="N90" s="18">
        <f t="shared" si="12"/>
        <v>1.7999999999999972</v>
      </c>
      <c r="O90" s="18">
        <f t="shared" si="13"/>
        <v>-0.60000000000000142</v>
      </c>
      <c r="P90" s="18">
        <f t="shared" si="14"/>
        <v>-1.7000000000000028</v>
      </c>
      <c r="Q90" s="18">
        <f t="shared" si="15"/>
        <v>-1</v>
      </c>
      <c r="R90" s="18">
        <f t="shared" si="16"/>
        <v>2.5</v>
      </c>
      <c r="S90" s="18">
        <f t="shared" si="17"/>
        <v>-2.2000000000000028</v>
      </c>
      <c r="T90" s="18">
        <f t="shared" si="18"/>
        <v>1.5</v>
      </c>
      <c r="U90" s="18">
        <f t="shared" si="19"/>
        <v>-1.5</v>
      </c>
      <c r="V90" s="18">
        <f t="shared" si="20"/>
        <v>4.5</v>
      </c>
      <c r="W90" s="18">
        <f t="shared" si="21"/>
        <v>1</v>
      </c>
    </row>
    <row r="91" spans="1:23" x14ac:dyDescent="0.45">
      <c r="A91" s="14">
        <v>38352</v>
      </c>
      <c r="B91" s="15">
        <v>59.6</v>
      </c>
      <c r="C91" s="15">
        <v>65</v>
      </c>
      <c r="D91" s="16">
        <v>63.2</v>
      </c>
      <c r="E91" s="15">
        <v>54.7</v>
      </c>
      <c r="F91" s="15">
        <v>55.5</v>
      </c>
      <c r="G91" s="16">
        <v>56</v>
      </c>
      <c r="H91" s="15">
        <v>71.3</v>
      </c>
      <c r="I91" s="15">
        <v>56.5</v>
      </c>
      <c r="J91" s="15">
        <v>55.5</v>
      </c>
      <c r="K91" s="16">
        <v>61</v>
      </c>
      <c r="L91" s="17">
        <v>64</v>
      </c>
      <c r="M91" s="18">
        <f t="shared" si="11"/>
        <v>1.2000000000000028</v>
      </c>
      <c r="N91" s="18">
        <f t="shared" si="12"/>
        <v>2.2000000000000028</v>
      </c>
      <c r="O91" s="18">
        <f t="shared" si="13"/>
        <v>2.1000000000000014</v>
      </c>
      <c r="P91" s="18">
        <f t="shared" si="14"/>
        <v>-9.9999999999994316E-2</v>
      </c>
      <c r="Q91" s="18">
        <f t="shared" si="15"/>
        <v>0.5</v>
      </c>
      <c r="R91" s="18">
        <f t="shared" si="16"/>
        <v>3.5</v>
      </c>
      <c r="S91" s="18">
        <f t="shared" si="17"/>
        <v>0.70000000000000284</v>
      </c>
      <c r="T91" s="18">
        <f t="shared" si="18"/>
        <v>2.5</v>
      </c>
      <c r="U91" s="18">
        <f t="shared" si="19"/>
        <v>2</v>
      </c>
      <c r="V91" s="18">
        <f t="shared" si="20"/>
        <v>-1</v>
      </c>
      <c r="W91" s="18">
        <f t="shared" si="21"/>
        <v>2.5</v>
      </c>
    </row>
    <row r="92" spans="1:23" x14ac:dyDescent="0.45">
      <c r="A92" s="14">
        <v>38383</v>
      </c>
      <c r="B92" s="15">
        <v>58</v>
      </c>
      <c r="C92" s="15">
        <v>62.5</v>
      </c>
      <c r="D92" s="16">
        <v>62.4</v>
      </c>
      <c r="E92" s="15">
        <v>54.6</v>
      </c>
      <c r="F92" s="15">
        <v>52.5</v>
      </c>
      <c r="G92" s="16">
        <v>49.5</v>
      </c>
      <c r="H92" s="15">
        <v>69.099999999999994</v>
      </c>
      <c r="I92" s="15">
        <v>48</v>
      </c>
      <c r="J92" s="15">
        <v>52.5</v>
      </c>
      <c r="K92" s="16">
        <v>53</v>
      </c>
      <c r="L92" s="17">
        <v>64.5</v>
      </c>
      <c r="M92" s="18">
        <f t="shared" si="11"/>
        <v>-1.6000000000000014</v>
      </c>
      <c r="N92" s="18">
        <f t="shared" si="12"/>
        <v>-2.5</v>
      </c>
      <c r="O92" s="18">
        <f t="shared" si="13"/>
        <v>-0.80000000000000426</v>
      </c>
      <c r="P92" s="18">
        <f t="shared" si="14"/>
        <v>-0.10000000000000142</v>
      </c>
      <c r="Q92" s="18">
        <f t="shared" si="15"/>
        <v>-3</v>
      </c>
      <c r="R92" s="18">
        <f t="shared" si="16"/>
        <v>-6.5</v>
      </c>
      <c r="S92" s="18">
        <f t="shared" si="17"/>
        <v>-2.2000000000000028</v>
      </c>
      <c r="T92" s="18">
        <f t="shared" si="18"/>
        <v>-8.5</v>
      </c>
      <c r="U92" s="18">
        <f t="shared" si="19"/>
        <v>-3</v>
      </c>
      <c r="V92" s="18">
        <f t="shared" si="20"/>
        <v>-8</v>
      </c>
      <c r="W92" s="18">
        <f t="shared" si="21"/>
        <v>0.5</v>
      </c>
    </row>
    <row r="93" spans="1:23" x14ac:dyDescent="0.45">
      <c r="A93" s="14">
        <v>38411</v>
      </c>
      <c r="B93" s="15">
        <v>59.4</v>
      </c>
      <c r="C93" s="15">
        <v>61.9</v>
      </c>
      <c r="D93" s="16">
        <v>63.3</v>
      </c>
      <c r="E93" s="15">
        <v>59.7</v>
      </c>
      <c r="F93" s="15">
        <v>52.5</v>
      </c>
      <c r="G93" s="16">
        <v>52</v>
      </c>
      <c r="H93" s="15">
        <v>69.7</v>
      </c>
      <c r="I93" s="15">
        <v>51.5</v>
      </c>
      <c r="J93" s="15">
        <v>56</v>
      </c>
      <c r="K93" s="16">
        <v>57.5</v>
      </c>
      <c r="L93" s="17">
        <v>64.5</v>
      </c>
      <c r="M93" s="18">
        <f t="shared" si="11"/>
        <v>1.3999999999999986</v>
      </c>
      <c r="N93" s="18">
        <f t="shared" si="12"/>
        <v>-0.60000000000000142</v>
      </c>
      <c r="O93" s="18">
        <f t="shared" si="13"/>
        <v>0.89999999999999858</v>
      </c>
      <c r="P93" s="18">
        <f t="shared" si="14"/>
        <v>5.1000000000000014</v>
      </c>
      <c r="Q93" s="18">
        <f t="shared" si="15"/>
        <v>0</v>
      </c>
      <c r="R93" s="18">
        <f t="shared" si="16"/>
        <v>2.5</v>
      </c>
      <c r="S93" s="18">
        <f t="shared" si="17"/>
        <v>0.60000000000000853</v>
      </c>
      <c r="T93" s="18">
        <f t="shared" si="18"/>
        <v>3.5</v>
      </c>
      <c r="U93" s="18">
        <f t="shared" si="19"/>
        <v>3.5</v>
      </c>
      <c r="V93" s="18">
        <f t="shared" si="20"/>
        <v>4.5</v>
      </c>
      <c r="W93" s="18">
        <f t="shared" si="21"/>
        <v>0</v>
      </c>
    </row>
    <row r="94" spans="1:23" x14ac:dyDescent="0.45">
      <c r="A94" s="14">
        <v>38442</v>
      </c>
      <c r="B94" s="15">
        <v>58</v>
      </c>
      <c r="C94" s="15">
        <v>61.3</v>
      </c>
      <c r="D94" s="16">
        <v>60.5</v>
      </c>
      <c r="E94" s="15">
        <v>57.2</v>
      </c>
      <c r="F94" s="15">
        <v>53</v>
      </c>
      <c r="G94" s="16">
        <v>52.5</v>
      </c>
      <c r="H94" s="15">
        <v>65.599999999999994</v>
      </c>
      <c r="I94" s="15">
        <v>56.5</v>
      </c>
      <c r="J94" s="15">
        <v>51.5</v>
      </c>
      <c r="K94" s="16">
        <v>59</v>
      </c>
      <c r="L94" s="17">
        <v>64.5</v>
      </c>
      <c r="M94" s="18">
        <f t="shared" si="11"/>
        <v>-1.3999999999999986</v>
      </c>
      <c r="N94" s="18">
        <f t="shared" si="12"/>
        <v>-0.60000000000000142</v>
      </c>
      <c r="O94" s="18">
        <f t="shared" si="13"/>
        <v>-2.7999999999999972</v>
      </c>
      <c r="P94" s="18">
        <f t="shared" si="14"/>
        <v>-2.5</v>
      </c>
      <c r="Q94" s="18">
        <f t="shared" si="15"/>
        <v>0.5</v>
      </c>
      <c r="R94" s="18">
        <f t="shared" si="16"/>
        <v>0.5</v>
      </c>
      <c r="S94" s="18">
        <f t="shared" si="17"/>
        <v>-4.1000000000000085</v>
      </c>
      <c r="T94" s="18">
        <f t="shared" si="18"/>
        <v>5</v>
      </c>
      <c r="U94" s="18">
        <f t="shared" si="19"/>
        <v>-4.5</v>
      </c>
      <c r="V94" s="18">
        <f t="shared" si="20"/>
        <v>1.5</v>
      </c>
      <c r="W94" s="18">
        <f t="shared" si="21"/>
        <v>0</v>
      </c>
    </row>
    <row r="95" spans="1:23" x14ac:dyDescent="0.45">
      <c r="A95" s="14">
        <v>38472</v>
      </c>
      <c r="B95" s="15">
        <v>55.6</v>
      </c>
      <c r="C95" s="15">
        <v>58.6</v>
      </c>
      <c r="D95" s="16">
        <v>57.5</v>
      </c>
      <c r="E95" s="15">
        <v>53.3</v>
      </c>
      <c r="F95" s="15">
        <v>53</v>
      </c>
      <c r="G95" s="16">
        <v>54.5</v>
      </c>
      <c r="H95" s="15">
        <v>62.4</v>
      </c>
      <c r="I95" s="15">
        <v>54</v>
      </c>
      <c r="J95" s="15">
        <v>52.5</v>
      </c>
      <c r="K95" s="16">
        <v>58.5</v>
      </c>
      <c r="L95" s="17">
        <v>60.5</v>
      </c>
      <c r="M95" s="18">
        <f t="shared" si="11"/>
        <v>-2.3999999999999986</v>
      </c>
      <c r="N95" s="18">
        <f t="shared" si="12"/>
        <v>-2.6999999999999957</v>
      </c>
      <c r="O95" s="18">
        <f t="shared" si="13"/>
        <v>-3</v>
      </c>
      <c r="P95" s="18">
        <f t="shared" si="14"/>
        <v>-3.9000000000000057</v>
      </c>
      <c r="Q95" s="18">
        <f t="shared" si="15"/>
        <v>0</v>
      </c>
      <c r="R95" s="18">
        <f t="shared" si="16"/>
        <v>2</v>
      </c>
      <c r="S95" s="18">
        <f t="shared" si="17"/>
        <v>-3.1999999999999957</v>
      </c>
      <c r="T95" s="18">
        <f t="shared" si="18"/>
        <v>-2.5</v>
      </c>
      <c r="U95" s="18">
        <f t="shared" si="19"/>
        <v>1</v>
      </c>
      <c r="V95" s="18">
        <f t="shared" si="20"/>
        <v>-0.5</v>
      </c>
      <c r="W95" s="18">
        <f t="shared" si="21"/>
        <v>-4</v>
      </c>
    </row>
    <row r="96" spans="1:23" x14ac:dyDescent="0.45">
      <c r="A96" s="14">
        <v>38503</v>
      </c>
      <c r="B96" s="15">
        <v>55.3</v>
      </c>
      <c r="C96" s="15">
        <v>57.5</v>
      </c>
      <c r="D96" s="16">
        <v>58.2</v>
      </c>
      <c r="E96" s="15">
        <v>51.8</v>
      </c>
      <c r="F96" s="15">
        <v>53.5</v>
      </c>
      <c r="G96" s="16">
        <v>51.5</v>
      </c>
      <c r="H96" s="15">
        <v>57.6</v>
      </c>
      <c r="I96" s="15">
        <v>56.5</v>
      </c>
      <c r="J96" s="15">
        <v>62</v>
      </c>
      <c r="K96" s="16">
        <v>57.5</v>
      </c>
      <c r="L96" s="17">
        <v>63</v>
      </c>
      <c r="M96" s="18">
        <f t="shared" si="11"/>
        <v>-0.30000000000000426</v>
      </c>
      <c r="N96" s="18">
        <f t="shared" si="12"/>
        <v>-1.1000000000000014</v>
      </c>
      <c r="O96" s="18">
        <f t="shared" si="13"/>
        <v>0.70000000000000284</v>
      </c>
      <c r="P96" s="18">
        <f t="shared" si="14"/>
        <v>-1.5</v>
      </c>
      <c r="Q96" s="18">
        <f t="shared" si="15"/>
        <v>0.5</v>
      </c>
      <c r="R96" s="18">
        <f t="shared" si="16"/>
        <v>-3</v>
      </c>
      <c r="S96" s="18">
        <f t="shared" si="17"/>
        <v>-4.7999999999999972</v>
      </c>
      <c r="T96" s="18">
        <f t="shared" si="18"/>
        <v>2.5</v>
      </c>
      <c r="U96" s="18">
        <f t="shared" si="19"/>
        <v>9.5</v>
      </c>
      <c r="V96" s="18">
        <f t="shared" si="20"/>
        <v>-1</v>
      </c>
      <c r="W96" s="18">
        <f t="shared" si="21"/>
        <v>2.5</v>
      </c>
    </row>
    <row r="97" spans="1:23" x14ac:dyDescent="0.45">
      <c r="A97" s="14">
        <v>38533</v>
      </c>
      <c r="B97" s="15">
        <v>58.1</v>
      </c>
      <c r="C97" s="15">
        <v>60.7</v>
      </c>
      <c r="D97" s="16">
        <v>59.2</v>
      </c>
      <c r="E97" s="15">
        <v>55.8</v>
      </c>
      <c r="F97" s="15">
        <v>56.5</v>
      </c>
      <c r="G97" s="16">
        <v>52</v>
      </c>
      <c r="H97" s="15">
        <v>58.4</v>
      </c>
      <c r="I97" s="15">
        <v>52.5</v>
      </c>
      <c r="J97" s="15">
        <v>50</v>
      </c>
      <c r="K97" s="16">
        <v>58.5</v>
      </c>
      <c r="L97" s="17">
        <v>64.5</v>
      </c>
      <c r="M97" s="18">
        <f t="shared" si="11"/>
        <v>2.8000000000000043</v>
      </c>
      <c r="N97" s="18">
        <f t="shared" si="12"/>
        <v>3.2000000000000028</v>
      </c>
      <c r="O97" s="18">
        <f t="shared" si="13"/>
        <v>1</v>
      </c>
      <c r="P97" s="18">
        <f t="shared" si="14"/>
        <v>4</v>
      </c>
      <c r="Q97" s="18">
        <f t="shared" si="15"/>
        <v>3</v>
      </c>
      <c r="R97" s="18">
        <f t="shared" si="16"/>
        <v>0.5</v>
      </c>
      <c r="S97" s="18">
        <f t="shared" si="17"/>
        <v>0.79999999999999716</v>
      </c>
      <c r="T97" s="18">
        <f t="shared" si="18"/>
        <v>-4</v>
      </c>
      <c r="U97" s="18">
        <f t="shared" si="19"/>
        <v>-12</v>
      </c>
      <c r="V97" s="18">
        <f t="shared" si="20"/>
        <v>1</v>
      </c>
      <c r="W97" s="18">
        <f t="shared" si="21"/>
        <v>1.5</v>
      </c>
    </row>
    <row r="98" spans="1:23" x14ac:dyDescent="0.45">
      <c r="A98" s="14">
        <v>38564</v>
      </c>
      <c r="B98" s="15">
        <v>59.5</v>
      </c>
      <c r="C98" s="15">
        <v>61.3</v>
      </c>
      <c r="D98" s="16">
        <v>64.400000000000006</v>
      </c>
      <c r="E98" s="15">
        <v>55.1</v>
      </c>
      <c r="F98" s="15">
        <v>57</v>
      </c>
      <c r="G98" s="16">
        <v>52.5</v>
      </c>
      <c r="H98" s="15">
        <v>65.8</v>
      </c>
      <c r="I98" s="15">
        <v>53.5</v>
      </c>
      <c r="J98" s="15">
        <v>53.5</v>
      </c>
      <c r="K98" s="16">
        <v>62</v>
      </c>
      <c r="L98" s="17">
        <v>64</v>
      </c>
      <c r="M98" s="18">
        <f t="shared" si="11"/>
        <v>1.3999999999999986</v>
      </c>
      <c r="N98" s="18">
        <f t="shared" si="12"/>
        <v>0.59999999999999432</v>
      </c>
      <c r="O98" s="18">
        <f t="shared" si="13"/>
        <v>5.2000000000000028</v>
      </c>
      <c r="P98" s="18">
        <f t="shared" si="14"/>
        <v>-0.69999999999999574</v>
      </c>
      <c r="Q98" s="18">
        <f t="shared" si="15"/>
        <v>0.5</v>
      </c>
      <c r="R98" s="18">
        <f t="shared" si="16"/>
        <v>0.5</v>
      </c>
      <c r="S98" s="18">
        <f t="shared" si="17"/>
        <v>7.3999999999999986</v>
      </c>
      <c r="T98" s="18">
        <f t="shared" si="18"/>
        <v>1</v>
      </c>
      <c r="U98" s="18">
        <f t="shared" si="19"/>
        <v>3.5</v>
      </c>
      <c r="V98" s="18">
        <f t="shared" si="20"/>
        <v>3.5</v>
      </c>
      <c r="W98" s="18">
        <f t="shared" si="21"/>
        <v>-0.5</v>
      </c>
    </row>
    <row r="99" spans="1:23" x14ac:dyDescent="0.45">
      <c r="A99" s="14">
        <v>38595</v>
      </c>
      <c r="B99" s="15">
        <v>61.3</v>
      </c>
      <c r="C99" s="15">
        <v>64.8</v>
      </c>
      <c r="D99" s="16">
        <v>65.3</v>
      </c>
      <c r="E99" s="15">
        <v>60.2</v>
      </c>
      <c r="F99" s="15">
        <v>55</v>
      </c>
      <c r="G99" s="16">
        <v>53.5</v>
      </c>
      <c r="H99" s="15">
        <v>66.099999999999994</v>
      </c>
      <c r="I99" s="15">
        <v>52</v>
      </c>
      <c r="J99" s="15">
        <v>63.5</v>
      </c>
      <c r="K99" s="16">
        <v>61.5</v>
      </c>
      <c r="L99" s="17">
        <v>67</v>
      </c>
      <c r="M99" s="18">
        <f t="shared" si="11"/>
        <v>1.7999999999999972</v>
      </c>
      <c r="N99" s="18">
        <f t="shared" si="12"/>
        <v>3.5</v>
      </c>
      <c r="O99" s="18">
        <f t="shared" si="13"/>
        <v>0.89999999999999147</v>
      </c>
      <c r="P99" s="18">
        <f t="shared" si="14"/>
        <v>5.1000000000000014</v>
      </c>
      <c r="Q99" s="18">
        <f t="shared" si="15"/>
        <v>-2</v>
      </c>
      <c r="R99" s="18">
        <f t="shared" si="16"/>
        <v>1</v>
      </c>
      <c r="S99" s="18">
        <f t="shared" si="17"/>
        <v>0.29999999999999716</v>
      </c>
      <c r="T99" s="18">
        <f t="shared" si="18"/>
        <v>-1.5</v>
      </c>
      <c r="U99" s="18">
        <f t="shared" si="19"/>
        <v>10</v>
      </c>
      <c r="V99" s="18">
        <f t="shared" si="20"/>
        <v>-0.5</v>
      </c>
      <c r="W99" s="18">
        <f t="shared" si="21"/>
        <v>3</v>
      </c>
    </row>
    <row r="100" spans="1:23" x14ac:dyDescent="0.45">
      <c r="A100" s="14">
        <v>38625</v>
      </c>
      <c r="B100" s="15">
        <v>55.7</v>
      </c>
      <c r="C100" s="15">
        <v>55.2</v>
      </c>
      <c r="D100" s="16">
        <v>56.2</v>
      </c>
      <c r="E100" s="15">
        <v>55.4</v>
      </c>
      <c r="F100" s="15">
        <v>56</v>
      </c>
      <c r="G100" s="16">
        <v>50</v>
      </c>
      <c r="H100" s="15">
        <v>83.5</v>
      </c>
      <c r="I100" s="15">
        <v>52</v>
      </c>
      <c r="J100" s="15">
        <v>55</v>
      </c>
      <c r="K100" s="16">
        <v>58.5</v>
      </c>
      <c r="L100" s="17">
        <v>64</v>
      </c>
      <c r="M100" s="18">
        <f t="shared" si="11"/>
        <v>-5.5999999999999943</v>
      </c>
      <c r="N100" s="18">
        <f t="shared" si="12"/>
        <v>-9.5999999999999943</v>
      </c>
      <c r="O100" s="18">
        <f t="shared" si="13"/>
        <v>-9.0999999999999943</v>
      </c>
      <c r="P100" s="18">
        <f t="shared" si="14"/>
        <v>-4.8000000000000043</v>
      </c>
      <c r="Q100" s="18">
        <f t="shared" si="15"/>
        <v>1</v>
      </c>
      <c r="R100" s="18">
        <f t="shared" si="16"/>
        <v>-3.5</v>
      </c>
      <c r="S100" s="18">
        <f t="shared" si="17"/>
        <v>17.400000000000006</v>
      </c>
      <c r="T100" s="18">
        <f t="shared" si="18"/>
        <v>0</v>
      </c>
      <c r="U100" s="18">
        <f t="shared" si="19"/>
        <v>-8.5</v>
      </c>
      <c r="V100" s="18">
        <f t="shared" si="20"/>
        <v>-3</v>
      </c>
      <c r="W100" s="18">
        <f t="shared" si="21"/>
        <v>-3</v>
      </c>
    </row>
    <row r="101" spans="1:23" x14ac:dyDescent="0.45">
      <c r="A101" s="14">
        <v>38656</v>
      </c>
      <c r="B101" s="15">
        <v>57.4</v>
      </c>
      <c r="C101" s="15">
        <v>59.2</v>
      </c>
      <c r="D101" s="16">
        <v>57.5</v>
      </c>
      <c r="E101" s="15">
        <v>54.2</v>
      </c>
      <c r="F101" s="15">
        <v>58.5</v>
      </c>
      <c r="G101" s="16">
        <v>50</v>
      </c>
      <c r="H101" s="15">
        <v>79.2</v>
      </c>
      <c r="I101" s="15">
        <v>55</v>
      </c>
      <c r="J101" s="15">
        <v>54.5</v>
      </c>
      <c r="K101" s="16">
        <v>53.5</v>
      </c>
      <c r="L101" s="17">
        <v>55</v>
      </c>
      <c r="M101" s="18">
        <f t="shared" si="11"/>
        <v>1.6999999999999957</v>
      </c>
      <c r="N101" s="18">
        <f t="shared" si="12"/>
        <v>4</v>
      </c>
      <c r="O101" s="18">
        <f t="shared" si="13"/>
        <v>1.2999999999999972</v>
      </c>
      <c r="P101" s="18">
        <f t="shared" si="14"/>
        <v>-1.1999999999999957</v>
      </c>
      <c r="Q101" s="18">
        <f t="shared" si="15"/>
        <v>2.5</v>
      </c>
      <c r="R101" s="18">
        <f t="shared" si="16"/>
        <v>0</v>
      </c>
      <c r="S101" s="18">
        <f t="shared" si="17"/>
        <v>-4.2999999999999972</v>
      </c>
      <c r="T101" s="18">
        <f t="shared" si="18"/>
        <v>3</v>
      </c>
      <c r="U101" s="18">
        <f t="shared" si="19"/>
        <v>-0.5</v>
      </c>
      <c r="V101" s="18">
        <f t="shared" si="20"/>
        <v>-5</v>
      </c>
      <c r="W101" s="18">
        <f t="shared" si="21"/>
        <v>-9</v>
      </c>
    </row>
    <row r="102" spans="1:23" x14ac:dyDescent="0.45">
      <c r="A102" s="14">
        <v>38686</v>
      </c>
      <c r="B102" s="15">
        <v>59.1</v>
      </c>
      <c r="C102" s="15">
        <v>59.2</v>
      </c>
      <c r="D102" s="16">
        <v>59.6</v>
      </c>
      <c r="E102" s="15">
        <v>56.9</v>
      </c>
      <c r="F102" s="15">
        <v>60.5</v>
      </c>
      <c r="G102" s="16">
        <v>54</v>
      </c>
      <c r="H102" s="15">
        <v>72.599999999999994</v>
      </c>
      <c r="I102" s="15">
        <v>54</v>
      </c>
      <c r="J102" s="15">
        <v>57</v>
      </c>
      <c r="K102" s="16">
        <v>56.5</v>
      </c>
      <c r="L102" s="17">
        <v>60</v>
      </c>
      <c r="M102" s="18">
        <f t="shared" si="11"/>
        <v>1.7000000000000028</v>
      </c>
      <c r="N102" s="18">
        <f t="shared" si="12"/>
        <v>0</v>
      </c>
      <c r="O102" s="18">
        <f t="shared" si="13"/>
        <v>2.1000000000000014</v>
      </c>
      <c r="P102" s="18">
        <f t="shared" si="14"/>
        <v>2.6999999999999957</v>
      </c>
      <c r="Q102" s="18">
        <f t="shared" si="15"/>
        <v>2</v>
      </c>
      <c r="R102" s="18">
        <f t="shared" si="16"/>
        <v>4</v>
      </c>
      <c r="S102" s="18">
        <f t="shared" si="17"/>
        <v>-6.6000000000000085</v>
      </c>
      <c r="T102" s="18">
        <f t="shared" si="18"/>
        <v>-1</v>
      </c>
      <c r="U102" s="18">
        <f t="shared" si="19"/>
        <v>2.5</v>
      </c>
      <c r="V102" s="18">
        <f t="shared" si="20"/>
        <v>3</v>
      </c>
      <c r="W102" s="18">
        <f t="shared" si="21"/>
        <v>5</v>
      </c>
    </row>
    <row r="103" spans="1:23" x14ac:dyDescent="0.45">
      <c r="A103" s="14">
        <v>38717</v>
      </c>
      <c r="B103" s="15">
        <v>59</v>
      </c>
      <c r="C103" s="15">
        <v>60.1</v>
      </c>
      <c r="D103" s="16">
        <v>62.8</v>
      </c>
      <c r="E103" s="15">
        <v>56.4</v>
      </c>
      <c r="F103" s="15">
        <v>56.5</v>
      </c>
      <c r="G103" s="16">
        <v>56</v>
      </c>
      <c r="H103" s="15">
        <v>68.900000000000006</v>
      </c>
      <c r="I103" s="15">
        <v>54</v>
      </c>
      <c r="J103" s="15">
        <v>61.5</v>
      </c>
      <c r="K103" s="16">
        <v>56.5</v>
      </c>
      <c r="L103" s="17">
        <v>59</v>
      </c>
      <c r="M103" s="18">
        <f t="shared" si="11"/>
        <v>-0.10000000000000142</v>
      </c>
      <c r="N103" s="18">
        <f t="shared" si="12"/>
        <v>0.89999999999999858</v>
      </c>
      <c r="O103" s="18">
        <f t="shared" si="13"/>
        <v>3.1999999999999957</v>
      </c>
      <c r="P103" s="18">
        <f t="shared" si="14"/>
        <v>-0.5</v>
      </c>
      <c r="Q103" s="18">
        <f t="shared" si="15"/>
        <v>-4</v>
      </c>
      <c r="R103" s="18">
        <f t="shared" si="16"/>
        <v>2</v>
      </c>
      <c r="S103" s="18">
        <f t="shared" si="17"/>
        <v>-3.6999999999999886</v>
      </c>
      <c r="T103" s="18">
        <f t="shared" si="18"/>
        <v>0</v>
      </c>
      <c r="U103" s="18">
        <f t="shared" si="19"/>
        <v>4.5</v>
      </c>
      <c r="V103" s="18">
        <f t="shared" si="20"/>
        <v>0</v>
      </c>
      <c r="W103" s="18">
        <f t="shared" si="21"/>
        <v>-1</v>
      </c>
    </row>
    <row r="104" spans="1:23" x14ac:dyDescent="0.45">
      <c r="A104" s="14">
        <v>38748</v>
      </c>
      <c r="B104" s="15">
        <v>56.3</v>
      </c>
      <c r="C104" s="15">
        <v>58.6</v>
      </c>
      <c r="D104" s="16">
        <v>57.4</v>
      </c>
      <c r="E104" s="15">
        <v>54.5</v>
      </c>
      <c r="F104" s="15">
        <v>54.5</v>
      </c>
      <c r="G104" s="16">
        <v>55</v>
      </c>
      <c r="H104" s="15">
        <v>69.900000000000006</v>
      </c>
      <c r="I104" s="15">
        <v>52.5</v>
      </c>
      <c r="J104" s="15">
        <v>58</v>
      </c>
      <c r="K104" s="16">
        <v>49.5</v>
      </c>
      <c r="L104" s="17">
        <v>63</v>
      </c>
      <c r="M104" s="18">
        <f t="shared" si="11"/>
        <v>-2.7000000000000028</v>
      </c>
      <c r="N104" s="18">
        <f t="shared" si="12"/>
        <v>-1.5</v>
      </c>
      <c r="O104" s="18">
        <f t="shared" si="13"/>
        <v>-5.3999999999999986</v>
      </c>
      <c r="P104" s="18">
        <f t="shared" si="14"/>
        <v>-1.8999999999999986</v>
      </c>
      <c r="Q104" s="18">
        <f t="shared" si="15"/>
        <v>-2</v>
      </c>
      <c r="R104" s="18">
        <f t="shared" si="16"/>
        <v>-1</v>
      </c>
      <c r="S104" s="18">
        <f t="shared" si="17"/>
        <v>1</v>
      </c>
      <c r="T104" s="18">
        <f t="shared" si="18"/>
        <v>-1.5</v>
      </c>
      <c r="U104" s="18">
        <f t="shared" si="19"/>
        <v>-3.5</v>
      </c>
      <c r="V104" s="18">
        <f t="shared" si="20"/>
        <v>-7</v>
      </c>
      <c r="W104" s="18">
        <f t="shared" si="21"/>
        <v>4</v>
      </c>
    </row>
    <row r="105" spans="1:23" x14ac:dyDescent="0.45">
      <c r="A105" s="14">
        <v>38776</v>
      </c>
      <c r="B105" s="15">
        <v>57.6</v>
      </c>
      <c r="C105" s="15">
        <v>61.8</v>
      </c>
      <c r="D105" s="16">
        <v>57.8</v>
      </c>
      <c r="E105" s="15">
        <v>58.1</v>
      </c>
      <c r="F105" s="15">
        <v>52.5</v>
      </c>
      <c r="G105" s="16">
        <v>53</v>
      </c>
      <c r="H105" s="15">
        <v>67.8</v>
      </c>
      <c r="I105" s="15">
        <v>54</v>
      </c>
      <c r="J105" s="15">
        <v>60</v>
      </c>
      <c r="K105" s="16">
        <v>55</v>
      </c>
      <c r="L105" s="17">
        <v>63.5</v>
      </c>
      <c r="M105" s="18">
        <f t="shared" si="11"/>
        <v>1.3000000000000043</v>
      </c>
      <c r="N105" s="18">
        <f t="shared" si="12"/>
        <v>3.1999999999999957</v>
      </c>
      <c r="O105" s="18">
        <f t="shared" si="13"/>
        <v>0.39999999999999858</v>
      </c>
      <c r="P105" s="18">
        <f t="shared" si="14"/>
        <v>3.6000000000000014</v>
      </c>
      <c r="Q105" s="18">
        <f t="shared" si="15"/>
        <v>-2</v>
      </c>
      <c r="R105" s="18">
        <f t="shared" si="16"/>
        <v>-2</v>
      </c>
      <c r="S105" s="18">
        <f t="shared" si="17"/>
        <v>-2.1000000000000085</v>
      </c>
      <c r="T105" s="18">
        <f t="shared" si="18"/>
        <v>1.5</v>
      </c>
      <c r="U105" s="18">
        <f t="shared" si="19"/>
        <v>2</v>
      </c>
      <c r="V105" s="18">
        <f t="shared" si="20"/>
        <v>5.5</v>
      </c>
      <c r="W105" s="18">
        <f t="shared" si="21"/>
        <v>0.5</v>
      </c>
    </row>
    <row r="106" spans="1:23" x14ac:dyDescent="0.45">
      <c r="A106" s="14">
        <v>38807</v>
      </c>
      <c r="B106" s="15">
        <v>56.9</v>
      </c>
      <c r="C106" s="15">
        <v>60</v>
      </c>
      <c r="D106" s="16">
        <v>58.6</v>
      </c>
      <c r="E106" s="15">
        <v>55.1</v>
      </c>
      <c r="F106" s="15">
        <v>54</v>
      </c>
      <c r="G106" s="16">
        <v>54</v>
      </c>
      <c r="H106" s="15">
        <v>60.1</v>
      </c>
      <c r="I106" s="15">
        <v>50.5</v>
      </c>
      <c r="J106" s="15">
        <v>63.5</v>
      </c>
      <c r="K106" s="16">
        <v>60.5</v>
      </c>
      <c r="L106" s="17">
        <v>63</v>
      </c>
      <c r="M106" s="18">
        <f t="shared" si="11"/>
        <v>-0.70000000000000284</v>
      </c>
      <c r="N106" s="18">
        <f t="shared" si="12"/>
        <v>-1.7999999999999972</v>
      </c>
      <c r="O106" s="18">
        <f t="shared" si="13"/>
        <v>0.80000000000000426</v>
      </c>
      <c r="P106" s="18">
        <f t="shared" si="14"/>
        <v>-3</v>
      </c>
      <c r="Q106" s="18">
        <f t="shared" si="15"/>
        <v>1.5</v>
      </c>
      <c r="R106" s="18">
        <f t="shared" si="16"/>
        <v>1</v>
      </c>
      <c r="S106" s="18">
        <f t="shared" si="17"/>
        <v>-7.6999999999999957</v>
      </c>
      <c r="T106" s="18">
        <f t="shared" si="18"/>
        <v>-3.5</v>
      </c>
      <c r="U106" s="18">
        <f t="shared" si="19"/>
        <v>3.5</v>
      </c>
      <c r="V106" s="18">
        <f t="shared" si="20"/>
        <v>5.5</v>
      </c>
      <c r="W106" s="18">
        <f t="shared" si="21"/>
        <v>-0.5</v>
      </c>
    </row>
    <row r="107" spans="1:23" x14ac:dyDescent="0.45">
      <c r="A107" s="14">
        <v>38837</v>
      </c>
      <c r="B107" s="15">
        <v>58.4</v>
      </c>
      <c r="C107" s="15">
        <v>61.3</v>
      </c>
      <c r="D107" s="16">
        <v>61.1</v>
      </c>
      <c r="E107" s="15">
        <v>56.5</v>
      </c>
      <c r="F107" s="15">
        <v>54.5</v>
      </c>
      <c r="G107" s="16">
        <v>59</v>
      </c>
      <c r="H107" s="15">
        <v>68.5</v>
      </c>
      <c r="I107" s="15">
        <v>54</v>
      </c>
      <c r="J107" s="15">
        <v>59.5</v>
      </c>
      <c r="K107" s="16">
        <v>57</v>
      </c>
      <c r="L107" s="17">
        <v>60</v>
      </c>
      <c r="M107" s="18">
        <f t="shared" si="11"/>
        <v>1.5</v>
      </c>
      <c r="N107" s="18">
        <f t="shared" si="12"/>
        <v>1.2999999999999972</v>
      </c>
      <c r="O107" s="18">
        <f t="shared" si="13"/>
        <v>2.5</v>
      </c>
      <c r="P107" s="18">
        <f t="shared" si="14"/>
        <v>1.3999999999999986</v>
      </c>
      <c r="Q107" s="18">
        <f t="shared" si="15"/>
        <v>0.5</v>
      </c>
      <c r="R107" s="18">
        <f t="shared" si="16"/>
        <v>5</v>
      </c>
      <c r="S107" s="18">
        <f t="shared" si="17"/>
        <v>8.3999999999999986</v>
      </c>
      <c r="T107" s="18">
        <f t="shared" si="18"/>
        <v>3.5</v>
      </c>
      <c r="U107" s="18">
        <f t="shared" si="19"/>
        <v>-4</v>
      </c>
      <c r="V107" s="18">
        <f t="shared" si="20"/>
        <v>-3.5</v>
      </c>
      <c r="W107" s="18">
        <f t="shared" si="21"/>
        <v>-3</v>
      </c>
    </row>
    <row r="108" spans="1:23" x14ac:dyDescent="0.45">
      <c r="A108" s="14">
        <v>38868</v>
      </c>
      <c r="B108" s="15">
        <v>57</v>
      </c>
      <c r="C108" s="15">
        <v>58.1</v>
      </c>
      <c r="D108" s="16">
        <v>58.6</v>
      </c>
      <c r="E108" s="15">
        <v>54.6</v>
      </c>
      <c r="F108" s="15">
        <v>56.5</v>
      </c>
      <c r="G108" s="16">
        <v>59</v>
      </c>
      <c r="H108" s="15">
        <v>70.5</v>
      </c>
      <c r="I108" s="15">
        <v>52</v>
      </c>
      <c r="J108" s="15">
        <v>64</v>
      </c>
      <c r="K108" s="16">
        <v>58.5</v>
      </c>
      <c r="L108" s="17">
        <v>59</v>
      </c>
      <c r="M108" s="18">
        <f t="shared" si="11"/>
        <v>-1.3999999999999986</v>
      </c>
      <c r="N108" s="18">
        <f t="shared" si="12"/>
        <v>-3.1999999999999957</v>
      </c>
      <c r="O108" s="18">
        <f t="shared" si="13"/>
        <v>-2.5</v>
      </c>
      <c r="P108" s="18">
        <f t="shared" si="14"/>
        <v>-1.8999999999999986</v>
      </c>
      <c r="Q108" s="18">
        <f t="shared" si="15"/>
        <v>2</v>
      </c>
      <c r="R108" s="18">
        <f t="shared" si="16"/>
        <v>0</v>
      </c>
      <c r="S108" s="18">
        <f t="shared" si="17"/>
        <v>2</v>
      </c>
      <c r="T108" s="18">
        <f t="shared" si="18"/>
        <v>-2</v>
      </c>
      <c r="U108" s="18">
        <f t="shared" si="19"/>
        <v>4.5</v>
      </c>
      <c r="V108" s="18">
        <f t="shared" si="20"/>
        <v>1.5</v>
      </c>
      <c r="W108" s="18">
        <f t="shared" si="21"/>
        <v>-1</v>
      </c>
    </row>
    <row r="109" spans="1:23" x14ac:dyDescent="0.45">
      <c r="A109" s="14">
        <v>38898</v>
      </c>
      <c r="B109" s="15">
        <v>55.2</v>
      </c>
      <c r="C109" s="15">
        <v>56.4</v>
      </c>
      <c r="D109" s="16">
        <v>57</v>
      </c>
      <c r="E109" s="15">
        <v>51.2</v>
      </c>
      <c r="F109" s="15">
        <v>56</v>
      </c>
      <c r="G109" s="16">
        <v>51.5</v>
      </c>
      <c r="H109" s="15">
        <v>69</v>
      </c>
      <c r="I109" s="15">
        <v>55</v>
      </c>
      <c r="J109" s="15">
        <v>54.5</v>
      </c>
      <c r="K109" s="16">
        <v>55.5</v>
      </c>
      <c r="L109" s="17">
        <v>63</v>
      </c>
      <c r="M109" s="18">
        <f t="shared" si="11"/>
        <v>-1.7999999999999972</v>
      </c>
      <c r="N109" s="18">
        <f t="shared" si="12"/>
        <v>-1.7000000000000028</v>
      </c>
      <c r="O109" s="18">
        <f t="shared" si="13"/>
        <v>-1.6000000000000014</v>
      </c>
      <c r="P109" s="18">
        <f t="shared" si="14"/>
        <v>-3.3999999999999986</v>
      </c>
      <c r="Q109" s="18">
        <f t="shared" si="15"/>
        <v>-0.5</v>
      </c>
      <c r="R109" s="18">
        <f t="shared" si="16"/>
        <v>-7.5</v>
      </c>
      <c r="S109" s="18">
        <f t="shared" si="17"/>
        <v>-1.5</v>
      </c>
      <c r="T109" s="18">
        <f t="shared" si="18"/>
        <v>3</v>
      </c>
      <c r="U109" s="18">
        <f t="shared" si="19"/>
        <v>-9.5</v>
      </c>
      <c r="V109" s="18">
        <f t="shared" si="20"/>
        <v>-3</v>
      </c>
      <c r="W109" s="18">
        <f t="shared" si="21"/>
        <v>4</v>
      </c>
    </row>
    <row r="110" spans="1:23" x14ac:dyDescent="0.45">
      <c r="A110" s="14">
        <v>38929</v>
      </c>
      <c r="B110" s="15">
        <v>55.6</v>
      </c>
      <c r="C110" s="15">
        <v>56.3</v>
      </c>
      <c r="D110" s="16">
        <v>58.1</v>
      </c>
      <c r="E110" s="15">
        <v>53.6</v>
      </c>
      <c r="F110" s="15">
        <v>54.5</v>
      </c>
      <c r="G110" s="16">
        <v>53</v>
      </c>
      <c r="H110" s="15">
        <v>70.599999999999994</v>
      </c>
      <c r="I110" s="15">
        <v>56</v>
      </c>
      <c r="J110" s="15">
        <v>56</v>
      </c>
      <c r="K110" s="16">
        <v>60.5</v>
      </c>
      <c r="L110" s="17">
        <v>60</v>
      </c>
      <c r="M110" s="18">
        <f t="shared" si="11"/>
        <v>0.39999999999999858</v>
      </c>
      <c r="N110" s="18">
        <f t="shared" si="12"/>
        <v>-0.10000000000000142</v>
      </c>
      <c r="O110" s="18">
        <f t="shared" si="13"/>
        <v>1.1000000000000014</v>
      </c>
      <c r="P110" s="18">
        <f t="shared" si="14"/>
        <v>2.3999999999999986</v>
      </c>
      <c r="Q110" s="18">
        <f t="shared" si="15"/>
        <v>-1.5</v>
      </c>
      <c r="R110" s="18">
        <f t="shared" si="16"/>
        <v>1.5</v>
      </c>
      <c r="S110" s="18">
        <f t="shared" si="17"/>
        <v>1.5999999999999943</v>
      </c>
      <c r="T110" s="18">
        <f t="shared" si="18"/>
        <v>1</v>
      </c>
      <c r="U110" s="18">
        <f t="shared" si="19"/>
        <v>1.5</v>
      </c>
      <c r="V110" s="18">
        <f t="shared" si="20"/>
        <v>5</v>
      </c>
      <c r="W110" s="18">
        <f t="shared" si="21"/>
        <v>-3</v>
      </c>
    </row>
    <row r="111" spans="1:23" x14ac:dyDescent="0.45">
      <c r="A111" s="14">
        <v>38960</v>
      </c>
      <c r="B111" s="15">
        <v>53.9</v>
      </c>
      <c r="C111" s="15">
        <v>56.7</v>
      </c>
      <c r="D111" s="16">
        <v>53.1</v>
      </c>
      <c r="E111" s="15">
        <v>52.2</v>
      </c>
      <c r="F111" s="15">
        <v>53.5</v>
      </c>
      <c r="G111" s="16">
        <v>51.5</v>
      </c>
      <c r="H111" s="15">
        <v>72.2</v>
      </c>
      <c r="I111" s="15">
        <v>49.5</v>
      </c>
      <c r="J111" s="15">
        <v>53</v>
      </c>
      <c r="K111" s="16">
        <v>60</v>
      </c>
      <c r="L111" s="17">
        <v>59</v>
      </c>
      <c r="M111" s="18">
        <f t="shared" si="11"/>
        <v>-1.7000000000000028</v>
      </c>
      <c r="N111" s="18">
        <f t="shared" si="12"/>
        <v>0.40000000000000568</v>
      </c>
      <c r="O111" s="18">
        <f t="shared" si="13"/>
        <v>-5</v>
      </c>
      <c r="P111" s="18">
        <f t="shared" si="14"/>
        <v>-1.3999999999999986</v>
      </c>
      <c r="Q111" s="18">
        <f t="shared" si="15"/>
        <v>-1</v>
      </c>
      <c r="R111" s="18">
        <f t="shared" si="16"/>
        <v>-1.5</v>
      </c>
      <c r="S111" s="18">
        <f t="shared" si="17"/>
        <v>1.6000000000000085</v>
      </c>
      <c r="T111" s="18">
        <f t="shared" si="18"/>
        <v>-6.5</v>
      </c>
      <c r="U111" s="18">
        <f t="shared" si="19"/>
        <v>-3</v>
      </c>
      <c r="V111" s="18">
        <f t="shared" si="20"/>
        <v>-0.5</v>
      </c>
      <c r="W111" s="18">
        <f t="shared" si="21"/>
        <v>-1</v>
      </c>
    </row>
    <row r="112" spans="1:23" x14ac:dyDescent="0.45">
      <c r="A112" s="14">
        <v>38990</v>
      </c>
      <c r="B112" s="15">
        <v>54.5</v>
      </c>
      <c r="C112" s="15">
        <v>54.4</v>
      </c>
      <c r="D112" s="16">
        <v>56.5</v>
      </c>
      <c r="E112" s="15">
        <v>52.9</v>
      </c>
      <c r="F112" s="15">
        <v>54</v>
      </c>
      <c r="G112" s="16">
        <v>50.5</v>
      </c>
      <c r="H112" s="15">
        <v>60.6</v>
      </c>
      <c r="I112" s="15">
        <v>53</v>
      </c>
      <c r="J112" s="15">
        <v>59</v>
      </c>
      <c r="K112" s="16">
        <v>55</v>
      </c>
      <c r="L112" s="17">
        <v>63.5</v>
      </c>
      <c r="M112" s="18">
        <f t="shared" si="11"/>
        <v>0.60000000000000142</v>
      </c>
      <c r="N112" s="18">
        <f t="shared" si="12"/>
        <v>-2.3000000000000043</v>
      </c>
      <c r="O112" s="18">
        <f t="shared" si="13"/>
        <v>3.3999999999999986</v>
      </c>
      <c r="P112" s="18">
        <f t="shared" si="14"/>
        <v>0.69999999999999574</v>
      </c>
      <c r="Q112" s="18">
        <f t="shared" si="15"/>
        <v>0.5</v>
      </c>
      <c r="R112" s="18">
        <f t="shared" si="16"/>
        <v>-1</v>
      </c>
      <c r="S112" s="18">
        <f t="shared" si="17"/>
        <v>-11.600000000000001</v>
      </c>
      <c r="T112" s="18">
        <f t="shared" si="18"/>
        <v>3.5</v>
      </c>
      <c r="U112" s="18">
        <f t="shared" si="19"/>
        <v>6</v>
      </c>
      <c r="V112" s="18">
        <f t="shared" si="20"/>
        <v>-5</v>
      </c>
      <c r="W112" s="18">
        <f t="shared" si="21"/>
        <v>4.5</v>
      </c>
    </row>
    <row r="113" spans="1:23" x14ac:dyDescent="0.45">
      <c r="A113" s="14">
        <v>39021</v>
      </c>
      <c r="B113" s="15">
        <v>54.9</v>
      </c>
      <c r="C113" s="15">
        <v>56.9</v>
      </c>
      <c r="D113" s="16">
        <v>55.3</v>
      </c>
      <c r="E113" s="15">
        <v>52.9</v>
      </c>
      <c r="F113" s="15">
        <v>54.5</v>
      </c>
      <c r="G113" s="16">
        <v>53</v>
      </c>
      <c r="H113" s="15">
        <v>56.5</v>
      </c>
      <c r="I113" s="15">
        <v>51.5</v>
      </c>
      <c r="J113" s="15">
        <v>63.5</v>
      </c>
      <c r="K113" s="16">
        <v>57.5</v>
      </c>
      <c r="L113" s="17">
        <v>64.5</v>
      </c>
      <c r="M113" s="18">
        <f t="shared" si="11"/>
        <v>0.39999999999999858</v>
      </c>
      <c r="N113" s="18">
        <f t="shared" si="12"/>
        <v>2.5</v>
      </c>
      <c r="O113" s="18">
        <f t="shared" si="13"/>
        <v>-1.2000000000000028</v>
      </c>
      <c r="P113" s="18">
        <f t="shared" si="14"/>
        <v>0</v>
      </c>
      <c r="Q113" s="18">
        <f t="shared" si="15"/>
        <v>0.5</v>
      </c>
      <c r="R113" s="18">
        <f t="shared" si="16"/>
        <v>2.5</v>
      </c>
      <c r="S113" s="18">
        <f t="shared" si="17"/>
        <v>-4.1000000000000014</v>
      </c>
      <c r="T113" s="18">
        <f t="shared" si="18"/>
        <v>-1.5</v>
      </c>
      <c r="U113" s="18">
        <f t="shared" si="19"/>
        <v>4.5</v>
      </c>
      <c r="V113" s="18">
        <f t="shared" si="20"/>
        <v>2.5</v>
      </c>
      <c r="W113" s="18">
        <f t="shared" si="21"/>
        <v>1</v>
      </c>
    </row>
    <row r="114" spans="1:23" x14ac:dyDescent="0.45">
      <c r="A114" s="14">
        <v>39051</v>
      </c>
      <c r="B114" s="15">
        <v>54.5</v>
      </c>
      <c r="C114" s="15">
        <v>59.2</v>
      </c>
      <c r="D114" s="16">
        <v>56.7</v>
      </c>
      <c r="E114" s="15">
        <v>52.2</v>
      </c>
      <c r="F114" s="15">
        <v>50</v>
      </c>
      <c r="G114" s="16">
        <v>51.5</v>
      </c>
      <c r="H114" s="15">
        <v>56.7</v>
      </c>
      <c r="I114" s="15">
        <v>54.5</v>
      </c>
      <c r="J114" s="15">
        <v>58.5</v>
      </c>
      <c r="K114" s="16">
        <v>59.5</v>
      </c>
      <c r="L114" s="17">
        <v>57</v>
      </c>
      <c r="M114" s="18">
        <f t="shared" si="11"/>
        <v>-0.39999999999999858</v>
      </c>
      <c r="N114" s="18">
        <f t="shared" si="12"/>
        <v>2.3000000000000043</v>
      </c>
      <c r="O114" s="18">
        <f t="shared" si="13"/>
        <v>1.4000000000000057</v>
      </c>
      <c r="P114" s="18">
        <f t="shared" si="14"/>
        <v>-0.69999999999999574</v>
      </c>
      <c r="Q114" s="18">
        <f t="shared" si="15"/>
        <v>-4.5</v>
      </c>
      <c r="R114" s="18">
        <f t="shared" si="16"/>
        <v>-1.5</v>
      </c>
      <c r="S114" s="18">
        <f t="shared" si="17"/>
        <v>0.20000000000000284</v>
      </c>
      <c r="T114" s="18">
        <f t="shared" si="18"/>
        <v>3</v>
      </c>
      <c r="U114" s="18">
        <f t="shared" si="19"/>
        <v>-5</v>
      </c>
      <c r="V114" s="18">
        <f t="shared" si="20"/>
        <v>2</v>
      </c>
      <c r="W114" s="18">
        <f t="shared" si="21"/>
        <v>-7.5</v>
      </c>
    </row>
    <row r="115" spans="1:23" x14ac:dyDescent="0.45">
      <c r="A115" s="14">
        <v>39082</v>
      </c>
      <c r="B115" s="15">
        <v>53.7</v>
      </c>
      <c r="C115" s="15">
        <v>56.1</v>
      </c>
      <c r="D115" s="16">
        <v>54.8</v>
      </c>
      <c r="E115" s="15">
        <v>52.7</v>
      </c>
      <c r="F115" s="15">
        <v>51</v>
      </c>
      <c r="G115" s="16">
        <v>53.5</v>
      </c>
      <c r="H115" s="15">
        <v>60.5</v>
      </c>
      <c r="I115" s="15">
        <v>48</v>
      </c>
      <c r="J115" s="15">
        <v>61.5</v>
      </c>
      <c r="K115" s="16">
        <v>62</v>
      </c>
      <c r="L115" s="17">
        <v>63.5</v>
      </c>
      <c r="M115" s="18">
        <f t="shared" si="11"/>
        <v>-0.79999999999999716</v>
      </c>
      <c r="N115" s="18">
        <f t="shared" si="12"/>
        <v>-3.1000000000000014</v>
      </c>
      <c r="O115" s="18">
        <f t="shared" si="13"/>
        <v>-1.9000000000000057</v>
      </c>
      <c r="P115" s="18">
        <f t="shared" si="14"/>
        <v>0.5</v>
      </c>
      <c r="Q115" s="18">
        <f t="shared" si="15"/>
        <v>1</v>
      </c>
      <c r="R115" s="18">
        <f t="shared" si="16"/>
        <v>2</v>
      </c>
      <c r="S115" s="18">
        <f t="shared" si="17"/>
        <v>3.7999999999999972</v>
      </c>
      <c r="T115" s="18">
        <f t="shared" si="18"/>
        <v>-6.5</v>
      </c>
      <c r="U115" s="18">
        <f t="shared" si="19"/>
        <v>3</v>
      </c>
      <c r="V115" s="18">
        <f t="shared" si="20"/>
        <v>2.5</v>
      </c>
      <c r="W115" s="18">
        <f t="shared" si="21"/>
        <v>6.5</v>
      </c>
    </row>
    <row r="116" spans="1:23" x14ac:dyDescent="0.45">
      <c r="A116" s="14">
        <v>39113</v>
      </c>
      <c r="B116" s="15">
        <v>55.4</v>
      </c>
      <c r="C116" s="15">
        <v>57.6</v>
      </c>
      <c r="D116" s="16">
        <v>55.8</v>
      </c>
      <c r="E116" s="15">
        <v>54.5</v>
      </c>
      <c r="F116" s="15">
        <v>53.5</v>
      </c>
      <c r="G116" s="16">
        <v>47</v>
      </c>
      <c r="H116" s="15">
        <v>57.5</v>
      </c>
      <c r="I116" s="15">
        <v>49</v>
      </c>
      <c r="J116" s="15">
        <v>55</v>
      </c>
      <c r="K116" s="16">
        <v>52</v>
      </c>
      <c r="L116" s="17">
        <v>65.5</v>
      </c>
      <c r="M116" s="18">
        <f t="shared" si="11"/>
        <v>1.6999999999999957</v>
      </c>
      <c r="N116" s="18">
        <f t="shared" si="12"/>
        <v>1.5</v>
      </c>
      <c r="O116" s="18">
        <f t="shared" si="13"/>
        <v>1</v>
      </c>
      <c r="P116" s="18">
        <f t="shared" si="14"/>
        <v>1.7999999999999972</v>
      </c>
      <c r="Q116" s="18">
        <f t="shared" si="15"/>
        <v>2.5</v>
      </c>
      <c r="R116" s="18">
        <f t="shared" si="16"/>
        <v>-6.5</v>
      </c>
      <c r="S116" s="18">
        <f t="shared" si="17"/>
        <v>-3</v>
      </c>
      <c r="T116" s="18">
        <f t="shared" si="18"/>
        <v>1</v>
      </c>
      <c r="U116" s="18">
        <f t="shared" si="19"/>
        <v>-6.5</v>
      </c>
      <c r="V116" s="18">
        <f t="shared" si="20"/>
        <v>-10</v>
      </c>
      <c r="W116" s="18">
        <f t="shared" si="21"/>
        <v>2</v>
      </c>
    </row>
    <row r="117" spans="1:23" x14ac:dyDescent="0.45">
      <c r="A117" s="14">
        <v>39141</v>
      </c>
      <c r="B117" s="15">
        <v>54.2</v>
      </c>
      <c r="C117" s="15">
        <v>56.1</v>
      </c>
      <c r="D117" s="16">
        <v>56.1</v>
      </c>
      <c r="E117" s="15">
        <v>52.2</v>
      </c>
      <c r="F117" s="15">
        <v>52.5</v>
      </c>
      <c r="G117" s="16">
        <v>50.5</v>
      </c>
      <c r="H117" s="15">
        <v>57</v>
      </c>
      <c r="I117" s="15">
        <v>47</v>
      </c>
      <c r="J117" s="15">
        <v>59</v>
      </c>
      <c r="K117" s="16">
        <v>54</v>
      </c>
      <c r="L117" s="17">
        <v>61.5</v>
      </c>
      <c r="M117" s="18">
        <f t="shared" si="11"/>
        <v>-1.1999999999999957</v>
      </c>
      <c r="N117" s="18">
        <f t="shared" si="12"/>
        <v>-1.5</v>
      </c>
      <c r="O117" s="18">
        <f t="shared" si="13"/>
        <v>0.30000000000000426</v>
      </c>
      <c r="P117" s="18">
        <f t="shared" si="14"/>
        <v>-2.2999999999999972</v>
      </c>
      <c r="Q117" s="18">
        <f t="shared" si="15"/>
        <v>-1</v>
      </c>
      <c r="R117" s="18">
        <f t="shared" si="16"/>
        <v>3.5</v>
      </c>
      <c r="S117" s="18">
        <f t="shared" si="17"/>
        <v>-0.5</v>
      </c>
      <c r="T117" s="18">
        <f t="shared" si="18"/>
        <v>-2</v>
      </c>
      <c r="U117" s="18">
        <f t="shared" si="19"/>
        <v>4</v>
      </c>
      <c r="V117" s="18">
        <f t="shared" si="20"/>
        <v>2</v>
      </c>
      <c r="W117" s="18">
        <f t="shared" si="21"/>
        <v>-4</v>
      </c>
    </row>
    <row r="118" spans="1:23" x14ac:dyDescent="0.45">
      <c r="A118" s="14">
        <v>39172</v>
      </c>
      <c r="B118" s="15">
        <v>52.1</v>
      </c>
      <c r="C118" s="15">
        <v>53.1</v>
      </c>
      <c r="D118" s="16">
        <v>53.7</v>
      </c>
      <c r="E118" s="15">
        <v>51.7</v>
      </c>
      <c r="F118" s="15">
        <v>50</v>
      </c>
      <c r="G118" s="16">
        <v>52</v>
      </c>
      <c r="H118" s="15">
        <v>64.2</v>
      </c>
      <c r="I118" s="15">
        <v>52.5</v>
      </c>
      <c r="J118" s="15">
        <v>48.5</v>
      </c>
      <c r="K118" s="16">
        <v>50</v>
      </c>
      <c r="L118" s="17">
        <v>63</v>
      </c>
      <c r="M118" s="18">
        <f t="shared" si="11"/>
        <v>-2.1000000000000014</v>
      </c>
      <c r="N118" s="18">
        <f t="shared" si="12"/>
        <v>-3</v>
      </c>
      <c r="O118" s="18">
        <f t="shared" si="13"/>
        <v>-2.3999999999999986</v>
      </c>
      <c r="P118" s="18">
        <f t="shared" si="14"/>
        <v>-0.5</v>
      </c>
      <c r="Q118" s="18">
        <f t="shared" si="15"/>
        <v>-2.5</v>
      </c>
      <c r="R118" s="18">
        <f t="shared" si="16"/>
        <v>1.5</v>
      </c>
      <c r="S118" s="18">
        <f t="shared" si="17"/>
        <v>7.2000000000000028</v>
      </c>
      <c r="T118" s="18">
        <f t="shared" si="18"/>
        <v>5.5</v>
      </c>
      <c r="U118" s="18">
        <f t="shared" si="19"/>
        <v>-10.5</v>
      </c>
      <c r="V118" s="18">
        <f t="shared" si="20"/>
        <v>-4</v>
      </c>
      <c r="W118" s="18">
        <f t="shared" si="21"/>
        <v>1.5</v>
      </c>
    </row>
    <row r="119" spans="1:23" x14ac:dyDescent="0.45">
      <c r="A119" s="14">
        <v>39202</v>
      </c>
      <c r="B119" s="15">
        <v>53.4</v>
      </c>
      <c r="C119" s="15">
        <v>56.1</v>
      </c>
      <c r="D119" s="16">
        <v>54.5</v>
      </c>
      <c r="E119" s="15">
        <v>51.9</v>
      </c>
      <c r="F119" s="15">
        <v>51</v>
      </c>
      <c r="G119" s="16">
        <v>52</v>
      </c>
      <c r="H119" s="15">
        <v>63.2</v>
      </c>
      <c r="I119" s="15">
        <v>50</v>
      </c>
      <c r="J119" s="15">
        <v>55.5</v>
      </c>
      <c r="K119" s="16">
        <v>52.5</v>
      </c>
      <c r="L119" s="17">
        <v>60.5</v>
      </c>
      <c r="M119" s="18">
        <f t="shared" si="11"/>
        <v>1.2999999999999972</v>
      </c>
      <c r="N119" s="18">
        <f t="shared" si="12"/>
        <v>3</v>
      </c>
      <c r="O119" s="18">
        <f t="shared" si="13"/>
        <v>0.79999999999999716</v>
      </c>
      <c r="P119" s="18">
        <f t="shared" si="14"/>
        <v>0.19999999999999574</v>
      </c>
      <c r="Q119" s="18">
        <f t="shared" si="15"/>
        <v>1</v>
      </c>
      <c r="R119" s="18">
        <f t="shared" si="16"/>
        <v>0</v>
      </c>
      <c r="S119" s="18">
        <f t="shared" si="17"/>
        <v>-1</v>
      </c>
      <c r="T119" s="18">
        <f t="shared" si="18"/>
        <v>-2.5</v>
      </c>
      <c r="U119" s="18">
        <f t="shared" si="19"/>
        <v>7</v>
      </c>
      <c r="V119" s="18">
        <f t="shared" si="20"/>
        <v>2.5</v>
      </c>
      <c r="W119" s="18">
        <f t="shared" si="21"/>
        <v>-2.5</v>
      </c>
    </row>
    <row r="120" spans="1:23" x14ac:dyDescent="0.45">
      <c r="A120" s="14">
        <v>39233</v>
      </c>
      <c r="B120" s="15">
        <v>54.3</v>
      </c>
      <c r="C120" s="15">
        <v>58.3</v>
      </c>
      <c r="D120" s="16">
        <v>56.9</v>
      </c>
      <c r="E120" s="15">
        <v>52.5</v>
      </c>
      <c r="F120" s="15">
        <v>49.5</v>
      </c>
      <c r="G120" s="16">
        <v>61</v>
      </c>
      <c r="H120" s="15">
        <v>62.8</v>
      </c>
      <c r="I120" s="15">
        <v>48</v>
      </c>
      <c r="J120" s="15">
        <v>66</v>
      </c>
      <c r="K120" s="16">
        <v>55.5</v>
      </c>
      <c r="L120" s="17">
        <v>61</v>
      </c>
      <c r="M120" s="18">
        <f t="shared" si="11"/>
        <v>0.89999999999999858</v>
      </c>
      <c r="N120" s="18">
        <f t="shared" si="12"/>
        <v>2.1999999999999957</v>
      </c>
      <c r="O120" s="18">
        <f t="shared" si="13"/>
        <v>2.3999999999999986</v>
      </c>
      <c r="P120" s="18">
        <f t="shared" si="14"/>
        <v>0.60000000000000142</v>
      </c>
      <c r="Q120" s="18">
        <f t="shared" si="15"/>
        <v>-1.5</v>
      </c>
      <c r="R120" s="18">
        <f t="shared" si="16"/>
        <v>9</v>
      </c>
      <c r="S120" s="18">
        <f t="shared" si="17"/>
        <v>-0.40000000000000568</v>
      </c>
      <c r="T120" s="18">
        <f t="shared" si="18"/>
        <v>-2</v>
      </c>
      <c r="U120" s="18">
        <f t="shared" si="19"/>
        <v>10.5</v>
      </c>
      <c r="V120" s="18">
        <f t="shared" si="20"/>
        <v>3</v>
      </c>
      <c r="W120" s="18">
        <f t="shared" si="21"/>
        <v>0.5</v>
      </c>
    </row>
    <row r="121" spans="1:23" x14ac:dyDescent="0.45">
      <c r="A121" s="14">
        <v>39263</v>
      </c>
      <c r="B121" s="15">
        <v>54.9</v>
      </c>
      <c r="C121" s="15">
        <v>59.2</v>
      </c>
      <c r="D121" s="16">
        <v>56.8</v>
      </c>
      <c r="E121" s="15">
        <v>53.2</v>
      </c>
      <c r="F121" s="15">
        <v>50.5</v>
      </c>
      <c r="G121" s="16">
        <v>52.5</v>
      </c>
      <c r="H121" s="15">
        <v>61.6</v>
      </c>
      <c r="I121" s="15">
        <v>46.5</v>
      </c>
      <c r="J121" s="15">
        <v>59</v>
      </c>
      <c r="K121" s="16">
        <v>57.5</v>
      </c>
      <c r="L121" s="17">
        <v>60.5</v>
      </c>
      <c r="M121" s="18">
        <f t="shared" si="11"/>
        <v>0.60000000000000142</v>
      </c>
      <c r="N121" s="18">
        <f t="shared" si="12"/>
        <v>0.90000000000000568</v>
      </c>
      <c r="O121" s="18">
        <f t="shared" si="13"/>
        <v>-0.10000000000000142</v>
      </c>
      <c r="P121" s="18">
        <f t="shared" si="14"/>
        <v>0.70000000000000284</v>
      </c>
      <c r="Q121" s="18">
        <f t="shared" si="15"/>
        <v>1</v>
      </c>
      <c r="R121" s="18">
        <f t="shared" si="16"/>
        <v>-8.5</v>
      </c>
      <c r="S121" s="18">
        <f t="shared" si="17"/>
        <v>-1.1999999999999957</v>
      </c>
      <c r="T121" s="18">
        <f t="shared" si="18"/>
        <v>-1.5</v>
      </c>
      <c r="U121" s="18">
        <f t="shared" si="19"/>
        <v>-7</v>
      </c>
      <c r="V121" s="18">
        <f t="shared" si="20"/>
        <v>2</v>
      </c>
      <c r="W121" s="18">
        <f t="shared" si="21"/>
        <v>-0.5</v>
      </c>
    </row>
    <row r="122" spans="1:23" x14ac:dyDescent="0.45">
      <c r="A122" s="14">
        <v>39294</v>
      </c>
      <c r="B122" s="15">
        <v>53.6</v>
      </c>
      <c r="C122" s="15">
        <v>57</v>
      </c>
      <c r="D122" s="16">
        <v>54.4</v>
      </c>
      <c r="E122" s="15">
        <v>51.3</v>
      </c>
      <c r="F122" s="15">
        <v>51.5</v>
      </c>
      <c r="G122" s="16">
        <v>55</v>
      </c>
      <c r="H122" s="15">
        <v>59.7</v>
      </c>
      <c r="I122" s="15">
        <v>53</v>
      </c>
      <c r="J122" s="15">
        <v>52.5</v>
      </c>
      <c r="K122" s="16">
        <v>54.5</v>
      </c>
      <c r="L122" s="17">
        <v>65</v>
      </c>
      <c r="M122" s="18">
        <f t="shared" si="11"/>
        <v>-1.2999999999999972</v>
      </c>
      <c r="N122" s="18">
        <f t="shared" si="12"/>
        <v>-2.2000000000000028</v>
      </c>
      <c r="O122" s="18">
        <f t="shared" si="13"/>
        <v>-2.3999999999999986</v>
      </c>
      <c r="P122" s="18">
        <f t="shared" si="14"/>
        <v>-1.9000000000000057</v>
      </c>
      <c r="Q122" s="18">
        <f t="shared" si="15"/>
        <v>1</v>
      </c>
      <c r="R122" s="18">
        <f t="shared" si="16"/>
        <v>2.5</v>
      </c>
      <c r="S122" s="18">
        <f t="shared" si="17"/>
        <v>-1.8999999999999986</v>
      </c>
      <c r="T122" s="18">
        <f t="shared" si="18"/>
        <v>6.5</v>
      </c>
      <c r="U122" s="18">
        <f t="shared" si="19"/>
        <v>-6.5</v>
      </c>
      <c r="V122" s="18">
        <f t="shared" si="20"/>
        <v>-3</v>
      </c>
      <c r="W122" s="18">
        <f t="shared" si="21"/>
        <v>4.5</v>
      </c>
    </row>
    <row r="123" spans="1:23" x14ac:dyDescent="0.45">
      <c r="A123" s="14">
        <v>39325</v>
      </c>
      <c r="B123" s="15">
        <v>52.7</v>
      </c>
      <c r="C123" s="15">
        <v>55.8</v>
      </c>
      <c r="D123" s="16">
        <v>56.3</v>
      </c>
      <c r="E123" s="15">
        <v>48.3</v>
      </c>
      <c r="F123" s="15">
        <v>50.5</v>
      </c>
      <c r="G123" s="16">
        <v>57</v>
      </c>
      <c r="H123" s="15">
        <v>60</v>
      </c>
      <c r="I123" s="15">
        <v>50</v>
      </c>
      <c r="J123" s="15">
        <v>53.5</v>
      </c>
      <c r="K123" s="16">
        <v>55</v>
      </c>
      <c r="L123" s="17">
        <v>61.5</v>
      </c>
      <c r="M123" s="18">
        <f t="shared" si="11"/>
        <v>-0.89999999999999858</v>
      </c>
      <c r="N123" s="18">
        <f t="shared" si="12"/>
        <v>-1.2000000000000028</v>
      </c>
      <c r="O123" s="18">
        <f t="shared" si="13"/>
        <v>1.8999999999999986</v>
      </c>
      <c r="P123" s="18">
        <f t="shared" si="14"/>
        <v>-3</v>
      </c>
      <c r="Q123" s="18">
        <f t="shared" si="15"/>
        <v>-1</v>
      </c>
      <c r="R123" s="18">
        <f t="shared" si="16"/>
        <v>2</v>
      </c>
      <c r="S123" s="18">
        <f t="shared" si="17"/>
        <v>0.29999999999999716</v>
      </c>
      <c r="T123" s="18">
        <f t="shared" si="18"/>
        <v>-3</v>
      </c>
      <c r="U123" s="18">
        <f t="shared" si="19"/>
        <v>1</v>
      </c>
      <c r="V123" s="18">
        <f t="shared" si="20"/>
        <v>0.5</v>
      </c>
      <c r="W123" s="18">
        <f t="shared" si="21"/>
        <v>-3.5</v>
      </c>
    </row>
    <row r="124" spans="1:23" x14ac:dyDescent="0.45">
      <c r="A124" s="14">
        <v>39355</v>
      </c>
      <c r="B124" s="15">
        <v>52.6</v>
      </c>
      <c r="C124" s="15">
        <v>54.8</v>
      </c>
      <c r="D124" s="16">
        <v>52.8</v>
      </c>
      <c r="E124" s="15">
        <v>52.2</v>
      </c>
      <c r="F124" s="15">
        <v>50.5</v>
      </c>
      <c r="G124" s="16">
        <v>50</v>
      </c>
      <c r="H124" s="15">
        <v>66.7</v>
      </c>
      <c r="I124" s="15">
        <v>47</v>
      </c>
      <c r="J124" s="15">
        <v>50</v>
      </c>
      <c r="K124" s="16">
        <v>51</v>
      </c>
      <c r="L124" s="17">
        <v>62</v>
      </c>
      <c r="M124" s="18">
        <f t="shared" si="11"/>
        <v>-0.10000000000000142</v>
      </c>
      <c r="N124" s="18">
        <f t="shared" si="12"/>
        <v>-1</v>
      </c>
      <c r="O124" s="18">
        <f t="shared" si="13"/>
        <v>-3.5</v>
      </c>
      <c r="P124" s="18">
        <f t="shared" si="14"/>
        <v>3.9000000000000057</v>
      </c>
      <c r="Q124" s="18">
        <f t="shared" si="15"/>
        <v>0</v>
      </c>
      <c r="R124" s="18">
        <f t="shared" si="16"/>
        <v>-7</v>
      </c>
      <c r="S124" s="18">
        <f t="shared" si="17"/>
        <v>6.7000000000000028</v>
      </c>
      <c r="T124" s="18">
        <f t="shared" si="18"/>
        <v>-3</v>
      </c>
      <c r="U124" s="18">
        <f t="shared" si="19"/>
        <v>-3.5</v>
      </c>
      <c r="V124" s="18">
        <f t="shared" si="20"/>
        <v>-4</v>
      </c>
      <c r="W124" s="18">
        <f t="shared" si="21"/>
        <v>0.5</v>
      </c>
    </row>
    <row r="125" spans="1:23" x14ac:dyDescent="0.45">
      <c r="A125" s="14">
        <v>39386</v>
      </c>
      <c r="B125" s="15">
        <v>53.6</v>
      </c>
      <c r="C125" s="15">
        <v>55.2</v>
      </c>
      <c r="D125" s="16">
        <v>55.6</v>
      </c>
      <c r="E125" s="15">
        <v>53.4</v>
      </c>
      <c r="F125" s="15">
        <v>50</v>
      </c>
      <c r="G125" s="16">
        <v>49.5</v>
      </c>
      <c r="H125" s="15">
        <v>66.2</v>
      </c>
      <c r="I125" s="15">
        <v>43.5</v>
      </c>
      <c r="J125" s="15">
        <v>56</v>
      </c>
      <c r="K125" s="16">
        <v>55.5</v>
      </c>
      <c r="L125" s="17">
        <v>60</v>
      </c>
      <c r="M125" s="18">
        <f t="shared" si="11"/>
        <v>1</v>
      </c>
      <c r="N125" s="18">
        <f t="shared" si="12"/>
        <v>0.40000000000000568</v>
      </c>
      <c r="O125" s="18">
        <f t="shared" si="13"/>
        <v>2.8000000000000043</v>
      </c>
      <c r="P125" s="18">
        <f t="shared" si="14"/>
        <v>1.1999999999999957</v>
      </c>
      <c r="Q125" s="18">
        <f t="shared" si="15"/>
        <v>-0.5</v>
      </c>
      <c r="R125" s="18">
        <f t="shared" si="16"/>
        <v>-0.5</v>
      </c>
      <c r="S125" s="18">
        <f t="shared" si="17"/>
        <v>-0.5</v>
      </c>
      <c r="T125" s="18">
        <f t="shared" si="18"/>
        <v>-3.5</v>
      </c>
      <c r="U125" s="18">
        <f t="shared" si="19"/>
        <v>6</v>
      </c>
      <c r="V125" s="18">
        <f t="shared" si="20"/>
        <v>4.5</v>
      </c>
      <c r="W125" s="18">
        <f t="shared" si="21"/>
        <v>-2</v>
      </c>
    </row>
    <row r="126" spans="1:23" x14ac:dyDescent="0.45">
      <c r="A126" s="14">
        <v>39416</v>
      </c>
      <c r="B126" s="15">
        <v>52.8</v>
      </c>
      <c r="C126" s="15">
        <v>56</v>
      </c>
      <c r="D126" s="16">
        <v>51.9</v>
      </c>
      <c r="E126" s="15">
        <v>51.8</v>
      </c>
      <c r="F126" s="15">
        <v>51.5</v>
      </c>
      <c r="G126" s="16">
        <v>50.5</v>
      </c>
      <c r="H126" s="15">
        <v>75.3</v>
      </c>
      <c r="I126" s="15">
        <v>48.5</v>
      </c>
      <c r="J126" s="15">
        <v>55.5</v>
      </c>
      <c r="K126" s="16">
        <v>49.5</v>
      </c>
      <c r="L126" s="17">
        <v>61.5</v>
      </c>
      <c r="M126" s="18">
        <f t="shared" si="11"/>
        <v>-0.80000000000000426</v>
      </c>
      <c r="N126" s="18">
        <f t="shared" si="12"/>
        <v>0.79999999999999716</v>
      </c>
      <c r="O126" s="18">
        <f t="shared" si="13"/>
        <v>-3.7000000000000028</v>
      </c>
      <c r="P126" s="18">
        <f t="shared" si="14"/>
        <v>-1.6000000000000014</v>
      </c>
      <c r="Q126" s="18">
        <f t="shared" si="15"/>
        <v>1.5</v>
      </c>
      <c r="R126" s="18">
        <f t="shared" si="16"/>
        <v>1</v>
      </c>
      <c r="S126" s="18">
        <f t="shared" si="17"/>
        <v>9.0999999999999943</v>
      </c>
      <c r="T126" s="18">
        <f t="shared" si="18"/>
        <v>5</v>
      </c>
      <c r="U126" s="18">
        <f t="shared" si="19"/>
        <v>-0.5</v>
      </c>
      <c r="V126" s="18">
        <f t="shared" si="20"/>
        <v>-6</v>
      </c>
      <c r="W126" s="18">
        <f t="shared" si="21"/>
        <v>1.5</v>
      </c>
    </row>
    <row r="127" spans="1:23" x14ac:dyDescent="0.45">
      <c r="A127" s="14">
        <v>39447</v>
      </c>
      <c r="B127" s="15">
        <v>52.5</v>
      </c>
      <c r="C127" s="15">
        <v>53.2</v>
      </c>
      <c r="D127" s="16">
        <v>52.5</v>
      </c>
      <c r="E127" s="15">
        <v>51.6</v>
      </c>
      <c r="F127" s="15">
        <v>52.5</v>
      </c>
      <c r="G127" s="16">
        <v>50.5</v>
      </c>
      <c r="H127" s="15">
        <v>72</v>
      </c>
      <c r="I127" s="15">
        <v>49</v>
      </c>
      <c r="J127" s="15">
        <v>50</v>
      </c>
      <c r="K127" s="16">
        <v>50.5</v>
      </c>
      <c r="L127" s="17">
        <v>64.5</v>
      </c>
      <c r="M127" s="18">
        <f t="shared" si="11"/>
        <v>-0.29999999999999716</v>
      </c>
      <c r="N127" s="18">
        <f t="shared" si="12"/>
        <v>-2.7999999999999972</v>
      </c>
      <c r="O127" s="18">
        <f t="shared" si="13"/>
        <v>0.60000000000000142</v>
      </c>
      <c r="P127" s="18">
        <f t="shared" si="14"/>
        <v>-0.19999999999999574</v>
      </c>
      <c r="Q127" s="18">
        <f t="shared" si="15"/>
        <v>1</v>
      </c>
      <c r="R127" s="18">
        <f t="shared" si="16"/>
        <v>0</v>
      </c>
      <c r="S127" s="18">
        <f t="shared" si="17"/>
        <v>-3.2999999999999972</v>
      </c>
      <c r="T127" s="18">
        <f t="shared" si="18"/>
        <v>0.5</v>
      </c>
      <c r="U127" s="18">
        <f t="shared" si="19"/>
        <v>-5.5</v>
      </c>
      <c r="V127" s="18">
        <f t="shared" si="20"/>
        <v>1</v>
      </c>
      <c r="W127" s="18">
        <f t="shared" si="21"/>
        <v>3</v>
      </c>
    </row>
    <row r="128" spans="1:23" x14ac:dyDescent="0.45">
      <c r="A128" s="14">
        <v>39478</v>
      </c>
      <c r="B128" s="15">
        <v>44.8</v>
      </c>
      <c r="C128" s="15">
        <v>41.4</v>
      </c>
      <c r="D128" s="16">
        <v>43.5</v>
      </c>
      <c r="E128" s="15">
        <v>45.2</v>
      </c>
      <c r="F128" s="15">
        <v>49</v>
      </c>
      <c r="G128" s="16">
        <v>44.5</v>
      </c>
      <c r="H128" s="15">
        <v>71.599999999999994</v>
      </c>
      <c r="I128" s="15">
        <v>46</v>
      </c>
      <c r="J128" s="15">
        <v>52</v>
      </c>
      <c r="K128" s="16">
        <v>41.5</v>
      </c>
      <c r="L128" s="17">
        <v>57</v>
      </c>
      <c r="M128" s="18">
        <f t="shared" si="11"/>
        <v>-7.7000000000000028</v>
      </c>
      <c r="N128" s="18">
        <f t="shared" si="12"/>
        <v>-11.800000000000004</v>
      </c>
      <c r="O128" s="18">
        <f t="shared" si="13"/>
        <v>-9</v>
      </c>
      <c r="P128" s="18">
        <f t="shared" si="14"/>
        <v>-6.3999999999999986</v>
      </c>
      <c r="Q128" s="18">
        <f t="shared" si="15"/>
        <v>-3.5</v>
      </c>
      <c r="R128" s="18">
        <f t="shared" si="16"/>
        <v>-6</v>
      </c>
      <c r="S128" s="18">
        <f t="shared" si="17"/>
        <v>-0.40000000000000568</v>
      </c>
      <c r="T128" s="18">
        <f t="shared" si="18"/>
        <v>-3</v>
      </c>
      <c r="U128" s="18">
        <f t="shared" si="19"/>
        <v>2</v>
      </c>
      <c r="V128" s="18">
        <f t="shared" si="20"/>
        <v>-9</v>
      </c>
      <c r="W128" s="18">
        <f t="shared" si="21"/>
        <v>-7.5</v>
      </c>
    </row>
    <row r="129" spans="1:23" x14ac:dyDescent="0.45">
      <c r="A129" s="14">
        <v>39507</v>
      </c>
      <c r="B129" s="15">
        <v>49.9</v>
      </c>
      <c r="C129" s="15">
        <v>52.1</v>
      </c>
      <c r="D129" s="16">
        <v>50.5</v>
      </c>
      <c r="E129" s="15">
        <v>46.9</v>
      </c>
      <c r="F129" s="15">
        <v>50</v>
      </c>
      <c r="G129" s="16">
        <v>50</v>
      </c>
      <c r="H129" s="15">
        <v>71.7</v>
      </c>
      <c r="I129" s="15">
        <v>49.5</v>
      </c>
      <c r="J129" s="15">
        <v>46.5</v>
      </c>
      <c r="K129" s="16">
        <v>49</v>
      </c>
      <c r="L129" s="17">
        <v>60.5</v>
      </c>
      <c r="M129" s="18">
        <f t="shared" si="11"/>
        <v>5.1000000000000014</v>
      </c>
      <c r="N129" s="18">
        <f t="shared" si="12"/>
        <v>10.700000000000003</v>
      </c>
      <c r="O129" s="18">
        <f t="shared" si="13"/>
        <v>7</v>
      </c>
      <c r="P129" s="18">
        <f t="shared" si="14"/>
        <v>1.6999999999999957</v>
      </c>
      <c r="Q129" s="18">
        <f t="shared" si="15"/>
        <v>1</v>
      </c>
      <c r="R129" s="18">
        <f t="shared" si="16"/>
        <v>5.5</v>
      </c>
      <c r="S129" s="18">
        <f t="shared" si="17"/>
        <v>0.10000000000000853</v>
      </c>
      <c r="T129" s="18">
        <f t="shared" si="18"/>
        <v>3.5</v>
      </c>
      <c r="U129" s="18">
        <f t="shared" si="19"/>
        <v>-5.5</v>
      </c>
      <c r="V129" s="18">
        <f t="shared" si="20"/>
        <v>7.5</v>
      </c>
      <c r="W129" s="18">
        <f t="shared" si="21"/>
        <v>3.5</v>
      </c>
    </row>
    <row r="130" spans="1:23" x14ac:dyDescent="0.45">
      <c r="A130" s="14">
        <v>39538</v>
      </c>
      <c r="B130" s="15">
        <v>49.4</v>
      </c>
      <c r="C130" s="15">
        <v>52</v>
      </c>
      <c r="D130" s="16">
        <v>49.4</v>
      </c>
      <c r="E130" s="15">
        <v>47</v>
      </c>
      <c r="F130" s="15">
        <v>49</v>
      </c>
      <c r="G130" s="16">
        <v>51.5</v>
      </c>
      <c r="H130" s="15">
        <v>72.7</v>
      </c>
      <c r="I130" s="15">
        <v>47.5</v>
      </c>
      <c r="J130" s="15">
        <v>55</v>
      </c>
      <c r="K130" s="16">
        <v>54.5</v>
      </c>
      <c r="L130" s="17">
        <v>60.5</v>
      </c>
      <c r="M130" s="18">
        <f t="shared" si="11"/>
        <v>-0.5</v>
      </c>
      <c r="N130" s="18">
        <f t="shared" si="12"/>
        <v>-0.10000000000000142</v>
      </c>
      <c r="O130" s="18">
        <f t="shared" si="13"/>
        <v>-1.1000000000000014</v>
      </c>
      <c r="P130" s="18">
        <f t="shared" si="14"/>
        <v>0.10000000000000142</v>
      </c>
      <c r="Q130" s="18">
        <f t="shared" si="15"/>
        <v>-1</v>
      </c>
      <c r="R130" s="18">
        <f t="shared" si="16"/>
        <v>1.5</v>
      </c>
      <c r="S130" s="18">
        <f t="shared" si="17"/>
        <v>1</v>
      </c>
      <c r="T130" s="18">
        <f t="shared" si="18"/>
        <v>-2</v>
      </c>
      <c r="U130" s="18">
        <f t="shared" si="19"/>
        <v>8.5</v>
      </c>
      <c r="V130" s="18">
        <f t="shared" si="20"/>
        <v>5.5</v>
      </c>
      <c r="W130" s="18">
        <f t="shared" si="21"/>
        <v>0</v>
      </c>
    </row>
    <row r="131" spans="1:23" x14ac:dyDescent="0.45">
      <c r="A131" s="14">
        <v>39568</v>
      </c>
      <c r="B131" s="15">
        <v>51.9</v>
      </c>
      <c r="C131" s="15">
        <v>51</v>
      </c>
      <c r="D131" s="16">
        <v>49.9</v>
      </c>
      <c r="E131" s="15">
        <v>50.7</v>
      </c>
      <c r="F131" s="15">
        <v>56</v>
      </c>
      <c r="G131" s="16">
        <v>47</v>
      </c>
      <c r="H131" s="15">
        <v>71.900000000000006</v>
      </c>
      <c r="I131" s="15">
        <v>50</v>
      </c>
      <c r="J131" s="15">
        <v>48.5</v>
      </c>
      <c r="K131" s="16">
        <v>50</v>
      </c>
      <c r="L131" s="17">
        <v>63</v>
      </c>
      <c r="M131" s="18">
        <f t="shared" ref="M131:M194" si="22">B131-B130</f>
        <v>2.5</v>
      </c>
      <c r="N131" s="18">
        <f t="shared" ref="N131:N194" si="23">C131-C130</f>
        <v>-1</v>
      </c>
      <c r="O131" s="18">
        <f t="shared" ref="O131:O194" si="24">D131-D130</f>
        <v>0.5</v>
      </c>
      <c r="P131" s="18">
        <f t="shared" ref="P131:P194" si="25">E131-E130</f>
        <v>3.7000000000000028</v>
      </c>
      <c r="Q131" s="18">
        <f t="shared" ref="Q131:Q194" si="26">F131-F130</f>
        <v>7</v>
      </c>
      <c r="R131" s="18">
        <f t="shared" ref="R131:R194" si="27">G131-G130</f>
        <v>-4.5</v>
      </c>
      <c r="S131" s="18">
        <f t="shared" ref="S131:S194" si="28">H131-H130</f>
        <v>-0.79999999999999716</v>
      </c>
      <c r="T131" s="18">
        <f t="shared" ref="T131:T194" si="29">I131-I130</f>
        <v>2.5</v>
      </c>
      <c r="U131" s="18">
        <f t="shared" ref="U131:U194" si="30">J131-J130</f>
        <v>-6.5</v>
      </c>
      <c r="V131" s="18">
        <f t="shared" ref="V131:V194" si="31">K131-K130</f>
        <v>-4.5</v>
      </c>
      <c r="W131" s="18">
        <f t="shared" ref="W131:W194" si="32">L131-L130</f>
        <v>2.5</v>
      </c>
    </row>
    <row r="132" spans="1:23" x14ac:dyDescent="0.45">
      <c r="A132" s="14">
        <v>39599</v>
      </c>
      <c r="B132" s="15">
        <v>51.5</v>
      </c>
      <c r="C132" s="15">
        <v>53.6</v>
      </c>
      <c r="D132" s="16">
        <v>53.9</v>
      </c>
      <c r="E132" s="15">
        <v>47.6</v>
      </c>
      <c r="F132" s="15">
        <v>51</v>
      </c>
      <c r="G132" s="16">
        <v>54</v>
      </c>
      <c r="H132" s="15">
        <v>75.2</v>
      </c>
      <c r="I132" s="15">
        <v>49</v>
      </c>
      <c r="J132" s="15">
        <v>54</v>
      </c>
      <c r="K132" s="16">
        <v>48</v>
      </c>
      <c r="L132" s="17">
        <v>66.5</v>
      </c>
      <c r="M132" s="18">
        <f t="shared" si="22"/>
        <v>-0.39999999999999858</v>
      </c>
      <c r="N132" s="18">
        <f t="shared" si="23"/>
        <v>2.6000000000000014</v>
      </c>
      <c r="O132" s="18">
        <f t="shared" si="24"/>
        <v>4</v>
      </c>
      <c r="P132" s="18">
        <f t="shared" si="25"/>
        <v>-3.1000000000000014</v>
      </c>
      <c r="Q132" s="18">
        <f t="shared" si="26"/>
        <v>-5</v>
      </c>
      <c r="R132" s="18">
        <f t="shared" si="27"/>
        <v>7</v>
      </c>
      <c r="S132" s="18">
        <f t="shared" si="28"/>
        <v>3.2999999999999972</v>
      </c>
      <c r="T132" s="18">
        <f t="shared" si="29"/>
        <v>-1</v>
      </c>
      <c r="U132" s="18">
        <f t="shared" si="30"/>
        <v>5.5</v>
      </c>
      <c r="V132" s="18">
        <f t="shared" si="31"/>
        <v>-2</v>
      </c>
      <c r="W132" s="18">
        <f t="shared" si="32"/>
        <v>3.5</v>
      </c>
    </row>
    <row r="133" spans="1:23" x14ac:dyDescent="0.45">
      <c r="A133" s="14">
        <v>39629</v>
      </c>
      <c r="B133" s="15">
        <v>48.1</v>
      </c>
      <c r="C133" s="15">
        <v>49.6</v>
      </c>
      <c r="D133" s="16">
        <v>49</v>
      </c>
      <c r="E133" s="15">
        <v>43.4</v>
      </c>
      <c r="F133" s="15">
        <v>50.5</v>
      </c>
      <c r="G133" s="16">
        <v>53</v>
      </c>
      <c r="H133" s="15">
        <v>79.599999999999994</v>
      </c>
      <c r="I133" s="15">
        <v>49</v>
      </c>
      <c r="J133" s="15">
        <v>52</v>
      </c>
      <c r="K133" s="16">
        <v>50.5</v>
      </c>
      <c r="L133" s="17">
        <v>60</v>
      </c>
      <c r="M133" s="18">
        <f t="shared" si="22"/>
        <v>-3.3999999999999986</v>
      </c>
      <c r="N133" s="18">
        <f t="shared" si="23"/>
        <v>-4</v>
      </c>
      <c r="O133" s="18">
        <f t="shared" si="24"/>
        <v>-4.8999999999999986</v>
      </c>
      <c r="P133" s="18">
        <f t="shared" si="25"/>
        <v>-4.2000000000000028</v>
      </c>
      <c r="Q133" s="18">
        <f t="shared" si="26"/>
        <v>-0.5</v>
      </c>
      <c r="R133" s="18">
        <f t="shared" si="27"/>
        <v>-1</v>
      </c>
      <c r="S133" s="18">
        <f t="shared" si="28"/>
        <v>4.3999999999999915</v>
      </c>
      <c r="T133" s="18">
        <f t="shared" si="29"/>
        <v>0</v>
      </c>
      <c r="U133" s="18">
        <f t="shared" si="30"/>
        <v>-2</v>
      </c>
      <c r="V133" s="18">
        <f t="shared" si="31"/>
        <v>2.5</v>
      </c>
      <c r="W133" s="18">
        <f t="shared" si="32"/>
        <v>-6.5</v>
      </c>
    </row>
    <row r="134" spans="1:23" x14ac:dyDescent="0.45">
      <c r="A134" s="14">
        <v>39660</v>
      </c>
      <c r="B134" s="15">
        <v>50.1</v>
      </c>
      <c r="C134" s="15">
        <v>51</v>
      </c>
      <c r="D134" s="16">
        <v>49.4</v>
      </c>
      <c r="E134" s="15">
        <v>46.4</v>
      </c>
      <c r="F134" s="15">
        <v>53.5</v>
      </c>
      <c r="G134" s="16">
        <v>54.5</v>
      </c>
      <c r="H134" s="15">
        <v>77.400000000000006</v>
      </c>
      <c r="I134" s="15">
        <v>52</v>
      </c>
      <c r="J134" s="15">
        <v>47.5</v>
      </c>
      <c r="K134" s="16">
        <v>49</v>
      </c>
      <c r="L134" s="17">
        <v>62.5</v>
      </c>
      <c r="M134" s="18">
        <f t="shared" si="22"/>
        <v>2</v>
      </c>
      <c r="N134" s="18">
        <f t="shared" si="23"/>
        <v>1.3999999999999986</v>
      </c>
      <c r="O134" s="18">
        <f t="shared" si="24"/>
        <v>0.39999999999999858</v>
      </c>
      <c r="P134" s="18">
        <f t="shared" si="25"/>
        <v>3</v>
      </c>
      <c r="Q134" s="18">
        <f t="shared" si="26"/>
        <v>3</v>
      </c>
      <c r="R134" s="18">
        <f t="shared" si="27"/>
        <v>1.5</v>
      </c>
      <c r="S134" s="18">
        <f t="shared" si="28"/>
        <v>-2.1999999999999886</v>
      </c>
      <c r="T134" s="18">
        <f t="shared" si="29"/>
        <v>3</v>
      </c>
      <c r="U134" s="18">
        <f t="shared" si="30"/>
        <v>-4.5</v>
      </c>
      <c r="V134" s="18">
        <f t="shared" si="31"/>
        <v>-1.5</v>
      </c>
      <c r="W134" s="18">
        <f t="shared" si="32"/>
        <v>2.5</v>
      </c>
    </row>
    <row r="135" spans="1:23" x14ac:dyDescent="0.45">
      <c r="A135" s="14">
        <v>39691</v>
      </c>
      <c r="B135" s="15">
        <v>50.6</v>
      </c>
      <c r="C135" s="15">
        <v>51.2</v>
      </c>
      <c r="D135" s="16">
        <v>50.5</v>
      </c>
      <c r="E135" s="15">
        <v>45.2</v>
      </c>
      <c r="F135" s="15">
        <v>55.5</v>
      </c>
      <c r="G135" s="16">
        <v>53.5</v>
      </c>
      <c r="H135" s="15">
        <v>72.400000000000006</v>
      </c>
      <c r="I135" s="15">
        <v>49</v>
      </c>
      <c r="J135" s="15">
        <v>44.5</v>
      </c>
      <c r="K135" s="16">
        <v>46</v>
      </c>
      <c r="L135" s="17">
        <v>66</v>
      </c>
      <c r="M135" s="18">
        <f t="shared" si="22"/>
        <v>0.5</v>
      </c>
      <c r="N135" s="18">
        <f t="shared" si="23"/>
        <v>0.20000000000000284</v>
      </c>
      <c r="O135" s="18">
        <f t="shared" si="24"/>
        <v>1.1000000000000014</v>
      </c>
      <c r="P135" s="18">
        <f t="shared" si="25"/>
        <v>-1.1999999999999957</v>
      </c>
      <c r="Q135" s="18">
        <f t="shared" si="26"/>
        <v>2</v>
      </c>
      <c r="R135" s="18">
        <f t="shared" si="27"/>
        <v>-1</v>
      </c>
      <c r="S135" s="18">
        <f t="shared" si="28"/>
        <v>-5</v>
      </c>
      <c r="T135" s="18">
        <f t="shared" si="29"/>
        <v>-3</v>
      </c>
      <c r="U135" s="18">
        <f t="shared" si="30"/>
        <v>-3</v>
      </c>
      <c r="V135" s="18">
        <f t="shared" si="31"/>
        <v>-3</v>
      </c>
      <c r="W135" s="18">
        <f t="shared" si="32"/>
        <v>3.5</v>
      </c>
    </row>
    <row r="136" spans="1:23" x14ac:dyDescent="0.45">
      <c r="A136" s="14">
        <v>39721</v>
      </c>
      <c r="B136" s="15">
        <v>49.4</v>
      </c>
      <c r="C136" s="15">
        <v>50.6</v>
      </c>
      <c r="D136" s="16">
        <v>49.5</v>
      </c>
      <c r="E136" s="15">
        <v>44.1</v>
      </c>
      <c r="F136" s="15">
        <v>53.5</v>
      </c>
      <c r="G136" s="16">
        <v>45.5</v>
      </c>
      <c r="H136" s="15">
        <v>71.900000000000006</v>
      </c>
      <c r="I136" s="15">
        <v>46.5</v>
      </c>
      <c r="J136" s="15">
        <v>50.5</v>
      </c>
      <c r="K136" s="16">
        <v>47.5</v>
      </c>
      <c r="L136" s="17">
        <v>62.5</v>
      </c>
      <c r="M136" s="18">
        <f t="shared" si="22"/>
        <v>-1.2000000000000028</v>
      </c>
      <c r="N136" s="18">
        <f t="shared" si="23"/>
        <v>-0.60000000000000142</v>
      </c>
      <c r="O136" s="18">
        <f t="shared" si="24"/>
        <v>-1</v>
      </c>
      <c r="P136" s="18">
        <f t="shared" si="25"/>
        <v>-1.1000000000000014</v>
      </c>
      <c r="Q136" s="18">
        <f t="shared" si="26"/>
        <v>-2</v>
      </c>
      <c r="R136" s="18">
        <f t="shared" si="27"/>
        <v>-8</v>
      </c>
      <c r="S136" s="18">
        <f t="shared" si="28"/>
        <v>-0.5</v>
      </c>
      <c r="T136" s="18">
        <f t="shared" si="29"/>
        <v>-2.5</v>
      </c>
      <c r="U136" s="18">
        <f t="shared" si="30"/>
        <v>6</v>
      </c>
      <c r="V136" s="18">
        <f t="shared" si="31"/>
        <v>1.5</v>
      </c>
      <c r="W136" s="18">
        <f t="shared" si="32"/>
        <v>-3.5</v>
      </c>
    </row>
    <row r="137" spans="1:23" x14ac:dyDescent="0.45">
      <c r="A137" s="14">
        <v>39752</v>
      </c>
      <c r="B137" s="15">
        <v>44.7</v>
      </c>
      <c r="C137" s="15">
        <v>43.9</v>
      </c>
      <c r="D137" s="16">
        <v>44.2</v>
      </c>
      <c r="E137" s="15">
        <v>42.8</v>
      </c>
      <c r="F137" s="15">
        <v>48</v>
      </c>
      <c r="G137" s="16">
        <v>48</v>
      </c>
      <c r="H137" s="15">
        <v>53.9</v>
      </c>
      <c r="I137" s="15">
        <v>44</v>
      </c>
      <c r="J137" s="15">
        <v>50</v>
      </c>
      <c r="K137" s="16">
        <v>52</v>
      </c>
      <c r="L137" s="17">
        <v>67.5</v>
      </c>
      <c r="M137" s="18">
        <f t="shared" si="22"/>
        <v>-4.6999999999999957</v>
      </c>
      <c r="N137" s="18">
        <f t="shared" si="23"/>
        <v>-6.7000000000000028</v>
      </c>
      <c r="O137" s="18">
        <f t="shared" si="24"/>
        <v>-5.2999999999999972</v>
      </c>
      <c r="P137" s="18">
        <f t="shared" si="25"/>
        <v>-1.3000000000000043</v>
      </c>
      <c r="Q137" s="18">
        <f t="shared" si="26"/>
        <v>-5.5</v>
      </c>
      <c r="R137" s="18">
        <f t="shared" si="27"/>
        <v>2.5</v>
      </c>
      <c r="S137" s="18">
        <f t="shared" si="28"/>
        <v>-18.000000000000007</v>
      </c>
      <c r="T137" s="18">
        <f t="shared" si="29"/>
        <v>-2.5</v>
      </c>
      <c r="U137" s="18">
        <f t="shared" si="30"/>
        <v>-0.5</v>
      </c>
      <c r="V137" s="18">
        <f t="shared" si="31"/>
        <v>4.5</v>
      </c>
      <c r="W137" s="18">
        <f t="shared" si="32"/>
        <v>5</v>
      </c>
    </row>
    <row r="138" spans="1:23" x14ac:dyDescent="0.45">
      <c r="A138" s="14">
        <v>39782</v>
      </c>
      <c r="B138" s="15">
        <v>37.799999999999997</v>
      </c>
      <c r="C138" s="15">
        <v>34.4</v>
      </c>
      <c r="D138" s="16">
        <v>35.4</v>
      </c>
      <c r="E138" s="15">
        <v>32</v>
      </c>
      <c r="F138" s="15">
        <v>49.5</v>
      </c>
      <c r="G138" s="16">
        <v>46</v>
      </c>
      <c r="H138" s="15">
        <v>37.4</v>
      </c>
      <c r="I138" s="15">
        <v>39.5</v>
      </c>
      <c r="J138" s="15">
        <v>34.5</v>
      </c>
      <c r="K138" s="16">
        <v>40</v>
      </c>
      <c r="L138" s="17">
        <v>65</v>
      </c>
      <c r="M138" s="18">
        <f t="shared" si="22"/>
        <v>-6.9000000000000057</v>
      </c>
      <c r="N138" s="18">
        <f t="shared" si="23"/>
        <v>-9.5</v>
      </c>
      <c r="O138" s="18">
        <f t="shared" si="24"/>
        <v>-8.8000000000000043</v>
      </c>
      <c r="P138" s="18">
        <f t="shared" si="25"/>
        <v>-10.799999999999997</v>
      </c>
      <c r="Q138" s="18">
        <f t="shared" si="26"/>
        <v>1.5</v>
      </c>
      <c r="R138" s="18">
        <f t="shared" si="27"/>
        <v>-2</v>
      </c>
      <c r="S138" s="18">
        <f t="shared" si="28"/>
        <v>-16.5</v>
      </c>
      <c r="T138" s="18">
        <f t="shared" si="29"/>
        <v>-4.5</v>
      </c>
      <c r="U138" s="18">
        <f t="shared" si="30"/>
        <v>-15.5</v>
      </c>
      <c r="V138" s="18">
        <f t="shared" si="31"/>
        <v>-12</v>
      </c>
      <c r="W138" s="18">
        <f t="shared" si="32"/>
        <v>-2.5</v>
      </c>
    </row>
    <row r="139" spans="1:23" x14ac:dyDescent="0.45">
      <c r="A139" s="14">
        <v>39813</v>
      </c>
      <c r="B139" s="15">
        <v>40</v>
      </c>
      <c r="C139" s="15">
        <v>38.5</v>
      </c>
      <c r="D139" s="16">
        <v>38.700000000000003</v>
      </c>
      <c r="E139" s="15">
        <v>34.6</v>
      </c>
      <c r="F139" s="15">
        <v>48</v>
      </c>
      <c r="G139" s="16">
        <v>49</v>
      </c>
      <c r="H139" s="15">
        <v>36.1</v>
      </c>
      <c r="I139" s="15">
        <v>42.5</v>
      </c>
      <c r="J139" s="15">
        <v>39.5</v>
      </c>
      <c r="K139" s="16">
        <v>32.5</v>
      </c>
      <c r="L139" s="17">
        <v>65.5</v>
      </c>
      <c r="M139" s="18">
        <f t="shared" si="22"/>
        <v>2.2000000000000028</v>
      </c>
      <c r="N139" s="18">
        <f t="shared" si="23"/>
        <v>4.1000000000000014</v>
      </c>
      <c r="O139" s="18">
        <f t="shared" si="24"/>
        <v>3.3000000000000043</v>
      </c>
      <c r="P139" s="18">
        <f t="shared" si="25"/>
        <v>2.6000000000000014</v>
      </c>
      <c r="Q139" s="18">
        <f t="shared" si="26"/>
        <v>-1.5</v>
      </c>
      <c r="R139" s="18">
        <f t="shared" si="27"/>
        <v>3</v>
      </c>
      <c r="S139" s="18">
        <f t="shared" si="28"/>
        <v>-1.2999999999999972</v>
      </c>
      <c r="T139" s="18">
        <f t="shared" si="29"/>
        <v>3</v>
      </c>
      <c r="U139" s="18">
        <f t="shared" si="30"/>
        <v>5</v>
      </c>
      <c r="V139" s="18">
        <f t="shared" si="31"/>
        <v>-7.5</v>
      </c>
      <c r="W139" s="18">
        <f t="shared" si="32"/>
        <v>0.5</v>
      </c>
    </row>
    <row r="140" spans="1:23" x14ac:dyDescent="0.45">
      <c r="A140" s="14">
        <v>39844</v>
      </c>
      <c r="B140" s="15">
        <v>43</v>
      </c>
      <c r="C140" s="15">
        <v>43.9</v>
      </c>
      <c r="D140" s="16">
        <v>40.6</v>
      </c>
      <c r="E140" s="15">
        <v>35.799999999999997</v>
      </c>
      <c r="F140" s="15">
        <v>51.5</v>
      </c>
      <c r="G140" s="16">
        <v>41.5</v>
      </c>
      <c r="H140" s="15">
        <v>41.7</v>
      </c>
      <c r="I140" s="15">
        <v>37.5</v>
      </c>
      <c r="J140" s="15">
        <v>39</v>
      </c>
      <c r="K140" s="16">
        <v>40.5</v>
      </c>
      <c r="L140" s="17">
        <v>62.5</v>
      </c>
      <c r="M140" s="18">
        <f t="shared" si="22"/>
        <v>3</v>
      </c>
      <c r="N140" s="18">
        <f t="shared" si="23"/>
        <v>5.3999999999999986</v>
      </c>
      <c r="O140" s="18">
        <f t="shared" si="24"/>
        <v>1.8999999999999986</v>
      </c>
      <c r="P140" s="18">
        <f t="shared" si="25"/>
        <v>1.1999999999999957</v>
      </c>
      <c r="Q140" s="18">
        <f t="shared" si="26"/>
        <v>3.5</v>
      </c>
      <c r="R140" s="18">
        <f t="shared" si="27"/>
        <v>-7.5</v>
      </c>
      <c r="S140" s="18">
        <f t="shared" si="28"/>
        <v>5.6000000000000014</v>
      </c>
      <c r="T140" s="18">
        <f t="shared" si="29"/>
        <v>-5</v>
      </c>
      <c r="U140" s="18">
        <f t="shared" si="30"/>
        <v>-0.5</v>
      </c>
      <c r="V140" s="18">
        <f t="shared" si="31"/>
        <v>8</v>
      </c>
      <c r="W140" s="18">
        <f t="shared" si="32"/>
        <v>-3</v>
      </c>
    </row>
    <row r="141" spans="1:23" x14ac:dyDescent="0.45">
      <c r="A141" s="14">
        <v>39872</v>
      </c>
      <c r="B141" s="15">
        <v>41.6</v>
      </c>
      <c r="C141" s="15">
        <v>40.9</v>
      </c>
      <c r="D141" s="16">
        <v>40.6</v>
      </c>
      <c r="E141" s="15">
        <v>36.9</v>
      </c>
      <c r="F141" s="15">
        <v>48</v>
      </c>
      <c r="G141" s="16">
        <v>39</v>
      </c>
      <c r="H141" s="15">
        <v>48.6</v>
      </c>
      <c r="I141" s="15">
        <v>36.5</v>
      </c>
      <c r="J141" s="15">
        <v>40</v>
      </c>
      <c r="K141" s="16">
        <v>39</v>
      </c>
      <c r="L141" s="17">
        <v>66.5</v>
      </c>
      <c r="M141" s="18">
        <f t="shared" si="22"/>
        <v>-1.3999999999999986</v>
      </c>
      <c r="N141" s="18">
        <f t="shared" si="23"/>
        <v>-3</v>
      </c>
      <c r="O141" s="18">
        <f t="shared" si="24"/>
        <v>0</v>
      </c>
      <c r="P141" s="18">
        <f t="shared" si="25"/>
        <v>1.1000000000000014</v>
      </c>
      <c r="Q141" s="18">
        <f t="shared" si="26"/>
        <v>-3.5</v>
      </c>
      <c r="R141" s="18">
        <f t="shared" si="27"/>
        <v>-2.5</v>
      </c>
      <c r="S141" s="18">
        <f t="shared" si="28"/>
        <v>6.8999999999999986</v>
      </c>
      <c r="T141" s="18">
        <f t="shared" si="29"/>
        <v>-1</v>
      </c>
      <c r="U141" s="18">
        <f t="shared" si="30"/>
        <v>1</v>
      </c>
      <c r="V141" s="18">
        <f t="shared" si="31"/>
        <v>-1.5</v>
      </c>
      <c r="W141" s="18">
        <f t="shared" si="32"/>
        <v>4</v>
      </c>
    </row>
    <row r="142" spans="1:23" x14ac:dyDescent="0.45">
      <c r="A142" s="14">
        <v>39903</v>
      </c>
      <c r="B142" s="15">
        <v>40.1</v>
      </c>
      <c r="C142" s="15">
        <v>43.2</v>
      </c>
      <c r="D142" s="16">
        <v>37.200000000000003</v>
      </c>
      <c r="E142" s="15">
        <v>31.8</v>
      </c>
      <c r="F142" s="15">
        <v>48</v>
      </c>
      <c r="G142" s="16">
        <v>40</v>
      </c>
      <c r="H142" s="15">
        <v>40</v>
      </c>
      <c r="I142" s="15">
        <v>41</v>
      </c>
      <c r="J142" s="15">
        <v>39</v>
      </c>
      <c r="K142" s="16">
        <v>37</v>
      </c>
      <c r="L142" s="17">
        <v>60</v>
      </c>
      <c r="M142" s="18">
        <f t="shared" si="22"/>
        <v>-1.5</v>
      </c>
      <c r="N142" s="18">
        <f t="shared" si="23"/>
        <v>2.3000000000000043</v>
      </c>
      <c r="O142" s="18">
        <f t="shared" si="24"/>
        <v>-3.3999999999999986</v>
      </c>
      <c r="P142" s="18">
        <f t="shared" si="25"/>
        <v>-5.0999999999999979</v>
      </c>
      <c r="Q142" s="18">
        <f t="shared" si="26"/>
        <v>0</v>
      </c>
      <c r="R142" s="18">
        <f t="shared" si="27"/>
        <v>1</v>
      </c>
      <c r="S142" s="18">
        <f t="shared" si="28"/>
        <v>-8.6000000000000014</v>
      </c>
      <c r="T142" s="18">
        <f t="shared" si="29"/>
        <v>4.5</v>
      </c>
      <c r="U142" s="18">
        <f t="shared" si="30"/>
        <v>-1</v>
      </c>
      <c r="V142" s="18">
        <f t="shared" si="31"/>
        <v>-2</v>
      </c>
      <c r="W142" s="18">
        <f t="shared" si="32"/>
        <v>-6.5</v>
      </c>
    </row>
    <row r="143" spans="1:23" x14ac:dyDescent="0.45">
      <c r="A143" s="14">
        <v>39933</v>
      </c>
      <c r="B143" s="15">
        <v>43.7</v>
      </c>
      <c r="C143" s="15">
        <v>45.2</v>
      </c>
      <c r="D143" s="16">
        <v>46.8</v>
      </c>
      <c r="E143" s="15">
        <v>37.200000000000003</v>
      </c>
      <c r="F143" s="15">
        <v>45.5</v>
      </c>
      <c r="G143" s="16">
        <v>43</v>
      </c>
      <c r="H143" s="15">
        <v>39.9</v>
      </c>
      <c r="I143" s="15">
        <v>44</v>
      </c>
      <c r="J143" s="15">
        <v>48.5</v>
      </c>
      <c r="K143" s="16">
        <v>48.5</v>
      </c>
      <c r="L143" s="17">
        <v>62.5</v>
      </c>
      <c r="M143" s="18">
        <f t="shared" si="22"/>
        <v>3.6000000000000014</v>
      </c>
      <c r="N143" s="18">
        <f t="shared" si="23"/>
        <v>2</v>
      </c>
      <c r="O143" s="18">
        <f t="shared" si="24"/>
        <v>9.5999999999999943</v>
      </c>
      <c r="P143" s="18">
        <f t="shared" si="25"/>
        <v>5.4000000000000021</v>
      </c>
      <c r="Q143" s="18">
        <f t="shared" si="26"/>
        <v>-2.5</v>
      </c>
      <c r="R143" s="18">
        <f t="shared" si="27"/>
        <v>3</v>
      </c>
      <c r="S143" s="18">
        <f t="shared" si="28"/>
        <v>-0.10000000000000142</v>
      </c>
      <c r="T143" s="18">
        <f t="shared" si="29"/>
        <v>3</v>
      </c>
      <c r="U143" s="18">
        <f t="shared" si="30"/>
        <v>9.5</v>
      </c>
      <c r="V143" s="18">
        <f t="shared" si="31"/>
        <v>11.5</v>
      </c>
      <c r="W143" s="18">
        <f t="shared" si="32"/>
        <v>2.5</v>
      </c>
    </row>
    <row r="144" spans="1:23" x14ac:dyDescent="0.45">
      <c r="A144" s="14">
        <v>39964</v>
      </c>
      <c r="B144" s="15">
        <v>44.4</v>
      </c>
      <c r="C144" s="15">
        <v>43.3</v>
      </c>
      <c r="D144" s="16">
        <v>45.9</v>
      </c>
      <c r="E144" s="15">
        <v>38.4</v>
      </c>
      <c r="F144" s="15">
        <v>50</v>
      </c>
      <c r="G144" s="16">
        <v>47</v>
      </c>
      <c r="H144" s="15">
        <v>47.1</v>
      </c>
      <c r="I144" s="15">
        <v>40</v>
      </c>
      <c r="J144" s="15">
        <v>47</v>
      </c>
      <c r="K144" s="16">
        <v>46</v>
      </c>
      <c r="L144" s="17">
        <v>62.5</v>
      </c>
      <c r="M144" s="18">
        <f t="shared" si="22"/>
        <v>0.69999999999999574</v>
      </c>
      <c r="N144" s="18">
        <f t="shared" si="23"/>
        <v>-1.9000000000000057</v>
      </c>
      <c r="O144" s="18">
        <f t="shared" si="24"/>
        <v>-0.89999999999999858</v>
      </c>
      <c r="P144" s="18">
        <f t="shared" si="25"/>
        <v>1.1999999999999957</v>
      </c>
      <c r="Q144" s="18">
        <f t="shared" si="26"/>
        <v>4.5</v>
      </c>
      <c r="R144" s="18">
        <f t="shared" si="27"/>
        <v>4</v>
      </c>
      <c r="S144" s="18">
        <f t="shared" si="28"/>
        <v>7.2000000000000028</v>
      </c>
      <c r="T144" s="18">
        <f t="shared" si="29"/>
        <v>-4</v>
      </c>
      <c r="U144" s="18">
        <f t="shared" si="30"/>
        <v>-1.5</v>
      </c>
      <c r="V144" s="18">
        <f t="shared" si="31"/>
        <v>-2.5</v>
      </c>
      <c r="W144" s="18">
        <f t="shared" si="32"/>
        <v>0</v>
      </c>
    </row>
    <row r="145" spans="1:23" x14ac:dyDescent="0.45">
      <c r="A145" s="14">
        <v>39994</v>
      </c>
      <c r="B145" s="15">
        <v>46.4</v>
      </c>
      <c r="C145" s="15">
        <v>48.8</v>
      </c>
      <c r="D145" s="16">
        <v>49.4</v>
      </c>
      <c r="E145" s="15">
        <v>41.5</v>
      </c>
      <c r="F145" s="15">
        <v>46</v>
      </c>
      <c r="G145" s="16">
        <v>45</v>
      </c>
      <c r="H145" s="15">
        <v>52.9</v>
      </c>
      <c r="I145" s="15">
        <v>46</v>
      </c>
      <c r="J145" s="15">
        <v>54.5</v>
      </c>
      <c r="K145" s="16">
        <v>47</v>
      </c>
      <c r="L145" s="17">
        <v>67</v>
      </c>
      <c r="M145" s="18">
        <f t="shared" si="22"/>
        <v>2</v>
      </c>
      <c r="N145" s="18">
        <f t="shared" si="23"/>
        <v>5.5</v>
      </c>
      <c r="O145" s="18">
        <f t="shared" si="24"/>
        <v>3.5</v>
      </c>
      <c r="P145" s="18">
        <f t="shared" si="25"/>
        <v>3.1000000000000014</v>
      </c>
      <c r="Q145" s="18">
        <f t="shared" si="26"/>
        <v>-4</v>
      </c>
      <c r="R145" s="18">
        <f t="shared" si="27"/>
        <v>-2</v>
      </c>
      <c r="S145" s="18">
        <f t="shared" si="28"/>
        <v>5.7999999999999972</v>
      </c>
      <c r="T145" s="18">
        <f t="shared" si="29"/>
        <v>6</v>
      </c>
      <c r="U145" s="18">
        <f t="shared" si="30"/>
        <v>7.5</v>
      </c>
      <c r="V145" s="18">
        <f t="shared" si="31"/>
        <v>1</v>
      </c>
      <c r="W145" s="18">
        <f t="shared" si="32"/>
        <v>4.5</v>
      </c>
    </row>
    <row r="146" spans="1:23" x14ac:dyDescent="0.45">
      <c r="A146" s="14">
        <v>40025</v>
      </c>
      <c r="B146" s="15">
        <v>47.1</v>
      </c>
      <c r="C146" s="15">
        <v>47.2</v>
      </c>
      <c r="D146" s="16">
        <v>49.8</v>
      </c>
      <c r="E146" s="15">
        <v>41.2</v>
      </c>
      <c r="F146" s="15">
        <v>50</v>
      </c>
      <c r="G146" s="16">
        <v>47</v>
      </c>
      <c r="H146" s="15">
        <v>41.5</v>
      </c>
      <c r="I146" s="15">
        <v>42</v>
      </c>
      <c r="J146" s="15">
        <v>47.5</v>
      </c>
      <c r="K146" s="16">
        <v>45</v>
      </c>
      <c r="L146" s="17">
        <v>62.5</v>
      </c>
      <c r="M146" s="18">
        <f t="shared" si="22"/>
        <v>0.70000000000000284</v>
      </c>
      <c r="N146" s="18">
        <f t="shared" si="23"/>
        <v>-1.5999999999999943</v>
      </c>
      <c r="O146" s="18">
        <f t="shared" si="24"/>
        <v>0.39999999999999858</v>
      </c>
      <c r="P146" s="18">
        <f t="shared" si="25"/>
        <v>-0.29999999999999716</v>
      </c>
      <c r="Q146" s="18">
        <f t="shared" si="26"/>
        <v>4</v>
      </c>
      <c r="R146" s="18">
        <f t="shared" si="27"/>
        <v>2</v>
      </c>
      <c r="S146" s="18">
        <f t="shared" si="28"/>
        <v>-11.399999999999999</v>
      </c>
      <c r="T146" s="18">
        <f t="shared" si="29"/>
        <v>-4</v>
      </c>
      <c r="U146" s="18">
        <f t="shared" si="30"/>
        <v>-7</v>
      </c>
      <c r="V146" s="18">
        <f t="shared" si="31"/>
        <v>-2</v>
      </c>
      <c r="W146" s="18">
        <f t="shared" si="32"/>
        <v>-4.5</v>
      </c>
    </row>
    <row r="147" spans="1:23" x14ac:dyDescent="0.45">
      <c r="A147" s="14">
        <v>40056</v>
      </c>
      <c r="B147" s="15">
        <v>48.9</v>
      </c>
      <c r="C147" s="15">
        <v>52</v>
      </c>
      <c r="D147" s="16">
        <v>51.5</v>
      </c>
      <c r="E147" s="15">
        <v>43.1</v>
      </c>
      <c r="F147" s="15">
        <v>49</v>
      </c>
      <c r="G147" s="16">
        <v>43</v>
      </c>
      <c r="H147" s="15">
        <v>60.8</v>
      </c>
      <c r="I147" s="15">
        <v>41</v>
      </c>
      <c r="J147" s="15">
        <v>54</v>
      </c>
      <c r="K147" s="16">
        <v>49</v>
      </c>
      <c r="L147" s="17">
        <v>67.5</v>
      </c>
      <c r="M147" s="18">
        <f t="shared" si="22"/>
        <v>1.7999999999999972</v>
      </c>
      <c r="N147" s="18">
        <f t="shared" si="23"/>
        <v>4.7999999999999972</v>
      </c>
      <c r="O147" s="18">
        <f t="shared" si="24"/>
        <v>1.7000000000000028</v>
      </c>
      <c r="P147" s="18">
        <f t="shared" si="25"/>
        <v>1.8999999999999986</v>
      </c>
      <c r="Q147" s="18">
        <f t="shared" si="26"/>
        <v>-1</v>
      </c>
      <c r="R147" s="18">
        <f t="shared" si="27"/>
        <v>-4</v>
      </c>
      <c r="S147" s="18">
        <f t="shared" si="28"/>
        <v>19.299999999999997</v>
      </c>
      <c r="T147" s="18">
        <f t="shared" si="29"/>
        <v>-1</v>
      </c>
      <c r="U147" s="18">
        <f t="shared" si="30"/>
        <v>6.5</v>
      </c>
      <c r="V147" s="18">
        <f t="shared" si="31"/>
        <v>4</v>
      </c>
      <c r="W147" s="18">
        <f t="shared" si="32"/>
        <v>5</v>
      </c>
    </row>
    <row r="148" spans="1:23" x14ac:dyDescent="0.45">
      <c r="A148" s="14">
        <v>40086</v>
      </c>
      <c r="B148" s="15">
        <v>50.1</v>
      </c>
      <c r="C148" s="15">
        <v>53.5</v>
      </c>
      <c r="D148" s="16">
        <v>52.7</v>
      </c>
      <c r="E148" s="15">
        <v>44.3</v>
      </c>
      <c r="F148" s="15">
        <v>50</v>
      </c>
      <c r="G148" s="16">
        <v>47.5</v>
      </c>
      <c r="H148" s="15">
        <v>49.6</v>
      </c>
      <c r="I148" s="15">
        <v>51.5</v>
      </c>
      <c r="J148" s="15">
        <v>48.5</v>
      </c>
      <c r="K148" s="16">
        <v>51.5</v>
      </c>
      <c r="L148" s="17">
        <v>62</v>
      </c>
      <c r="M148" s="18">
        <f t="shared" si="22"/>
        <v>1.2000000000000028</v>
      </c>
      <c r="N148" s="18">
        <f t="shared" si="23"/>
        <v>1.5</v>
      </c>
      <c r="O148" s="18">
        <f t="shared" si="24"/>
        <v>1.2000000000000028</v>
      </c>
      <c r="P148" s="18">
        <f t="shared" si="25"/>
        <v>1.1999999999999957</v>
      </c>
      <c r="Q148" s="18">
        <f t="shared" si="26"/>
        <v>1</v>
      </c>
      <c r="R148" s="18">
        <f t="shared" si="27"/>
        <v>4.5</v>
      </c>
      <c r="S148" s="18">
        <f t="shared" si="28"/>
        <v>-11.199999999999996</v>
      </c>
      <c r="T148" s="18">
        <f t="shared" si="29"/>
        <v>10.5</v>
      </c>
      <c r="U148" s="18">
        <f t="shared" si="30"/>
        <v>-5.5</v>
      </c>
      <c r="V148" s="18">
        <f t="shared" si="31"/>
        <v>2.5</v>
      </c>
      <c r="W148" s="18">
        <f t="shared" si="32"/>
        <v>-5.5</v>
      </c>
    </row>
    <row r="149" spans="1:23" x14ac:dyDescent="0.45">
      <c r="A149" s="14">
        <v>40117</v>
      </c>
      <c r="B149" s="15">
        <v>51</v>
      </c>
      <c r="C149" s="15">
        <v>54.9</v>
      </c>
      <c r="D149" s="16">
        <v>55.7</v>
      </c>
      <c r="E149" s="15">
        <v>42.7</v>
      </c>
      <c r="F149" s="15">
        <v>50.5</v>
      </c>
      <c r="G149" s="16">
        <v>43</v>
      </c>
      <c r="H149" s="15">
        <v>53.5</v>
      </c>
      <c r="I149" s="15">
        <v>53.5</v>
      </c>
      <c r="J149" s="15">
        <v>53.5</v>
      </c>
      <c r="K149" s="16">
        <v>46</v>
      </c>
      <c r="L149" s="17">
        <v>63.5</v>
      </c>
      <c r="M149" s="18">
        <f t="shared" si="22"/>
        <v>0.89999999999999858</v>
      </c>
      <c r="N149" s="18">
        <f t="shared" si="23"/>
        <v>1.3999999999999986</v>
      </c>
      <c r="O149" s="18">
        <f t="shared" si="24"/>
        <v>3</v>
      </c>
      <c r="P149" s="18">
        <f t="shared" si="25"/>
        <v>-1.5999999999999943</v>
      </c>
      <c r="Q149" s="18">
        <f t="shared" si="26"/>
        <v>0.5</v>
      </c>
      <c r="R149" s="18">
        <f t="shared" si="27"/>
        <v>-4.5</v>
      </c>
      <c r="S149" s="18">
        <f t="shared" si="28"/>
        <v>3.8999999999999986</v>
      </c>
      <c r="T149" s="18">
        <f t="shared" si="29"/>
        <v>2</v>
      </c>
      <c r="U149" s="18">
        <f t="shared" si="30"/>
        <v>5</v>
      </c>
      <c r="V149" s="18">
        <f t="shared" si="31"/>
        <v>-5.5</v>
      </c>
      <c r="W149" s="18">
        <f t="shared" si="32"/>
        <v>1.5</v>
      </c>
    </row>
    <row r="150" spans="1:23" x14ac:dyDescent="0.45">
      <c r="A150" s="14">
        <v>40147</v>
      </c>
      <c r="B150" s="15">
        <v>49.5</v>
      </c>
      <c r="C150" s="15">
        <v>51.6</v>
      </c>
      <c r="D150" s="16">
        <v>54.6</v>
      </c>
      <c r="E150" s="15">
        <v>43.4</v>
      </c>
      <c r="F150" s="15">
        <v>48.5</v>
      </c>
      <c r="G150" s="16">
        <v>45.5</v>
      </c>
      <c r="H150" s="15">
        <v>58.9</v>
      </c>
      <c r="I150" s="15">
        <v>48.5</v>
      </c>
      <c r="J150" s="15">
        <v>54.5</v>
      </c>
      <c r="K150" s="16">
        <v>46</v>
      </c>
      <c r="L150" s="17">
        <v>61.5</v>
      </c>
      <c r="M150" s="18">
        <f t="shared" si="22"/>
        <v>-1.5</v>
      </c>
      <c r="N150" s="18">
        <f t="shared" si="23"/>
        <v>-3.2999999999999972</v>
      </c>
      <c r="O150" s="18">
        <f t="shared" si="24"/>
        <v>-1.1000000000000014</v>
      </c>
      <c r="P150" s="18">
        <f t="shared" si="25"/>
        <v>0.69999999999999574</v>
      </c>
      <c r="Q150" s="18">
        <f t="shared" si="26"/>
        <v>-2</v>
      </c>
      <c r="R150" s="18">
        <f t="shared" si="27"/>
        <v>2.5</v>
      </c>
      <c r="S150" s="18">
        <f t="shared" si="28"/>
        <v>5.3999999999999986</v>
      </c>
      <c r="T150" s="18">
        <f t="shared" si="29"/>
        <v>-5</v>
      </c>
      <c r="U150" s="18">
        <f t="shared" si="30"/>
        <v>1</v>
      </c>
      <c r="V150" s="18">
        <f t="shared" si="31"/>
        <v>0</v>
      </c>
      <c r="W150" s="18">
        <f t="shared" si="32"/>
        <v>-2</v>
      </c>
    </row>
    <row r="151" spans="1:23" x14ac:dyDescent="0.45">
      <c r="A151" s="14">
        <v>40178</v>
      </c>
      <c r="B151" s="15">
        <v>49.7</v>
      </c>
      <c r="C151" s="15">
        <v>52.5</v>
      </c>
      <c r="D151" s="16">
        <v>51.5</v>
      </c>
      <c r="E151" s="15">
        <v>44.4</v>
      </c>
      <c r="F151" s="15">
        <v>50.5</v>
      </c>
      <c r="G151" s="16">
        <v>51.5</v>
      </c>
      <c r="H151" s="15">
        <v>58.9</v>
      </c>
      <c r="I151" s="15">
        <v>48</v>
      </c>
      <c r="J151" s="15">
        <v>46</v>
      </c>
      <c r="K151" s="16">
        <v>52.5</v>
      </c>
      <c r="L151" s="17">
        <v>61</v>
      </c>
      <c r="M151" s="18">
        <f t="shared" si="22"/>
        <v>0.20000000000000284</v>
      </c>
      <c r="N151" s="18">
        <f t="shared" si="23"/>
        <v>0.89999999999999858</v>
      </c>
      <c r="O151" s="18">
        <f t="shared" si="24"/>
        <v>-3.1000000000000014</v>
      </c>
      <c r="P151" s="18">
        <f t="shared" si="25"/>
        <v>1</v>
      </c>
      <c r="Q151" s="18">
        <f t="shared" si="26"/>
        <v>2</v>
      </c>
      <c r="R151" s="18">
        <f t="shared" si="27"/>
        <v>6</v>
      </c>
      <c r="S151" s="18">
        <f t="shared" si="28"/>
        <v>0</v>
      </c>
      <c r="T151" s="18">
        <f t="shared" si="29"/>
        <v>-0.5</v>
      </c>
      <c r="U151" s="18">
        <f t="shared" si="30"/>
        <v>-8.5</v>
      </c>
      <c r="V151" s="18">
        <f t="shared" si="31"/>
        <v>6.5</v>
      </c>
      <c r="W151" s="18">
        <f t="shared" si="32"/>
        <v>-0.5</v>
      </c>
    </row>
    <row r="152" spans="1:23" x14ac:dyDescent="0.45">
      <c r="A152" s="14">
        <v>40209</v>
      </c>
      <c r="B152" s="15">
        <v>50</v>
      </c>
      <c r="C152" s="15">
        <v>51.6</v>
      </c>
      <c r="D152" s="16">
        <v>52.9</v>
      </c>
      <c r="E152" s="15">
        <v>44.8</v>
      </c>
      <c r="F152" s="15">
        <v>50.5</v>
      </c>
      <c r="G152" s="16">
        <v>46.5</v>
      </c>
      <c r="H152" s="15">
        <v>59.4</v>
      </c>
      <c r="I152" s="15">
        <v>45.5</v>
      </c>
      <c r="J152" s="15">
        <v>46</v>
      </c>
      <c r="K152" s="16">
        <v>47</v>
      </c>
      <c r="L152" s="17">
        <v>64.5</v>
      </c>
      <c r="M152" s="18">
        <f t="shared" si="22"/>
        <v>0.29999999999999716</v>
      </c>
      <c r="N152" s="18">
        <f t="shared" si="23"/>
        <v>-0.89999999999999858</v>
      </c>
      <c r="O152" s="18">
        <f t="shared" si="24"/>
        <v>1.3999999999999986</v>
      </c>
      <c r="P152" s="18">
        <f t="shared" si="25"/>
        <v>0.39999999999999858</v>
      </c>
      <c r="Q152" s="18">
        <f t="shared" si="26"/>
        <v>0</v>
      </c>
      <c r="R152" s="18">
        <f t="shared" si="27"/>
        <v>-5</v>
      </c>
      <c r="S152" s="18">
        <f t="shared" si="28"/>
        <v>0.5</v>
      </c>
      <c r="T152" s="18">
        <f t="shared" si="29"/>
        <v>-2.5</v>
      </c>
      <c r="U152" s="18">
        <f t="shared" si="30"/>
        <v>0</v>
      </c>
      <c r="V152" s="18">
        <f t="shared" si="31"/>
        <v>-5.5</v>
      </c>
      <c r="W152" s="18">
        <f t="shared" si="32"/>
        <v>3.5</v>
      </c>
    </row>
    <row r="153" spans="1:23" x14ac:dyDescent="0.45">
      <c r="A153" s="14">
        <v>40237</v>
      </c>
      <c r="B153" s="15">
        <v>51.7</v>
      </c>
      <c r="C153" s="15">
        <v>53.3</v>
      </c>
      <c r="D153" s="16">
        <v>53.4</v>
      </c>
      <c r="E153" s="15">
        <v>46.7</v>
      </c>
      <c r="F153" s="15">
        <v>53.5</v>
      </c>
      <c r="G153" s="16">
        <v>45</v>
      </c>
      <c r="H153" s="15">
        <v>58.7</v>
      </c>
      <c r="I153" s="15">
        <v>46</v>
      </c>
      <c r="J153" s="15">
        <v>47</v>
      </c>
      <c r="K153" s="16">
        <v>48.5</v>
      </c>
      <c r="L153" s="17">
        <v>60</v>
      </c>
      <c r="M153" s="18">
        <f t="shared" si="22"/>
        <v>1.7000000000000028</v>
      </c>
      <c r="N153" s="18">
        <f t="shared" si="23"/>
        <v>1.6999999999999957</v>
      </c>
      <c r="O153" s="18">
        <f t="shared" si="24"/>
        <v>0.5</v>
      </c>
      <c r="P153" s="18">
        <f t="shared" si="25"/>
        <v>1.9000000000000057</v>
      </c>
      <c r="Q153" s="18">
        <f t="shared" si="26"/>
        <v>3</v>
      </c>
      <c r="R153" s="18">
        <f t="shared" si="27"/>
        <v>-1.5</v>
      </c>
      <c r="S153" s="18">
        <f t="shared" si="28"/>
        <v>-0.69999999999999574</v>
      </c>
      <c r="T153" s="18">
        <f t="shared" si="29"/>
        <v>0.5</v>
      </c>
      <c r="U153" s="18">
        <f t="shared" si="30"/>
        <v>1</v>
      </c>
      <c r="V153" s="18">
        <f t="shared" si="31"/>
        <v>1.5</v>
      </c>
      <c r="W153" s="18">
        <f t="shared" si="32"/>
        <v>-4.5</v>
      </c>
    </row>
    <row r="154" spans="1:23" x14ac:dyDescent="0.45">
      <c r="A154" s="14">
        <v>40268</v>
      </c>
      <c r="B154" s="15">
        <v>53.3</v>
      </c>
      <c r="C154" s="15">
        <v>57.8</v>
      </c>
      <c r="D154" s="16">
        <v>58.1</v>
      </c>
      <c r="E154" s="15">
        <v>47.8</v>
      </c>
      <c r="F154" s="15">
        <v>49.5</v>
      </c>
      <c r="G154" s="16">
        <v>46.5</v>
      </c>
      <c r="H154" s="15">
        <v>60.9</v>
      </c>
      <c r="I154" s="15">
        <v>55.5</v>
      </c>
      <c r="J154" s="15">
        <v>57.5</v>
      </c>
      <c r="K154" s="16">
        <v>51</v>
      </c>
      <c r="L154" s="17">
        <v>52.5</v>
      </c>
      <c r="M154" s="18">
        <f t="shared" si="22"/>
        <v>1.5999999999999943</v>
      </c>
      <c r="N154" s="18">
        <f t="shared" si="23"/>
        <v>4.5</v>
      </c>
      <c r="O154" s="18">
        <f t="shared" si="24"/>
        <v>4.7000000000000028</v>
      </c>
      <c r="P154" s="18">
        <f t="shared" si="25"/>
        <v>1.0999999999999943</v>
      </c>
      <c r="Q154" s="18">
        <f t="shared" si="26"/>
        <v>-4</v>
      </c>
      <c r="R154" s="18">
        <f t="shared" si="27"/>
        <v>1.5</v>
      </c>
      <c r="S154" s="18">
        <f t="shared" si="28"/>
        <v>2.1999999999999957</v>
      </c>
      <c r="T154" s="18">
        <f t="shared" si="29"/>
        <v>9.5</v>
      </c>
      <c r="U154" s="18">
        <f t="shared" si="30"/>
        <v>10.5</v>
      </c>
      <c r="V154" s="18">
        <f t="shared" si="31"/>
        <v>2.5</v>
      </c>
      <c r="W154" s="18">
        <f t="shared" si="32"/>
        <v>-7.5</v>
      </c>
    </row>
    <row r="155" spans="1:23" x14ac:dyDescent="0.45">
      <c r="A155" s="14">
        <v>40298</v>
      </c>
      <c r="B155" s="15">
        <v>55.3</v>
      </c>
      <c r="C155" s="15">
        <v>59.9</v>
      </c>
      <c r="D155" s="16">
        <v>58</v>
      </c>
      <c r="E155" s="15">
        <v>49.9</v>
      </c>
      <c r="F155" s="15">
        <v>53.5</v>
      </c>
      <c r="G155" s="16">
        <v>54.5</v>
      </c>
      <c r="H155" s="15">
        <v>63.8</v>
      </c>
      <c r="I155" s="15">
        <v>49.5</v>
      </c>
      <c r="J155" s="15">
        <v>57</v>
      </c>
      <c r="K155" s="16">
        <v>56.5</v>
      </c>
      <c r="L155" s="17">
        <v>53.5</v>
      </c>
      <c r="M155" s="18">
        <f t="shared" si="22"/>
        <v>2</v>
      </c>
      <c r="N155" s="18">
        <f t="shared" si="23"/>
        <v>2.1000000000000014</v>
      </c>
      <c r="O155" s="18">
        <f t="shared" si="24"/>
        <v>-0.10000000000000142</v>
      </c>
      <c r="P155" s="18">
        <f t="shared" si="25"/>
        <v>2.1000000000000014</v>
      </c>
      <c r="Q155" s="18">
        <f t="shared" si="26"/>
        <v>4</v>
      </c>
      <c r="R155" s="18">
        <f t="shared" si="27"/>
        <v>8</v>
      </c>
      <c r="S155" s="18">
        <f t="shared" si="28"/>
        <v>2.8999999999999986</v>
      </c>
      <c r="T155" s="18">
        <f t="shared" si="29"/>
        <v>-6</v>
      </c>
      <c r="U155" s="18">
        <f t="shared" si="30"/>
        <v>-0.5</v>
      </c>
      <c r="V155" s="18">
        <f t="shared" si="31"/>
        <v>5.5</v>
      </c>
      <c r="W155" s="18">
        <f t="shared" si="32"/>
        <v>1</v>
      </c>
    </row>
    <row r="156" spans="1:23" x14ac:dyDescent="0.45">
      <c r="A156" s="14">
        <v>40329</v>
      </c>
      <c r="B156" s="15">
        <v>55.5</v>
      </c>
      <c r="C156" s="15">
        <v>61.3</v>
      </c>
      <c r="D156" s="16">
        <v>57.9</v>
      </c>
      <c r="E156" s="15">
        <v>49.9</v>
      </c>
      <c r="F156" s="15">
        <v>53</v>
      </c>
      <c r="G156" s="16">
        <v>62.5</v>
      </c>
      <c r="H156" s="15">
        <v>60.8</v>
      </c>
      <c r="I156" s="15">
        <v>56</v>
      </c>
      <c r="J156" s="15">
        <v>53.5</v>
      </c>
      <c r="K156" s="16">
        <v>56.5</v>
      </c>
      <c r="L156" s="17">
        <v>60.5</v>
      </c>
      <c r="M156" s="18">
        <f t="shared" si="22"/>
        <v>0.20000000000000284</v>
      </c>
      <c r="N156" s="18">
        <f t="shared" si="23"/>
        <v>1.3999999999999986</v>
      </c>
      <c r="O156" s="18">
        <f t="shared" si="24"/>
        <v>-0.10000000000000142</v>
      </c>
      <c r="P156" s="18">
        <f t="shared" si="25"/>
        <v>0</v>
      </c>
      <c r="Q156" s="18">
        <f t="shared" si="26"/>
        <v>-0.5</v>
      </c>
      <c r="R156" s="18">
        <f t="shared" si="27"/>
        <v>8</v>
      </c>
      <c r="S156" s="18">
        <f t="shared" si="28"/>
        <v>-3</v>
      </c>
      <c r="T156" s="18">
        <f t="shared" si="29"/>
        <v>6.5</v>
      </c>
      <c r="U156" s="18">
        <f t="shared" si="30"/>
        <v>-3.5</v>
      </c>
      <c r="V156" s="18">
        <f t="shared" si="31"/>
        <v>0</v>
      </c>
      <c r="W156" s="18">
        <f t="shared" si="32"/>
        <v>7</v>
      </c>
    </row>
    <row r="157" spans="1:23" x14ac:dyDescent="0.45">
      <c r="A157" s="14">
        <v>40359</v>
      </c>
      <c r="B157" s="15">
        <v>54.4</v>
      </c>
      <c r="C157" s="15">
        <v>59.3</v>
      </c>
      <c r="D157" s="16">
        <v>56.6</v>
      </c>
      <c r="E157" s="15">
        <v>48.8</v>
      </c>
      <c r="F157" s="15">
        <v>53</v>
      </c>
      <c r="G157" s="16">
        <v>58.5</v>
      </c>
      <c r="H157" s="15">
        <v>56.7</v>
      </c>
      <c r="I157" s="15">
        <v>55.5</v>
      </c>
      <c r="J157" s="15">
        <v>48</v>
      </c>
      <c r="K157" s="16">
        <v>48</v>
      </c>
      <c r="L157" s="17">
        <v>59</v>
      </c>
      <c r="M157" s="18">
        <f t="shared" si="22"/>
        <v>-1.1000000000000014</v>
      </c>
      <c r="N157" s="18">
        <f t="shared" si="23"/>
        <v>-2</v>
      </c>
      <c r="O157" s="18">
        <f t="shared" si="24"/>
        <v>-1.2999999999999972</v>
      </c>
      <c r="P157" s="18">
        <f t="shared" si="25"/>
        <v>-1.1000000000000014</v>
      </c>
      <c r="Q157" s="18">
        <f t="shared" si="26"/>
        <v>0</v>
      </c>
      <c r="R157" s="18">
        <f t="shared" si="27"/>
        <v>-4</v>
      </c>
      <c r="S157" s="18">
        <f t="shared" si="28"/>
        <v>-4.0999999999999943</v>
      </c>
      <c r="T157" s="18">
        <f t="shared" si="29"/>
        <v>-0.5</v>
      </c>
      <c r="U157" s="18">
        <f t="shared" si="30"/>
        <v>-5.5</v>
      </c>
      <c r="V157" s="18">
        <f t="shared" si="31"/>
        <v>-8.5</v>
      </c>
      <c r="W157" s="18">
        <f t="shared" si="32"/>
        <v>-1.5</v>
      </c>
    </row>
    <row r="158" spans="1:23" x14ac:dyDescent="0.45">
      <c r="A158" s="14">
        <v>40390</v>
      </c>
      <c r="B158" s="15">
        <v>54.6</v>
      </c>
      <c r="C158" s="15">
        <v>57.3</v>
      </c>
      <c r="D158" s="16">
        <v>58.2</v>
      </c>
      <c r="E158" s="15">
        <v>50.9</v>
      </c>
      <c r="F158" s="15">
        <v>52</v>
      </c>
      <c r="G158" s="16">
        <v>55.5</v>
      </c>
      <c r="H158" s="15">
        <v>56.1</v>
      </c>
      <c r="I158" s="15">
        <v>52</v>
      </c>
      <c r="J158" s="15">
        <v>52</v>
      </c>
      <c r="K158" s="16">
        <v>48</v>
      </c>
      <c r="L158" s="17">
        <v>59</v>
      </c>
      <c r="M158" s="18">
        <f t="shared" si="22"/>
        <v>0.20000000000000284</v>
      </c>
      <c r="N158" s="18">
        <f t="shared" si="23"/>
        <v>-2</v>
      </c>
      <c r="O158" s="18">
        <f t="shared" si="24"/>
        <v>1.6000000000000014</v>
      </c>
      <c r="P158" s="18">
        <f t="shared" si="25"/>
        <v>2.1000000000000014</v>
      </c>
      <c r="Q158" s="18">
        <f t="shared" si="26"/>
        <v>-1</v>
      </c>
      <c r="R158" s="18">
        <f t="shared" si="27"/>
        <v>-3</v>
      </c>
      <c r="S158" s="18">
        <f t="shared" si="28"/>
        <v>-0.60000000000000142</v>
      </c>
      <c r="T158" s="18">
        <f t="shared" si="29"/>
        <v>-3.5</v>
      </c>
      <c r="U158" s="18">
        <f t="shared" si="30"/>
        <v>4</v>
      </c>
      <c r="V158" s="18">
        <f t="shared" si="31"/>
        <v>0</v>
      </c>
      <c r="W158" s="18">
        <f t="shared" si="32"/>
        <v>0</v>
      </c>
    </row>
    <row r="159" spans="1:23" x14ac:dyDescent="0.45">
      <c r="A159" s="14">
        <v>40421</v>
      </c>
      <c r="B159" s="15">
        <v>52.4</v>
      </c>
      <c r="C159" s="15">
        <v>55.4</v>
      </c>
      <c r="D159" s="16">
        <v>54.3</v>
      </c>
      <c r="E159" s="15">
        <v>48.7</v>
      </c>
      <c r="F159" s="15">
        <v>51</v>
      </c>
      <c r="G159" s="16">
        <v>53.5</v>
      </c>
      <c r="H159" s="15">
        <v>59.2</v>
      </c>
      <c r="I159" s="15">
        <v>50.5</v>
      </c>
      <c r="J159" s="15">
        <v>46.5</v>
      </c>
      <c r="K159" s="16">
        <v>50.5</v>
      </c>
      <c r="L159" s="17">
        <v>60</v>
      </c>
      <c r="M159" s="18">
        <f t="shared" si="22"/>
        <v>-2.2000000000000028</v>
      </c>
      <c r="N159" s="18">
        <f t="shared" si="23"/>
        <v>-1.8999999999999986</v>
      </c>
      <c r="O159" s="18">
        <f t="shared" si="24"/>
        <v>-3.9000000000000057</v>
      </c>
      <c r="P159" s="18">
        <f t="shared" si="25"/>
        <v>-2.1999999999999957</v>
      </c>
      <c r="Q159" s="18">
        <f t="shared" si="26"/>
        <v>-1</v>
      </c>
      <c r="R159" s="18">
        <f t="shared" si="27"/>
        <v>-2</v>
      </c>
      <c r="S159" s="18">
        <f t="shared" si="28"/>
        <v>3.1000000000000014</v>
      </c>
      <c r="T159" s="18">
        <f t="shared" si="29"/>
        <v>-1.5</v>
      </c>
      <c r="U159" s="18">
        <f t="shared" si="30"/>
        <v>-5.5</v>
      </c>
      <c r="V159" s="18">
        <f t="shared" si="31"/>
        <v>2.5</v>
      </c>
      <c r="W159" s="18">
        <f t="shared" si="32"/>
        <v>1</v>
      </c>
    </row>
    <row r="160" spans="1:23" x14ac:dyDescent="0.45">
      <c r="A160" s="14">
        <v>40451</v>
      </c>
      <c r="B160" s="15">
        <v>53.3</v>
      </c>
      <c r="C160" s="15">
        <v>52.9</v>
      </c>
      <c r="D160" s="16">
        <v>54.2</v>
      </c>
      <c r="E160" s="15">
        <v>51</v>
      </c>
      <c r="F160" s="15">
        <v>55</v>
      </c>
      <c r="G160" s="16">
        <v>47</v>
      </c>
      <c r="H160" s="15">
        <v>59.5</v>
      </c>
      <c r="I160" s="15">
        <v>48</v>
      </c>
      <c r="J160" s="15">
        <v>58</v>
      </c>
      <c r="K160" s="16">
        <v>53</v>
      </c>
      <c r="L160" s="17">
        <v>59.5</v>
      </c>
      <c r="M160" s="18">
        <f t="shared" si="22"/>
        <v>0.89999999999999858</v>
      </c>
      <c r="N160" s="18">
        <f t="shared" si="23"/>
        <v>-2.5</v>
      </c>
      <c r="O160" s="18">
        <f t="shared" si="24"/>
        <v>-9.9999999999994316E-2</v>
      </c>
      <c r="P160" s="18">
        <f t="shared" si="25"/>
        <v>2.2999999999999972</v>
      </c>
      <c r="Q160" s="18">
        <f t="shared" si="26"/>
        <v>4</v>
      </c>
      <c r="R160" s="18">
        <f t="shared" si="27"/>
        <v>-6.5</v>
      </c>
      <c r="S160" s="18">
        <f t="shared" si="28"/>
        <v>0.29999999999999716</v>
      </c>
      <c r="T160" s="18">
        <f t="shared" si="29"/>
        <v>-2.5</v>
      </c>
      <c r="U160" s="18">
        <f t="shared" si="30"/>
        <v>11.5</v>
      </c>
      <c r="V160" s="18">
        <f t="shared" si="31"/>
        <v>2.5</v>
      </c>
      <c r="W160" s="18">
        <f t="shared" si="32"/>
        <v>-0.5</v>
      </c>
    </row>
    <row r="161" spans="1:23" x14ac:dyDescent="0.45">
      <c r="A161" s="14">
        <v>40482</v>
      </c>
      <c r="B161" s="15">
        <v>55.3</v>
      </c>
      <c r="C161" s="15">
        <v>59.8</v>
      </c>
      <c r="D161" s="16">
        <v>58.4</v>
      </c>
      <c r="E161" s="15">
        <v>51.9</v>
      </c>
      <c r="F161" s="15">
        <v>51</v>
      </c>
      <c r="G161" s="16">
        <v>47.5</v>
      </c>
      <c r="H161" s="15">
        <v>68.2</v>
      </c>
      <c r="I161" s="15">
        <v>52</v>
      </c>
      <c r="J161" s="15">
        <v>55.5</v>
      </c>
      <c r="K161" s="16">
        <v>54</v>
      </c>
      <c r="L161" s="17">
        <v>61.5</v>
      </c>
      <c r="M161" s="18">
        <f t="shared" si="22"/>
        <v>2</v>
      </c>
      <c r="N161" s="18">
        <f t="shared" si="23"/>
        <v>6.8999999999999986</v>
      </c>
      <c r="O161" s="18">
        <f t="shared" si="24"/>
        <v>4.1999999999999957</v>
      </c>
      <c r="P161" s="18">
        <f t="shared" si="25"/>
        <v>0.89999999999999858</v>
      </c>
      <c r="Q161" s="18">
        <f t="shared" si="26"/>
        <v>-4</v>
      </c>
      <c r="R161" s="18">
        <f t="shared" si="27"/>
        <v>0.5</v>
      </c>
      <c r="S161" s="18">
        <f t="shared" si="28"/>
        <v>8.7000000000000028</v>
      </c>
      <c r="T161" s="18">
        <f t="shared" si="29"/>
        <v>4</v>
      </c>
      <c r="U161" s="18">
        <f t="shared" si="30"/>
        <v>-2.5</v>
      </c>
      <c r="V161" s="18">
        <f t="shared" si="31"/>
        <v>1</v>
      </c>
      <c r="W161" s="18">
        <f t="shared" si="32"/>
        <v>2</v>
      </c>
    </row>
    <row r="162" spans="1:23" x14ac:dyDescent="0.45">
      <c r="A162" s="14">
        <v>40512</v>
      </c>
      <c r="B162" s="15">
        <v>56.4</v>
      </c>
      <c r="C162" s="15">
        <v>59.1</v>
      </c>
      <c r="D162" s="16">
        <v>58.4</v>
      </c>
      <c r="E162" s="15">
        <v>55.6</v>
      </c>
      <c r="F162" s="15">
        <v>52.5</v>
      </c>
      <c r="G162" s="16">
        <v>51.5</v>
      </c>
      <c r="H162" s="15">
        <v>65.599999999999994</v>
      </c>
      <c r="I162" s="15">
        <v>51.5</v>
      </c>
      <c r="J162" s="15">
        <v>59.5</v>
      </c>
      <c r="K162" s="16">
        <v>54.5</v>
      </c>
      <c r="L162" s="17">
        <v>60</v>
      </c>
      <c r="M162" s="18">
        <f t="shared" si="22"/>
        <v>1.1000000000000014</v>
      </c>
      <c r="N162" s="18">
        <f t="shared" si="23"/>
        <v>-0.69999999999999574</v>
      </c>
      <c r="O162" s="18">
        <f t="shared" si="24"/>
        <v>0</v>
      </c>
      <c r="P162" s="18">
        <f t="shared" si="25"/>
        <v>3.7000000000000028</v>
      </c>
      <c r="Q162" s="18">
        <f t="shared" si="26"/>
        <v>1.5</v>
      </c>
      <c r="R162" s="18">
        <f t="shared" si="27"/>
        <v>4</v>
      </c>
      <c r="S162" s="18">
        <f t="shared" si="28"/>
        <v>-2.6000000000000085</v>
      </c>
      <c r="T162" s="18">
        <f t="shared" si="29"/>
        <v>-0.5</v>
      </c>
      <c r="U162" s="18">
        <f t="shared" si="30"/>
        <v>4</v>
      </c>
      <c r="V162" s="18">
        <f t="shared" si="31"/>
        <v>0.5</v>
      </c>
      <c r="W162" s="18">
        <f t="shared" si="32"/>
        <v>-1.5</v>
      </c>
    </row>
    <row r="163" spans="1:23" x14ac:dyDescent="0.45">
      <c r="A163" s="14">
        <v>40543</v>
      </c>
      <c r="B163" s="15">
        <v>56.9</v>
      </c>
      <c r="C163" s="15">
        <v>62.3</v>
      </c>
      <c r="D163" s="16">
        <v>62.2</v>
      </c>
      <c r="E163" s="15">
        <v>51.5</v>
      </c>
      <c r="F163" s="15">
        <v>51.5</v>
      </c>
      <c r="G163" s="16">
        <v>52.5</v>
      </c>
      <c r="H163" s="15">
        <v>69.3</v>
      </c>
      <c r="I163" s="15">
        <v>48.5</v>
      </c>
      <c r="J163" s="15">
        <v>56</v>
      </c>
      <c r="K163" s="16">
        <v>51</v>
      </c>
      <c r="L163" s="17">
        <v>61.5</v>
      </c>
      <c r="M163" s="18">
        <f t="shared" si="22"/>
        <v>0.5</v>
      </c>
      <c r="N163" s="18">
        <f t="shared" si="23"/>
        <v>3.1999999999999957</v>
      </c>
      <c r="O163" s="18">
        <f t="shared" si="24"/>
        <v>3.8000000000000043</v>
      </c>
      <c r="P163" s="18">
        <f t="shared" si="25"/>
        <v>-4.1000000000000014</v>
      </c>
      <c r="Q163" s="18">
        <f t="shared" si="26"/>
        <v>-1</v>
      </c>
      <c r="R163" s="18">
        <f t="shared" si="27"/>
        <v>1</v>
      </c>
      <c r="S163" s="18">
        <f t="shared" si="28"/>
        <v>3.7000000000000028</v>
      </c>
      <c r="T163" s="18">
        <f t="shared" si="29"/>
        <v>-3</v>
      </c>
      <c r="U163" s="18">
        <f t="shared" si="30"/>
        <v>-3.5</v>
      </c>
      <c r="V163" s="18">
        <f t="shared" si="31"/>
        <v>-3.5</v>
      </c>
      <c r="W163" s="18">
        <f t="shared" si="32"/>
        <v>1.5</v>
      </c>
    </row>
    <row r="164" spans="1:23" x14ac:dyDescent="0.45">
      <c r="A164" s="14">
        <v>40574</v>
      </c>
      <c r="B164" s="15">
        <v>57.6</v>
      </c>
      <c r="C164" s="15">
        <v>61.6</v>
      </c>
      <c r="D164" s="16">
        <v>63</v>
      </c>
      <c r="E164" s="15">
        <v>52.1</v>
      </c>
      <c r="F164" s="15">
        <v>53.5</v>
      </c>
      <c r="G164" s="16">
        <v>49</v>
      </c>
      <c r="H164" s="15">
        <v>70</v>
      </c>
      <c r="I164" s="15">
        <v>50.5</v>
      </c>
      <c r="J164" s="15">
        <v>53.5</v>
      </c>
      <c r="K164" s="16">
        <v>53.5</v>
      </c>
      <c r="L164" s="17">
        <v>60</v>
      </c>
      <c r="M164" s="18">
        <f t="shared" si="22"/>
        <v>0.70000000000000284</v>
      </c>
      <c r="N164" s="18">
        <f t="shared" si="23"/>
        <v>-0.69999999999999574</v>
      </c>
      <c r="O164" s="18">
        <f t="shared" si="24"/>
        <v>0.79999999999999716</v>
      </c>
      <c r="P164" s="18">
        <f t="shared" si="25"/>
        <v>0.60000000000000142</v>
      </c>
      <c r="Q164" s="18">
        <f t="shared" si="26"/>
        <v>2</v>
      </c>
      <c r="R164" s="18">
        <f t="shared" si="27"/>
        <v>-3.5</v>
      </c>
      <c r="S164" s="18">
        <f t="shared" si="28"/>
        <v>0.70000000000000284</v>
      </c>
      <c r="T164" s="18">
        <f t="shared" si="29"/>
        <v>2</v>
      </c>
      <c r="U164" s="18">
        <f t="shared" si="30"/>
        <v>-2.5</v>
      </c>
      <c r="V164" s="18">
        <f t="shared" si="31"/>
        <v>2.5</v>
      </c>
      <c r="W164" s="18">
        <f t="shared" si="32"/>
        <v>-1.5</v>
      </c>
    </row>
    <row r="165" spans="1:23" x14ac:dyDescent="0.45">
      <c r="A165" s="14">
        <v>40602</v>
      </c>
      <c r="B165" s="15">
        <v>58</v>
      </c>
      <c r="C165" s="15">
        <v>63.8</v>
      </c>
      <c r="D165" s="16">
        <v>61.9</v>
      </c>
      <c r="E165" s="15">
        <v>54.2</v>
      </c>
      <c r="F165" s="15">
        <v>52</v>
      </c>
      <c r="G165" s="16">
        <v>55.5</v>
      </c>
      <c r="H165" s="15">
        <v>70.900000000000006</v>
      </c>
      <c r="I165" s="15">
        <v>52</v>
      </c>
      <c r="J165" s="15">
        <v>56.5</v>
      </c>
      <c r="K165" s="16">
        <v>53.5</v>
      </c>
      <c r="L165" s="17">
        <v>57.5</v>
      </c>
      <c r="M165" s="18">
        <f t="shared" si="22"/>
        <v>0.39999999999999858</v>
      </c>
      <c r="N165" s="18">
        <f t="shared" si="23"/>
        <v>2.1999999999999957</v>
      </c>
      <c r="O165" s="18">
        <f t="shared" si="24"/>
        <v>-1.1000000000000014</v>
      </c>
      <c r="P165" s="18">
        <f t="shared" si="25"/>
        <v>2.1000000000000014</v>
      </c>
      <c r="Q165" s="18">
        <f t="shared" si="26"/>
        <v>-1.5</v>
      </c>
      <c r="R165" s="18">
        <f t="shared" si="27"/>
        <v>6.5</v>
      </c>
      <c r="S165" s="18">
        <f t="shared" si="28"/>
        <v>0.90000000000000568</v>
      </c>
      <c r="T165" s="18">
        <f t="shared" si="29"/>
        <v>1.5</v>
      </c>
      <c r="U165" s="18">
        <f t="shared" si="30"/>
        <v>3</v>
      </c>
      <c r="V165" s="18">
        <f t="shared" si="31"/>
        <v>0</v>
      </c>
      <c r="W165" s="18">
        <f t="shared" si="32"/>
        <v>-2.5</v>
      </c>
    </row>
    <row r="166" spans="1:23" x14ac:dyDescent="0.45">
      <c r="A166" s="14">
        <v>40633</v>
      </c>
      <c r="B166" s="15">
        <v>55.8</v>
      </c>
      <c r="C166" s="15">
        <v>58.6</v>
      </c>
      <c r="D166" s="16">
        <v>59.6</v>
      </c>
      <c r="E166" s="15">
        <v>53.3</v>
      </c>
      <c r="F166" s="15">
        <v>51.5</v>
      </c>
      <c r="G166" s="16">
        <v>55.5</v>
      </c>
      <c r="H166" s="15">
        <v>70.900000000000006</v>
      </c>
      <c r="I166" s="15">
        <v>56</v>
      </c>
      <c r="J166" s="15">
        <v>59</v>
      </c>
      <c r="K166" s="16">
        <v>50</v>
      </c>
      <c r="L166" s="17">
        <v>67</v>
      </c>
      <c r="M166" s="18">
        <f t="shared" si="22"/>
        <v>-2.2000000000000028</v>
      </c>
      <c r="N166" s="18">
        <f t="shared" si="23"/>
        <v>-5.1999999999999957</v>
      </c>
      <c r="O166" s="18">
        <f t="shared" si="24"/>
        <v>-2.2999999999999972</v>
      </c>
      <c r="P166" s="18">
        <f t="shared" si="25"/>
        <v>-0.90000000000000568</v>
      </c>
      <c r="Q166" s="18">
        <f t="shared" si="26"/>
        <v>-0.5</v>
      </c>
      <c r="R166" s="18">
        <f t="shared" si="27"/>
        <v>0</v>
      </c>
      <c r="S166" s="18">
        <f t="shared" si="28"/>
        <v>0</v>
      </c>
      <c r="T166" s="18">
        <f t="shared" si="29"/>
        <v>4</v>
      </c>
      <c r="U166" s="18">
        <f t="shared" si="30"/>
        <v>2.5</v>
      </c>
      <c r="V166" s="18">
        <f t="shared" si="31"/>
        <v>-3.5</v>
      </c>
      <c r="W166" s="18">
        <f t="shared" si="32"/>
        <v>9.5</v>
      </c>
    </row>
    <row r="167" spans="1:23" x14ac:dyDescent="0.45">
      <c r="A167" s="14">
        <v>40663</v>
      </c>
      <c r="B167" s="15">
        <v>55.2</v>
      </c>
      <c r="C167" s="15">
        <v>57</v>
      </c>
      <c r="D167" s="16">
        <v>56.3</v>
      </c>
      <c r="E167" s="15">
        <v>54.3</v>
      </c>
      <c r="F167" s="15">
        <v>53</v>
      </c>
      <c r="G167" s="16">
        <v>55.5</v>
      </c>
      <c r="H167" s="15">
        <v>71</v>
      </c>
      <c r="I167" s="15">
        <v>55.5</v>
      </c>
      <c r="J167" s="15">
        <v>53.5</v>
      </c>
      <c r="K167" s="16">
        <v>57</v>
      </c>
      <c r="L167" s="17">
        <v>57.5</v>
      </c>
      <c r="M167" s="18">
        <f t="shared" si="22"/>
        <v>-0.59999999999999432</v>
      </c>
      <c r="N167" s="18">
        <f t="shared" si="23"/>
        <v>-1.6000000000000014</v>
      </c>
      <c r="O167" s="18">
        <f t="shared" si="24"/>
        <v>-3.3000000000000043</v>
      </c>
      <c r="P167" s="18">
        <f t="shared" si="25"/>
        <v>1</v>
      </c>
      <c r="Q167" s="18">
        <f t="shared" si="26"/>
        <v>1.5</v>
      </c>
      <c r="R167" s="18">
        <f t="shared" si="27"/>
        <v>0</v>
      </c>
      <c r="S167" s="18">
        <f t="shared" si="28"/>
        <v>9.9999999999994316E-2</v>
      </c>
      <c r="T167" s="18">
        <f t="shared" si="29"/>
        <v>-0.5</v>
      </c>
      <c r="U167" s="18">
        <f t="shared" si="30"/>
        <v>-5.5</v>
      </c>
      <c r="V167" s="18">
        <f t="shared" si="31"/>
        <v>7</v>
      </c>
      <c r="W167" s="18">
        <f t="shared" si="32"/>
        <v>-9.5</v>
      </c>
    </row>
    <row r="168" spans="1:23" x14ac:dyDescent="0.45">
      <c r="A168" s="14">
        <v>40694</v>
      </c>
      <c r="B168" s="15">
        <v>55</v>
      </c>
      <c r="C168" s="15">
        <v>54.9</v>
      </c>
      <c r="D168" s="16">
        <v>56</v>
      </c>
      <c r="E168" s="15">
        <v>55.1</v>
      </c>
      <c r="F168" s="15">
        <v>54</v>
      </c>
      <c r="G168" s="16">
        <v>55</v>
      </c>
      <c r="H168" s="15">
        <v>70.3</v>
      </c>
      <c r="I168" s="15">
        <v>55</v>
      </c>
      <c r="J168" s="15">
        <v>57</v>
      </c>
      <c r="K168" s="16">
        <v>50.5</v>
      </c>
      <c r="L168" s="17">
        <v>55</v>
      </c>
      <c r="M168" s="18">
        <f t="shared" si="22"/>
        <v>-0.20000000000000284</v>
      </c>
      <c r="N168" s="18">
        <f t="shared" si="23"/>
        <v>-2.1000000000000014</v>
      </c>
      <c r="O168" s="18">
        <f t="shared" si="24"/>
        <v>-0.29999999999999716</v>
      </c>
      <c r="P168" s="18">
        <f t="shared" si="25"/>
        <v>0.80000000000000426</v>
      </c>
      <c r="Q168" s="18">
        <f t="shared" si="26"/>
        <v>1</v>
      </c>
      <c r="R168" s="18">
        <f t="shared" si="27"/>
        <v>-0.5</v>
      </c>
      <c r="S168" s="18">
        <f t="shared" si="28"/>
        <v>-0.70000000000000284</v>
      </c>
      <c r="T168" s="18">
        <f t="shared" si="29"/>
        <v>-0.5</v>
      </c>
      <c r="U168" s="18">
        <f t="shared" si="30"/>
        <v>3.5</v>
      </c>
      <c r="V168" s="18">
        <f t="shared" si="31"/>
        <v>-6.5</v>
      </c>
      <c r="W168" s="18">
        <f t="shared" si="32"/>
        <v>-2.5</v>
      </c>
    </row>
    <row r="169" spans="1:23" x14ac:dyDescent="0.45">
      <c r="A169" s="14">
        <v>40724</v>
      </c>
      <c r="B169" s="15">
        <v>54.2</v>
      </c>
      <c r="C169" s="15">
        <v>56.3</v>
      </c>
      <c r="D169" s="16">
        <v>55.4</v>
      </c>
      <c r="E169" s="15">
        <v>53.1</v>
      </c>
      <c r="F169" s="15">
        <v>52</v>
      </c>
      <c r="G169" s="16">
        <v>53.5</v>
      </c>
      <c r="H169" s="15">
        <v>62.4</v>
      </c>
      <c r="I169" s="15">
        <v>48.5</v>
      </c>
      <c r="J169" s="15">
        <v>57</v>
      </c>
      <c r="K169" s="16">
        <v>46.5</v>
      </c>
      <c r="L169" s="17">
        <v>58.5</v>
      </c>
      <c r="M169" s="18">
        <f t="shared" si="22"/>
        <v>-0.79999999999999716</v>
      </c>
      <c r="N169" s="18">
        <f t="shared" si="23"/>
        <v>1.3999999999999986</v>
      </c>
      <c r="O169" s="18">
        <f t="shared" si="24"/>
        <v>-0.60000000000000142</v>
      </c>
      <c r="P169" s="18">
        <f t="shared" si="25"/>
        <v>-2</v>
      </c>
      <c r="Q169" s="18">
        <f t="shared" si="26"/>
        <v>-2</v>
      </c>
      <c r="R169" s="18">
        <f t="shared" si="27"/>
        <v>-1.5</v>
      </c>
      <c r="S169" s="18">
        <f t="shared" si="28"/>
        <v>-7.8999999999999986</v>
      </c>
      <c r="T169" s="18">
        <f t="shared" si="29"/>
        <v>-6.5</v>
      </c>
      <c r="U169" s="18">
        <f t="shared" si="30"/>
        <v>0</v>
      </c>
      <c r="V169" s="18">
        <f t="shared" si="31"/>
        <v>-4</v>
      </c>
      <c r="W169" s="18">
        <f t="shared" si="32"/>
        <v>3.5</v>
      </c>
    </row>
    <row r="170" spans="1:23" x14ac:dyDescent="0.45">
      <c r="A170" s="14">
        <v>40755</v>
      </c>
      <c r="B170" s="15">
        <v>53.5</v>
      </c>
      <c r="C170" s="15">
        <v>56.3</v>
      </c>
      <c r="D170" s="16">
        <v>53.7</v>
      </c>
      <c r="E170" s="15">
        <v>53.4</v>
      </c>
      <c r="F170" s="15">
        <v>50.5</v>
      </c>
      <c r="G170" s="16">
        <v>56.5</v>
      </c>
      <c r="H170" s="15">
        <v>60.7</v>
      </c>
      <c r="I170" s="15">
        <v>44</v>
      </c>
      <c r="J170" s="15">
        <v>49</v>
      </c>
      <c r="K170" s="16">
        <v>47.5</v>
      </c>
      <c r="L170" s="17">
        <v>59.5</v>
      </c>
      <c r="M170" s="18">
        <f t="shared" si="22"/>
        <v>-0.70000000000000284</v>
      </c>
      <c r="N170" s="18">
        <f t="shared" si="23"/>
        <v>0</v>
      </c>
      <c r="O170" s="18">
        <f t="shared" si="24"/>
        <v>-1.6999999999999957</v>
      </c>
      <c r="P170" s="18">
        <f t="shared" si="25"/>
        <v>0.29999999999999716</v>
      </c>
      <c r="Q170" s="18">
        <f t="shared" si="26"/>
        <v>-1.5</v>
      </c>
      <c r="R170" s="18">
        <f t="shared" si="27"/>
        <v>3</v>
      </c>
      <c r="S170" s="18">
        <f t="shared" si="28"/>
        <v>-1.6999999999999957</v>
      </c>
      <c r="T170" s="18">
        <f t="shared" si="29"/>
        <v>-4.5</v>
      </c>
      <c r="U170" s="18">
        <f t="shared" si="30"/>
        <v>-8</v>
      </c>
      <c r="V170" s="18">
        <f t="shared" si="31"/>
        <v>1</v>
      </c>
      <c r="W170" s="18">
        <f t="shared" si="32"/>
        <v>1</v>
      </c>
    </row>
    <row r="171" spans="1:23" x14ac:dyDescent="0.45">
      <c r="A171" s="14">
        <v>40786</v>
      </c>
      <c r="B171" s="15">
        <v>53.5</v>
      </c>
      <c r="C171" s="15">
        <v>55.7</v>
      </c>
      <c r="D171" s="16">
        <v>53.9</v>
      </c>
      <c r="E171" s="15">
        <v>51.5</v>
      </c>
      <c r="F171" s="15">
        <v>53</v>
      </c>
      <c r="G171" s="16">
        <v>53.5</v>
      </c>
      <c r="H171" s="15">
        <v>61.3</v>
      </c>
      <c r="I171" s="15">
        <v>47.5</v>
      </c>
      <c r="J171" s="15">
        <v>56.5</v>
      </c>
      <c r="K171" s="16">
        <v>53.5</v>
      </c>
      <c r="L171" s="17">
        <v>56</v>
      </c>
      <c r="M171" s="18">
        <f t="shared" si="22"/>
        <v>0</v>
      </c>
      <c r="N171" s="18">
        <f t="shared" si="23"/>
        <v>-0.59999999999999432</v>
      </c>
      <c r="O171" s="18">
        <f t="shared" si="24"/>
        <v>0.19999999999999574</v>
      </c>
      <c r="P171" s="18">
        <f t="shared" si="25"/>
        <v>-1.8999999999999986</v>
      </c>
      <c r="Q171" s="18">
        <f t="shared" si="26"/>
        <v>2.5</v>
      </c>
      <c r="R171" s="18">
        <f t="shared" si="27"/>
        <v>-3</v>
      </c>
      <c r="S171" s="18">
        <f t="shared" si="28"/>
        <v>0.59999999999999432</v>
      </c>
      <c r="T171" s="18">
        <f t="shared" si="29"/>
        <v>3.5</v>
      </c>
      <c r="U171" s="18">
        <f t="shared" si="30"/>
        <v>7.5</v>
      </c>
      <c r="V171" s="18">
        <f t="shared" si="31"/>
        <v>6</v>
      </c>
      <c r="W171" s="18">
        <f t="shared" si="32"/>
        <v>-3.5</v>
      </c>
    </row>
    <row r="172" spans="1:23" x14ac:dyDescent="0.45">
      <c r="A172" s="14">
        <v>40816</v>
      </c>
      <c r="B172" s="15">
        <v>52.3</v>
      </c>
      <c r="C172" s="15">
        <v>56.2</v>
      </c>
      <c r="D172" s="16">
        <v>54.6</v>
      </c>
      <c r="E172" s="15">
        <v>48.8</v>
      </c>
      <c r="F172" s="15">
        <v>49.5</v>
      </c>
      <c r="G172" s="16">
        <v>51.5</v>
      </c>
      <c r="H172" s="15">
        <v>60.9</v>
      </c>
      <c r="I172" s="15">
        <v>52.5</v>
      </c>
      <c r="J172" s="15">
        <v>52</v>
      </c>
      <c r="K172" s="16">
        <v>47.5</v>
      </c>
      <c r="L172" s="17">
        <v>59</v>
      </c>
      <c r="M172" s="18">
        <f t="shared" si="22"/>
        <v>-1.2000000000000028</v>
      </c>
      <c r="N172" s="18">
        <f t="shared" si="23"/>
        <v>0.5</v>
      </c>
      <c r="O172" s="18">
        <f t="shared" si="24"/>
        <v>0.70000000000000284</v>
      </c>
      <c r="P172" s="18">
        <f t="shared" si="25"/>
        <v>-2.7000000000000028</v>
      </c>
      <c r="Q172" s="18">
        <f t="shared" si="26"/>
        <v>-3.5</v>
      </c>
      <c r="R172" s="18">
        <f t="shared" si="27"/>
        <v>-2</v>
      </c>
      <c r="S172" s="18">
        <f t="shared" si="28"/>
        <v>-0.39999999999999858</v>
      </c>
      <c r="T172" s="18">
        <f t="shared" si="29"/>
        <v>5</v>
      </c>
      <c r="U172" s="18">
        <f t="shared" si="30"/>
        <v>-4.5</v>
      </c>
      <c r="V172" s="18">
        <f t="shared" si="31"/>
        <v>-6</v>
      </c>
      <c r="W172" s="18">
        <f t="shared" si="32"/>
        <v>3</v>
      </c>
    </row>
    <row r="173" spans="1:23" x14ac:dyDescent="0.45">
      <c r="A173" s="14">
        <v>40847</v>
      </c>
      <c r="B173" s="15">
        <v>52.8</v>
      </c>
      <c r="C173" s="15">
        <v>54</v>
      </c>
      <c r="D173" s="16">
        <v>53.4</v>
      </c>
      <c r="E173" s="15">
        <v>51.8</v>
      </c>
      <c r="F173" s="15">
        <v>52</v>
      </c>
      <c r="G173" s="16">
        <v>45.5</v>
      </c>
      <c r="H173" s="15">
        <v>57.7</v>
      </c>
      <c r="I173" s="15">
        <v>47</v>
      </c>
      <c r="J173" s="15">
        <v>54</v>
      </c>
      <c r="K173" s="16">
        <v>48</v>
      </c>
      <c r="L173" s="17">
        <v>57.5</v>
      </c>
      <c r="M173" s="18">
        <f t="shared" si="22"/>
        <v>0.5</v>
      </c>
      <c r="N173" s="18">
        <f t="shared" si="23"/>
        <v>-2.2000000000000028</v>
      </c>
      <c r="O173" s="18">
        <f t="shared" si="24"/>
        <v>-1.2000000000000028</v>
      </c>
      <c r="P173" s="18">
        <f t="shared" si="25"/>
        <v>3</v>
      </c>
      <c r="Q173" s="18">
        <f t="shared" si="26"/>
        <v>2.5</v>
      </c>
      <c r="R173" s="18">
        <f t="shared" si="27"/>
        <v>-6</v>
      </c>
      <c r="S173" s="18">
        <f t="shared" si="28"/>
        <v>-3.1999999999999957</v>
      </c>
      <c r="T173" s="18">
        <f t="shared" si="29"/>
        <v>-5.5</v>
      </c>
      <c r="U173" s="18">
        <f t="shared" si="30"/>
        <v>2</v>
      </c>
      <c r="V173" s="18">
        <f t="shared" si="31"/>
        <v>0.5</v>
      </c>
      <c r="W173" s="18">
        <f t="shared" si="32"/>
        <v>-1.5</v>
      </c>
    </row>
    <row r="174" spans="1:23" x14ac:dyDescent="0.45">
      <c r="A174" s="14">
        <v>40877</v>
      </c>
      <c r="B174" s="15">
        <v>52.9</v>
      </c>
      <c r="C174" s="15">
        <v>55.8</v>
      </c>
      <c r="D174" s="16">
        <v>53.4</v>
      </c>
      <c r="E174" s="15">
        <v>52.5</v>
      </c>
      <c r="F174" s="15">
        <v>50</v>
      </c>
      <c r="G174" s="16">
        <v>52.5</v>
      </c>
      <c r="H174" s="15">
        <v>63.4</v>
      </c>
      <c r="I174" s="15">
        <v>48</v>
      </c>
      <c r="J174" s="15">
        <v>55.5</v>
      </c>
      <c r="K174" s="16">
        <v>48.5</v>
      </c>
      <c r="L174" s="17">
        <v>63</v>
      </c>
      <c r="M174" s="18">
        <f t="shared" si="22"/>
        <v>0.10000000000000142</v>
      </c>
      <c r="N174" s="18">
        <f t="shared" si="23"/>
        <v>1.7999999999999972</v>
      </c>
      <c r="O174" s="18">
        <f t="shared" si="24"/>
        <v>0</v>
      </c>
      <c r="P174" s="18">
        <f t="shared" si="25"/>
        <v>0.70000000000000284</v>
      </c>
      <c r="Q174" s="18">
        <f t="shared" si="26"/>
        <v>-2</v>
      </c>
      <c r="R174" s="18">
        <f t="shared" si="27"/>
        <v>7</v>
      </c>
      <c r="S174" s="18">
        <f t="shared" si="28"/>
        <v>5.6999999999999957</v>
      </c>
      <c r="T174" s="18">
        <f t="shared" si="29"/>
        <v>1</v>
      </c>
      <c r="U174" s="18">
        <f t="shared" si="30"/>
        <v>1.5</v>
      </c>
      <c r="V174" s="18">
        <f t="shared" si="31"/>
        <v>0.5</v>
      </c>
      <c r="W174" s="18">
        <f t="shared" si="32"/>
        <v>5.5</v>
      </c>
    </row>
    <row r="175" spans="1:23" x14ac:dyDescent="0.45">
      <c r="A175" s="14">
        <v>40908</v>
      </c>
      <c r="B175" s="15">
        <v>52.6</v>
      </c>
      <c r="C175" s="15">
        <v>56</v>
      </c>
      <c r="D175" s="16">
        <v>54.2</v>
      </c>
      <c r="E175" s="15">
        <v>48.5</v>
      </c>
      <c r="F175" s="15">
        <v>51.5</v>
      </c>
      <c r="G175" s="16">
        <v>48.5</v>
      </c>
      <c r="H175" s="15">
        <v>62.2</v>
      </c>
      <c r="I175" s="15">
        <v>45.5</v>
      </c>
      <c r="J175" s="15">
        <v>51</v>
      </c>
      <c r="K175" s="16">
        <v>54</v>
      </c>
      <c r="L175" s="17">
        <v>59.5</v>
      </c>
      <c r="M175" s="18">
        <f t="shared" si="22"/>
        <v>-0.29999999999999716</v>
      </c>
      <c r="N175" s="18">
        <f t="shared" si="23"/>
        <v>0.20000000000000284</v>
      </c>
      <c r="O175" s="18">
        <f t="shared" si="24"/>
        <v>0.80000000000000426</v>
      </c>
      <c r="P175" s="18">
        <f t="shared" si="25"/>
        <v>-4</v>
      </c>
      <c r="Q175" s="18">
        <f t="shared" si="26"/>
        <v>1.5</v>
      </c>
      <c r="R175" s="18">
        <f t="shared" si="27"/>
        <v>-4</v>
      </c>
      <c r="S175" s="18">
        <f t="shared" si="28"/>
        <v>-1.1999999999999957</v>
      </c>
      <c r="T175" s="18">
        <f t="shared" si="29"/>
        <v>-2.5</v>
      </c>
      <c r="U175" s="18">
        <f t="shared" si="30"/>
        <v>-4.5</v>
      </c>
      <c r="V175" s="18">
        <f t="shared" si="31"/>
        <v>5.5</v>
      </c>
      <c r="W175" s="18">
        <f t="shared" si="32"/>
        <v>-3.5</v>
      </c>
    </row>
    <row r="176" spans="1:23" x14ac:dyDescent="0.45">
      <c r="A176" s="14">
        <v>40939</v>
      </c>
      <c r="B176" s="15">
        <v>57.3</v>
      </c>
      <c r="C176" s="15">
        <v>61.2</v>
      </c>
      <c r="D176" s="16">
        <v>62.8</v>
      </c>
      <c r="E176" s="15">
        <v>54.2</v>
      </c>
      <c r="F176" s="15">
        <v>51</v>
      </c>
      <c r="G176" s="16">
        <v>47</v>
      </c>
      <c r="H176" s="15">
        <v>63.8</v>
      </c>
      <c r="I176" s="15">
        <v>49.5</v>
      </c>
      <c r="J176" s="15">
        <v>56.5</v>
      </c>
      <c r="K176" s="16">
        <v>55</v>
      </c>
      <c r="L176" s="17">
        <v>58.5</v>
      </c>
      <c r="M176" s="18">
        <f t="shared" si="22"/>
        <v>4.6999999999999957</v>
      </c>
      <c r="N176" s="18">
        <f t="shared" si="23"/>
        <v>5.2000000000000028</v>
      </c>
      <c r="O176" s="18">
        <f t="shared" si="24"/>
        <v>8.5999999999999943</v>
      </c>
      <c r="P176" s="18">
        <f t="shared" si="25"/>
        <v>5.7000000000000028</v>
      </c>
      <c r="Q176" s="18">
        <f t="shared" si="26"/>
        <v>-0.5</v>
      </c>
      <c r="R176" s="18">
        <f t="shared" si="27"/>
        <v>-1.5</v>
      </c>
      <c r="S176" s="18">
        <f t="shared" si="28"/>
        <v>1.5999999999999943</v>
      </c>
      <c r="T176" s="18">
        <f t="shared" si="29"/>
        <v>4</v>
      </c>
      <c r="U176" s="18">
        <f t="shared" si="30"/>
        <v>5.5</v>
      </c>
      <c r="V176" s="18">
        <f t="shared" si="31"/>
        <v>1</v>
      </c>
      <c r="W176" s="18">
        <f t="shared" si="32"/>
        <v>-1</v>
      </c>
    </row>
    <row r="177" spans="1:23" x14ac:dyDescent="0.45">
      <c r="A177" s="14">
        <v>40968</v>
      </c>
      <c r="B177" s="15">
        <v>55.9</v>
      </c>
      <c r="C177" s="15">
        <v>60.6</v>
      </c>
      <c r="D177" s="16">
        <v>59.5</v>
      </c>
      <c r="E177" s="15">
        <v>53.9</v>
      </c>
      <c r="F177" s="15">
        <v>49.5</v>
      </c>
      <c r="G177" s="16">
        <v>53.5</v>
      </c>
      <c r="H177" s="15">
        <v>65.400000000000006</v>
      </c>
      <c r="I177" s="15">
        <v>53</v>
      </c>
      <c r="J177" s="15">
        <v>54.5</v>
      </c>
      <c r="K177" s="16">
        <v>52</v>
      </c>
      <c r="L177" s="17">
        <v>61.5</v>
      </c>
      <c r="M177" s="18">
        <f t="shared" si="22"/>
        <v>-1.3999999999999986</v>
      </c>
      <c r="N177" s="18">
        <f t="shared" si="23"/>
        <v>-0.60000000000000142</v>
      </c>
      <c r="O177" s="18">
        <f t="shared" si="24"/>
        <v>-3.2999999999999972</v>
      </c>
      <c r="P177" s="18">
        <f t="shared" si="25"/>
        <v>-0.30000000000000426</v>
      </c>
      <c r="Q177" s="18">
        <f t="shared" si="26"/>
        <v>-1.5</v>
      </c>
      <c r="R177" s="18">
        <f t="shared" si="27"/>
        <v>6.5</v>
      </c>
      <c r="S177" s="18">
        <f t="shared" si="28"/>
        <v>1.6000000000000085</v>
      </c>
      <c r="T177" s="18">
        <f t="shared" si="29"/>
        <v>3.5</v>
      </c>
      <c r="U177" s="18">
        <f t="shared" si="30"/>
        <v>-2</v>
      </c>
      <c r="V177" s="18">
        <f t="shared" si="31"/>
        <v>-3</v>
      </c>
      <c r="W177" s="18">
        <f t="shared" si="32"/>
        <v>3</v>
      </c>
    </row>
    <row r="178" spans="1:23" x14ac:dyDescent="0.45">
      <c r="A178" s="14">
        <v>40999</v>
      </c>
      <c r="B178" s="15">
        <v>55.6</v>
      </c>
      <c r="C178" s="15">
        <v>59.3</v>
      </c>
      <c r="D178" s="16">
        <v>58.2</v>
      </c>
      <c r="E178" s="15">
        <v>55.5</v>
      </c>
      <c r="F178" s="15">
        <v>49.5</v>
      </c>
      <c r="G178" s="16">
        <v>54</v>
      </c>
      <c r="H178" s="15">
        <v>63.7</v>
      </c>
      <c r="I178" s="15">
        <v>49.5</v>
      </c>
      <c r="J178" s="15">
        <v>52.5</v>
      </c>
      <c r="K178" s="16">
        <v>56</v>
      </c>
      <c r="L178" s="17">
        <v>58.5</v>
      </c>
      <c r="M178" s="18">
        <f t="shared" si="22"/>
        <v>-0.29999999999999716</v>
      </c>
      <c r="N178" s="18">
        <f t="shared" si="23"/>
        <v>-1.3000000000000043</v>
      </c>
      <c r="O178" s="18">
        <f t="shared" si="24"/>
        <v>-1.2999999999999972</v>
      </c>
      <c r="P178" s="18">
        <f t="shared" si="25"/>
        <v>1.6000000000000014</v>
      </c>
      <c r="Q178" s="18">
        <f t="shared" si="26"/>
        <v>0</v>
      </c>
      <c r="R178" s="18">
        <f t="shared" si="27"/>
        <v>0.5</v>
      </c>
      <c r="S178" s="18">
        <f t="shared" si="28"/>
        <v>-1.7000000000000028</v>
      </c>
      <c r="T178" s="18">
        <f t="shared" si="29"/>
        <v>-3.5</v>
      </c>
      <c r="U178" s="18">
        <f t="shared" si="30"/>
        <v>-2</v>
      </c>
      <c r="V178" s="18">
        <f t="shared" si="31"/>
        <v>4</v>
      </c>
      <c r="W178" s="18">
        <f t="shared" si="32"/>
        <v>-3</v>
      </c>
    </row>
    <row r="179" spans="1:23" x14ac:dyDescent="0.45">
      <c r="A179" s="14">
        <v>41029</v>
      </c>
      <c r="B179" s="15">
        <v>55.3</v>
      </c>
      <c r="C179" s="15">
        <v>57</v>
      </c>
      <c r="D179" s="16">
        <v>56.6</v>
      </c>
      <c r="E179" s="15">
        <v>56.2</v>
      </c>
      <c r="F179" s="15">
        <v>51.5</v>
      </c>
      <c r="G179" s="16">
        <v>54</v>
      </c>
      <c r="H179" s="15">
        <v>58.7</v>
      </c>
      <c r="I179" s="15">
        <v>53</v>
      </c>
      <c r="J179" s="15">
        <v>58</v>
      </c>
      <c r="K179" s="16">
        <v>56.5</v>
      </c>
      <c r="L179" s="17">
        <v>61</v>
      </c>
      <c r="M179" s="18">
        <f t="shared" si="22"/>
        <v>-0.30000000000000426</v>
      </c>
      <c r="N179" s="18">
        <f t="shared" si="23"/>
        <v>-2.2999999999999972</v>
      </c>
      <c r="O179" s="18">
        <f t="shared" si="24"/>
        <v>-1.6000000000000014</v>
      </c>
      <c r="P179" s="18">
        <f t="shared" si="25"/>
        <v>0.70000000000000284</v>
      </c>
      <c r="Q179" s="18">
        <f t="shared" si="26"/>
        <v>2</v>
      </c>
      <c r="R179" s="18">
        <f t="shared" si="27"/>
        <v>0</v>
      </c>
      <c r="S179" s="18">
        <f t="shared" si="28"/>
        <v>-5</v>
      </c>
      <c r="T179" s="18">
        <f t="shared" si="29"/>
        <v>3.5</v>
      </c>
      <c r="U179" s="18">
        <f t="shared" si="30"/>
        <v>5.5</v>
      </c>
      <c r="V179" s="18">
        <f t="shared" si="31"/>
        <v>0.5</v>
      </c>
      <c r="W179" s="18">
        <f t="shared" si="32"/>
        <v>2.5</v>
      </c>
    </row>
    <row r="180" spans="1:23" x14ac:dyDescent="0.45">
      <c r="A180" s="14">
        <v>41060</v>
      </c>
      <c r="B180" s="15">
        <v>55.1</v>
      </c>
      <c r="C180" s="15">
        <v>56</v>
      </c>
      <c r="D180" s="16">
        <v>56.3</v>
      </c>
      <c r="E180" s="15">
        <v>55.1</v>
      </c>
      <c r="F180" s="15">
        <v>53</v>
      </c>
      <c r="G180" s="16">
        <v>56</v>
      </c>
      <c r="H180" s="15">
        <v>54</v>
      </c>
      <c r="I180" s="15">
        <v>53</v>
      </c>
      <c r="J180" s="15">
        <v>53</v>
      </c>
      <c r="K180" s="16">
        <v>53</v>
      </c>
      <c r="L180" s="17">
        <v>63</v>
      </c>
      <c r="M180" s="18">
        <f t="shared" si="22"/>
        <v>-0.19999999999999574</v>
      </c>
      <c r="N180" s="18">
        <f t="shared" si="23"/>
        <v>-1</v>
      </c>
      <c r="O180" s="18">
        <f t="shared" si="24"/>
        <v>-0.30000000000000426</v>
      </c>
      <c r="P180" s="18">
        <f t="shared" si="25"/>
        <v>-1.1000000000000014</v>
      </c>
      <c r="Q180" s="18">
        <f t="shared" si="26"/>
        <v>1.5</v>
      </c>
      <c r="R180" s="18">
        <f t="shared" si="27"/>
        <v>2</v>
      </c>
      <c r="S180" s="18">
        <f t="shared" si="28"/>
        <v>-4.7000000000000028</v>
      </c>
      <c r="T180" s="18">
        <f t="shared" si="29"/>
        <v>0</v>
      </c>
      <c r="U180" s="18">
        <f t="shared" si="30"/>
        <v>-5</v>
      </c>
      <c r="V180" s="18">
        <f t="shared" si="31"/>
        <v>-3.5</v>
      </c>
      <c r="W180" s="18">
        <f t="shared" si="32"/>
        <v>2</v>
      </c>
    </row>
    <row r="181" spans="1:23" x14ac:dyDescent="0.45">
      <c r="A181" s="14">
        <v>41090</v>
      </c>
      <c r="B181" s="15">
        <v>53.6</v>
      </c>
      <c r="C181" s="15">
        <v>56</v>
      </c>
      <c r="D181" s="16">
        <v>54.3</v>
      </c>
      <c r="E181" s="15">
        <v>52.9</v>
      </c>
      <c r="F181" s="15">
        <v>51</v>
      </c>
      <c r="G181" s="16">
        <v>53</v>
      </c>
      <c r="H181" s="15">
        <v>48.5</v>
      </c>
      <c r="I181" s="15">
        <v>47.5</v>
      </c>
      <c r="J181" s="15">
        <v>49.5</v>
      </c>
      <c r="K181" s="16">
        <v>53.5</v>
      </c>
      <c r="L181" s="17">
        <v>64.5</v>
      </c>
      <c r="M181" s="18">
        <f t="shared" si="22"/>
        <v>-1.5</v>
      </c>
      <c r="N181" s="18">
        <f t="shared" si="23"/>
        <v>0</v>
      </c>
      <c r="O181" s="18">
        <f t="shared" si="24"/>
        <v>-2</v>
      </c>
      <c r="P181" s="18">
        <f t="shared" si="25"/>
        <v>-2.2000000000000028</v>
      </c>
      <c r="Q181" s="18">
        <f t="shared" si="26"/>
        <v>-2</v>
      </c>
      <c r="R181" s="18">
        <f t="shared" si="27"/>
        <v>-3</v>
      </c>
      <c r="S181" s="18">
        <f t="shared" si="28"/>
        <v>-5.5</v>
      </c>
      <c r="T181" s="18">
        <f t="shared" si="29"/>
        <v>-5.5</v>
      </c>
      <c r="U181" s="18">
        <f t="shared" si="30"/>
        <v>-3.5</v>
      </c>
      <c r="V181" s="18">
        <f t="shared" si="31"/>
        <v>0.5</v>
      </c>
      <c r="W181" s="18">
        <f t="shared" si="32"/>
        <v>1.5</v>
      </c>
    </row>
    <row r="182" spans="1:23" x14ac:dyDescent="0.45">
      <c r="A182" s="14">
        <v>41121</v>
      </c>
      <c r="B182" s="15">
        <v>52.1</v>
      </c>
      <c r="C182" s="15">
        <v>54.8</v>
      </c>
      <c r="D182" s="16">
        <v>52.9</v>
      </c>
      <c r="E182" s="15">
        <v>51.1</v>
      </c>
      <c r="F182" s="15">
        <v>49.5</v>
      </c>
      <c r="G182" s="16">
        <v>54.5</v>
      </c>
      <c r="H182" s="15">
        <v>52.8</v>
      </c>
      <c r="I182" s="15">
        <v>44.5</v>
      </c>
      <c r="J182" s="15">
        <v>51</v>
      </c>
      <c r="K182" s="16">
        <v>44.5</v>
      </c>
      <c r="L182" s="17">
        <v>59</v>
      </c>
      <c r="M182" s="18">
        <f t="shared" si="22"/>
        <v>-1.5</v>
      </c>
      <c r="N182" s="18">
        <f t="shared" si="23"/>
        <v>-1.2000000000000028</v>
      </c>
      <c r="O182" s="18">
        <f t="shared" si="24"/>
        <v>-1.3999999999999986</v>
      </c>
      <c r="P182" s="18">
        <f t="shared" si="25"/>
        <v>-1.7999999999999972</v>
      </c>
      <c r="Q182" s="18">
        <f t="shared" si="26"/>
        <v>-1.5</v>
      </c>
      <c r="R182" s="18">
        <f t="shared" si="27"/>
        <v>1.5</v>
      </c>
      <c r="S182" s="18">
        <f t="shared" si="28"/>
        <v>4.2999999999999972</v>
      </c>
      <c r="T182" s="18">
        <f t="shared" si="29"/>
        <v>-3</v>
      </c>
      <c r="U182" s="18">
        <f t="shared" si="30"/>
        <v>1.5</v>
      </c>
      <c r="V182" s="18">
        <f t="shared" si="31"/>
        <v>-9</v>
      </c>
      <c r="W182" s="18">
        <f t="shared" si="32"/>
        <v>-5.5</v>
      </c>
    </row>
    <row r="183" spans="1:23" x14ac:dyDescent="0.45">
      <c r="A183" s="14">
        <v>41152</v>
      </c>
      <c r="B183" s="15">
        <v>52.1</v>
      </c>
      <c r="C183" s="15">
        <v>52.2</v>
      </c>
      <c r="D183" s="16">
        <v>52.8</v>
      </c>
      <c r="E183" s="15">
        <v>52</v>
      </c>
      <c r="F183" s="15">
        <v>51.5</v>
      </c>
      <c r="G183" s="16">
        <v>52.5</v>
      </c>
      <c r="H183" s="15">
        <v>62.1</v>
      </c>
      <c r="I183" s="15">
        <v>50.5</v>
      </c>
      <c r="J183" s="15">
        <v>52</v>
      </c>
      <c r="K183" s="16">
        <v>49.5</v>
      </c>
      <c r="L183" s="17">
        <v>67</v>
      </c>
      <c r="M183" s="18">
        <f t="shared" si="22"/>
        <v>0</v>
      </c>
      <c r="N183" s="18">
        <f t="shared" si="23"/>
        <v>-2.5999999999999943</v>
      </c>
      <c r="O183" s="18">
        <f t="shared" si="24"/>
        <v>-0.10000000000000142</v>
      </c>
      <c r="P183" s="18">
        <f t="shared" si="25"/>
        <v>0.89999999999999858</v>
      </c>
      <c r="Q183" s="18">
        <f t="shared" si="26"/>
        <v>2</v>
      </c>
      <c r="R183" s="18">
        <f t="shared" si="27"/>
        <v>-2</v>
      </c>
      <c r="S183" s="18">
        <f t="shared" si="28"/>
        <v>9.3000000000000043</v>
      </c>
      <c r="T183" s="18">
        <f t="shared" si="29"/>
        <v>6</v>
      </c>
      <c r="U183" s="18">
        <f t="shared" si="30"/>
        <v>1</v>
      </c>
      <c r="V183" s="18">
        <f t="shared" si="31"/>
        <v>5</v>
      </c>
      <c r="W183" s="18">
        <f t="shared" si="32"/>
        <v>8</v>
      </c>
    </row>
    <row r="184" spans="1:23" x14ac:dyDescent="0.45">
      <c r="A184" s="14">
        <v>41182</v>
      </c>
      <c r="B184" s="15">
        <v>53.8</v>
      </c>
      <c r="C184" s="15">
        <v>57.8</v>
      </c>
      <c r="D184" s="16">
        <v>53.7</v>
      </c>
      <c r="E184" s="15">
        <v>52.1</v>
      </c>
      <c r="F184" s="15">
        <v>51.5</v>
      </c>
      <c r="G184" s="16">
        <v>48.5</v>
      </c>
      <c r="H184" s="15">
        <v>65</v>
      </c>
      <c r="I184" s="15">
        <v>48</v>
      </c>
      <c r="J184" s="15">
        <v>50.5</v>
      </c>
      <c r="K184" s="16">
        <v>50</v>
      </c>
      <c r="L184" s="17">
        <v>65</v>
      </c>
      <c r="M184" s="18">
        <f t="shared" si="22"/>
        <v>1.6999999999999957</v>
      </c>
      <c r="N184" s="18">
        <f t="shared" si="23"/>
        <v>5.5999999999999943</v>
      </c>
      <c r="O184" s="18">
        <f t="shared" si="24"/>
        <v>0.90000000000000568</v>
      </c>
      <c r="P184" s="18">
        <f t="shared" si="25"/>
        <v>0.10000000000000142</v>
      </c>
      <c r="Q184" s="18">
        <f t="shared" si="26"/>
        <v>0</v>
      </c>
      <c r="R184" s="18">
        <f t="shared" si="27"/>
        <v>-4</v>
      </c>
      <c r="S184" s="18">
        <f t="shared" si="28"/>
        <v>2.8999999999999986</v>
      </c>
      <c r="T184" s="18">
        <f t="shared" si="29"/>
        <v>-2.5</v>
      </c>
      <c r="U184" s="18">
        <f t="shared" si="30"/>
        <v>-1.5</v>
      </c>
      <c r="V184" s="18">
        <f t="shared" si="31"/>
        <v>0.5</v>
      </c>
      <c r="W184" s="18">
        <f t="shared" si="32"/>
        <v>-2</v>
      </c>
    </row>
    <row r="185" spans="1:23" x14ac:dyDescent="0.45">
      <c r="A185" s="14">
        <v>41213</v>
      </c>
      <c r="B185" s="15">
        <v>54.3</v>
      </c>
      <c r="C185" s="15">
        <v>57.5</v>
      </c>
      <c r="D185" s="16">
        <v>56.5</v>
      </c>
      <c r="E185" s="15">
        <v>51.6</v>
      </c>
      <c r="F185" s="15">
        <v>51.5</v>
      </c>
      <c r="G185" s="16">
        <v>46.5</v>
      </c>
      <c r="H185" s="15">
        <v>60.9</v>
      </c>
      <c r="I185" s="15">
        <v>49</v>
      </c>
      <c r="J185" s="15">
        <v>47.5</v>
      </c>
      <c r="K185" s="16">
        <v>49.5</v>
      </c>
      <c r="L185" s="17">
        <v>64</v>
      </c>
      <c r="M185" s="18">
        <f t="shared" si="22"/>
        <v>0.5</v>
      </c>
      <c r="N185" s="18">
        <f t="shared" si="23"/>
        <v>-0.29999999999999716</v>
      </c>
      <c r="O185" s="18">
        <f t="shared" si="24"/>
        <v>2.7999999999999972</v>
      </c>
      <c r="P185" s="18">
        <f t="shared" si="25"/>
        <v>-0.5</v>
      </c>
      <c r="Q185" s="18">
        <f t="shared" si="26"/>
        <v>0</v>
      </c>
      <c r="R185" s="18">
        <f t="shared" si="27"/>
        <v>-2</v>
      </c>
      <c r="S185" s="18">
        <f t="shared" si="28"/>
        <v>-4.1000000000000014</v>
      </c>
      <c r="T185" s="18">
        <f t="shared" si="29"/>
        <v>1</v>
      </c>
      <c r="U185" s="18">
        <f t="shared" si="30"/>
        <v>-3</v>
      </c>
      <c r="V185" s="18">
        <f t="shared" si="31"/>
        <v>-0.5</v>
      </c>
      <c r="W185" s="18">
        <f t="shared" si="32"/>
        <v>-1</v>
      </c>
    </row>
    <row r="186" spans="1:23" x14ac:dyDescent="0.45">
      <c r="A186" s="14">
        <v>41243</v>
      </c>
      <c r="B186" s="15">
        <v>53.9</v>
      </c>
      <c r="C186" s="15">
        <v>57.4</v>
      </c>
      <c r="D186" s="16">
        <v>56.3</v>
      </c>
      <c r="E186" s="15">
        <v>52.8</v>
      </c>
      <c r="F186" s="15">
        <v>49</v>
      </c>
      <c r="G186" s="16">
        <v>47</v>
      </c>
      <c r="H186" s="15">
        <v>58.3</v>
      </c>
      <c r="I186" s="15">
        <v>53.5</v>
      </c>
      <c r="J186" s="15">
        <v>48</v>
      </c>
      <c r="K186" s="16">
        <v>55.5</v>
      </c>
      <c r="L186" s="17">
        <v>62.5</v>
      </c>
      <c r="M186" s="18">
        <f t="shared" si="22"/>
        <v>-0.39999999999999858</v>
      </c>
      <c r="N186" s="18">
        <f t="shared" si="23"/>
        <v>-0.10000000000000142</v>
      </c>
      <c r="O186" s="18">
        <f t="shared" si="24"/>
        <v>-0.20000000000000284</v>
      </c>
      <c r="P186" s="18">
        <f t="shared" si="25"/>
        <v>1.1999999999999957</v>
      </c>
      <c r="Q186" s="18">
        <f t="shared" si="26"/>
        <v>-2.5</v>
      </c>
      <c r="R186" s="18">
        <f t="shared" si="27"/>
        <v>0.5</v>
      </c>
      <c r="S186" s="18">
        <f t="shared" si="28"/>
        <v>-2.6000000000000014</v>
      </c>
      <c r="T186" s="18">
        <f t="shared" si="29"/>
        <v>4.5</v>
      </c>
      <c r="U186" s="18">
        <f t="shared" si="30"/>
        <v>0.5</v>
      </c>
      <c r="V186" s="18">
        <f t="shared" si="31"/>
        <v>6</v>
      </c>
      <c r="W186" s="18">
        <f t="shared" si="32"/>
        <v>-1.5</v>
      </c>
    </row>
    <row r="187" spans="1:23" x14ac:dyDescent="0.45">
      <c r="A187" s="14">
        <v>41274</v>
      </c>
      <c r="B187" s="15">
        <v>55.7</v>
      </c>
      <c r="C187" s="15">
        <v>61.7</v>
      </c>
      <c r="D187" s="16">
        <v>58.9</v>
      </c>
      <c r="E187" s="15">
        <v>53.8</v>
      </c>
      <c r="F187" s="15">
        <v>48.5</v>
      </c>
      <c r="G187" s="16">
        <v>50</v>
      </c>
      <c r="H187" s="15">
        <v>58.3</v>
      </c>
      <c r="I187" s="15">
        <v>49.5</v>
      </c>
      <c r="J187" s="15">
        <v>49.5</v>
      </c>
      <c r="K187" s="16">
        <v>49</v>
      </c>
      <c r="L187" s="17">
        <v>58</v>
      </c>
      <c r="M187" s="18">
        <f t="shared" si="22"/>
        <v>1.8000000000000043</v>
      </c>
      <c r="N187" s="18">
        <f t="shared" si="23"/>
        <v>4.3000000000000043</v>
      </c>
      <c r="O187" s="18">
        <f t="shared" si="24"/>
        <v>2.6000000000000014</v>
      </c>
      <c r="P187" s="18">
        <f t="shared" si="25"/>
        <v>1</v>
      </c>
      <c r="Q187" s="18">
        <f t="shared" si="26"/>
        <v>-0.5</v>
      </c>
      <c r="R187" s="18">
        <f t="shared" si="27"/>
        <v>3</v>
      </c>
      <c r="S187" s="18">
        <f t="shared" si="28"/>
        <v>0</v>
      </c>
      <c r="T187" s="18">
        <f t="shared" si="29"/>
        <v>-4</v>
      </c>
      <c r="U187" s="18">
        <f t="shared" si="30"/>
        <v>1.5</v>
      </c>
      <c r="V187" s="18">
        <f t="shared" si="31"/>
        <v>-6.5</v>
      </c>
      <c r="W187" s="18">
        <f t="shared" si="32"/>
        <v>-4.5</v>
      </c>
    </row>
    <row r="188" spans="1:23" x14ac:dyDescent="0.45">
      <c r="A188" s="14">
        <v>41305</v>
      </c>
      <c r="B188" s="15">
        <v>55.9</v>
      </c>
      <c r="C188" s="15">
        <v>57.3</v>
      </c>
      <c r="D188" s="16">
        <v>58.5</v>
      </c>
      <c r="E188" s="15">
        <v>55.3</v>
      </c>
      <c r="F188" s="15">
        <v>52.5</v>
      </c>
      <c r="G188" s="16">
        <v>47</v>
      </c>
      <c r="H188" s="15">
        <v>60</v>
      </c>
      <c r="I188" s="15">
        <v>49</v>
      </c>
      <c r="J188" s="15">
        <v>55.5</v>
      </c>
      <c r="K188" s="16">
        <v>51</v>
      </c>
      <c r="L188" s="17">
        <v>64</v>
      </c>
      <c r="M188" s="18">
        <f t="shared" si="22"/>
        <v>0.19999999999999574</v>
      </c>
      <c r="N188" s="18">
        <f t="shared" si="23"/>
        <v>-4.4000000000000057</v>
      </c>
      <c r="O188" s="18">
        <f t="shared" si="24"/>
        <v>-0.39999999999999858</v>
      </c>
      <c r="P188" s="18">
        <f t="shared" si="25"/>
        <v>1.5</v>
      </c>
      <c r="Q188" s="18">
        <f t="shared" si="26"/>
        <v>4</v>
      </c>
      <c r="R188" s="18">
        <f t="shared" si="27"/>
        <v>-3</v>
      </c>
      <c r="S188" s="18">
        <f t="shared" si="28"/>
        <v>1.7000000000000028</v>
      </c>
      <c r="T188" s="18">
        <f t="shared" si="29"/>
        <v>-0.5</v>
      </c>
      <c r="U188" s="18">
        <f t="shared" si="30"/>
        <v>6</v>
      </c>
      <c r="V188" s="18">
        <f t="shared" si="31"/>
        <v>2</v>
      </c>
      <c r="W188" s="18">
        <f t="shared" si="32"/>
        <v>6</v>
      </c>
    </row>
    <row r="189" spans="1:23" x14ac:dyDescent="0.45">
      <c r="A189" s="14">
        <v>41333</v>
      </c>
      <c r="B189" s="15">
        <v>56.6</v>
      </c>
      <c r="C189" s="15">
        <v>58.5</v>
      </c>
      <c r="D189" s="16">
        <v>60</v>
      </c>
      <c r="E189" s="15">
        <v>56.6</v>
      </c>
      <c r="F189" s="15">
        <v>51.5</v>
      </c>
      <c r="G189" s="16">
        <v>54</v>
      </c>
      <c r="H189" s="15">
        <v>59.9</v>
      </c>
      <c r="I189" s="15">
        <v>54.5</v>
      </c>
      <c r="J189" s="15">
        <v>60.5</v>
      </c>
      <c r="K189" s="16">
        <v>52.5</v>
      </c>
      <c r="L189" s="17">
        <v>62.5</v>
      </c>
      <c r="M189" s="18">
        <f t="shared" si="22"/>
        <v>0.70000000000000284</v>
      </c>
      <c r="N189" s="18">
        <f t="shared" si="23"/>
        <v>1.2000000000000028</v>
      </c>
      <c r="O189" s="18">
        <f t="shared" si="24"/>
        <v>1.5</v>
      </c>
      <c r="P189" s="18">
        <f t="shared" si="25"/>
        <v>1.3000000000000043</v>
      </c>
      <c r="Q189" s="18">
        <f t="shared" si="26"/>
        <v>-1</v>
      </c>
      <c r="R189" s="18">
        <f t="shared" si="27"/>
        <v>7</v>
      </c>
      <c r="S189" s="18">
        <f t="shared" si="28"/>
        <v>-0.10000000000000142</v>
      </c>
      <c r="T189" s="18">
        <f t="shared" si="29"/>
        <v>5.5</v>
      </c>
      <c r="U189" s="18">
        <f t="shared" si="30"/>
        <v>5</v>
      </c>
      <c r="V189" s="18">
        <f t="shared" si="31"/>
        <v>1.5</v>
      </c>
      <c r="W189" s="18">
        <f t="shared" si="32"/>
        <v>-1.5</v>
      </c>
    </row>
    <row r="190" spans="1:23" x14ac:dyDescent="0.45">
      <c r="A190" s="14">
        <v>41364</v>
      </c>
      <c r="B190" s="15">
        <v>55.9</v>
      </c>
      <c r="C190" s="15">
        <v>59.3</v>
      </c>
      <c r="D190" s="16">
        <v>57.8</v>
      </c>
      <c r="E190" s="15">
        <v>53.6</v>
      </c>
      <c r="F190" s="15">
        <v>53</v>
      </c>
      <c r="G190" s="16">
        <v>51.5</v>
      </c>
      <c r="H190" s="15">
        <v>55.6</v>
      </c>
      <c r="I190" s="15">
        <v>54.5</v>
      </c>
      <c r="J190" s="15">
        <v>56.5</v>
      </c>
      <c r="K190" s="16">
        <v>57.5</v>
      </c>
      <c r="L190" s="17">
        <v>59.5</v>
      </c>
      <c r="M190" s="18">
        <f t="shared" si="22"/>
        <v>-0.70000000000000284</v>
      </c>
      <c r="N190" s="18">
        <f t="shared" si="23"/>
        <v>0.79999999999999716</v>
      </c>
      <c r="O190" s="18">
        <f t="shared" si="24"/>
        <v>-2.2000000000000028</v>
      </c>
      <c r="P190" s="18">
        <f t="shared" si="25"/>
        <v>-3</v>
      </c>
      <c r="Q190" s="18">
        <f t="shared" si="26"/>
        <v>1.5</v>
      </c>
      <c r="R190" s="18">
        <f t="shared" si="27"/>
        <v>-2.5</v>
      </c>
      <c r="S190" s="18">
        <f t="shared" si="28"/>
        <v>-4.2999999999999972</v>
      </c>
      <c r="T190" s="18">
        <f t="shared" si="29"/>
        <v>0</v>
      </c>
      <c r="U190" s="18">
        <f t="shared" si="30"/>
        <v>-4</v>
      </c>
      <c r="V190" s="18">
        <f t="shared" si="31"/>
        <v>5</v>
      </c>
      <c r="W190" s="18">
        <f t="shared" si="32"/>
        <v>-3</v>
      </c>
    </row>
    <row r="191" spans="1:23" x14ac:dyDescent="0.45">
      <c r="A191" s="14">
        <v>41394</v>
      </c>
      <c r="B191" s="15">
        <v>54.3</v>
      </c>
      <c r="C191" s="15">
        <v>55.8</v>
      </c>
      <c r="D191" s="16">
        <v>56.1</v>
      </c>
      <c r="E191" s="15">
        <v>54.2</v>
      </c>
      <c r="F191" s="15">
        <v>51</v>
      </c>
      <c r="G191" s="16">
        <v>56</v>
      </c>
      <c r="H191" s="15">
        <v>53.8</v>
      </c>
      <c r="I191" s="15">
        <v>51.5</v>
      </c>
      <c r="J191" s="15">
        <v>53.5</v>
      </c>
      <c r="K191" s="16">
        <v>58.5</v>
      </c>
      <c r="L191" s="17">
        <v>60.5</v>
      </c>
      <c r="M191" s="18">
        <f t="shared" si="22"/>
        <v>-1.6000000000000014</v>
      </c>
      <c r="N191" s="18">
        <f t="shared" si="23"/>
        <v>-3.5</v>
      </c>
      <c r="O191" s="18">
        <f t="shared" si="24"/>
        <v>-1.6999999999999957</v>
      </c>
      <c r="P191" s="18">
        <f t="shared" si="25"/>
        <v>0.60000000000000142</v>
      </c>
      <c r="Q191" s="18">
        <f t="shared" si="26"/>
        <v>-2</v>
      </c>
      <c r="R191" s="18">
        <f t="shared" si="27"/>
        <v>4.5</v>
      </c>
      <c r="S191" s="18">
        <f t="shared" si="28"/>
        <v>-1.8000000000000043</v>
      </c>
      <c r="T191" s="18">
        <f t="shared" si="29"/>
        <v>-3</v>
      </c>
      <c r="U191" s="18">
        <f t="shared" si="30"/>
        <v>-3</v>
      </c>
      <c r="V191" s="18">
        <f t="shared" si="31"/>
        <v>1</v>
      </c>
      <c r="W191" s="18">
        <f t="shared" si="32"/>
        <v>1</v>
      </c>
    </row>
    <row r="192" spans="1:23" x14ac:dyDescent="0.45">
      <c r="A192" s="14">
        <v>41425</v>
      </c>
      <c r="B192" s="15">
        <v>54.8</v>
      </c>
      <c r="C192" s="15">
        <v>57.2</v>
      </c>
      <c r="D192" s="16">
        <v>56.7</v>
      </c>
      <c r="E192" s="15">
        <v>53.2</v>
      </c>
      <c r="F192" s="15">
        <v>52</v>
      </c>
      <c r="G192" s="16">
        <v>51.5</v>
      </c>
      <c r="H192" s="15">
        <v>53</v>
      </c>
      <c r="I192" s="15">
        <v>51.5</v>
      </c>
      <c r="J192" s="15">
        <v>50</v>
      </c>
      <c r="K192" s="16">
        <v>49.5</v>
      </c>
      <c r="L192" s="17">
        <v>62.5</v>
      </c>
      <c r="M192" s="18">
        <f t="shared" si="22"/>
        <v>0.5</v>
      </c>
      <c r="N192" s="18">
        <f t="shared" si="23"/>
        <v>1.4000000000000057</v>
      </c>
      <c r="O192" s="18">
        <f t="shared" si="24"/>
        <v>0.60000000000000142</v>
      </c>
      <c r="P192" s="18">
        <f t="shared" si="25"/>
        <v>-1</v>
      </c>
      <c r="Q192" s="18">
        <f t="shared" si="26"/>
        <v>1</v>
      </c>
      <c r="R192" s="18">
        <f t="shared" si="27"/>
        <v>-4.5</v>
      </c>
      <c r="S192" s="18">
        <f t="shared" si="28"/>
        <v>-0.79999999999999716</v>
      </c>
      <c r="T192" s="18">
        <f t="shared" si="29"/>
        <v>0</v>
      </c>
      <c r="U192" s="18">
        <f t="shared" si="30"/>
        <v>-3.5</v>
      </c>
      <c r="V192" s="18">
        <f t="shared" si="31"/>
        <v>-9</v>
      </c>
      <c r="W192" s="18">
        <f t="shared" si="32"/>
        <v>2</v>
      </c>
    </row>
    <row r="193" spans="1:23" x14ac:dyDescent="0.45">
      <c r="A193" s="14">
        <v>41455</v>
      </c>
      <c r="B193" s="15">
        <v>53.6</v>
      </c>
      <c r="C193" s="15">
        <v>54.8</v>
      </c>
      <c r="D193" s="16">
        <v>52.9</v>
      </c>
      <c r="E193" s="15">
        <v>55.3</v>
      </c>
      <c r="F193" s="15">
        <v>51.5</v>
      </c>
      <c r="G193" s="16">
        <v>54.5</v>
      </c>
      <c r="H193" s="15">
        <v>53.7</v>
      </c>
      <c r="I193" s="15">
        <v>52</v>
      </c>
      <c r="J193" s="15">
        <v>47.5</v>
      </c>
      <c r="K193" s="16">
        <v>53.5</v>
      </c>
      <c r="L193" s="17">
        <v>61.5</v>
      </c>
      <c r="M193" s="18">
        <f t="shared" si="22"/>
        <v>-1.1999999999999957</v>
      </c>
      <c r="N193" s="18">
        <f t="shared" si="23"/>
        <v>-2.4000000000000057</v>
      </c>
      <c r="O193" s="18">
        <f t="shared" si="24"/>
        <v>-3.8000000000000043</v>
      </c>
      <c r="P193" s="18">
        <f t="shared" si="25"/>
        <v>2.0999999999999943</v>
      </c>
      <c r="Q193" s="18">
        <f t="shared" si="26"/>
        <v>-0.5</v>
      </c>
      <c r="R193" s="18">
        <f t="shared" si="27"/>
        <v>3</v>
      </c>
      <c r="S193" s="18">
        <f t="shared" si="28"/>
        <v>0.70000000000000284</v>
      </c>
      <c r="T193" s="18">
        <f t="shared" si="29"/>
        <v>0.5</v>
      </c>
      <c r="U193" s="18">
        <f t="shared" si="30"/>
        <v>-2.5</v>
      </c>
      <c r="V193" s="18">
        <f t="shared" si="31"/>
        <v>4</v>
      </c>
      <c r="W193" s="18">
        <f t="shared" si="32"/>
        <v>-1</v>
      </c>
    </row>
    <row r="194" spans="1:23" x14ac:dyDescent="0.45">
      <c r="A194" s="14">
        <v>41486</v>
      </c>
      <c r="B194" s="15">
        <v>55.2</v>
      </c>
      <c r="C194" s="15">
        <v>59.1</v>
      </c>
      <c r="D194" s="16">
        <v>54.6</v>
      </c>
      <c r="E194" s="15">
        <v>54.4</v>
      </c>
      <c r="F194" s="15">
        <v>52.5</v>
      </c>
      <c r="G194" s="16">
        <v>53.5</v>
      </c>
      <c r="H194" s="15">
        <v>55.3</v>
      </c>
      <c r="I194" s="15">
        <v>46.5</v>
      </c>
      <c r="J194" s="15">
        <v>49.5</v>
      </c>
      <c r="K194" s="16">
        <v>50.5</v>
      </c>
      <c r="L194" s="17">
        <v>64</v>
      </c>
      <c r="M194" s="18">
        <f t="shared" si="22"/>
        <v>1.6000000000000014</v>
      </c>
      <c r="N194" s="18">
        <f t="shared" si="23"/>
        <v>4.3000000000000043</v>
      </c>
      <c r="O194" s="18">
        <f t="shared" si="24"/>
        <v>1.7000000000000028</v>
      </c>
      <c r="P194" s="18">
        <f t="shared" si="25"/>
        <v>-0.89999999999999858</v>
      </c>
      <c r="Q194" s="18">
        <f t="shared" si="26"/>
        <v>1</v>
      </c>
      <c r="R194" s="18">
        <f t="shared" si="27"/>
        <v>-1</v>
      </c>
      <c r="S194" s="18">
        <f t="shared" si="28"/>
        <v>1.5999999999999943</v>
      </c>
      <c r="T194" s="18">
        <f t="shared" si="29"/>
        <v>-5.5</v>
      </c>
      <c r="U194" s="18">
        <f t="shared" si="30"/>
        <v>2</v>
      </c>
      <c r="V194" s="18">
        <f t="shared" si="31"/>
        <v>-3</v>
      </c>
      <c r="W194" s="18">
        <f t="shared" si="32"/>
        <v>2.5</v>
      </c>
    </row>
    <row r="195" spans="1:23" x14ac:dyDescent="0.45">
      <c r="A195" s="14">
        <v>41517</v>
      </c>
      <c r="B195" s="15">
        <v>55.3</v>
      </c>
      <c r="C195" s="15">
        <v>55.9</v>
      </c>
      <c r="D195" s="16">
        <v>55.5</v>
      </c>
      <c r="E195" s="15">
        <v>55.2</v>
      </c>
      <c r="F195" s="15">
        <v>54.5</v>
      </c>
      <c r="G195" s="16">
        <v>56</v>
      </c>
      <c r="H195" s="15">
        <v>53.5</v>
      </c>
      <c r="I195" s="15">
        <v>50.5</v>
      </c>
      <c r="J195" s="15">
        <v>50.5</v>
      </c>
      <c r="K195" s="16">
        <v>55</v>
      </c>
      <c r="L195" s="17">
        <v>63.5</v>
      </c>
      <c r="M195" s="18">
        <f t="shared" ref="M195:M258" si="33">B195-B194</f>
        <v>9.9999999999994316E-2</v>
      </c>
      <c r="N195" s="18">
        <f t="shared" ref="N195:N258" si="34">C195-C194</f>
        <v>-3.2000000000000028</v>
      </c>
      <c r="O195" s="18">
        <f t="shared" ref="O195:O258" si="35">D195-D194</f>
        <v>0.89999999999999858</v>
      </c>
      <c r="P195" s="18">
        <f t="shared" ref="P195:P258" si="36">E195-E194</f>
        <v>0.80000000000000426</v>
      </c>
      <c r="Q195" s="18">
        <f t="shared" ref="Q195:Q258" si="37">F195-F194</f>
        <v>2</v>
      </c>
      <c r="R195" s="18">
        <f t="shared" ref="R195:R258" si="38">G195-G194</f>
        <v>2.5</v>
      </c>
      <c r="S195" s="18">
        <f t="shared" ref="S195:S258" si="39">H195-H194</f>
        <v>-1.7999999999999972</v>
      </c>
      <c r="T195" s="18">
        <f t="shared" ref="T195:T258" si="40">I195-I194</f>
        <v>4</v>
      </c>
      <c r="U195" s="18">
        <f t="shared" ref="U195:U258" si="41">J195-J194</f>
        <v>1</v>
      </c>
      <c r="V195" s="18">
        <f t="shared" ref="V195:V258" si="42">K195-K194</f>
        <v>4.5</v>
      </c>
      <c r="W195" s="18">
        <f t="shared" ref="W195:W258" si="43">L195-L194</f>
        <v>-0.5</v>
      </c>
    </row>
    <row r="196" spans="1:23" x14ac:dyDescent="0.45">
      <c r="A196" s="14">
        <v>41547</v>
      </c>
      <c r="B196" s="15">
        <v>53.6</v>
      </c>
      <c r="C196" s="15">
        <v>55.1</v>
      </c>
      <c r="D196" s="16">
        <v>57</v>
      </c>
      <c r="E196" s="15">
        <v>52.3</v>
      </c>
      <c r="F196" s="15">
        <v>50</v>
      </c>
      <c r="G196" s="16">
        <v>54.5</v>
      </c>
      <c r="H196" s="15">
        <v>56.4</v>
      </c>
      <c r="I196" s="15">
        <v>50.5</v>
      </c>
      <c r="J196" s="15">
        <v>57.5</v>
      </c>
      <c r="K196" s="16">
        <v>51.5</v>
      </c>
      <c r="L196" s="17">
        <v>62</v>
      </c>
      <c r="M196" s="18">
        <f t="shared" si="33"/>
        <v>-1.6999999999999957</v>
      </c>
      <c r="N196" s="18">
        <f t="shared" si="34"/>
        <v>-0.79999999999999716</v>
      </c>
      <c r="O196" s="18">
        <f t="shared" si="35"/>
        <v>1.5</v>
      </c>
      <c r="P196" s="18">
        <f t="shared" si="36"/>
        <v>-2.9000000000000057</v>
      </c>
      <c r="Q196" s="18">
        <f t="shared" si="37"/>
        <v>-4.5</v>
      </c>
      <c r="R196" s="18">
        <f t="shared" si="38"/>
        <v>-1.5</v>
      </c>
      <c r="S196" s="18">
        <f t="shared" si="39"/>
        <v>2.8999999999999986</v>
      </c>
      <c r="T196" s="18">
        <f t="shared" si="40"/>
        <v>0</v>
      </c>
      <c r="U196" s="18">
        <f t="shared" si="41"/>
        <v>7</v>
      </c>
      <c r="V196" s="18">
        <f t="shared" si="42"/>
        <v>-3.5</v>
      </c>
      <c r="W196" s="18">
        <f t="shared" si="43"/>
        <v>-1.5</v>
      </c>
    </row>
    <row r="197" spans="1:23" x14ac:dyDescent="0.45">
      <c r="A197" s="14">
        <v>41578</v>
      </c>
      <c r="B197" s="15">
        <v>53.9</v>
      </c>
      <c r="C197" s="15">
        <v>57.6</v>
      </c>
      <c r="D197" s="16">
        <v>56.1</v>
      </c>
      <c r="E197" s="15">
        <v>53</v>
      </c>
      <c r="F197" s="15">
        <v>49</v>
      </c>
      <c r="G197" s="16">
        <v>54.5</v>
      </c>
      <c r="H197" s="15">
        <v>56.2</v>
      </c>
      <c r="I197" s="15">
        <v>50</v>
      </c>
      <c r="J197" s="15">
        <v>53</v>
      </c>
      <c r="K197" s="16">
        <v>55</v>
      </c>
      <c r="L197" s="17">
        <v>62.5</v>
      </c>
      <c r="M197" s="18">
        <f t="shared" si="33"/>
        <v>0.29999999999999716</v>
      </c>
      <c r="N197" s="18">
        <f t="shared" si="34"/>
        <v>2.5</v>
      </c>
      <c r="O197" s="18">
        <f t="shared" si="35"/>
        <v>-0.89999999999999858</v>
      </c>
      <c r="P197" s="18">
        <f t="shared" si="36"/>
        <v>0.70000000000000284</v>
      </c>
      <c r="Q197" s="18">
        <f t="shared" si="37"/>
        <v>-1</v>
      </c>
      <c r="R197" s="18">
        <f t="shared" si="38"/>
        <v>0</v>
      </c>
      <c r="S197" s="18">
        <f t="shared" si="39"/>
        <v>-0.19999999999999574</v>
      </c>
      <c r="T197" s="18">
        <f t="shared" si="40"/>
        <v>-0.5</v>
      </c>
      <c r="U197" s="18">
        <f t="shared" si="41"/>
        <v>-4.5</v>
      </c>
      <c r="V197" s="18">
        <f t="shared" si="42"/>
        <v>3.5</v>
      </c>
      <c r="W197" s="18">
        <f t="shared" si="43"/>
        <v>0.5</v>
      </c>
    </row>
    <row r="198" spans="1:23" x14ac:dyDescent="0.45">
      <c r="A198" s="14">
        <v>41608</v>
      </c>
      <c r="B198" s="15">
        <v>53.1</v>
      </c>
      <c r="C198" s="15">
        <v>53.3</v>
      </c>
      <c r="D198" s="16">
        <v>54.4</v>
      </c>
      <c r="E198" s="15">
        <v>53.5</v>
      </c>
      <c r="F198" s="15">
        <v>51</v>
      </c>
      <c r="G198" s="16">
        <v>54</v>
      </c>
      <c r="H198" s="15">
        <v>53.2</v>
      </c>
      <c r="I198" s="15">
        <v>49</v>
      </c>
      <c r="J198" s="15">
        <v>58</v>
      </c>
      <c r="K198" s="16">
        <v>55</v>
      </c>
      <c r="L198" s="17">
        <v>60.5</v>
      </c>
      <c r="M198" s="18">
        <f t="shared" si="33"/>
        <v>-0.79999999999999716</v>
      </c>
      <c r="N198" s="18">
        <f t="shared" si="34"/>
        <v>-4.3000000000000043</v>
      </c>
      <c r="O198" s="18">
        <f t="shared" si="35"/>
        <v>-1.7000000000000028</v>
      </c>
      <c r="P198" s="18">
        <f t="shared" si="36"/>
        <v>0.5</v>
      </c>
      <c r="Q198" s="18">
        <f t="shared" si="37"/>
        <v>2</v>
      </c>
      <c r="R198" s="18">
        <f t="shared" si="38"/>
        <v>-0.5</v>
      </c>
      <c r="S198" s="18">
        <f t="shared" si="39"/>
        <v>-3</v>
      </c>
      <c r="T198" s="18">
        <f t="shared" si="40"/>
        <v>-1</v>
      </c>
      <c r="U198" s="18">
        <f t="shared" si="41"/>
        <v>5</v>
      </c>
      <c r="V198" s="18">
        <f t="shared" si="42"/>
        <v>0</v>
      </c>
      <c r="W198" s="18">
        <f t="shared" si="43"/>
        <v>-2</v>
      </c>
    </row>
    <row r="199" spans="1:23" x14ac:dyDescent="0.45">
      <c r="A199" s="14">
        <v>41639</v>
      </c>
      <c r="B199" s="15">
        <v>53.5</v>
      </c>
      <c r="C199" s="15">
        <v>56.4</v>
      </c>
      <c r="D199" s="16">
        <v>51.6</v>
      </c>
      <c r="E199" s="15">
        <v>54.3</v>
      </c>
      <c r="F199" s="15">
        <v>51.5</v>
      </c>
      <c r="G199" s="16">
        <v>48</v>
      </c>
      <c r="H199" s="15">
        <v>56.9</v>
      </c>
      <c r="I199" s="15">
        <v>46</v>
      </c>
      <c r="J199" s="15">
        <v>51.5</v>
      </c>
      <c r="K199" s="16">
        <v>50.5</v>
      </c>
      <c r="L199" s="17">
        <v>57.5</v>
      </c>
      <c r="M199" s="18">
        <f t="shared" si="33"/>
        <v>0.39999999999999858</v>
      </c>
      <c r="N199" s="18">
        <f t="shared" si="34"/>
        <v>3.1000000000000014</v>
      </c>
      <c r="O199" s="18">
        <f t="shared" si="35"/>
        <v>-2.7999999999999972</v>
      </c>
      <c r="P199" s="18">
        <f t="shared" si="36"/>
        <v>0.79999999999999716</v>
      </c>
      <c r="Q199" s="18">
        <f t="shared" si="37"/>
        <v>0.5</v>
      </c>
      <c r="R199" s="18">
        <f t="shared" si="38"/>
        <v>-6</v>
      </c>
      <c r="S199" s="18">
        <f t="shared" si="39"/>
        <v>3.6999999999999957</v>
      </c>
      <c r="T199" s="18">
        <f t="shared" si="40"/>
        <v>-3</v>
      </c>
      <c r="U199" s="18">
        <f t="shared" si="41"/>
        <v>-6.5</v>
      </c>
      <c r="V199" s="18">
        <f t="shared" si="42"/>
        <v>-4.5</v>
      </c>
      <c r="W199" s="18">
        <f t="shared" si="43"/>
        <v>-3</v>
      </c>
    </row>
    <row r="200" spans="1:23" x14ac:dyDescent="0.45">
      <c r="A200" s="14">
        <v>41670</v>
      </c>
      <c r="B200" s="15">
        <v>55.2</v>
      </c>
      <c r="C200" s="15">
        <v>57.8</v>
      </c>
      <c r="D200" s="16">
        <v>54.1</v>
      </c>
      <c r="E200" s="15">
        <v>56.5</v>
      </c>
      <c r="F200" s="15">
        <v>52.5</v>
      </c>
      <c r="G200" s="16">
        <v>50.5</v>
      </c>
      <c r="H200" s="15">
        <v>60</v>
      </c>
      <c r="I200" s="15">
        <v>49</v>
      </c>
      <c r="J200" s="15">
        <v>49</v>
      </c>
      <c r="K200" s="16">
        <v>48</v>
      </c>
      <c r="L200" s="17">
        <v>63</v>
      </c>
      <c r="M200" s="18">
        <f t="shared" si="33"/>
        <v>1.7000000000000028</v>
      </c>
      <c r="N200" s="18">
        <f t="shared" si="34"/>
        <v>1.3999999999999986</v>
      </c>
      <c r="O200" s="18">
        <f t="shared" si="35"/>
        <v>2.5</v>
      </c>
      <c r="P200" s="18">
        <f t="shared" si="36"/>
        <v>2.2000000000000028</v>
      </c>
      <c r="Q200" s="18">
        <f t="shared" si="37"/>
        <v>1</v>
      </c>
      <c r="R200" s="18">
        <f t="shared" si="38"/>
        <v>2.5</v>
      </c>
      <c r="S200" s="18">
        <f t="shared" si="39"/>
        <v>3.1000000000000014</v>
      </c>
      <c r="T200" s="18">
        <f t="shared" si="40"/>
        <v>3</v>
      </c>
      <c r="U200" s="18">
        <f t="shared" si="41"/>
        <v>-2.5</v>
      </c>
      <c r="V200" s="18">
        <f t="shared" si="42"/>
        <v>-2.5</v>
      </c>
      <c r="W200" s="18">
        <f t="shared" si="43"/>
        <v>5.5</v>
      </c>
    </row>
    <row r="201" spans="1:23" x14ac:dyDescent="0.45">
      <c r="A201" s="14">
        <v>41698</v>
      </c>
      <c r="B201" s="15">
        <v>53.4</v>
      </c>
      <c r="C201" s="15">
        <v>56.9</v>
      </c>
      <c r="D201" s="16">
        <v>54.9</v>
      </c>
      <c r="E201" s="15">
        <v>48.7</v>
      </c>
      <c r="F201" s="15">
        <v>53</v>
      </c>
      <c r="G201" s="16">
        <v>50.5</v>
      </c>
      <c r="H201" s="15">
        <v>56.4</v>
      </c>
      <c r="I201" s="15">
        <v>52</v>
      </c>
      <c r="J201" s="15">
        <v>47.5</v>
      </c>
      <c r="K201" s="16">
        <v>47</v>
      </c>
      <c r="L201" s="17">
        <v>62</v>
      </c>
      <c r="M201" s="18">
        <f t="shared" si="33"/>
        <v>-1.8000000000000043</v>
      </c>
      <c r="N201" s="18">
        <f t="shared" si="34"/>
        <v>-0.89999999999999858</v>
      </c>
      <c r="O201" s="18">
        <f t="shared" si="35"/>
        <v>0.79999999999999716</v>
      </c>
      <c r="P201" s="18">
        <f t="shared" si="36"/>
        <v>-7.7999999999999972</v>
      </c>
      <c r="Q201" s="18">
        <f t="shared" si="37"/>
        <v>0.5</v>
      </c>
      <c r="R201" s="18">
        <f t="shared" si="38"/>
        <v>0</v>
      </c>
      <c r="S201" s="18">
        <f t="shared" si="39"/>
        <v>-3.6000000000000014</v>
      </c>
      <c r="T201" s="18">
        <f t="shared" si="40"/>
        <v>3</v>
      </c>
      <c r="U201" s="18">
        <f t="shared" si="41"/>
        <v>-1.5</v>
      </c>
      <c r="V201" s="18">
        <f t="shared" si="42"/>
        <v>-1</v>
      </c>
      <c r="W201" s="18">
        <f t="shared" si="43"/>
        <v>-1</v>
      </c>
    </row>
    <row r="202" spans="1:23" x14ac:dyDescent="0.45">
      <c r="A202" s="14">
        <v>41729</v>
      </c>
      <c r="B202" s="15">
        <v>54.9</v>
      </c>
      <c r="C202" s="15">
        <v>57</v>
      </c>
      <c r="D202" s="16">
        <v>56</v>
      </c>
      <c r="E202" s="15">
        <v>54.5</v>
      </c>
      <c r="F202" s="15">
        <v>52</v>
      </c>
      <c r="G202" s="16">
        <v>48</v>
      </c>
      <c r="H202" s="15">
        <v>58.1</v>
      </c>
      <c r="I202" s="15">
        <v>51.5</v>
      </c>
      <c r="J202" s="15">
        <v>49.5</v>
      </c>
      <c r="K202" s="16">
        <v>50.5</v>
      </c>
      <c r="L202" s="17">
        <v>60.5</v>
      </c>
      <c r="M202" s="18">
        <f t="shared" si="33"/>
        <v>1.5</v>
      </c>
      <c r="N202" s="18">
        <f t="shared" si="34"/>
        <v>0.10000000000000142</v>
      </c>
      <c r="O202" s="18">
        <f t="shared" si="35"/>
        <v>1.1000000000000014</v>
      </c>
      <c r="P202" s="18">
        <f t="shared" si="36"/>
        <v>5.7999999999999972</v>
      </c>
      <c r="Q202" s="18">
        <f t="shared" si="37"/>
        <v>-1</v>
      </c>
      <c r="R202" s="18">
        <f t="shared" si="38"/>
        <v>-2.5</v>
      </c>
      <c r="S202" s="18">
        <f t="shared" si="39"/>
        <v>1.7000000000000028</v>
      </c>
      <c r="T202" s="18">
        <f t="shared" si="40"/>
        <v>-0.5</v>
      </c>
      <c r="U202" s="18">
        <f t="shared" si="41"/>
        <v>2</v>
      </c>
      <c r="V202" s="18">
        <f t="shared" si="42"/>
        <v>3.5</v>
      </c>
      <c r="W202" s="18">
        <f t="shared" si="43"/>
        <v>-1.5</v>
      </c>
    </row>
    <row r="203" spans="1:23" x14ac:dyDescent="0.45">
      <c r="A203" s="14">
        <v>41759</v>
      </c>
      <c r="B203" s="15">
        <v>55.7</v>
      </c>
      <c r="C203" s="15">
        <v>60.4</v>
      </c>
      <c r="D203" s="16">
        <v>58.7</v>
      </c>
      <c r="E203" s="15">
        <v>53.1</v>
      </c>
      <c r="F203" s="15">
        <v>50.5</v>
      </c>
      <c r="G203" s="16">
        <v>55.5</v>
      </c>
      <c r="H203" s="15">
        <v>61</v>
      </c>
      <c r="I203" s="15">
        <v>49</v>
      </c>
      <c r="J203" s="15">
        <v>57</v>
      </c>
      <c r="K203" s="16">
        <v>55.5</v>
      </c>
      <c r="L203" s="17">
        <v>65</v>
      </c>
      <c r="M203" s="18">
        <f t="shared" si="33"/>
        <v>0.80000000000000426</v>
      </c>
      <c r="N203" s="18">
        <f t="shared" si="34"/>
        <v>3.3999999999999986</v>
      </c>
      <c r="O203" s="18">
        <f t="shared" si="35"/>
        <v>2.7000000000000028</v>
      </c>
      <c r="P203" s="18">
        <f t="shared" si="36"/>
        <v>-1.3999999999999986</v>
      </c>
      <c r="Q203" s="18">
        <f t="shared" si="37"/>
        <v>-1.5</v>
      </c>
      <c r="R203" s="18">
        <f t="shared" si="38"/>
        <v>7.5</v>
      </c>
      <c r="S203" s="18">
        <f t="shared" si="39"/>
        <v>2.8999999999999986</v>
      </c>
      <c r="T203" s="18">
        <f t="shared" si="40"/>
        <v>-2.5</v>
      </c>
      <c r="U203" s="18">
        <f t="shared" si="41"/>
        <v>7.5</v>
      </c>
      <c r="V203" s="18">
        <f t="shared" si="42"/>
        <v>5</v>
      </c>
      <c r="W203" s="18">
        <f t="shared" si="43"/>
        <v>4.5</v>
      </c>
    </row>
    <row r="204" spans="1:23" x14ac:dyDescent="0.45">
      <c r="A204" s="14">
        <v>41790</v>
      </c>
      <c r="B204" s="15">
        <v>56</v>
      </c>
      <c r="C204" s="15">
        <v>60.1</v>
      </c>
      <c r="D204" s="16">
        <v>58.8</v>
      </c>
      <c r="E204" s="15">
        <v>55.2</v>
      </c>
      <c r="F204" s="15">
        <v>50</v>
      </c>
      <c r="G204" s="16">
        <v>55.5</v>
      </c>
      <c r="H204" s="15">
        <v>58.5</v>
      </c>
      <c r="I204" s="15">
        <v>54</v>
      </c>
      <c r="J204" s="15">
        <v>53</v>
      </c>
      <c r="K204" s="16">
        <v>55.5</v>
      </c>
      <c r="L204" s="17">
        <v>63</v>
      </c>
      <c r="M204" s="18">
        <f t="shared" si="33"/>
        <v>0.29999999999999716</v>
      </c>
      <c r="N204" s="18">
        <f t="shared" si="34"/>
        <v>-0.29999999999999716</v>
      </c>
      <c r="O204" s="18">
        <f t="shared" si="35"/>
        <v>9.9999999999994316E-2</v>
      </c>
      <c r="P204" s="18">
        <f t="shared" si="36"/>
        <v>2.1000000000000014</v>
      </c>
      <c r="Q204" s="18">
        <f t="shared" si="37"/>
        <v>-0.5</v>
      </c>
      <c r="R204" s="18">
        <f t="shared" si="38"/>
        <v>0</v>
      </c>
      <c r="S204" s="18">
        <f t="shared" si="39"/>
        <v>-2.5</v>
      </c>
      <c r="T204" s="18">
        <f t="shared" si="40"/>
        <v>5</v>
      </c>
      <c r="U204" s="18">
        <f t="shared" si="41"/>
        <v>-4</v>
      </c>
      <c r="V204" s="18">
        <f t="shared" si="42"/>
        <v>0</v>
      </c>
      <c r="W204" s="18">
        <f t="shared" si="43"/>
        <v>-2</v>
      </c>
    </row>
    <row r="205" spans="1:23" x14ac:dyDescent="0.45">
      <c r="A205" s="14">
        <v>41820</v>
      </c>
      <c r="B205" s="15">
        <v>56.8</v>
      </c>
      <c r="C205" s="15">
        <v>60.4</v>
      </c>
      <c r="D205" s="16">
        <v>61.1</v>
      </c>
      <c r="E205" s="15">
        <v>54.7</v>
      </c>
      <c r="F205" s="15">
        <v>51</v>
      </c>
      <c r="G205" s="16">
        <v>53.5</v>
      </c>
      <c r="H205" s="15">
        <v>58.6</v>
      </c>
      <c r="I205" s="15">
        <v>53</v>
      </c>
      <c r="J205" s="15">
        <v>55</v>
      </c>
      <c r="K205" s="16">
        <v>53</v>
      </c>
      <c r="L205" s="17">
        <v>60.5</v>
      </c>
      <c r="M205" s="18">
        <f t="shared" si="33"/>
        <v>0.79999999999999716</v>
      </c>
      <c r="N205" s="18">
        <f t="shared" si="34"/>
        <v>0.29999999999999716</v>
      </c>
      <c r="O205" s="18">
        <f t="shared" si="35"/>
        <v>2.3000000000000043</v>
      </c>
      <c r="P205" s="18">
        <f t="shared" si="36"/>
        <v>-0.5</v>
      </c>
      <c r="Q205" s="18">
        <f t="shared" si="37"/>
        <v>1</v>
      </c>
      <c r="R205" s="18">
        <f t="shared" si="38"/>
        <v>-2</v>
      </c>
      <c r="S205" s="18">
        <f t="shared" si="39"/>
        <v>0.10000000000000142</v>
      </c>
      <c r="T205" s="18">
        <f t="shared" si="40"/>
        <v>-1</v>
      </c>
      <c r="U205" s="18">
        <f t="shared" si="41"/>
        <v>2</v>
      </c>
      <c r="V205" s="18">
        <f t="shared" si="42"/>
        <v>-2.5</v>
      </c>
      <c r="W205" s="18">
        <f t="shared" si="43"/>
        <v>-2.5</v>
      </c>
    </row>
    <row r="206" spans="1:23" x14ac:dyDescent="0.45">
      <c r="A206" s="14">
        <v>41851</v>
      </c>
      <c r="B206" s="15">
        <v>56.9</v>
      </c>
      <c r="C206" s="15">
        <v>59.4</v>
      </c>
      <c r="D206" s="16">
        <v>60.4</v>
      </c>
      <c r="E206" s="15">
        <v>56.2</v>
      </c>
      <c r="F206" s="15">
        <v>51.5</v>
      </c>
      <c r="G206" s="16">
        <v>51</v>
      </c>
      <c r="H206" s="15">
        <v>58.1</v>
      </c>
      <c r="I206" s="15">
        <v>53</v>
      </c>
      <c r="J206" s="15">
        <v>53</v>
      </c>
      <c r="K206" s="16">
        <v>54.5</v>
      </c>
      <c r="L206" s="17">
        <v>58</v>
      </c>
      <c r="M206" s="18">
        <f t="shared" si="33"/>
        <v>0.10000000000000142</v>
      </c>
      <c r="N206" s="18">
        <f t="shared" si="34"/>
        <v>-1</v>
      </c>
      <c r="O206" s="18">
        <f t="shared" si="35"/>
        <v>-0.70000000000000284</v>
      </c>
      <c r="P206" s="18">
        <f t="shared" si="36"/>
        <v>1.5</v>
      </c>
      <c r="Q206" s="18">
        <f t="shared" si="37"/>
        <v>0.5</v>
      </c>
      <c r="R206" s="18">
        <f t="shared" si="38"/>
        <v>-2.5</v>
      </c>
      <c r="S206" s="18">
        <f t="shared" si="39"/>
        <v>-0.5</v>
      </c>
      <c r="T206" s="18">
        <f t="shared" si="40"/>
        <v>0</v>
      </c>
      <c r="U206" s="18">
        <f t="shared" si="41"/>
        <v>-2</v>
      </c>
      <c r="V206" s="18">
        <f t="shared" si="42"/>
        <v>1.5</v>
      </c>
      <c r="W206" s="18">
        <f t="shared" si="43"/>
        <v>-2.5</v>
      </c>
    </row>
    <row r="207" spans="1:23" x14ac:dyDescent="0.45">
      <c r="A207" s="14">
        <v>41882</v>
      </c>
      <c r="B207" s="15">
        <v>58</v>
      </c>
      <c r="C207" s="15">
        <v>61.9</v>
      </c>
      <c r="D207" s="16">
        <v>61.1</v>
      </c>
      <c r="E207" s="15">
        <v>56.4</v>
      </c>
      <c r="F207" s="15">
        <v>52.5</v>
      </c>
      <c r="G207" s="16">
        <v>51</v>
      </c>
      <c r="H207" s="15">
        <v>57.7</v>
      </c>
      <c r="I207" s="15">
        <v>54.5</v>
      </c>
      <c r="J207" s="15">
        <v>52.5</v>
      </c>
      <c r="K207" s="16">
        <v>51</v>
      </c>
      <c r="L207" s="17">
        <v>55</v>
      </c>
      <c r="M207" s="18">
        <f t="shared" si="33"/>
        <v>1.1000000000000014</v>
      </c>
      <c r="N207" s="18">
        <f t="shared" si="34"/>
        <v>2.5</v>
      </c>
      <c r="O207" s="18">
        <f t="shared" si="35"/>
        <v>0.70000000000000284</v>
      </c>
      <c r="P207" s="18">
        <f t="shared" si="36"/>
        <v>0.19999999999999574</v>
      </c>
      <c r="Q207" s="18">
        <f t="shared" si="37"/>
        <v>1</v>
      </c>
      <c r="R207" s="18">
        <f t="shared" si="38"/>
        <v>0</v>
      </c>
      <c r="S207" s="18">
        <f t="shared" si="39"/>
        <v>-0.39999999999999858</v>
      </c>
      <c r="T207" s="18">
        <f t="shared" si="40"/>
        <v>1.5</v>
      </c>
      <c r="U207" s="18">
        <f t="shared" si="41"/>
        <v>-0.5</v>
      </c>
      <c r="V207" s="18">
        <f t="shared" si="42"/>
        <v>-3.5</v>
      </c>
      <c r="W207" s="18">
        <f t="shared" si="43"/>
        <v>-3</v>
      </c>
    </row>
    <row r="208" spans="1:23" x14ac:dyDescent="0.45">
      <c r="A208" s="14">
        <v>41912</v>
      </c>
      <c r="B208" s="15">
        <v>57.3</v>
      </c>
      <c r="C208" s="15">
        <v>61.6</v>
      </c>
      <c r="D208" s="16">
        <v>59.5</v>
      </c>
      <c r="E208" s="15">
        <v>55.9</v>
      </c>
      <c r="F208" s="15">
        <v>52</v>
      </c>
      <c r="G208" s="16">
        <v>52</v>
      </c>
      <c r="H208" s="15">
        <v>55.1</v>
      </c>
      <c r="I208" s="15">
        <v>52</v>
      </c>
      <c r="J208" s="15">
        <v>57.5</v>
      </c>
      <c r="K208" s="16">
        <v>52.5</v>
      </c>
      <c r="L208" s="17">
        <v>60</v>
      </c>
      <c r="M208" s="18">
        <f t="shared" si="33"/>
        <v>-0.70000000000000284</v>
      </c>
      <c r="N208" s="18">
        <f t="shared" si="34"/>
        <v>-0.29999999999999716</v>
      </c>
      <c r="O208" s="18">
        <f t="shared" si="35"/>
        <v>-1.6000000000000014</v>
      </c>
      <c r="P208" s="18">
        <f t="shared" si="36"/>
        <v>-0.5</v>
      </c>
      <c r="Q208" s="18">
        <f t="shared" si="37"/>
        <v>-0.5</v>
      </c>
      <c r="R208" s="18">
        <f t="shared" si="38"/>
        <v>1</v>
      </c>
      <c r="S208" s="18">
        <f t="shared" si="39"/>
        <v>-2.6000000000000014</v>
      </c>
      <c r="T208" s="18">
        <f t="shared" si="40"/>
        <v>-2.5</v>
      </c>
      <c r="U208" s="18">
        <f t="shared" si="41"/>
        <v>5</v>
      </c>
      <c r="V208" s="18">
        <f t="shared" si="42"/>
        <v>1.5</v>
      </c>
      <c r="W208" s="18">
        <f t="shared" si="43"/>
        <v>5</v>
      </c>
    </row>
    <row r="209" spans="1:23" x14ac:dyDescent="0.45">
      <c r="A209" s="14">
        <v>41943</v>
      </c>
      <c r="B209" s="15">
        <v>55.8</v>
      </c>
      <c r="C209" s="15">
        <v>59.1</v>
      </c>
      <c r="D209" s="16">
        <v>58.6</v>
      </c>
      <c r="E209" s="15">
        <v>56.2</v>
      </c>
      <c r="F209" s="15">
        <v>49.5</v>
      </c>
      <c r="G209" s="16">
        <v>49.5</v>
      </c>
      <c r="H209" s="15">
        <v>52</v>
      </c>
      <c r="I209" s="15">
        <v>51.5</v>
      </c>
      <c r="J209" s="15">
        <v>53.5</v>
      </c>
      <c r="K209" s="16">
        <v>56</v>
      </c>
      <c r="L209" s="17">
        <v>58.5</v>
      </c>
      <c r="M209" s="18">
        <f t="shared" si="33"/>
        <v>-1.5</v>
      </c>
      <c r="N209" s="18">
        <f t="shared" si="34"/>
        <v>-2.5</v>
      </c>
      <c r="O209" s="18">
        <f t="shared" si="35"/>
        <v>-0.89999999999999858</v>
      </c>
      <c r="P209" s="18">
        <f t="shared" si="36"/>
        <v>0.30000000000000426</v>
      </c>
      <c r="Q209" s="18">
        <f t="shared" si="37"/>
        <v>-2.5</v>
      </c>
      <c r="R209" s="18">
        <f t="shared" si="38"/>
        <v>-2.5</v>
      </c>
      <c r="S209" s="18">
        <f t="shared" si="39"/>
        <v>-3.1000000000000014</v>
      </c>
      <c r="T209" s="18">
        <f t="shared" si="40"/>
        <v>-0.5</v>
      </c>
      <c r="U209" s="18">
        <f t="shared" si="41"/>
        <v>-4</v>
      </c>
      <c r="V209" s="18">
        <f t="shared" si="42"/>
        <v>3.5</v>
      </c>
      <c r="W209" s="18">
        <f t="shared" si="43"/>
        <v>-1.5</v>
      </c>
    </row>
    <row r="210" spans="1:23" x14ac:dyDescent="0.45">
      <c r="A210" s="14">
        <v>41973</v>
      </c>
      <c r="B210" s="15">
        <v>58.2</v>
      </c>
      <c r="C210" s="15">
        <v>62.1</v>
      </c>
      <c r="D210" s="16">
        <v>61.1</v>
      </c>
      <c r="E210" s="15">
        <v>55.2</v>
      </c>
      <c r="F210" s="15">
        <v>54.5</v>
      </c>
      <c r="G210" s="16">
        <v>55.5</v>
      </c>
      <c r="H210" s="15">
        <v>54.5</v>
      </c>
      <c r="I210" s="15">
        <v>55.5</v>
      </c>
      <c r="J210" s="15">
        <v>57</v>
      </c>
      <c r="K210" s="16">
        <v>53.5</v>
      </c>
      <c r="L210" s="17">
        <v>63</v>
      </c>
      <c r="M210" s="18">
        <f t="shared" si="33"/>
        <v>2.4000000000000057</v>
      </c>
      <c r="N210" s="18">
        <f t="shared" si="34"/>
        <v>3</v>
      </c>
      <c r="O210" s="18">
        <f t="shared" si="35"/>
        <v>2.5</v>
      </c>
      <c r="P210" s="18">
        <f t="shared" si="36"/>
        <v>-1</v>
      </c>
      <c r="Q210" s="18">
        <f t="shared" si="37"/>
        <v>5</v>
      </c>
      <c r="R210" s="18">
        <f t="shared" si="38"/>
        <v>6</v>
      </c>
      <c r="S210" s="18">
        <f t="shared" si="39"/>
        <v>2.5</v>
      </c>
      <c r="T210" s="18">
        <f t="shared" si="40"/>
        <v>4</v>
      </c>
      <c r="U210" s="18">
        <f t="shared" si="41"/>
        <v>3.5</v>
      </c>
      <c r="V210" s="18">
        <f t="shared" si="42"/>
        <v>-2.5</v>
      </c>
      <c r="W210" s="18">
        <f t="shared" si="43"/>
        <v>4.5</v>
      </c>
    </row>
    <row r="211" spans="1:23" x14ac:dyDescent="0.45">
      <c r="A211" s="14">
        <v>42004</v>
      </c>
      <c r="B211" s="15">
        <v>57.2</v>
      </c>
      <c r="C211" s="15">
        <v>61.1</v>
      </c>
      <c r="D211" s="16">
        <v>60.2</v>
      </c>
      <c r="E211" s="15">
        <v>54.8</v>
      </c>
      <c r="F211" s="15">
        <v>52.5</v>
      </c>
      <c r="G211" s="16">
        <v>50</v>
      </c>
      <c r="H211" s="15">
        <v>51.1</v>
      </c>
      <c r="I211" s="15">
        <v>49.5</v>
      </c>
      <c r="J211" s="15">
        <v>53.5</v>
      </c>
      <c r="K211" s="16">
        <v>50</v>
      </c>
      <c r="L211" s="17">
        <v>59</v>
      </c>
      <c r="M211" s="18">
        <f t="shared" si="33"/>
        <v>-1</v>
      </c>
      <c r="N211" s="18">
        <f t="shared" si="34"/>
        <v>-1</v>
      </c>
      <c r="O211" s="18">
        <f t="shared" si="35"/>
        <v>-0.89999999999999858</v>
      </c>
      <c r="P211" s="18">
        <f t="shared" si="36"/>
        <v>-0.40000000000000568</v>
      </c>
      <c r="Q211" s="18">
        <f t="shared" si="37"/>
        <v>-2</v>
      </c>
      <c r="R211" s="18">
        <f t="shared" si="38"/>
        <v>-5.5</v>
      </c>
      <c r="S211" s="18">
        <f t="shared" si="39"/>
        <v>-3.3999999999999986</v>
      </c>
      <c r="T211" s="18">
        <f t="shared" si="40"/>
        <v>-6</v>
      </c>
      <c r="U211" s="18">
        <f t="shared" si="41"/>
        <v>-3.5</v>
      </c>
      <c r="V211" s="18">
        <f t="shared" si="42"/>
        <v>-3.5</v>
      </c>
      <c r="W211" s="18">
        <f t="shared" si="43"/>
        <v>-4</v>
      </c>
    </row>
    <row r="212" spans="1:23" x14ac:dyDescent="0.45">
      <c r="A212" s="14">
        <v>42035</v>
      </c>
      <c r="B212" s="15">
        <v>56.5</v>
      </c>
      <c r="C212" s="15">
        <v>60.5</v>
      </c>
      <c r="D212" s="16">
        <v>59.3</v>
      </c>
      <c r="E212" s="15">
        <v>52.2</v>
      </c>
      <c r="F212" s="15">
        <v>54</v>
      </c>
      <c r="G212" s="16">
        <v>52.5</v>
      </c>
      <c r="H212" s="15">
        <v>47.8</v>
      </c>
      <c r="I212" s="15">
        <v>49</v>
      </c>
      <c r="J212" s="15">
        <v>52.5</v>
      </c>
      <c r="K212" s="16">
        <v>46.5</v>
      </c>
      <c r="L212" s="17">
        <v>61.5</v>
      </c>
      <c r="M212" s="18">
        <f t="shared" si="33"/>
        <v>-0.70000000000000284</v>
      </c>
      <c r="N212" s="18">
        <f t="shared" si="34"/>
        <v>-0.60000000000000142</v>
      </c>
      <c r="O212" s="18">
        <f t="shared" si="35"/>
        <v>-0.90000000000000568</v>
      </c>
      <c r="P212" s="18">
        <f t="shared" si="36"/>
        <v>-2.5999999999999943</v>
      </c>
      <c r="Q212" s="18">
        <f t="shared" si="37"/>
        <v>1.5</v>
      </c>
      <c r="R212" s="18">
        <f t="shared" si="38"/>
        <v>2.5</v>
      </c>
      <c r="S212" s="18">
        <f t="shared" si="39"/>
        <v>-3.3000000000000043</v>
      </c>
      <c r="T212" s="18">
        <f t="shared" si="40"/>
        <v>-0.5</v>
      </c>
      <c r="U212" s="18">
        <f t="shared" si="41"/>
        <v>-1</v>
      </c>
      <c r="V212" s="18">
        <f t="shared" si="42"/>
        <v>-3.5</v>
      </c>
      <c r="W212" s="18">
        <f t="shared" si="43"/>
        <v>2.5</v>
      </c>
    </row>
    <row r="213" spans="1:23" x14ac:dyDescent="0.45">
      <c r="A213" s="14">
        <v>42063</v>
      </c>
      <c r="B213" s="15">
        <v>57.6</v>
      </c>
      <c r="C213" s="15">
        <v>60.3</v>
      </c>
      <c r="D213" s="16">
        <v>58.3</v>
      </c>
      <c r="E213" s="15">
        <v>57</v>
      </c>
      <c r="F213" s="15">
        <v>55</v>
      </c>
      <c r="G213" s="16">
        <v>54.5</v>
      </c>
      <c r="H213" s="15">
        <v>50.7</v>
      </c>
      <c r="I213" s="15">
        <v>53</v>
      </c>
      <c r="J213" s="15">
        <v>53</v>
      </c>
      <c r="K213" s="16">
        <v>51</v>
      </c>
      <c r="L213" s="17">
        <v>62</v>
      </c>
      <c r="M213" s="18">
        <f t="shared" si="33"/>
        <v>1.1000000000000014</v>
      </c>
      <c r="N213" s="18">
        <f t="shared" si="34"/>
        <v>-0.20000000000000284</v>
      </c>
      <c r="O213" s="18">
        <f t="shared" si="35"/>
        <v>-1</v>
      </c>
      <c r="P213" s="18">
        <f t="shared" si="36"/>
        <v>4.7999999999999972</v>
      </c>
      <c r="Q213" s="18">
        <f t="shared" si="37"/>
        <v>1</v>
      </c>
      <c r="R213" s="18">
        <f t="shared" si="38"/>
        <v>2</v>
      </c>
      <c r="S213" s="18">
        <f t="shared" si="39"/>
        <v>2.9000000000000057</v>
      </c>
      <c r="T213" s="18">
        <f t="shared" si="40"/>
        <v>4</v>
      </c>
      <c r="U213" s="18">
        <f t="shared" si="41"/>
        <v>0.5</v>
      </c>
      <c r="V213" s="18">
        <f t="shared" si="42"/>
        <v>4.5</v>
      </c>
      <c r="W213" s="18">
        <f t="shared" si="43"/>
        <v>0.5</v>
      </c>
    </row>
    <row r="214" spans="1:23" x14ac:dyDescent="0.45">
      <c r="A214" s="14">
        <v>42094</v>
      </c>
      <c r="B214" s="15">
        <v>58.5</v>
      </c>
      <c r="C214" s="15">
        <v>61.2</v>
      </c>
      <c r="D214" s="16">
        <v>60.8</v>
      </c>
      <c r="E214" s="15">
        <v>57.8</v>
      </c>
      <c r="F214" s="15">
        <v>54</v>
      </c>
      <c r="G214" s="16">
        <v>49.5</v>
      </c>
      <c r="H214" s="15">
        <v>53.2</v>
      </c>
      <c r="I214" s="15">
        <v>53.5</v>
      </c>
      <c r="J214" s="15">
        <v>59</v>
      </c>
      <c r="K214" s="16">
        <v>55.5</v>
      </c>
      <c r="L214" s="17">
        <v>61</v>
      </c>
      <c r="M214" s="18">
        <f t="shared" si="33"/>
        <v>0.89999999999999858</v>
      </c>
      <c r="N214" s="18">
        <f t="shared" si="34"/>
        <v>0.90000000000000568</v>
      </c>
      <c r="O214" s="18">
        <f t="shared" si="35"/>
        <v>2.5</v>
      </c>
      <c r="P214" s="18">
        <f t="shared" si="36"/>
        <v>0.79999999999999716</v>
      </c>
      <c r="Q214" s="18">
        <f t="shared" si="37"/>
        <v>-1</v>
      </c>
      <c r="R214" s="18">
        <f t="shared" si="38"/>
        <v>-5</v>
      </c>
      <c r="S214" s="18">
        <f t="shared" si="39"/>
        <v>2.5</v>
      </c>
      <c r="T214" s="18">
        <f t="shared" si="40"/>
        <v>0.5</v>
      </c>
      <c r="U214" s="18">
        <f t="shared" si="41"/>
        <v>6</v>
      </c>
      <c r="V214" s="18">
        <f t="shared" si="42"/>
        <v>4.5</v>
      </c>
      <c r="W214" s="18">
        <f t="shared" si="43"/>
        <v>-1</v>
      </c>
    </row>
    <row r="215" spans="1:23" x14ac:dyDescent="0.45">
      <c r="A215" s="14">
        <v>42124</v>
      </c>
      <c r="B215" s="15">
        <v>57.4</v>
      </c>
      <c r="C215" s="15">
        <v>60.3</v>
      </c>
      <c r="D215" s="16">
        <v>57.9</v>
      </c>
      <c r="E215" s="15">
        <v>58</v>
      </c>
      <c r="F215" s="15">
        <v>53.5</v>
      </c>
      <c r="G215" s="16">
        <v>51</v>
      </c>
      <c r="H215" s="15">
        <v>50.3</v>
      </c>
      <c r="I215" s="15">
        <v>54.5</v>
      </c>
      <c r="J215" s="15">
        <v>48.5</v>
      </c>
      <c r="K215" s="16">
        <v>51.5</v>
      </c>
      <c r="L215" s="17">
        <v>59.5</v>
      </c>
      <c r="M215" s="18">
        <f t="shared" si="33"/>
        <v>-1.1000000000000014</v>
      </c>
      <c r="N215" s="18">
        <f t="shared" si="34"/>
        <v>-0.90000000000000568</v>
      </c>
      <c r="O215" s="18">
        <f t="shared" si="35"/>
        <v>-2.8999999999999986</v>
      </c>
      <c r="P215" s="18">
        <f t="shared" si="36"/>
        <v>0.20000000000000284</v>
      </c>
      <c r="Q215" s="18">
        <f t="shared" si="37"/>
        <v>-0.5</v>
      </c>
      <c r="R215" s="18">
        <f t="shared" si="38"/>
        <v>1.5</v>
      </c>
      <c r="S215" s="18">
        <f t="shared" si="39"/>
        <v>-2.9000000000000057</v>
      </c>
      <c r="T215" s="18">
        <f t="shared" si="40"/>
        <v>1</v>
      </c>
      <c r="U215" s="18">
        <f t="shared" si="41"/>
        <v>-10.5</v>
      </c>
      <c r="V215" s="18">
        <f t="shared" si="42"/>
        <v>-4</v>
      </c>
      <c r="W215" s="18">
        <f t="shared" si="43"/>
        <v>-1.5</v>
      </c>
    </row>
    <row r="216" spans="1:23" x14ac:dyDescent="0.45">
      <c r="A216" s="14">
        <v>42155</v>
      </c>
      <c r="B216" s="15">
        <v>56.6</v>
      </c>
      <c r="C216" s="15">
        <v>60.4</v>
      </c>
      <c r="D216" s="16">
        <v>58.9</v>
      </c>
      <c r="E216" s="15">
        <v>57.2</v>
      </c>
      <c r="F216" s="15">
        <v>50</v>
      </c>
      <c r="G216" s="16">
        <v>51</v>
      </c>
      <c r="H216" s="15">
        <v>53.5</v>
      </c>
      <c r="I216" s="15">
        <v>48.5</v>
      </c>
      <c r="J216" s="15">
        <v>55</v>
      </c>
      <c r="K216" s="16">
        <v>53.5</v>
      </c>
      <c r="L216" s="17">
        <v>59</v>
      </c>
      <c r="M216" s="18">
        <f t="shared" si="33"/>
        <v>-0.79999999999999716</v>
      </c>
      <c r="N216" s="18">
        <f t="shared" si="34"/>
        <v>0.10000000000000142</v>
      </c>
      <c r="O216" s="18">
        <f t="shared" si="35"/>
        <v>1</v>
      </c>
      <c r="P216" s="18">
        <f t="shared" si="36"/>
        <v>-0.79999999999999716</v>
      </c>
      <c r="Q216" s="18">
        <f t="shared" si="37"/>
        <v>-3.5</v>
      </c>
      <c r="R216" s="18">
        <f t="shared" si="38"/>
        <v>0</v>
      </c>
      <c r="S216" s="18">
        <f t="shared" si="39"/>
        <v>3.2000000000000028</v>
      </c>
      <c r="T216" s="18">
        <f t="shared" si="40"/>
        <v>-6</v>
      </c>
      <c r="U216" s="18">
        <f t="shared" si="41"/>
        <v>6.5</v>
      </c>
      <c r="V216" s="18">
        <f t="shared" si="42"/>
        <v>2</v>
      </c>
      <c r="W216" s="18">
        <f t="shared" si="43"/>
        <v>-0.5</v>
      </c>
    </row>
    <row r="217" spans="1:23" x14ac:dyDescent="0.45">
      <c r="A217" s="14">
        <v>42185</v>
      </c>
      <c r="B217" s="15">
        <v>55.9</v>
      </c>
      <c r="C217" s="15">
        <v>61.1</v>
      </c>
      <c r="D217" s="16">
        <v>58.1</v>
      </c>
      <c r="E217" s="15">
        <v>53</v>
      </c>
      <c r="F217" s="15">
        <v>51.5</v>
      </c>
      <c r="G217" s="16">
        <v>55</v>
      </c>
      <c r="H217" s="15">
        <v>52.1</v>
      </c>
      <c r="I217" s="15">
        <v>50.5</v>
      </c>
      <c r="J217" s="15">
        <v>52</v>
      </c>
      <c r="K217" s="16">
        <v>48</v>
      </c>
      <c r="L217" s="17">
        <v>65</v>
      </c>
      <c r="M217" s="18">
        <f t="shared" si="33"/>
        <v>-0.70000000000000284</v>
      </c>
      <c r="N217" s="18">
        <f t="shared" si="34"/>
        <v>0.70000000000000284</v>
      </c>
      <c r="O217" s="18">
        <f t="shared" si="35"/>
        <v>-0.79999999999999716</v>
      </c>
      <c r="P217" s="18">
        <f t="shared" si="36"/>
        <v>-4.2000000000000028</v>
      </c>
      <c r="Q217" s="18">
        <f t="shared" si="37"/>
        <v>1.5</v>
      </c>
      <c r="R217" s="18">
        <f t="shared" si="38"/>
        <v>4</v>
      </c>
      <c r="S217" s="18">
        <f t="shared" si="39"/>
        <v>-1.3999999999999986</v>
      </c>
      <c r="T217" s="18">
        <f t="shared" si="40"/>
        <v>2</v>
      </c>
      <c r="U217" s="18">
        <f t="shared" si="41"/>
        <v>-3</v>
      </c>
      <c r="V217" s="18">
        <f t="shared" si="42"/>
        <v>-5.5</v>
      </c>
      <c r="W217" s="18">
        <f t="shared" si="43"/>
        <v>6</v>
      </c>
    </row>
    <row r="218" spans="1:23" x14ac:dyDescent="0.45">
      <c r="A218" s="14">
        <v>42216</v>
      </c>
      <c r="B218" s="15">
        <v>59.5</v>
      </c>
      <c r="C218" s="15">
        <v>63.6</v>
      </c>
      <c r="D218" s="16">
        <v>61.7</v>
      </c>
      <c r="E218" s="15">
        <v>59.6</v>
      </c>
      <c r="F218" s="15">
        <v>53</v>
      </c>
      <c r="G218" s="16">
        <v>57</v>
      </c>
      <c r="H218" s="15">
        <v>52.4</v>
      </c>
      <c r="I218" s="15">
        <v>54</v>
      </c>
      <c r="J218" s="15">
        <v>56.5</v>
      </c>
      <c r="K218" s="16">
        <v>50.5</v>
      </c>
      <c r="L218" s="17">
        <v>63.5</v>
      </c>
      <c r="M218" s="18">
        <f t="shared" si="33"/>
        <v>3.6000000000000014</v>
      </c>
      <c r="N218" s="18">
        <f t="shared" si="34"/>
        <v>2.5</v>
      </c>
      <c r="O218" s="18">
        <f t="shared" si="35"/>
        <v>3.6000000000000014</v>
      </c>
      <c r="P218" s="18">
        <f t="shared" si="36"/>
        <v>6.6000000000000014</v>
      </c>
      <c r="Q218" s="18">
        <f t="shared" si="37"/>
        <v>1.5</v>
      </c>
      <c r="R218" s="18">
        <f t="shared" si="38"/>
        <v>2</v>
      </c>
      <c r="S218" s="18">
        <f t="shared" si="39"/>
        <v>0.29999999999999716</v>
      </c>
      <c r="T218" s="18">
        <f t="shared" si="40"/>
        <v>3.5</v>
      </c>
      <c r="U218" s="18">
        <f t="shared" si="41"/>
        <v>4.5</v>
      </c>
      <c r="V218" s="18">
        <f t="shared" si="42"/>
        <v>2.5</v>
      </c>
      <c r="W218" s="18">
        <f t="shared" si="43"/>
        <v>-1.5</v>
      </c>
    </row>
    <row r="219" spans="1:23" x14ac:dyDescent="0.45">
      <c r="A219" s="14">
        <v>42247</v>
      </c>
      <c r="B219" s="15">
        <v>59</v>
      </c>
      <c r="C219" s="15">
        <v>64.3</v>
      </c>
      <c r="D219" s="16">
        <v>62.9</v>
      </c>
      <c r="E219" s="15">
        <v>56.2</v>
      </c>
      <c r="F219" s="15">
        <v>52.5</v>
      </c>
      <c r="G219" s="16">
        <v>54.5</v>
      </c>
      <c r="H219" s="15">
        <v>51</v>
      </c>
      <c r="I219" s="15">
        <v>56.5</v>
      </c>
      <c r="J219" s="15">
        <v>52</v>
      </c>
      <c r="K219" s="16">
        <v>51.5</v>
      </c>
      <c r="L219" s="17">
        <v>69</v>
      </c>
      <c r="M219" s="18">
        <f t="shared" si="33"/>
        <v>-0.5</v>
      </c>
      <c r="N219" s="18">
        <f t="shared" si="34"/>
        <v>0.69999999999999574</v>
      </c>
      <c r="O219" s="18">
        <f t="shared" si="35"/>
        <v>1.1999999999999957</v>
      </c>
      <c r="P219" s="18">
        <f t="shared" si="36"/>
        <v>-3.3999999999999986</v>
      </c>
      <c r="Q219" s="18">
        <f t="shared" si="37"/>
        <v>-0.5</v>
      </c>
      <c r="R219" s="18">
        <f t="shared" si="38"/>
        <v>-2.5</v>
      </c>
      <c r="S219" s="18">
        <f t="shared" si="39"/>
        <v>-1.3999999999999986</v>
      </c>
      <c r="T219" s="18">
        <f t="shared" si="40"/>
        <v>2.5</v>
      </c>
      <c r="U219" s="18">
        <f t="shared" si="41"/>
        <v>-4.5</v>
      </c>
      <c r="V219" s="18">
        <f t="shared" si="42"/>
        <v>1</v>
      </c>
      <c r="W219" s="18">
        <f t="shared" si="43"/>
        <v>5.5</v>
      </c>
    </row>
    <row r="220" spans="1:23" x14ac:dyDescent="0.45">
      <c r="A220" s="14">
        <v>42277</v>
      </c>
      <c r="B220" s="15">
        <v>55.9</v>
      </c>
      <c r="C220" s="15">
        <v>59.7</v>
      </c>
      <c r="D220" s="16">
        <v>56.1</v>
      </c>
      <c r="E220" s="15">
        <v>55.4</v>
      </c>
      <c r="F220" s="15">
        <v>52.5</v>
      </c>
      <c r="G220" s="16">
        <v>51</v>
      </c>
      <c r="H220" s="15">
        <v>48.4</v>
      </c>
      <c r="I220" s="15">
        <v>54.5</v>
      </c>
      <c r="J220" s="15">
        <v>52.5</v>
      </c>
      <c r="K220" s="16">
        <v>53</v>
      </c>
      <c r="L220" s="17">
        <v>65</v>
      </c>
      <c r="M220" s="18">
        <f t="shared" si="33"/>
        <v>-3.1000000000000014</v>
      </c>
      <c r="N220" s="18">
        <f t="shared" si="34"/>
        <v>-4.5999999999999943</v>
      </c>
      <c r="O220" s="18">
        <f t="shared" si="35"/>
        <v>-6.7999999999999972</v>
      </c>
      <c r="P220" s="18">
        <f t="shared" si="36"/>
        <v>-0.80000000000000426</v>
      </c>
      <c r="Q220" s="18">
        <f t="shared" si="37"/>
        <v>0</v>
      </c>
      <c r="R220" s="18">
        <f t="shared" si="38"/>
        <v>-3.5</v>
      </c>
      <c r="S220" s="18">
        <f t="shared" si="39"/>
        <v>-2.6000000000000014</v>
      </c>
      <c r="T220" s="18">
        <f t="shared" si="40"/>
        <v>-2</v>
      </c>
      <c r="U220" s="18">
        <f t="shared" si="41"/>
        <v>0.5</v>
      </c>
      <c r="V220" s="18">
        <f t="shared" si="42"/>
        <v>1.5</v>
      </c>
      <c r="W220" s="18">
        <f t="shared" si="43"/>
        <v>-4</v>
      </c>
    </row>
    <row r="221" spans="1:23" x14ac:dyDescent="0.45">
      <c r="A221" s="14">
        <v>42308</v>
      </c>
      <c r="B221" s="15">
        <v>56.9</v>
      </c>
      <c r="C221" s="15">
        <v>59.7</v>
      </c>
      <c r="D221" s="16">
        <v>59.2</v>
      </c>
      <c r="E221" s="15">
        <v>56.8</v>
      </c>
      <c r="F221" s="15">
        <v>52</v>
      </c>
      <c r="G221" s="16">
        <v>52.5</v>
      </c>
      <c r="H221" s="15">
        <v>48.3</v>
      </c>
      <c r="I221" s="15">
        <v>54.5</v>
      </c>
      <c r="J221" s="15">
        <v>54.5</v>
      </c>
      <c r="K221" s="16">
        <v>54.5</v>
      </c>
      <c r="L221" s="17">
        <v>63</v>
      </c>
      <c r="M221" s="18">
        <f t="shared" si="33"/>
        <v>1</v>
      </c>
      <c r="N221" s="18">
        <f t="shared" si="34"/>
        <v>0</v>
      </c>
      <c r="O221" s="18">
        <f t="shared" si="35"/>
        <v>3.1000000000000014</v>
      </c>
      <c r="P221" s="18">
        <f t="shared" si="36"/>
        <v>1.3999999999999986</v>
      </c>
      <c r="Q221" s="18">
        <f t="shared" si="37"/>
        <v>-0.5</v>
      </c>
      <c r="R221" s="18">
        <f t="shared" si="38"/>
        <v>1.5</v>
      </c>
      <c r="S221" s="18">
        <f t="shared" si="39"/>
        <v>-0.10000000000000142</v>
      </c>
      <c r="T221" s="18">
        <f t="shared" si="40"/>
        <v>0</v>
      </c>
      <c r="U221" s="18">
        <f t="shared" si="41"/>
        <v>2</v>
      </c>
      <c r="V221" s="18">
        <f t="shared" si="42"/>
        <v>1.5</v>
      </c>
      <c r="W221" s="18">
        <f t="shared" si="43"/>
        <v>-2</v>
      </c>
    </row>
    <row r="222" spans="1:23" x14ac:dyDescent="0.45">
      <c r="A222" s="14">
        <v>42338</v>
      </c>
      <c r="B222" s="15">
        <v>56.1</v>
      </c>
      <c r="C222" s="15">
        <v>58.6</v>
      </c>
      <c r="D222" s="16">
        <v>59.3</v>
      </c>
      <c r="E222" s="15">
        <v>53.6</v>
      </c>
      <c r="F222" s="15">
        <v>53</v>
      </c>
      <c r="G222" s="16">
        <v>54.5</v>
      </c>
      <c r="H222" s="15">
        <v>49</v>
      </c>
      <c r="I222" s="15">
        <v>51.5</v>
      </c>
      <c r="J222" s="15">
        <v>49.5</v>
      </c>
      <c r="K222" s="16">
        <v>51</v>
      </c>
      <c r="L222" s="17">
        <v>63.5</v>
      </c>
      <c r="M222" s="18">
        <f t="shared" si="33"/>
        <v>-0.79999999999999716</v>
      </c>
      <c r="N222" s="18">
        <f t="shared" si="34"/>
        <v>-1.1000000000000014</v>
      </c>
      <c r="O222" s="18">
        <f t="shared" si="35"/>
        <v>9.9999999999994316E-2</v>
      </c>
      <c r="P222" s="18">
        <f t="shared" si="36"/>
        <v>-3.1999999999999957</v>
      </c>
      <c r="Q222" s="18">
        <f t="shared" si="37"/>
        <v>1</v>
      </c>
      <c r="R222" s="18">
        <f t="shared" si="38"/>
        <v>2</v>
      </c>
      <c r="S222" s="18">
        <f t="shared" si="39"/>
        <v>0.70000000000000284</v>
      </c>
      <c r="T222" s="18">
        <f t="shared" si="40"/>
        <v>-3</v>
      </c>
      <c r="U222" s="18">
        <f t="shared" si="41"/>
        <v>-5</v>
      </c>
      <c r="V222" s="18">
        <f t="shared" si="42"/>
        <v>-3.5</v>
      </c>
      <c r="W222" s="18">
        <f t="shared" si="43"/>
        <v>0.5</v>
      </c>
    </row>
    <row r="223" spans="1:23" x14ac:dyDescent="0.45">
      <c r="A223" s="14">
        <v>42369</v>
      </c>
      <c r="B223" s="15">
        <v>55.2</v>
      </c>
      <c r="C223" s="15">
        <v>59.1</v>
      </c>
      <c r="D223" s="16">
        <v>58.2</v>
      </c>
      <c r="E223" s="15">
        <v>55.1</v>
      </c>
      <c r="F223" s="15">
        <v>48.5</v>
      </c>
      <c r="G223" s="16">
        <v>53</v>
      </c>
      <c r="H223" s="15">
        <v>50.8</v>
      </c>
      <c r="I223" s="15">
        <v>50</v>
      </c>
      <c r="J223" s="15">
        <v>53.5</v>
      </c>
      <c r="K223" s="16">
        <v>49</v>
      </c>
      <c r="L223" s="17">
        <v>64.5</v>
      </c>
      <c r="M223" s="18">
        <f t="shared" si="33"/>
        <v>-0.89999999999999858</v>
      </c>
      <c r="N223" s="18">
        <f t="shared" si="34"/>
        <v>0.5</v>
      </c>
      <c r="O223" s="18">
        <f t="shared" si="35"/>
        <v>-1.0999999999999943</v>
      </c>
      <c r="P223" s="18">
        <f t="shared" si="36"/>
        <v>1.5</v>
      </c>
      <c r="Q223" s="18">
        <f t="shared" si="37"/>
        <v>-4.5</v>
      </c>
      <c r="R223" s="18">
        <f t="shared" si="38"/>
        <v>-1.5</v>
      </c>
      <c r="S223" s="18">
        <f t="shared" si="39"/>
        <v>1.7999999999999972</v>
      </c>
      <c r="T223" s="18">
        <f t="shared" si="40"/>
        <v>-1.5</v>
      </c>
      <c r="U223" s="18">
        <f t="shared" si="41"/>
        <v>4</v>
      </c>
      <c r="V223" s="18">
        <f t="shared" si="42"/>
        <v>-2</v>
      </c>
      <c r="W223" s="18">
        <f t="shared" si="43"/>
        <v>1</v>
      </c>
    </row>
    <row r="224" spans="1:23" x14ac:dyDescent="0.45">
      <c r="A224" s="14">
        <v>42400</v>
      </c>
      <c r="B224" s="15">
        <v>53.9</v>
      </c>
      <c r="C224" s="15">
        <v>54.5</v>
      </c>
      <c r="D224" s="16">
        <v>57.3</v>
      </c>
      <c r="E224" s="15">
        <v>52.1</v>
      </c>
      <c r="F224" s="15">
        <v>51.5</v>
      </c>
      <c r="G224" s="16">
        <v>51.5</v>
      </c>
      <c r="H224" s="15">
        <v>47.3</v>
      </c>
      <c r="I224" s="15">
        <v>52</v>
      </c>
      <c r="J224" s="15">
        <v>45.5</v>
      </c>
      <c r="K224" s="16">
        <v>46</v>
      </c>
      <c r="L224" s="17">
        <v>61.5</v>
      </c>
      <c r="M224" s="18">
        <f t="shared" si="33"/>
        <v>-1.3000000000000043</v>
      </c>
      <c r="N224" s="18">
        <f t="shared" si="34"/>
        <v>-4.6000000000000014</v>
      </c>
      <c r="O224" s="18">
        <f t="shared" si="35"/>
        <v>-0.90000000000000568</v>
      </c>
      <c r="P224" s="18">
        <f t="shared" si="36"/>
        <v>-3</v>
      </c>
      <c r="Q224" s="18">
        <f t="shared" si="37"/>
        <v>3</v>
      </c>
      <c r="R224" s="18">
        <f t="shared" si="38"/>
        <v>-1.5</v>
      </c>
      <c r="S224" s="18">
        <f t="shared" si="39"/>
        <v>-3.5</v>
      </c>
      <c r="T224" s="18">
        <f t="shared" si="40"/>
        <v>2</v>
      </c>
      <c r="U224" s="18">
        <f t="shared" si="41"/>
        <v>-8</v>
      </c>
      <c r="V224" s="18">
        <f t="shared" si="42"/>
        <v>-3</v>
      </c>
      <c r="W224" s="18">
        <f t="shared" si="43"/>
        <v>-3</v>
      </c>
    </row>
    <row r="225" spans="1:23" x14ac:dyDescent="0.45">
      <c r="A225" s="14">
        <v>42429</v>
      </c>
      <c r="B225" s="15">
        <v>52.9</v>
      </c>
      <c r="C225" s="15">
        <v>56.4</v>
      </c>
      <c r="D225" s="16">
        <v>53.6</v>
      </c>
      <c r="E225" s="15">
        <v>51.3</v>
      </c>
      <c r="F225" s="15">
        <v>50.5</v>
      </c>
      <c r="G225" s="16">
        <v>52.5</v>
      </c>
      <c r="H225" s="15">
        <v>45.8</v>
      </c>
      <c r="I225" s="15">
        <v>52</v>
      </c>
      <c r="J225" s="15">
        <v>53.5</v>
      </c>
      <c r="K225" s="16">
        <v>55.5</v>
      </c>
      <c r="L225" s="17">
        <v>62</v>
      </c>
      <c r="M225" s="18">
        <f t="shared" si="33"/>
        <v>-1</v>
      </c>
      <c r="N225" s="18">
        <f t="shared" si="34"/>
        <v>1.8999999999999986</v>
      </c>
      <c r="O225" s="18">
        <f t="shared" si="35"/>
        <v>-3.6999999999999957</v>
      </c>
      <c r="P225" s="18">
        <f t="shared" si="36"/>
        <v>-0.80000000000000426</v>
      </c>
      <c r="Q225" s="18">
        <f t="shared" si="37"/>
        <v>-1</v>
      </c>
      <c r="R225" s="18">
        <f t="shared" si="38"/>
        <v>1</v>
      </c>
      <c r="S225" s="18">
        <f t="shared" si="39"/>
        <v>-1.5</v>
      </c>
      <c r="T225" s="18">
        <f t="shared" si="40"/>
        <v>0</v>
      </c>
      <c r="U225" s="18">
        <f t="shared" si="41"/>
        <v>8</v>
      </c>
      <c r="V225" s="18">
        <f t="shared" si="42"/>
        <v>9.5</v>
      </c>
      <c r="W225" s="18">
        <f t="shared" si="43"/>
        <v>0.5</v>
      </c>
    </row>
    <row r="226" spans="1:23" x14ac:dyDescent="0.45">
      <c r="A226" s="14">
        <v>42460</v>
      </c>
      <c r="B226" s="15">
        <v>55.5</v>
      </c>
      <c r="C226" s="15">
        <v>60.6</v>
      </c>
      <c r="D226" s="16">
        <v>58.1</v>
      </c>
      <c r="E226" s="15">
        <v>52.3</v>
      </c>
      <c r="F226" s="15">
        <v>51</v>
      </c>
      <c r="G226" s="16">
        <v>52.5</v>
      </c>
      <c r="H226" s="15">
        <v>50.5</v>
      </c>
      <c r="I226" s="15">
        <v>52</v>
      </c>
      <c r="J226" s="15">
        <v>58.5</v>
      </c>
      <c r="K226" s="16">
        <v>53</v>
      </c>
      <c r="L226" s="17">
        <v>62.5</v>
      </c>
      <c r="M226" s="18">
        <f t="shared" si="33"/>
        <v>2.6000000000000014</v>
      </c>
      <c r="N226" s="18">
        <f t="shared" si="34"/>
        <v>4.2000000000000028</v>
      </c>
      <c r="O226" s="18">
        <f t="shared" si="35"/>
        <v>4.5</v>
      </c>
      <c r="P226" s="18">
        <f t="shared" si="36"/>
        <v>1</v>
      </c>
      <c r="Q226" s="18">
        <f t="shared" si="37"/>
        <v>0.5</v>
      </c>
      <c r="R226" s="18">
        <f t="shared" si="38"/>
        <v>0</v>
      </c>
      <c r="S226" s="18">
        <f t="shared" si="39"/>
        <v>4.7000000000000028</v>
      </c>
      <c r="T226" s="18">
        <f t="shared" si="40"/>
        <v>0</v>
      </c>
      <c r="U226" s="18">
        <f t="shared" si="41"/>
        <v>5</v>
      </c>
      <c r="V226" s="18">
        <f t="shared" si="42"/>
        <v>-2.5</v>
      </c>
      <c r="W226" s="18">
        <f t="shared" si="43"/>
        <v>0.5</v>
      </c>
    </row>
    <row r="227" spans="1:23" x14ac:dyDescent="0.45">
      <c r="A227" s="14">
        <v>42490</v>
      </c>
      <c r="B227" s="15">
        <v>55.3</v>
      </c>
      <c r="C227" s="15">
        <v>57.7</v>
      </c>
      <c r="D227" s="16">
        <v>57.3</v>
      </c>
      <c r="E227" s="15">
        <v>55.3</v>
      </c>
      <c r="F227" s="15">
        <v>51</v>
      </c>
      <c r="G227" s="16">
        <v>54</v>
      </c>
      <c r="H227" s="15">
        <v>53.9</v>
      </c>
      <c r="I227" s="15">
        <v>51.5</v>
      </c>
      <c r="J227" s="15">
        <v>56.5</v>
      </c>
      <c r="K227" s="16">
        <v>54</v>
      </c>
      <c r="L227" s="17">
        <v>61</v>
      </c>
      <c r="M227" s="18">
        <f t="shared" si="33"/>
        <v>-0.20000000000000284</v>
      </c>
      <c r="N227" s="18">
        <f t="shared" si="34"/>
        <v>-2.8999999999999986</v>
      </c>
      <c r="O227" s="18">
        <f t="shared" si="35"/>
        <v>-0.80000000000000426</v>
      </c>
      <c r="P227" s="18">
        <f t="shared" si="36"/>
        <v>3</v>
      </c>
      <c r="Q227" s="18">
        <f t="shared" si="37"/>
        <v>0</v>
      </c>
      <c r="R227" s="18">
        <f t="shared" si="38"/>
        <v>1.5</v>
      </c>
      <c r="S227" s="18">
        <f t="shared" si="39"/>
        <v>3.3999999999999986</v>
      </c>
      <c r="T227" s="18">
        <f t="shared" si="40"/>
        <v>-0.5</v>
      </c>
      <c r="U227" s="18">
        <f t="shared" si="41"/>
        <v>-2</v>
      </c>
      <c r="V227" s="18">
        <f t="shared" si="42"/>
        <v>1</v>
      </c>
      <c r="W227" s="18">
        <f t="shared" si="43"/>
        <v>-1.5</v>
      </c>
    </row>
    <row r="228" spans="1:23" x14ac:dyDescent="0.45">
      <c r="A228" s="14">
        <v>42521</v>
      </c>
      <c r="B228" s="15">
        <v>54.1</v>
      </c>
      <c r="C228" s="15">
        <v>56.5</v>
      </c>
      <c r="D228" s="16">
        <v>56.9</v>
      </c>
      <c r="E228" s="15">
        <v>50.7</v>
      </c>
      <c r="F228" s="15">
        <v>52.5</v>
      </c>
      <c r="G228" s="16">
        <v>54</v>
      </c>
      <c r="H228" s="15">
        <v>54.9</v>
      </c>
      <c r="I228" s="15">
        <v>50</v>
      </c>
      <c r="J228" s="15">
        <v>49</v>
      </c>
      <c r="K228" s="16">
        <v>53.5</v>
      </c>
      <c r="L228" s="17">
        <v>60</v>
      </c>
      <c r="M228" s="18">
        <f t="shared" si="33"/>
        <v>-1.1999999999999957</v>
      </c>
      <c r="N228" s="18">
        <f t="shared" si="34"/>
        <v>-1.2000000000000028</v>
      </c>
      <c r="O228" s="18">
        <f t="shared" si="35"/>
        <v>-0.39999999999999858</v>
      </c>
      <c r="P228" s="18">
        <f t="shared" si="36"/>
        <v>-4.5999999999999943</v>
      </c>
      <c r="Q228" s="18">
        <f t="shared" si="37"/>
        <v>1.5</v>
      </c>
      <c r="R228" s="18">
        <f t="shared" si="38"/>
        <v>0</v>
      </c>
      <c r="S228" s="18">
        <f t="shared" si="39"/>
        <v>1</v>
      </c>
      <c r="T228" s="18">
        <f t="shared" si="40"/>
        <v>-1.5</v>
      </c>
      <c r="U228" s="18">
        <f t="shared" si="41"/>
        <v>-7.5</v>
      </c>
      <c r="V228" s="18">
        <f t="shared" si="42"/>
        <v>-0.5</v>
      </c>
      <c r="W228" s="18">
        <f t="shared" si="43"/>
        <v>-1</v>
      </c>
    </row>
    <row r="229" spans="1:23" x14ac:dyDescent="0.45">
      <c r="A229" s="14">
        <v>42551</v>
      </c>
      <c r="B229" s="15">
        <v>55.8</v>
      </c>
      <c r="C229" s="15">
        <v>58</v>
      </c>
      <c r="D229" s="16">
        <v>58.4</v>
      </c>
      <c r="E229" s="15">
        <v>52.7</v>
      </c>
      <c r="F229" s="15">
        <v>54</v>
      </c>
      <c r="G229" s="16">
        <v>55.5</v>
      </c>
      <c r="H229" s="15">
        <v>55.8</v>
      </c>
      <c r="I229" s="15">
        <v>47.5</v>
      </c>
      <c r="J229" s="15">
        <v>53</v>
      </c>
      <c r="K229" s="16">
        <v>54</v>
      </c>
      <c r="L229" s="17">
        <v>62.5</v>
      </c>
      <c r="M229" s="18">
        <f t="shared" si="33"/>
        <v>1.6999999999999957</v>
      </c>
      <c r="N229" s="18">
        <f t="shared" si="34"/>
        <v>1.5</v>
      </c>
      <c r="O229" s="18">
        <f t="shared" si="35"/>
        <v>1.5</v>
      </c>
      <c r="P229" s="18">
        <f t="shared" si="36"/>
        <v>2</v>
      </c>
      <c r="Q229" s="18">
        <f t="shared" si="37"/>
        <v>1.5</v>
      </c>
      <c r="R229" s="18">
        <f t="shared" si="38"/>
        <v>1.5</v>
      </c>
      <c r="S229" s="18">
        <f t="shared" si="39"/>
        <v>0.89999999999999858</v>
      </c>
      <c r="T229" s="18">
        <f t="shared" si="40"/>
        <v>-2.5</v>
      </c>
      <c r="U229" s="18">
        <f t="shared" si="41"/>
        <v>4</v>
      </c>
      <c r="V229" s="18">
        <f t="shared" si="42"/>
        <v>0.5</v>
      </c>
      <c r="W229" s="18">
        <f t="shared" si="43"/>
        <v>2.5</v>
      </c>
    </row>
    <row r="230" spans="1:23" x14ac:dyDescent="0.45">
      <c r="A230" s="14">
        <v>42582</v>
      </c>
      <c r="B230" s="15">
        <v>55.6</v>
      </c>
      <c r="C230" s="15">
        <v>59.8</v>
      </c>
      <c r="D230" s="16">
        <v>59.8</v>
      </c>
      <c r="E230" s="15">
        <v>51.8</v>
      </c>
      <c r="F230" s="15">
        <v>51</v>
      </c>
      <c r="G230" s="16">
        <v>54</v>
      </c>
      <c r="H230" s="15">
        <v>52.6</v>
      </c>
      <c r="I230" s="15">
        <v>51</v>
      </c>
      <c r="J230" s="15">
        <v>55.5</v>
      </c>
      <c r="K230" s="16">
        <v>53</v>
      </c>
      <c r="L230" s="17">
        <v>63</v>
      </c>
      <c r="M230" s="18">
        <f t="shared" si="33"/>
        <v>-0.19999999999999574</v>
      </c>
      <c r="N230" s="18">
        <f t="shared" si="34"/>
        <v>1.7999999999999972</v>
      </c>
      <c r="O230" s="18">
        <f t="shared" si="35"/>
        <v>1.3999999999999986</v>
      </c>
      <c r="P230" s="18">
        <f t="shared" si="36"/>
        <v>-0.90000000000000568</v>
      </c>
      <c r="Q230" s="18">
        <f t="shared" si="37"/>
        <v>-3</v>
      </c>
      <c r="R230" s="18">
        <f t="shared" si="38"/>
        <v>-1.5</v>
      </c>
      <c r="S230" s="18">
        <f t="shared" si="39"/>
        <v>-3.1999999999999957</v>
      </c>
      <c r="T230" s="18">
        <f t="shared" si="40"/>
        <v>3.5</v>
      </c>
      <c r="U230" s="18">
        <f t="shared" si="41"/>
        <v>2.5</v>
      </c>
      <c r="V230" s="18">
        <f t="shared" si="42"/>
        <v>-1</v>
      </c>
      <c r="W230" s="18">
        <f t="shared" si="43"/>
        <v>0.5</v>
      </c>
    </row>
    <row r="231" spans="1:23" x14ac:dyDescent="0.45">
      <c r="A231" s="14">
        <v>42613</v>
      </c>
      <c r="B231" s="15">
        <v>52.9</v>
      </c>
      <c r="C231" s="15">
        <v>55.2</v>
      </c>
      <c r="D231" s="16">
        <v>53.8</v>
      </c>
      <c r="E231" s="15">
        <v>51</v>
      </c>
      <c r="F231" s="15">
        <v>51.5</v>
      </c>
      <c r="G231" s="16">
        <v>48</v>
      </c>
      <c r="H231" s="15">
        <v>52</v>
      </c>
      <c r="I231" s="15">
        <v>49.5</v>
      </c>
      <c r="J231" s="15">
        <v>46.5</v>
      </c>
      <c r="K231" s="16">
        <v>50.5</v>
      </c>
      <c r="L231" s="17">
        <v>64</v>
      </c>
      <c r="M231" s="18">
        <f t="shared" si="33"/>
        <v>-2.7000000000000028</v>
      </c>
      <c r="N231" s="18">
        <f t="shared" si="34"/>
        <v>-4.5999999999999943</v>
      </c>
      <c r="O231" s="18">
        <f t="shared" si="35"/>
        <v>-6</v>
      </c>
      <c r="P231" s="18">
        <f t="shared" si="36"/>
        <v>-0.79999999999999716</v>
      </c>
      <c r="Q231" s="18">
        <f t="shared" si="37"/>
        <v>0.5</v>
      </c>
      <c r="R231" s="18">
        <f t="shared" si="38"/>
        <v>-6</v>
      </c>
      <c r="S231" s="18">
        <f t="shared" si="39"/>
        <v>-0.60000000000000142</v>
      </c>
      <c r="T231" s="18">
        <f t="shared" si="40"/>
        <v>-1.5</v>
      </c>
      <c r="U231" s="18">
        <f t="shared" si="41"/>
        <v>-9</v>
      </c>
      <c r="V231" s="18">
        <f t="shared" si="42"/>
        <v>-2.5</v>
      </c>
      <c r="W231" s="18">
        <f t="shared" si="43"/>
        <v>1</v>
      </c>
    </row>
    <row r="232" spans="1:23" x14ac:dyDescent="0.45">
      <c r="A232" s="14">
        <v>42643</v>
      </c>
      <c r="B232" s="15">
        <v>55.1</v>
      </c>
      <c r="C232" s="15">
        <v>57.6</v>
      </c>
      <c r="D232" s="16">
        <v>57.8</v>
      </c>
      <c r="E232" s="15">
        <v>54.1</v>
      </c>
      <c r="F232" s="15">
        <v>51</v>
      </c>
      <c r="G232" s="16">
        <v>51.5</v>
      </c>
      <c r="H232" s="15">
        <v>52.8</v>
      </c>
      <c r="I232" s="15">
        <v>52</v>
      </c>
      <c r="J232" s="15">
        <v>56.5</v>
      </c>
      <c r="K232" s="16">
        <v>51</v>
      </c>
      <c r="L232" s="17">
        <v>64.5</v>
      </c>
      <c r="M232" s="18">
        <f t="shared" si="33"/>
        <v>2.2000000000000028</v>
      </c>
      <c r="N232" s="18">
        <f t="shared" si="34"/>
        <v>2.3999999999999986</v>
      </c>
      <c r="O232" s="18">
        <f t="shared" si="35"/>
        <v>4</v>
      </c>
      <c r="P232" s="18">
        <f t="shared" si="36"/>
        <v>3.1000000000000014</v>
      </c>
      <c r="Q232" s="18">
        <f t="shared" si="37"/>
        <v>-0.5</v>
      </c>
      <c r="R232" s="18">
        <f t="shared" si="38"/>
        <v>3.5</v>
      </c>
      <c r="S232" s="18">
        <f t="shared" si="39"/>
        <v>0.79999999999999716</v>
      </c>
      <c r="T232" s="18">
        <f t="shared" si="40"/>
        <v>2.5</v>
      </c>
      <c r="U232" s="18">
        <f t="shared" si="41"/>
        <v>10</v>
      </c>
      <c r="V232" s="18">
        <f t="shared" si="42"/>
        <v>0.5</v>
      </c>
      <c r="W232" s="18">
        <f t="shared" si="43"/>
        <v>0.5</v>
      </c>
    </row>
    <row r="233" spans="1:23" x14ac:dyDescent="0.45">
      <c r="A233" s="14">
        <v>42674</v>
      </c>
      <c r="B233" s="15">
        <v>54.4</v>
      </c>
      <c r="C233" s="15">
        <v>58.1</v>
      </c>
      <c r="D233" s="16">
        <v>57.8</v>
      </c>
      <c r="E233" s="15">
        <v>51.3</v>
      </c>
      <c r="F233" s="15">
        <v>50.5</v>
      </c>
      <c r="G233" s="16">
        <v>52</v>
      </c>
      <c r="H233" s="15">
        <v>54.8</v>
      </c>
      <c r="I233" s="15">
        <v>52</v>
      </c>
      <c r="J233" s="15">
        <v>55.5</v>
      </c>
      <c r="K233" s="16">
        <v>53</v>
      </c>
      <c r="L233" s="17">
        <v>62</v>
      </c>
      <c r="M233" s="18">
        <f t="shared" si="33"/>
        <v>-0.70000000000000284</v>
      </c>
      <c r="N233" s="18">
        <f t="shared" si="34"/>
        <v>0.5</v>
      </c>
      <c r="O233" s="18">
        <f t="shared" si="35"/>
        <v>0</v>
      </c>
      <c r="P233" s="18">
        <f t="shared" si="36"/>
        <v>-2.8000000000000043</v>
      </c>
      <c r="Q233" s="18">
        <f t="shared" si="37"/>
        <v>-0.5</v>
      </c>
      <c r="R233" s="18">
        <f t="shared" si="38"/>
        <v>0.5</v>
      </c>
      <c r="S233" s="18">
        <f t="shared" si="39"/>
        <v>2</v>
      </c>
      <c r="T233" s="18">
        <f t="shared" si="40"/>
        <v>0</v>
      </c>
      <c r="U233" s="18">
        <f t="shared" si="41"/>
        <v>-1</v>
      </c>
      <c r="V233" s="18">
        <f t="shared" si="42"/>
        <v>2</v>
      </c>
      <c r="W233" s="18">
        <f t="shared" si="43"/>
        <v>-2.5</v>
      </c>
    </row>
    <row r="234" spans="1:23" x14ac:dyDescent="0.45">
      <c r="A234" s="14">
        <v>42704</v>
      </c>
      <c r="B234" s="15">
        <v>56.5</v>
      </c>
      <c r="C234" s="15">
        <v>60.2</v>
      </c>
      <c r="D234" s="16">
        <v>58.7</v>
      </c>
      <c r="E234" s="15">
        <v>55.1</v>
      </c>
      <c r="F234" s="15">
        <v>52</v>
      </c>
      <c r="G234" s="16">
        <v>51.5</v>
      </c>
      <c r="H234" s="15">
        <v>54.6</v>
      </c>
      <c r="I234" s="15">
        <v>51</v>
      </c>
      <c r="J234" s="15">
        <v>57</v>
      </c>
      <c r="K234" s="16">
        <v>54</v>
      </c>
      <c r="L234" s="17">
        <v>60.5</v>
      </c>
      <c r="M234" s="18">
        <f t="shared" si="33"/>
        <v>2.1000000000000014</v>
      </c>
      <c r="N234" s="18">
        <f t="shared" si="34"/>
        <v>2.1000000000000014</v>
      </c>
      <c r="O234" s="18">
        <f t="shared" si="35"/>
        <v>0.90000000000000568</v>
      </c>
      <c r="P234" s="18">
        <f t="shared" si="36"/>
        <v>3.8000000000000043</v>
      </c>
      <c r="Q234" s="18">
        <f t="shared" si="37"/>
        <v>1.5</v>
      </c>
      <c r="R234" s="18">
        <f t="shared" si="38"/>
        <v>-0.5</v>
      </c>
      <c r="S234" s="18">
        <f t="shared" si="39"/>
        <v>-0.19999999999999574</v>
      </c>
      <c r="T234" s="18">
        <f t="shared" si="40"/>
        <v>-1</v>
      </c>
      <c r="U234" s="18">
        <f t="shared" si="41"/>
        <v>1.5</v>
      </c>
      <c r="V234" s="18">
        <f t="shared" si="42"/>
        <v>1</v>
      </c>
      <c r="W234" s="18">
        <f t="shared" si="43"/>
        <v>-1.5</v>
      </c>
    </row>
    <row r="235" spans="1:23" x14ac:dyDescent="0.45">
      <c r="A235" s="14">
        <v>42735</v>
      </c>
      <c r="B235" s="15">
        <v>55.9</v>
      </c>
      <c r="C235" s="15">
        <v>60.2</v>
      </c>
      <c r="D235" s="16">
        <v>58.6</v>
      </c>
      <c r="E235" s="15">
        <v>52.7</v>
      </c>
      <c r="F235" s="15">
        <v>52</v>
      </c>
      <c r="G235" s="16">
        <v>52</v>
      </c>
      <c r="H235" s="15">
        <v>56.3</v>
      </c>
      <c r="I235" s="15">
        <v>48</v>
      </c>
      <c r="J235" s="15">
        <v>53</v>
      </c>
      <c r="K235" s="16">
        <v>50</v>
      </c>
      <c r="L235" s="17">
        <v>61.5</v>
      </c>
      <c r="M235" s="18">
        <f t="shared" si="33"/>
        <v>-0.60000000000000142</v>
      </c>
      <c r="N235" s="18">
        <f t="shared" si="34"/>
        <v>0</v>
      </c>
      <c r="O235" s="18">
        <f t="shared" si="35"/>
        <v>-0.10000000000000142</v>
      </c>
      <c r="P235" s="18">
        <f t="shared" si="36"/>
        <v>-2.3999999999999986</v>
      </c>
      <c r="Q235" s="18">
        <f t="shared" si="37"/>
        <v>0</v>
      </c>
      <c r="R235" s="18">
        <f t="shared" si="38"/>
        <v>0.5</v>
      </c>
      <c r="S235" s="18">
        <f t="shared" si="39"/>
        <v>1.6999999999999957</v>
      </c>
      <c r="T235" s="18">
        <f t="shared" si="40"/>
        <v>-3</v>
      </c>
      <c r="U235" s="18">
        <f t="shared" si="41"/>
        <v>-4</v>
      </c>
      <c r="V235" s="18">
        <f t="shared" si="42"/>
        <v>-4</v>
      </c>
      <c r="W235" s="18">
        <f t="shared" si="43"/>
        <v>1</v>
      </c>
    </row>
    <row r="236" spans="1:23" x14ac:dyDescent="0.45">
      <c r="A236" s="14">
        <v>42766</v>
      </c>
      <c r="B236" s="15">
        <v>57.1</v>
      </c>
      <c r="C236" s="15">
        <v>61.4</v>
      </c>
      <c r="D236" s="16">
        <v>60.9</v>
      </c>
      <c r="E236" s="15">
        <v>53.6</v>
      </c>
      <c r="F236" s="15">
        <v>52.5</v>
      </c>
      <c r="G236" s="16">
        <v>48</v>
      </c>
      <c r="H236" s="15">
        <v>57.4</v>
      </c>
      <c r="I236" s="15">
        <v>50</v>
      </c>
      <c r="J236" s="15">
        <v>48</v>
      </c>
      <c r="K236" s="16">
        <v>54</v>
      </c>
      <c r="L236" s="17">
        <v>62</v>
      </c>
      <c r="M236" s="18">
        <f t="shared" si="33"/>
        <v>1.2000000000000028</v>
      </c>
      <c r="N236" s="18">
        <f t="shared" si="34"/>
        <v>1.1999999999999957</v>
      </c>
      <c r="O236" s="18">
        <f t="shared" si="35"/>
        <v>2.2999999999999972</v>
      </c>
      <c r="P236" s="18">
        <f t="shared" si="36"/>
        <v>0.89999999999999858</v>
      </c>
      <c r="Q236" s="18">
        <f t="shared" si="37"/>
        <v>0.5</v>
      </c>
      <c r="R236" s="18">
        <f t="shared" si="38"/>
        <v>-4</v>
      </c>
      <c r="S236" s="18">
        <f t="shared" si="39"/>
        <v>1.1000000000000014</v>
      </c>
      <c r="T236" s="18">
        <f t="shared" si="40"/>
        <v>2</v>
      </c>
      <c r="U236" s="18">
        <f t="shared" si="41"/>
        <v>-5</v>
      </c>
      <c r="V236" s="18">
        <f t="shared" si="42"/>
        <v>4</v>
      </c>
      <c r="W236" s="18">
        <f t="shared" si="43"/>
        <v>0.5</v>
      </c>
    </row>
    <row r="237" spans="1:23" x14ac:dyDescent="0.45">
      <c r="A237" s="14">
        <v>42794</v>
      </c>
      <c r="B237" s="15">
        <v>56.6</v>
      </c>
      <c r="C237" s="15">
        <v>62</v>
      </c>
      <c r="D237" s="16">
        <v>58.5</v>
      </c>
      <c r="E237" s="15">
        <v>55.2</v>
      </c>
      <c r="F237" s="15">
        <v>50.5</v>
      </c>
      <c r="G237" s="16">
        <v>52</v>
      </c>
      <c r="H237" s="15">
        <v>57.8</v>
      </c>
      <c r="I237" s="15">
        <v>54</v>
      </c>
      <c r="J237" s="15">
        <v>57</v>
      </c>
      <c r="K237" s="16">
        <v>51</v>
      </c>
      <c r="L237" s="17">
        <v>64.5</v>
      </c>
      <c r="M237" s="18">
        <f t="shared" si="33"/>
        <v>-0.5</v>
      </c>
      <c r="N237" s="18">
        <f t="shared" si="34"/>
        <v>0.60000000000000142</v>
      </c>
      <c r="O237" s="18">
        <f t="shared" si="35"/>
        <v>-2.3999999999999986</v>
      </c>
      <c r="P237" s="18">
        <f t="shared" si="36"/>
        <v>1.6000000000000014</v>
      </c>
      <c r="Q237" s="18">
        <f t="shared" si="37"/>
        <v>-2</v>
      </c>
      <c r="R237" s="18">
        <f t="shared" si="38"/>
        <v>4</v>
      </c>
      <c r="S237" s="18">
        <f t="shared" si="39"/>
        <v>0.39999999999999858</v>
      </c>
      <c r="T237" s="18">
        <f t="shared" si="40"/>
        <v>4</v>
      </c>
      <c r="U237" s="18">
        <f t="shared" si="41"/>
        <v>9</v>
      </c>
      <c r="V237" s="18">
        <f t="shared" si="42"/>
        <v>-3</v>
      </c>
      <c r="W237" s="18">
        <f t="shared" si="43"/>
        <v>2.5</v>
      </c>
    </row>
    <row r="238" spans="1:23" x14ac:dyDescent="0.45">
      <c r="A238" s="14">
        <v>42825</v>
      </c>
      <c r="B238" s="15">
        <v>56.2</v>
      </c>
      <c r="C238" s="15">
        <v>60.7</v>
      </c>
      <c r="D238" s="16">
        <v>59.9</v>
      </c>
      <c r="E238" s="15">
        <v>52.6</v>
      </c>
      <c r="F238" s="15">
        <v>51.5</v>
      </c>
      <c r="G238" s="16">
        <v>48.5</v>
      </c>
      <c r="H238" s="15">
        <v>54.4</v>
      </c>
      <c r="I238" s="15">
        <v>53</v>
      </c>
      <c r="J238" s="15">
        <v>62.5</v>
      </c>
      <c r="K238" s="16">
        <v>56.5</v>
      </c>
      <c r="L238" s="17">
        <v>65</v>
      </c>
      <c r="M238" s="18">
        <f t="shared" si="33"/>
        <v>-0.39999999999999858</v>
      </c>
      <c r="N238" s="18">
        <f t="shared" si="34"/>
        <v>-1.2999999999999972</v>
      </c>
      <c r="O238" s="18">
        <f t="shared" si="35"/>
        <v>1.3999999999999986</v>
      </c>
      <c r="P238" s="18">
        <f t="shared" si="36"/>
        <v>-2.6000000000000014</v>
      </c>
      <c r="Q238" s="18">
        <f t="shared" si="37"/>
        <v>1</v>
      </c>
      <c r="R238" s="18">
        <f t="shared" si="38"/>
        <v>-3.5</v>
      </c>
      <c r="S238" s="18">
        <f t="shared" si="39"/>
        <v>-3.3999999999999986</v>
      </c>
      <c r="T238" s="18">
        <f t="shared" si="40"/>
        <v>-1</v>
      </c>
      <c r="U238" s="18">
        <f t="shared" si="41"/>
        <v>5.5</v>
      </c>
      <c r="V238" s="18">
        <f t="shared" si="42"/>
        <v>5.5</v>
      </c>
      <c r="W238" s="18">
        <f t="shared" si="43"/>
        <v>0.5</v>
      </c>
    </row>
    <row r="239" spans="1:23" x14ac:dyDescent="0.45">
      <c r="A239" s="14">
        <v>42855</v>
      </c>
      <c r="B239" s="15">
        <v>57.3</v>
      </c>
      <c r="C239" s="15">
        <v>61.2</v>
      </c>
      <c r="D239" s="16">
        <v>61.2</v>
      </c>
      <c r="E239" s="15">
        <v>53.7</v>
      </c>
      <c r="F239" s="15">
        <v>53</v>
      </c>
      <c r="G239" s="16">
        <v>52.5</v>
      </c>
      <c r="H239" s="15">
        <v>58.4</v>
      </c>
      <c r="I239" s="15">
        <v>53.5</v>
      </c>
      <c r="J239" s="15">
        <v>65.5</v>
      </c>
      <c r="K239" s="16">
        <v>53</v>
      </c>
      <c r="L239" s="17">
        <v>60</v>
      </c>
      <c r="M239" s="18">
        <f t="shared" si="33"/>
        <v>1.0999999999999943</v>
      </c>
      <c r="N239" s="18">
        <f t="shared" si="34"/>
        <v>0.5</v>
      </c>
      <c r="O239" s="18">
        <f t="shared" si="35"/>
        <v>1.3000000000000043</v>
      </c>
      <c r="P239" s="18">
        <f t="shared" si="36"/>
        <v>1.1000000000000014</v>
      </c>
      <c r="Q239" s="18">
        <f t="shared" si="37"/>
        <v>1.5</v>
      </c>
      <c r="R239" s="18">
        <f t="shared" si="38"/>
        <v>4</v>
      </c>
      <c r="S239" s="18">
        <f t="shared" si="39"/>
        <v>4</v>
      </c>
      <c r="T239" s="18">
        <f t="shared" si="40"/>
        <v>0.5</v>
      </c>
      <c r="U239" s="18">
        <f t="shared" si="41"/>
        <v>3</v>
      </c>
      <c r="V239" s="18">
        <f t="shared" si="42"/>
        <v>-3.5</v>
      </c>
      <c r="W239" s="18">
        <f t="shared" si="43"/>
        <v>-5</v>
      </c>
    </row>
    <row r="240" spans="1:23" x14ac:dyDescent="0.45">
      <c r="A240" s="14">
        <v>42886</v>
      </c>
      <c r="B240" s="15">
        <v>57.7</v>
      </c>
      <c r="C240" s="15">
        <v>61.8</v>
      </c>
      <c r="D240" s="16">
        <v>59.9</v>
      </c>
      <c r="E240" s="15">
        <v>57.5</v>
      </c>
      <c r="F240" s="15">
        <v>51.5</v>
      </c>
      <c r="G240" s="16">
        <v>54</v>
      </c>
      <c r="H240" s="15">
        <v>49.7</v>
      </c>
      <c r="I240" s="15">
        <v>57</v>
      </c>
      <c r="J240" s="15">
        <v>54.5</v>
      </c>
      <c r="K240" s="16">
        <v>48.5</v>
      </c>
      <c r="L240" s="17">
        <v>63</v>
      </c>
      <c r="M240" s="18">
        <f t="shared" si="33"/>
        <v>0.40000000000000568</v>
      </c>
      <c r="N240" s="18">
        <f t="shared" si="34"/>
        <v>0.59999999999999432</v>
      </c>
      <c r="O240" s="18">
        <f t="shared" si="35"/>
        <v>-1.3000000000000043</v>
      </c>
      <c r="P240" s="18">
        <f t="shared" si="36"/>
        <v>3.7999999999999972</v>
      </c>
      <c r="Q240" s="18">
        <f t="shared" si="37"/>
        <v>-1.5</v>
      </c>
      <c r="R240" s="18">
        <f t="shared" si="38"/>
        <v>1.5</v>
      </c>
      <c r="S240" s="18">
        <f t="shared" si="39"/>
        <v>-8.6999999999999957</v>
      </c>
      <c r="T240" s="18">
        <f t="shared" si="40"/>
        <v>3.5</v>
      </c>
      <c r="U240" s="18">
        <f t="shared" si="41"/>
        <v>-11</v>
      </c>
      <c r="V240" s="18">
        <f t="shared" si="42"/>
        <v>-4.5</v>
      </c>
      <c r="W240" s="18">
        <f t="shared" si="43"/>
        <v>3</v>
      </c>
    </row>
    <row r="241" spans="1:23" x14ac:dyDescent="0.45">
      <c r="A241" s="14">
        <v>42916</v>
      </c>
      <c r="B241" s="15">
        <v>56.6</v>
      </c>
      <c r="C241" s="15">
        <v>58.7</v>
      </c>
      <c r="D241" s="16">
        <v>59.1</v>
      </c>
      <c r="E241" s="15">
        <v>56.3</v>
      </c>
      <c r="F241" s="15">
        <v>52.5</v>
      </c>
      <c r="G241" s="16">
        <v>57.5</v>
      </c>
      <c r="H241" s="15">
        <v>53.7</v>
      </c>
      <c r="I241" s="15">
        <v>52.5</v>
      </c>
      <c r="J241" s="15">
        <v>55</v>
      </c>
      <c r="K241" s="16">
        <v>51</v>
      </c>
      <c r="L241" s="17">
        <v>62</v>
      </c>
      <c r="M241" s="18">
        <f t="shared" si="33"/>
        <v>-1.1000000000000014</v>
      </c>
      <c r="N241" s="18">
        <f t="shared" si="34"/>
        <v>-3.0999999999999943</v>
      </c>
      <c r="O241" s="18">
        <f t="shared" si="35"/>
        <v>-0.79999999999999716</v>
      </c>
      <c r="P241" s="18">
        <f t="shared" si="36"/>
        <v>-1.2000000000000028</v>
      </c>
      <c r="Q241" s="18">
        <f t="shared" si="37"/>
        <v>1</v>
      </c>
      <c r="R241" s="18">
        <f t="shared" si="38"/>
        <v>3.5</v>
      </c>
      <c r="S241" s="18">
        <f t="shared" si="39"/>
        <v>4</v>
      </c>
      <c r="T241" s="18">
        <f t="shared" si="40"/>
        <v>-4.5</v>
      </c>
      <c r="U241" s="18">
        <f t="shared" si="41"/>
        <v>0.5</v>
      </c>
      <c r="V241" s="18">
        <f t="shared" si="42"/>
        <v>2.5</v>
      </c>
      <c r="W241" s="18">
        <f t="shared" si="43"/>
        <v>-1</v>
      </c>
    </row>
    <row r="242" spans="1:23" x14ac:dyDescent="0.45">
      <c r="A242" s="14">
        <v>42947</v>
      </c>
      <c r="B242" s="15">
        <v>55.1</v>
      </c>
      <c r="C242" s="15">
        <v>57.9</v>
      </c>
      <c r="D242" s="16">
        <v>57</v>
      </c>
      <c r="E242" s="15">
        <v>54.5</v>
      </c>
      <c r="F242" s="15">
        <v>51</v>
      </c>
      <c r="G242" s="16">
        <v>56.5</v>
      </c>
      <c r="H242" s="15">
        <v>56.4</v>
      </c>
      <c r="I242" s="15">
        <v>52</v>
      </c>
      <c r="J242" s="15">
        <v>53</v>
      </c>
      <c r="K242" s="16">
        <v>51.5</v>
      </c>
      <c r="L242" s="17">
        <v>67.5</v>
      </c>
      <c r="M242" s="18">
        <f t="shared" si="33"/>
        <v>-1.5</v>
      </c>
      <c r="N242" s="18">
        <f t="shared" si="34"/>
        <v>-0.80000000000000426</v>
      </c>
      <c r="O242" s="18">
        <f t="shared" si="35"/>
        <v>-2.1000000000000014</v>
      </c>
      <c r="P242" s="18">
        <f t="shared" si="36"/>
        <v>-1.7999999999999972</v>
      </c>
      <c r="Q242" s="18">
        <f t="shared" si="37"/>
        <v>-1.5</v>
      </c>
      <c r="R242" s="18">
        <f t="shared" si="38"/>
        <v>-1</v>
      </c>
      <c r="S242" s="18">
        <f t="shared" si="39"/>
        <v>2.6999999999999957</v>
      </c>
      <c r="T242" s="18">
        <f t="shared" si="40"/>
        <v>-0.5</v>
      </c>
      <c r="U242" s="18">
        <f t="shared" si="41"/>
        <v>-2</v>
      </c>
      <c r="V242" s="18">
        <f t="shared" si="42"/>
        <v>0.5</v>
      </c>
      <c r="W242" s="18">
        <f t="shared" si="43"/>
        <v>5.5</v>
      </c>
    </row>
    <row r="243" spans="1:23" x14ac:dyDescent="0.45">
      <c r="A243" s="14">
        <v>42978</v>
      </c>
      <c r="B243" s="15">
        <v>55.9</v>
      </c>
      <c r="C243" s="15">
        <v>58.3</v>
      </c>
      <c r="D243" s="16">
        <v>58.2</v>
      </c>
      <c r="E243" s="15">
        <v>56.5</v>
      </c>
      <c r="F243" s="15">
        <v>50.5</v>
      </c>
      <c r="G243" s="16">
        <v>53.5</v>
      </c>
      <c r="H243" s="15">
        <v>58</v>
      </c>
      <c r="I243" s="15">
        <v>53.5</v>
      </c>
      <c r="J243" s="15">
        <v>55</v>
      </c>
      <c r="K243" s="16">
        <v>50.5</v>
      </c>
      <c r="L243" s="17">
        <v>61</v>
      </c>
      <c r="M243" s="18">
        <f t="shared" si="33"/>
        <v>0.79999999999999716</v>
      </c>
      <c r="N243" s="18">
        <f t="shared" si="34"/>
        <v>0.39999999999999858</v>
      </c>
      <c r="O243" s="18">
        <f t="shared" si="35"/>
        <v>1.2000000000000028</v>
      </c>
      <c r="P243" s="18">
        <f t="shared" si="36"/>
        <v>2</v>
      </c>
      <c r="Q243" s="18">
        <f t="shared" si="37"/>
        <v>-0.5</v>
      </c>
      <c r="R243" s="18">
        <f t="shared" si="38"/>
        <v>-3</v>
      </c>
      <c r="S243" s="18">
        <f t="shared" si="39"/>
        <v>1.6000000000000014</v>
      </c>
      <c r="T243" s="18">
        <f t="shared" si="40"/>
        <v>1.5</v>
      </c>
      <c r="U243" s="18">
        <f t="shared" si="41"/>
        <v>2</v>
      </c>
      <c r="V243" s="18">
        <f t="shared" si="42"/>
        <v>-1</v>
      </c>
      <c r="W243" s="18">
        <f t="shared" si="43"/>
        <v>-6.5</v>
      </c>
    </row>
    <row r="244" spans="1:23" x14ac:dyDescent="0.45">
      <c r="A244" s="14">
        <v>43008</v>
      </c>
      <c r="B244" s="15">
        <v>58.1</v>
      </c>
      <c r="C244" s="15">
        <v>59.6</v>
      </c>
      <c r="D244" s="16">
        <v>60.8</v>
      </c>
      <c r="E244" s="15">
        <v>54.1</v>
      </c>
      <c r="F244" s="15">
        <v>58</v>
      </c>
      <c r="G244" s="16">
        <v>51.5</v>
      </c>
      <c r="H244" s="15">
        <v>64.5</v>
      </c>
      <c r="I244" s="15">
        <v>56</v>
      </c>
      <c r="J244" s="15">
        <v>56</v>
      </c>
      <c r="K244" s="16">
        <v>52</v>
      </c>
      <c r="L244" s="17">
        <v>58.5</v>
      </c>
      <c r="M244" s="18">
        <f t="shared" si="33"/>
        <v>2.2000000000000028</v>
      </c>
      <c r="N244" s="18">
        <f t="shared" si="34"/>
        <v>1.3000000000000043</v>
      </c>
      <c r="O244" s="18">
        <f t="shared" si="35"/>
        <v>2.5999999999999943</v>
      </c>
      <c r="P244" s="18">
        <f t="shared" si="36"/>
        <v>-2.3999999999999986</v>
      </c>
      <c r="Q244" s="18">
        <f t="shared" si="37"/>
        <v>7.5</v>
      </c>
      <c r="R244" s="18">
        <f t="shared" si="38"/>
        <v>-2</v>
      </c>
      <c r="S244" s="18">
        <f t="shared" si="39"/>
        <v>6.5</v>
      </c>
      <c r="T244" s="18">
        <f t="shared" si="40"/>
        <v>2.5</v>
      </c>
      <c r="U244" s="18">
        <f t="shared" si="41"/>
        <v>1</v>
      </c>
      <c r="V244" s="18">
        <f t="shared" si="42"/>
        <v>1.5</v>
      </c>
      <c r="W244" s="18">
        <f t="shared" si="43"/>
        <v>-2.5</v>
      </c>
    </row>
    <row r="245" spans="1:23" x14ac:dyDescent="0.45">
      <c r="A245" s="14">
        <v>43039</v>
      </c>
      <c r="B245" s="15">
        <v>60.3</v>
      </c>
      <c r="C245" s="15">
        <v>62.3</v>
      </c>
      <c r="D245" s="16">
        <v>64.599999999999994</v>
      </c>
      <c r="E245" s="15">
        <v>56.1</v>
      </c>
      <c r="F245" s="15">
        <v>58</v>
      </c>
      <c r="G245" s="16">
        <v>52.5</v>
      </c>
      <c r="H245" s="15">
        <v>61</v>
      </c>
      <c r="I245" s="15">
        <v>53.5</v>
      </c>
      <c r="J245" s="15">
        <v>60</v>
      </c>
      <c r="K245" s="16">
        <v>52</v>
      </c>
      <c r="L245" s="17">
        <v>61</v>
      </c>
      <c r="M245" s="18">
        <f t="shared" si="33"/>
        <v>2.1999999999999957</v>
      </c>
      <c r="N245" s="18">
        <f t="shared" si="34"/>
        <v>2.6999999999999957</v>
      </c>
      <c r="O245" s="18">
        <f t="shared" si="35"/>
        <v>3.7999999999999972</v>
      </c>
      <c r="P245" s="18">
        <f t="shared" si="36"/>
        <v>2</v>
      </c>
      <c r="Q245" s="18">
        <f t="shared" si="37"/>
        <v>0</v>
      </c>
      <c r="R245" s="18">
        <f t="shared" si="38"/>
        <v>1</v>
      </c>
      <c r="S245" s="18">
        <f t="shared" si="39"/>
        <v>-3.5</v>
      </c>
      <c r="T245" s="18">
        <f t="shared" si="40"/>
        <v>-2.5</v>
      </c>
      <c r="U245" s="18">
        <f t="shared" si="41"/>
        <v>4</v>
      </c>
      <c r="V245" s="18">
        <f t="shared" si="42"/>
        <v>0</v>
      </c>
      <c r="W245" s="18">
        <f t="shared" si="43"/>
        <v>2.5</v>
      </c>
    </row>
    <row r="246" spans="1:23" x14ac:dyDescent="0.45">
      <c r="A246" s="14">
        <v>43069</v>
      </c>
      <c r="B246" s="15">
        <v>57.1</v>
      </c>
      <c r="C246" s="15">
        <v>60.4</v>
      </c>
      <c r="D246" s="16">
        <v>58.8</v>
      </c>
      <c r="E246" s="15">
        <v>55</v>
      </c>
      <c r="F246" s="15">
        <v>54</v>
      </c>
      <c r="G246" s="16">
        <v>54.5</v>
      </c>
      <c r="H246" s="15">
        <v>59</v>
      </c>
      <c r="I246" s="15">
        <v>51.5</v>
      </c>
      <c r="J246" s="15">
        <v>57</v>
      </c>
      <c r="K246" s="16">
        <v>52.5</v>
      </c>
      <c r="L246" s="17">
        <v>56</v>
      </c>
      <c r="M246" s="18">
        <f t="shared" si="33"/>
        <v>-3.1999999999999957</v>
      </c>
      <c r="N246" s="18">
        <f t="shared" si="34"/>
        <v>-1.8999999999999986</v>
      </c>
      <c r="O246" s="18">
        <f t="shared" si="35"/>
        <v>-5.7999999999999972</v>
      </c>
      <c r="P246" s="18">
        <f t="shared" si="36"/>
        <v>-1.1000000000000014</v>
      </c>
      <c r="Q246" s="18">
        <f t="shared" si="37"/>
        <v>-4</v>
      </c>
      <c r="R246" s="18">
        <f t="shared" si="38"/>
        <v>2</v>
      </c>
      <c r="S246" s="18">
        <f t="shared" si="39"/>
        <v>-2</v>
      </c>
      <c r="T246" s="18">
        <f t="shared" si="40"/>
        <v>-2</v>
      </c>
      <c r="U246" s="18">
        <f t="shared" si="41"/>
        <v>-3</v>
      </c>
      <c r="V246" s="18">
        <f t="shared" si="42"/>
        <v>0.5</v>
      </c>
      <c r="W246" s="18">
        <f t="shared" si="43"/>
        <v>-5</v>
      </c>
    </row>
    <row r="247" spans="1:23" x14ac:dyDescent="0.45">
      <c r="A247" s="14">
        <v>43100</v>
      </c>
      <c r="B247" s="15">
        <v>56.2</v>
      </c>
      <c r="C247" s="15">
        <v>58.8</v>
      </c>
      <c r="D247" s="16">
        <v>54.1</v>
      </c>
      <c r="E247" s="15">
        <v>56.4</v>
      </c>
      <c r="F247" s="15">
        <v>55.5</v>
      </c>
      <c r="G247" s="16">
        <v>53.5</v>
      </c>
      <c r="H247" s="15">
        <v>61</v>
      </c>
      <c r="I247" s="15">
        <v>50</v>
      </c>
      <c r="J247" s="15">
        <v>56.5</v>
      </c>
      <c r="K247" s="16">
        <v>52.5</v>
      </c>
      <c r="L247" s="17">
        <v>62.5</v>
      </c>
      <c r="M247" s="18">
        <f t="shared" si="33"/>
        <v>-0.89999999999999858</v>
      </c>
      <c r="N247" s="18">
        <f t="shared" si="34"/>
        <v>-1.6000000000000014</v>
      </c>
      <c r="O247" s="18">
        <f t="shared" si="35"/>
        <v>-4.6999999999999957</v>
      </c>
      <c r="P247" s="18">
        <f t="shared" si="36"/>
        <v>1.3999999999999986</v>
      </c>
      <c r="Q247" s="18">
        <f t="shared" si="37"/>
        <v>1.5</v>
      </c>
      <c r="R247" s="18">
        <f t="shared" si="38"/>
        <v>-1</v>
      </c>
      <c r="S247" s="18">
        <f t="shared" si="39"/>
        <v>2</v>
      </c>
      <c r="T247" s="18">
        <f t="shared" si="40"/>
        <v>-1.5</v>
      </c>
      <c r="U247" s="18">
        <f t="shared" si="41"/>
        <v>-0.5</v>
      </c>
      <c r="V247" s="18">
        <f t="shared" si="42"/>
        <v>0</v>
      </c>
      <c r="W247" s="18">
        <f t="shared" si="43"/>
        <v>6.5</v>
      </c>
    </row>
    <row r="248" spans="1:23" x14ac:dyDescent="0.45">
      <c r="A248" s="14">
        <v>43131</v>
      </c>
      <c r="B248" s="15">
        <v>60.3</v>
      </c>
      <c r="C248" s="15">
        <v>61.2</v>
      </c>
      <c r="D248" s="16">
        <v>64.3</v>
      </c>
      <c r="E248" s="15">
        <v>60.2</v>
      </c>
      <c r="F248" s="15">
        <v>55.5</v>
      </c>
      <c r="G248" s="16">
        <v>49</v>
      </c>
      <c r="H248" s="15">
        <v>61.7</v>
      </c>
      <c r="I248" s="15">
        <v>50.5</v>
      </c>
      <c r="J248" s="15">
        <v>58</v>
      </c>
      <c r="K248" s="16">
        <v>54</v>
      </c>
      <c r="L248" s="17">
        <v>61</v>
      </c>
      <c r="M248" s="18">
        <f t="shared" si="33"/>
        <v>4.0999999999999943</v>
      </c>
      <c r="N248" s="18">
        <f t="shared" si="34"/>
        <v>2.4000000000000057</v>
      </c>
      <c r="O248" s="18">
        <f t="shared" si="35"/>
        <v>10.199999999999996</v>
      </c>
      <c r="P248" s="18">
        <f t="shared" si="36"/>
        <v>3.8000000000000043</v>
      </c>
      <c r="Q248" s="18">
        <f t="shared" si="37"/>
        <v>0</v>
      </c>
      <c r="R248" s="18">
        <f t="shared" si="38"/>
        <v>-4.5</v>
      </c>
      <c r="S248" s="18">
        <f t="shared" si="39"/>
        <v>0.70000000000000284</v>
      </c>
      <c r="T248" s="18">
        <f t="shared" si="40"/>
        <v>0.5</v>
      </c>
      <c r="U248" s="18">
        <f t="shared" si="41"/>
        <v>1.5</v>
      </c>
      <c r="V248" s="18">
        <f t="shared" si="42"/>
        <v>1.5</v>
      </c>
      <c r="W248" s="18">
        <f t="shared" si="43"/>
        <v>-1.5</v>
      </c>
    </row>
    <row r="249" spans="1:23" x14ac:dyDescent="0.45">
      <c r="A249" s="14">
        <v>43159</v>
      </c>
      <c r="B249" s="15">
        <v>58.4</v>
      </c>
      <c r="C249" s="15">
        <v>61.6</v>
      </c>
      <c r="D249" s="16">
        <v>61</v>
      </c>
      <c r="E249" s="15">
        <v>55.4</v>
      </c>
      <c r="F249" s="15">
        <v>55.5</v>
      </c>
      <c r="G249" s="16">
        <v>53.5</v>
      </c>
      <c r="H249" s="15">
        <v>62.3</v>
      </c>
      <c r="I249" s="15">
        <v>56</v>
      </c>
      <c r="J249" s="15">
        <v>59.5</v>
      </c>
      <c r="K249" s="16">
        <v>50</v>
      </c>
      <c r="L249" s="17">
        <v>61</v>
      </c>
      <c r="M249" s="18">
        <f t="shared" si="33"/>
        <v>-1.8999999999999986</v>
      </c>
      <c r="N249" s="18">
        <f t="shared" si="34"/>
        <v>0.39999999999999858</v>
      </c>
      <c r="O249" s="18">
        <f t="shared" si="35"/>
        <v>-3.2999999999999972</v>
      </c>
      <c r="P249" s="18">
        <f t="shared" si="36"/>
        <v>-4.8000000000000043</v>
      </c>
      <c r="Q249" s="18">
        <f t="shared" si="37"/>
        <v>0</v>
      </c>
      <c r="R249" s="18">
        <f t="shared" si="38"/>
        <v>4.5</v>
      </c>
      <c r="S249" s="18">
        <f t="shared" si="39"/>
        <v>0.59999999999999432</v>
      </c>
      <c r="T249" s="18">
        <f t="shared" si="40"/>
        <v>5.5</v>
      </c>
      <c r="U249" s="18">
        <f t="shared" si="41"/>
        <v>1.5</v>
      </c>
      <c r="V249" s="18">
        <f t="shared" si="42"/>
        <v>-4</v>
      </c>
      <c r="W249" s="18">
        <f t="shared" si="43"/>
        <v>0</v>
      </c>
    </row>
    <row r="250" spans="1:23" x14ac:dyDescent="0.45">
      <c r="A250" s="14">
        <v>43190</v>
      </c>
      <c r="B250" s="15">
        <v>58.6</v>
      </c>
      <c r="C250" s="15">
        <v>60.6</v>
      </c>
      <c r="D250" s="16">
        <v>58.4</v>
      </c>
      <c r="E250" s="15">
        <v>57.1</v>
      </c>
      <c r="F250" s="15">
        <v>58.5</v>
      </c>
      <c r="G250" s="16">
        <v>53.5</v>
      </c>
      <c r="H250" s="15">
        <v>61.6</v>
      </c>
      <c r="I250" s="15">
        <v>56.5</v>
      </c>
      <c r="J250" s="15">
        <v>58</v>
      </c>
      <c r="K250" s="16">
        <v>55</v>
      </c>
      <c r="L250" s="17">
        <v>58.5</v>
      </c>
      <c r="M250" s="18">
        <f t="shared" si="33"/>
        <v>0.20000000000000284</v>
      </c>
      <c r="N250" s="18">
        <f t="shared" si="34"/>
        <v>-1</v>
      </c>
      <c r="O250" s="18">
        <f t="shared" si="35"/>
        <v>-2.6000000000000014</v>
      </c>
      <c r="P250" s="18">
        <f t="shared" si="36"/>
        <v>1.7000000000000028</v>
      </c>
      <c r="Q250" s="18">
        <f t="shared" si="37"/>
        <v>3</v>
      </c>
      <c r="R250" s="18">
        <f t="shared" si="38"/>
        <v>0</v>
      </c>
      <c r="S250" s="18">
        <f t="shared" si="39"/>
        <v>-0.69999999999999574</v>
      </c>
      <c r="T250" s="18">
        <f t="shared" si="40"/>
        <v>0.5</v>
      </c>
      <c r="U250" s="18">
        <f t="shared" si="41"/>
        <v>-1.5</v>
      </c>
      <c r="V250" s="18">
        <f t="shared" si="42"/>
        <v>5</v>
      </c>
      <c r="W250" s="18">
        <f t="shared" si="43"/>
        <v>-2.5</v>
      </c>
    </row>
    <row r="251" spans="1:23" x14ac:dyDescent="0.45">
      <c r="A251" s="14">
        <v>43220</v>
      </c>
      <c r="B251" s="15">
        <v>57.7</v>
      </c>
      <c r="C251" s="15">
        <v>60.1</v>
      </c>
      <c r="D251" s="16">
        <v>60.5</v>
      </c>
      <c r="E251" s="15">
        <v>55.5</v>
      </c>
      <c r="F251" s="15">
        <v>54.5</v>
      </c>
      <c r="G251" s="16">
        <v>57</v>
      </c>
      <c r="H251" s="15">
        <v>62.6</v>
      </c>
      <c r="I251" s="15">
        <v>52</v>
      </c>
      <c r="J251" s="15">
        <v>61.5</v>
      </c>
      <c r="K251" s="16">
        <v>54.5</v>
      </c>
      <c r="L251" s="17">
        <v>60</v>
      </c>
      <c r="M251" s="18">
        <f t="shared" si="33"/>
        <v>-0.89999999999999858</v>
      </c>
      <c r="N251" s="18">
        <f t="shared" si="34"/>
        <v>-0.5</v>
      </c>
      <c r="O251" s="18">
        <f t="shared" si="35"/>
        <v>2.1000000000000014</v>
      </c>
      <c r="P251" s="18">
        <f t="shared" si="36"/>
        <v>-1.6000000000000014</v>
      </c>
      <c r="Q251" s="18">
        <f t="shared" si="37"/>
        <v>-4</v>
      </c>
      <c r="R251" s="18">
        <f t="shared" si="38"/>
        <v>3.5</v>
      </c>
      <c r="S251" s="18">
        <f t="shared" si="39"/>
        <v>1</v>
      </c>
      <c r="T251" s="18">
        <f t="shared" si="40"/>
        <v>-4.5</v>
      </c>
      <c r="U251" s="18">
        <f t="shared" si="41"/>
        <v>3.5</v>
      </c>
      <c r="V251" s="18">
        <f t="shared" si="42"/>
        <v>-0.5</v>
      </c>
      <c r="W251" s="18">
        <f t="shared" si="43"/>
        <v>1.5</v>
      </c>
    </row>
    <row r="252" spans="1:23" x14ac:dyDescent="0.45">
      <c r="A252" s="14">
        <v>43251</v>
      </c>
      <c r="B252" s="15">
        <v>58.1</v>
      </c>
      <c r="C252" s="15">
        <v>59.4</v>
      </c>
      <c r="D252" s="16">
        <v>60.2</v>
      </c>
      <c r="E252" s="15">
        <v>54.4</v>
      </c>
      <c r="F252" s="15">
        <v>58.5</v>
      </c>
      <c r="G252" s="16">
        <v>57.5</v>
      </c>
      <c r="H252" s="15">
        <v>64.3</v>
      </c>
      <c r="I252" s="15">
        <v>60.5</v>
      </c>
      <c r="J252" s="15">
        <v>57.5</v>
      </c>
      <c r="K252" s="16">
        <v>54</v>
      </c>
      <c r="L252" s="17">
        <v>61</v>
      </c>
      <c r="M252" s="18">
        <f t="shared" si="33"/>
        <v>0.39999999999999858</v>
      </c>
      <c r="N252" s="18">
        <f t="shared" si="34"/>
        <v>-0.70000000000000284</v>
      </c>
      <c r="O252" s="18">
        <f t="shared" si="35"/>
        <v>-0.29999999999999716</v>
      </c>
      <c r="P252" s="18">
        <f t="shared" si="36"/>
        <v>-1.1000000000000014</v>
      </c>
      <c r="Q252" s="18">
        <f t="shared" si="37"/>
        <v>4</v>
      </c>
      <c r="R252" s="18">
        <f t="shared" si="38"/>
        <v>0.5</v>
      </c>
      <c r="S252" s="18">
        <f t="shared" si="39"/>
        <v>1.6999999999999957</v>
      </c>
      <c r="T252" s="18">
        <f t="shared" si="40"/>
        <v>8.5</v>
      </c>
      <c r="U252" s="18">
        <f t="shared" si="41"/>
        <v>-4</v>
      </c>
      <c r="V252" s="18">
        <f t="shared" si="42"/>
        <v>-0.5</v>
      </c>
      <c r="W252" s="18">
        <f t="shared" si="43"/>
        <v>1</v>
      </c>
    </row>
    <row r="253" spans="1:23" x14ac:dyDescent="0.45">
      <c r="A253" s="14">
        <v>43281</v>
      </c>
      <c r="B253" s="15">
        <v>58.5</v>
      </c>
      <c r="C253" s="15">
        <v>62.4</v>
      </c>
      <c r="D253" s="16">
        <v>61.7</v>
      </c>
      <c r="E253" s="15">
        <v>54.5</v>
      </c>
      <c r="F253" s="15">
        <v>55.5</v>
      </c>
      <c r="G253" s="16">
        <v>53.5</v>
      </c>
      <c r="H253" s="15">
        <v>61.3</v>
      </c>
      <c r="I253" s="15">
        <v>56.5</v>
      </c>
      <c r="J253" s="15">
        <v>60.5</v>
      </c>
      <c r="K253" s="16">
        <v>51.5</v>
      </c>
      <c r="L253" s="17">
        <v>57.5</v>
      </c>
      <c r="M253" s="18">
        <f t="shared" si="33"/>
        <v>0.39999999999999858</v>
      </c>
      <c r="N253" s="18">
        <f t="shared" si="34"/>
        <v>3</v>
      </c>
      <c r="O253" s="18">
        <f t="shared" si="35"/>
        <v>1.5</v>
      </c>
      <c r="P253" s="18">
        <f t="shared" si="36"/>
        <v>0.10000000000000142</v>
      </c>
      <c r="Q253" s="18">
        <f t="shared" si="37"/>
        <v>-3</v>
      </c>
      <c r="R253" s="18">
        <f t="shared" si="38"/>
        <v>-4</v>
      </c>
      <c r="S253" s="18">
        <f t="shared" si="39"/>
        <v>-3</v>
      </c>
      <c r="T253" s="18">
        <f t="shared" si="40"/>
        <v>-4</v>
      </c>
      <c r="U253" s="18">
        <f t="shared" si="41"/>
        <v>3</v>
      </c>
      <c r="V253" s="18">
        <f t="shared" si="42"/>
        <v>-2.5</v>
      </c>
      <c r="W253" s="18">
        <f t="shared" si="43"/>
        <v>-3.5</v>
      </c>
    </row>
    <row r="254" spans="1:23" x14ac:dyDescent="0.45">
      <c r="A254" s="14">
        <v>43312</v>
      </c>
      <c r="B254" s="15">
        <v>57</v>
      </c>
      <c r="C254" s="15">
        <v>58.4</v>
      </c>
      <c r="D254" s="16">
        <v>60.1</v>
      </c>
      <c r="E254" s="15">
        <v>56.6</v>
      </c>
      <c r="F254" s="15">
        <v>53</v>
      </c>
      <c r="G254" s="16">
        <v>53.5</v>
      </c>
      <c r="H254" s="15">
        <v>63.7</v>
      </c>
      <c r="I254" s="15">
        <v>51.5</v>
      </c>
      <c r="J254" s="15">
        <v>58</v>
      </c>
      <c r="K254" s="16">
        <v>52.5</v>
      </c>
      <c r="L254" s="17">
        <v>58</v>
      </c>
      <c r="M254" s="18">
        <f t="shared" si="33"/>
        <v>-1.5</v>
      </c>
      <c r="N254" s="18">
        <f t="shared" si="34"/>
        <v>-4</v>
      </c>
      <c r="O254" s="18">
        <f t="shared" si="35"/>
        <v>-1.6000000000000014</v>
      </c>
      <c r="P254" s="18">
        <f t="shared" si="36"/>
        <v>2.1000000000000014</v>
      </c>
      <c r="Q254" s="18">
        <f t="shared" si="37"/>
        <v>-2.5</v>
      </c>
      <c r="R254" s="18">
        <f t="shared" si="38"/>
        <v>0</v>
      </c>
      <c r="S254" s="18">
        <f t="shared" si="39"/>
        <v>2.4000000000000057</v>
      </c>
      <c r="T254" s="18">
        <f t="shared" si="40"/>
        <v>-5</v>
      </c>
      <c r="U254" s="18">
        <f t="shared" si="41"/>
        <v>-2.5</v>
      </c>
      <c r="V254" s="18">
        <f t="shared" si="42"/>
        <v>1</v>
      </c>
      <c r="W254" s="18">
        <f t="shared" si="43"/>
        <v>0.5</v>
      </c>
    </row>
    <row r="255" spans="1:23" x14ac:dyDescent="0.45">
      <c r="A255" s="14">
        <v>43343</v>
      </c>
      <c r="B255" s="15">
        <v>59.3</v>
      </c>
      <c r="C255" s="15">
        <v>61.8</v>
      </c>
      <c r="D255" s="16">
        <v>62.3</v>
      </c>
      <c r="E255" s="15">
        <v>57</v>
      </c>
      <c r="F255" s="15">
        <v>56</v>
      </c>
      <c r="G255" s="16">
        <v>53.5</v>
      </c>
      <c r="H255" s="15">
        <v>62.2</v>
      </c>
      <c r="I255" s="15">
        <v>56.5</v>
      </c>
      <c r="J255" s="15">
        <v>60.5</v>
      </c>
      <c r="K255" s="16">
        <v>52</v>
      </c>
      <c r="L255" s="17">
        <v>59.5</v>
      </c>
      <c r="M255" s="18">
        <f t="shared" si="33"/>
        <v>2.2999999999999972</v>
      </c>
      <c r="N255" s="18">
        <f t="shared" si="34"/>
        <v>3.3999999999999986</v>
      </c>
      <c r="O255" s="18">
        <f t="shared" si="35"/>
        <v>2.1999999999999957</v>
      </c>
      <c r="P255" s="18">
        <f t="shared" si="36"/>
        <v>0.39999999999999858</v>
      </c>
      <c r="Q255" s="18">
        <f t="shared" si="37"/>
        <v>3</v>
      </c>
      <c r="R255" s="18">
        <f t="shared" si="38"/>
        <v>0</v>
      </c>
      <c r="S255" s="18">
        <f t="shared" si="39"/>
        <v>-1.5</v>
      </c>
      <c r="T255" s="18">
        <f t="shared" si="40"/>
        <v>5</v>
      </c>
      <c r="U255" s="18">
        <f t="shared" si="41"/>
        <v>2.5</v>
      </c>
      <c r="V255" s="18">
        <f t="shared" si="42"/>
        <v>-0.5</v>
      </c>
      <c r="W255" s="18">
        <f t="shared" si="43"/>
        <v>1.5</v>
      </c>
    </row>
    <row r="256" spans="1:23" x14ac:dyDescent="0.45">
      <c r="A256" s="14">
        <v>43373</v>
      </c>
      <c r="B256" s="15">
        <v>60.3</v>
      </c>
      <c r="C256" s="15">
        <v>63.6</v>
      </c>
      <c r="D256" s="16">
        <v>60.9</v>
      </c>
      <c r="E256" s="15">
        <v>59.6</v>
      </c>
      <c r="F256" s="15">
        <v>57</v>
      </c>
      <c r="G256" s="16">
        <v>54.5</v>
      </c>
      <c r="H256" s="15">
        <v>62.1</v>
      </c>
      <c r="I256" s="15">
        <v>58.5</v>
      </c>
      <c r="J256" s="15">
        <v>61</v>
      </c>
      <c r="K256" s="16">
        <v>55</v>
      </c>
      <c r="L256" s="17">
        <v>59.5</v>
      </c>
      <c r="M256" s="18">
        <f t="shared" si="33"/>
        <v>1</v>
      </c>
      <c r="N256" s="18">
        <f t="shared" si="34"/>
        <v>1.8000000000000043</v>
      </c>
      <c r="O256" s="18">
        <f t="shared" si="35"/>
        <v>-1.3999999999999986</v>
      </c>
      <c r="P256" s="18">
        <f t="shared" si="36"/>
        <v>2.6000000000000014</v>
      </c>
      <c r="Q256" s="18">
        <f t="shared" si="37"/>
        <v>1</v>
      </c>
      <c r="R256" s="18">
        <f t="shared" si="38"/>
        <v>1</v>
      </c>
      <c r="S256" s="18">
        <f t="shared" si="39"/>
        <v>-0.10000000000000142</v>
      </c>
      <c r="T256" s="18">
        <f t="shared" si="40"/>
        <v>2</v>
      </c>
      <c r="U256" s="18">
        <f t="shared" si="41"/>
        <v>0.5</v>
      </c>
      <c r="V256" s="18">
        <f t="shared" si="42"/>
        <v>3</v>
      </c>
      <c r="W256" s="18">
        <f t="shared" si="43"/>
        <v>0</v>
      </c>
    </row>
    <row r="257" spans="1:23" x14ac:dyDescent="0.45">
      <c r="A257" s="14">
        <v>43404</v>
      </c>
      <c r="B257" s="15">
        <v>60.9</v>
      </c>
      <c r="C257" s="15">
        <v>64.2</v>
      </c>
      <c r="D257" s="16">
        <v>63.4</v>
      </c>
      <c r="E257" s="15">
        <v>58.5</v>
      </c>
      <c r="F257" s="15">
        <v>57.5</v>
      </c>
      <c r="G257" s="16">
        <v>56</v>
      </c>
      <c r="H257" s="15">
        <v>61.1</v>
      </c>
      <c r="I257" s="15">
        <v>53.5</v>
      </c>
      <c r="J257" s="15">
        <v>61</v>
      </c>
      <c r="K257" s="16">
        <v>51</v>
      </c>
      <c r="L257" s="17">
        <v>62</v>
      </c>
      <c r="M257" s="18">
        <f t="shared" si="33"/>
        <v>0.60000000000000142</v>
      </c>
      <c r="N257" s="18">
        <f t="shared" si="34"/>
        <v>0.60000000000000142</v>
      </c>
      <c r="O257" s="18">
        <f t="shared" si="35"/>
        <v>2.5</v>
      </c>
      <c r="P257" s="18">
        <f t="shared" si="36"/>
        <v>-1.1000000000000014</v>
      </c>
      <c r="Q257" s="18">
        <f t="shared" si="37"/>
        <v>0.5</v>
      </c>
      <c r="R257" s="18">
        <f t="shared" si="38"/>
        <v>1.5</v>
      </c>
      <c r="S257" s="18">
        <f t="shared" si="39"/>
        <v>-1</v>
      </c>
      <c r="T257" s="18">
        <f t="shared" si="40"/>
        <v>-5</v>
      </c>
      <c r="U257" s="18">
        <f t="shared" si="41"/>
        <v>0</v>
      </c>
      <c r="V257" s="18">
        <f t="shared" si="42"/>
        <v>-4</v>
      </c>
      <c r="W257" s="18">
        <f t="shared" si="43"/>
        <v>2.5</v>
      </c>
    </row>
    <row r="258" spans="1:23" x14ac:dyDescent="0.45">
      <c r="A258" s="14">
        <v>43434</v>
      </c>
      <c r="B258" s="15">
        <v>60.1</v>
      </c>
      <c r="C258" s="15">
        <v>64.099999999999994</v>
      </c>
      <c r="D258" s="16">
        <v>62</v>
      </c>
      <c r="E258" s="15">
        <v>57.6</v>
      </c>
      <c r="F258" s="15">
        <v>56.5</v>
      </c>
      <c r="G258" s="16">
        <v>57.5</v>
      </c>
      <c r="H258" s="15">
        <v>62.7</v>
      </c>
      <c r="I258" s="15">
        <v>55.5</v>
      </c>
      <c r="J258" s="15">
        <v>57.5</v>
      </c>
      <c r="K258" s="16">
        <v>54.5</v>
      </c>
      <c r="L258" s="17">
        <v>60</v>
      </c>
      <c r="M258" s="18">
        <f t="shared" si="33"/>
        <v>-0.79999999999999716</v>
      </c>
      <c r="N258" s="18">
        <f t="shared" si="34"/>
        <v>-0.10000000000000853</v>
      </c>
      <c r="O258" s="18">
        <f t="shared" si="35"/>
        <v>-1.3999999999999986</v>
      </c>
      <c r="P258" s="18">
        <f t="shared" si="36"/>
        <v>-0.89999999999999858</v>
      </c>
      <c r="Q258" s="18">
        <f t="shared" si="37"/>
        <v>-1</v>
      </c>
      <c r="R258" s="18">
        <f t="shared" si="38"/>
        <v>1.5</v>
      </c>
      <c r="S258" s="18">
        <f t="shared" si="39"/>
        <v>1.6000000000000014</v>
      </c>
      <c r="T258" s="18">
        <f t="shared" si="40"/>
        <v>2</v>
      </c>
      <c r="U258" s="18">
        <f t="shared" si="41"/>
        <v>-3.5</v>
      </c>
      <c r="V258" s="18">
        <f t="shared" si="42"/>
        <v>3.5</v>
      </c>
      <c r="W258" s="18">
        <f t="shared" si="43"/>
        <v>-2</v>
      </c>
    </row>
    <row r="259" spans="1:23" x14ac:dyDescent="0.45">
      <c r="A259" s="14">
        <v>43465</v>
      </c>
      <c r="B259" s="15">
        <v>58.2</v>
      </c>
      <c r="C259" s="15">
        <v>62.3</v>
      </c>
      <c r="D259" s="16">
        <v>62.8</v>
      </c>
      <c r="E259" s="15">
        <v>56.4</v>
      </c>
      <c r="F259" s="15">
        <v>51.5</v>
      </c>
      <c r="G259" s="16">
        <v>51.5</v>
      </c>
      <c r="H259" s="15">
        <v>58.7</v>
      </c>
      <c r="I259" s="15">
        <v>50.5</v>
      </c>
      <c r="J259" s="15">
        <v>59.5</v>
      </c>
      <c r="K259" s="16">
        <v>53.5</v>
      </c>
      <c r="L259" s="17">
        <v>59</v>
      </c>
      <c r="M259" s="18">
        <f t="shared" ref="M259:M306" si="44">B259-B258</f>
        <v>-1.8999999999999986</v>
      </c>
      <c r="N259" s="18">
        <f t="shared" ref="N259:N306" si="45">C259-C258</f>
        <v>-1.7999999999999972</v>
      </c>
      <c r="O259" s="18">
        <f t="shared" ref="O259:O306" si="46">D259-D258</f>
        <v>0.79999999999999716</v>
      </c>
      <c r="P259" s="18">
        <f t="shared" ref="P259:P306" si="47">E259-E258</f>
        <v>-1.2000000000000028</v>
      </c>
      <c r="Q259" s="18">
        <f t="shared" ref="Q259:Q306" si="48">F259-F258</f>
        <v>-5</v>
      </c>
      <c r="R259" s="18">
        <f t="shared" ref="R259:R306" si="49">G259-G258</f>
        <v>-6</v>
      </c>
      <c r="S259" s="18">
        <f t="shared" ref="S259:S306" si="50">H259-H258</f>
        <v>-4</v>
      </c>
      <c r="T259" s="18">
        <f t="shared" ref="T259:T306" si="51">I259-I258</f>
        <v>-5</v>
      </c>
      <c r="U259" s="18">
        <f t="shared" ref="U259:U306" si="52">J259-J258</f>
        <v>2</v>
      </c>
      <c r="V259" s="18">
        <f t="shared" ref="V259:V306" si="53">K259-K258</f>
        <v>-1</v>
      </c>
      <c r="W259" s="18">
        <f t="shared" ref="W259:W306" si="54">L259-L258</f>
        <v>-1</v>
      </c>
    </row>
    <row r="260" spans="1:23" x14ac:dyDescent="0.45">
      <c r="A260" s="14">
        <v>43496</v>
      </c>
      <c r="B260" s="15">
        <v>56.5</v>
      </c>
      <c r="C260" s="15">
        <v>58</v>
      </c>
      <c r="D260" s="16">
        <v>59.3</v>
      </c>
      <c r="E260" s="15">
        <v>57.3</v>
      </c>
      <c r="F260" s="15">
        <v>51.5</v>
      </c>
      <c r="G260" s="16">
        <v>49</v>
      </c>
      <c r="H260" s="15">
        <v>59</v>
      </c>
      <c r="I260" s="15">
        <v>52.5</v>
      </c>
      <c r="J260" s="15">
        <v>50.5</v>
      </c>
      <c r="K260" s="16">
        <v>52</v>
      </c>
      <c r="L260" s="17">
        <v>60.5</v>
      </c>
      <c r="M260" s="18">
        <f t="shared" si="44"/>
        <v>-1.7000000000000028</v>
      </c>
      <c r="N260" s="18">
        <f t="shared" si="45"/>
        <v>-4.2999999999999972</v>
      </c>
      <c r="O260" s="18">
        <f t="shared" si="46"/>
        <v>-3.5</v>
      </c>
      <c r="P260" s="18">
        <f t="shared" si="47"/>
        <v>0.89999999999999858</v>
      </c>
      <c r="Q260" s="18">
        <f t="shared" si="48"/>
        <v>0</v>
      </c>
      <c r="R260" s="18">
        <f t="shared" si="49"/>
        <v>-2.5</v>
      </c>
      <c r="S260" s="18">
        <f t="shared" si="50"/>
        <v>0.29999999999999716</v>
      </c>
      <c r="T260" s="18">
        <f t="shared" si="51"/>
        <v>2</v>
      </c>
      <c r="U260" s="18">
        <f t="shared" si="52"/>
        <v>-9</v>
      </c>
      <c r="V260" s="18">
        <f t="shared" si="53"/>
        <v>-1.5</v>
      </c>
      <c r="W260" s="18">
        <f t="shared" si="54"/>
        <v>1.5</v>
      </c>
    </row>
    <row r="261" spans="1:23" x14ac:dyDescent="0.45">
      <c r="A261" s="14">
        <v>43524</v>
      </c>
      <c r="B261" s="15">
        <v>58.8</v>
      </c>
      <c r="C261" s="15">
        <v>64.3</v>
      </c>
      <c r="D261" s="16">
        <v>61.7</v>
      </c>
      <c r="E261" s="15">
        <v>55.6</v>
      </c>
      <c r="F261" s="15">
        <v>53.5</v>
      </c>
      <c r="G261" s="16">
        <v>51</v>
      </c>
      <c r="H261" s="15">
        <v>55.7</v>
      </c>
      <c r="I261" s="15">
        <v>55.5</v>
      </c>
      <c r="J261" s="15">
        <v>55</v>
      </c>
      <c r="K261" s="16">
        <v>48.5</v>
      </c>
      <c r="L261" s="17">
        <v>59</v>
      </c>
      <c r="M261" s="18">
        <f t="shared" si="44"/>
        <v>2.2999999999999972</v>
      </c>
      <c r="N261" s="18">
        <f t="shared" si="45"/>
        <v>6.2999999999999972</v>
      </c>
      <c r="O261" s="18">
        <f t="shared" si="46"/>
        <v>2.4000000000000057</v>
      </c>
      <c r="P261" s="18">
        <f t="shared" si="47"/>
        <v>-1.6999999999999957</v>
      </c>
      <c r="Q261" s="18">
        <f t="shared" si="48"/>
        <v>2</v>
      </c>
      <c r="R261" s="18">
        <f t="shared" si="49"/>
        <v>2</v>
      </c>
      <c r="S261" s="18">
        <f t="shared" si="50"/>
        <v>-3.2999999999999972</v>
      </c>
      <c r="T261" s="18">
        <f t="shared" si="51"/>
        <v>3</v>
      </c>
      <c r="U261" s="18">
        <f t="shared" si="52"/>
        <v>4.5</v>
      </c>
      <c r="V261" s="18">
        <f t="shared" si="53"/>
        <v>-3.5</v>
      </c>
      <c r="W261" s="18">
        <f t="shared" si="54"/>
        <v>-1.5</v>
      </c>
    </row>
    <row r="262" spans="1:23" x14ac:dyDescent="0.45">
      <c r="A262" s="14">
        <v>43555</v>
      </c>
      <c r="B262" s="15">
        <v>57</v>
      </c>
      <c r="C262" s="15">
        <v>59.1</v>
      </c>
      <c r="D262" s="16">
        <v>60</v>
      </c>
      <c r="E262" s="15">
        <v>56.9</v>
      </c>
      <c r="F262" s="15">
        <v>52</v>
      </c>
      <c r="G262" s="16">
        <v>50</v>
      </c>
      <c r="H262" s="15">
        <v>58.4</v>
      </c>
      <c r="I262" s="15">
        <v>56.5</v>
      </c>
      <c r="J262" s="15">
        <v>52.5</v>
      </c>
      <c r="K262" s="16">
        <v>51.5</v>
      </c>
      <c r="L262" s="17">
        <v>62.5</v>
      </c>
      <c r="M262" s="18">
        <f t="shared" si="44"/>
        <v>-1.7999999999999972</v>
      </c>
      <c r="N262" s="18">
        <f t="shared" si="45"/>
        <v>-5.1999999999999957</v>
      </c>
      <c r="O262" s="18">
        <f t="shared" si="46"/>
        <v>-1.7000000000000028</v>
      </c>
      <c r="P262" s="18">
        <f t="shared" si="47"/>
        <v>1.2999999999999972</v>
      </c>
      <c r="Q262" s="18">
        <f t="shared" si="48"/>
        <v>-1.5</v>
      </c>
      <c r="R262" s="18">
        <f t="shared" si="49"/>
        <v>-1</v>
      </c>
      <c r="S262" s="18">
        <f t="shared" si="50"/>
        <v>2.6999999999999957</v>
      </c>
      <c r="T262" s="18">
        <f t="shared" si="51"/>
        <v>1</v>
      </c>
      <c r="U262" s="18">
        <f t="shared" si="52"/>
        <v>-2.5</v>
      </c>
      <c r="V262" s="18">
        <f t="shared" si="53"/>
        <v>3</v>
      </c>
      <c r="W262" s="18">
        <f t="shared" si="54"/>
        <v>3.5</v>
      </c>
    </row>
    <row r="263" spans="1:23" x14ac:dyDescent="0.45">
      <c r="A263" s="14">
        <v>43585</v>
      </c>
      <c r="B263" s="15">
        <v>55.6</v>
      </c>
      <c r="C263" s="15">
        <v>59.3</v>
      </c>
      <c r="D263" s="16">
        <v>58.6</v>
      </c>
      <c r="E263" s="15">
        <v>54.2</v>
      </c>
      <c r="F263" s="15">
        <v>50.5</v>
      </c>
      <c r="G263" s="16">
        <v>51.5</v>
      </c>
      <c r="H263" s="15">
        <v>56.5</v>
      </c>
      <c r="I263" s="15">
        <v>55</v>
      </c>
      <c r="J263" s="15">
        <v>57</v>
      </c>
      <c r="K263" s="16">
        <v>55</v>
      </c>
      <c r="L263" s="17">
        <v>60</v>
      </c>
      <c r="M263" s="18">
        <f t="shared" si="44"/>
        <v>-1.3999999999999986</v>
      </c>
      <c r="N263" s="18">
        <f t="shared" si="45"/>
        <v>0.19999999999999574</v>
      </c>
      <c r="O263" s="18">
        <f t="shared" si="46"/>
        <v>-1.3999999999999986</v>
      </c>
      <c r="P263" s="18">
        <f t="shared" si="47"/>
        <v>-2.6999999999999957</v>
      </c>
      <c r="Q263" s="18">
        <f t="shared" si="48"/>
        <v>-1.5</v>
      </c>
      <c r="R263" s="18">
        <f t="shared" si="49"/>
        <v>1.5</v>
      </c>
      <c r="S263" s="18">
        <f t="shared" si="50"/>
        <v>-1.8999999999999986</v>
      </c>
      <c r="T263" s="18">
        <f t="shared" si="51"/>
        <v>-1.5</v>
      </c>
      <c r="U263" s="18">
        <f t="shared" si="52"/>
        <v>4.5</v>
      </c>
      <c r="V263" s="18">
        <f t="shared" si="53"/>
        <v>3.5</v>
      </c>
      <c r="W263" s="18">
        <f t="shared" si="54"/>
        <v>-2.5</v>
      </c>
    </row>
    <row r="264" spans="1:23" x14ac:dyDescent="0.45">
      <c r="A264" s="14">
        <v>43616</v>
      </c>
      <c r="B264" s="15">
        <v>56.2</v>
      </c>
      <c r="C264" s="15">
        <v>59.9</v>
      </c>
      <c r="D264" s="16">
        <v>57.9</v>
      </c>
      <c r="E264" s="15">
        <v>57.5</v>
      </c>
      <c r="F264" s="15">
        <v>49.5</v>
      </c>
      <c r="G264" s="16">
        <v>54</v>
      </c>
      <c r="H264" s="15">
        <v>56.5</v>
      </c>
      <c r="I264" s="15">
        <v>52.5</v>
      </c>
      <c r="J264" s="15">
        <v>55.5</v>
      </c>
      <c r="K264" s="16">
        <v>50</v>
      </c>
      <c r="L264" s="17">
        <v>58.5</v>
      </c>
      <c r="M264" s="18">
        <f t="shared" si="44"/>
        <v>0.60000000000000142</v>
      </c>
      <c r="N264" s="18">
        <f t="shared" si="45"/>
        <v>0.60000000000000142</v>
      </c>
      <c r="O264" s="18">
        <f t="shared" si="46"/>
        <v>-0.70000000000000284</v>
      </c>
      <c r="P264" s="18">
        <f t="shared" si="47"/>
        <v>3.2999999999999972</v>
      </c>
      <c r="Q264" s="18">
        <f t="shared" si="48"/>
        <v>-1</v>
      </c>
      <c r="R264" s="18">
        <f t="shared" si="49"/>
        <v>2.5</v>
      </c>
      <c r="S264" s="18">
        <f t="shared" si="50"/>
        <v>0</v>
      </c>
      <c r="T264" s="18">
        <f t="shared" si="51"/>
        <v>-2.5</v>
      </c>
      <c r="U264" s="18">
        <f t="shared" si="52"/>
        <v>-1.5</v>
      </c>
      <c r="V264" s="18">
        <f t="shared" si="53"/>
        <v>-5</v>
      </c>
      <c r="W264" s="18">
        <f t="shared" si="54"/>
        <v>-1.5</v>
      </c>
    </row>
    <row r="265" spans="1:23" x14ac:dyDescent="0.45">
      <c r="A265" s="14">
        <v>43646</v>
      </c>
      <c r="B265" s="15">
        <v>55</v>
      </c>
      <c r="C265" s="15">
        <v>57.5</v>
      </c>
      <c r="D265" s="16">
        <v>55.9</v>
      </c>
      <c r="E265" s="15">
        <v>55</v>
      </c>
      <c r="F265" s="15">
        <v>51.5</v>
      </c>
      <c r="G265" s="16">
        <v>55</v>
      </c>
      <c r="H265" s="15">
        <v>58.6</v>
      </c>
      <c r="I265" s="15">
        <v>56</v>
      </c>
      <c r="J265" s="15">
        <v>55.5</v>
      </c>
      <c r="K265" s="16">
        <v>50</v>
      </c>
      <c r="L265" s="17">
        <v>58.5</v>
      </c>
      <c r="M265" s="18">
        <f t="shared" si="44"/>
        <v>-1.2000000000000028</v>
      </c>
      <c r="N265" s="18">
        <f t="shared" si="45"/>
        <v>-2.3999999999999986</v>
      </c>
      <c r="O265" s="18">
        <f t="shared" si="46"/>
        <v>-2</v>
      </c>
      <c r="P265" s="18">
        <f t="shared" si="47"/>
        <v>-2.5</v>
      </c>
      <c r="Q265" s="18">
        <f t="shared" si="48"/>
        <v>2</v>
      </c>
      <c r="R265" s="18">
        <f t="shared" si="49"/>
        <v>1</v>
      </c>
      <c r="S265" s="18">
        <f t="shared" si="50"/>
        <v>2.1000000000000014</v>
      </c>
      <c r="T265" s="18">
        <f t="shared" si="51"/>
        <v>3.5</v>
      </c>
      <c r="U265" s="18">
        <f t="shared" si="52"/>
        <v>0</v>
      </c>
      <c r="V265" s="18">
        <f t="shared" si="53"/>
        <v>0</v>
      </c>
      <c r="W265" s="18">
        <f t="shared" si="54"/>
        <v>0</v>
      </c>
    </row>
    <row r="266" spans="1:23" x14ac:dyDescent="0.45">
      <c r="A266" s="14">
        <v>43677</v>
      </c>
      <c r="B266" s="15">
        <v>54.2</v>
      </c>
      <c r="C266" s="15">
        <v>54.4</v>
      </c>
      <c r="D266" s="16">
        <v>54.7</v>
      </c>
      <c r="E266" s="15">
        <v>56.3</v>
      </c>
      <c r="F266" s="15">
        <v>51.5</v>
      </c>
      <c r="G266" s="16">
        <v>50</v>
      </c>
      <c r="H266" s="15">
        <v>57</v>
      </c>
      <c r="I266" s="15">
        <v>53.5</v>
      </c>
      <c r="J266" s="15">
        <v>53.5</v>
      </c>
      <c r="K266" s="16">
        <v>53.5</v>
      </c>
      <c r="L266" s="17">
        <v>60.5</v>
      </c>
      <c r="M266" s="18">
        <f t="shared" si="44"/>
        <v>-0.79999999999999716</v>
      </c>
      <c r="N266" s="18">
        <f t="shared" si="45"/>
        <v>-3.1000000000000014</v>
      </c>
      <c r="O266" s="18">
        <f t="shared" si="46"/>
        <v>-1.1999999999999957</v>
      </c>
      <c r="P266" s="18">
        <f t="shared" si="47"/>
        <v>1.2999999999999972</v>
      </c>
      <c r="Q266" s="18">
        <f t="shared" si="48"/>
        <v>0</v>
      </c>
      <c r="R266" s="18">
        <f t="shared" si="49"/>
        <v>-5</v>
      </c>
      <c r="S266" s="18">
        <f t="shared" si="50"/>
        <v>-1.6000000000000014</v>
      </c>
      <c r="T266" s="18">
        <f t="shared" si="51"/>
        <v>-2.5</v>
      </c>
      <c r="U266" s="18">
        <f t="shared" si="52"/>
        <v>-2</v>
      </c>
      <c r="V266" s="18">
        <f t="shared" si="53"/>
        <v>3.5</v>
      </c>
      <c r="W266" s="18">
        <f t="shared" si="54"/>
        <v>2</v>
      </c>
    </row>
    <row r="267" spans="1:23" x14ac:dyDescent="0.45">
      <c r="A267" s="14">
        <v>43708</v>
      </c>
      <c r="B267" s="15">
        <v>55.8</v>
      </c>
      <c r="C267" s="15">
        <v>59.9</v>
      </c>
      <c r="D267" s="16">
        <v>59.4</v>
      </c>
      <c r="E267" s="15">
        <v>53.3</v>
      </c>
      <c r="F267" s="15">
        <v>50.5</v>
      </c>
      <c r="G267" s="16">
        <v>55</v>
      </c>
      <c r="H267" s="15">
        <v>57.8</v>
      </c>
      <c r="I267" s="15">
        <v>49</v>
      </c>
      <c r="J267" s="15">
        <v>50.5</v>
      </c>
      <c r="K267" s="16">
        <v>50.5</v>
      </c>
      <c r="L267" s="17">
        <v>56</v>
      </c>
      <c r="M267" s="18">
        <f t="shared" si="44"/>
        <v>1.5999999999999943</v>
      </c>
      <c r="N267" s="18">
        <f t="shared" si="45"/>
        <v>5.5</v>
      </c>
      <c r="O267" s="18">
        <f t="shared" si="46"/>
        <v>4.6999999999999957</v>
      </c>
      <c r="P267" s="18">
        <f t="shared" si="47"/>
        <v>-3</v>
      </c>
      <c r="Q267" s="18">
        <f t="shared" si="48"/>
        <v>-1</v>
      </c>
      <c r="R267" s="18">
        <f t="shared" si="49"/>
        <v>5</v>
      </c>
      <c r="S267" s="18">
        <f t="shared" si="50"/>
        <v>0.79999999999999716</v>
      </c>
      <c r="T267" s="18">
        <f t="shared" si="51"/>
        <v>-4.5</v>
      </c>
      <c r="U267" s="18">
        <f t="shared" si="52"/>
        <v>-3</v>
      </c>
      <c r="V267" s="18">
        <f t="shared" si="53"/>
        <v>-3</v>
      </c>
      <c r="W267" s="18">
        <f t="shared" si="54"/>
        <v>-4.5</v>
      </c>
    </row>
    <row r="268" spans="1:23" x14ac:dyDescent="0.45">
      <c r="A268" s="14">
        <v>43738</v>
      </c>
      <c r="B268" s="15">
        <v>52.9</v>
      </c>
      <c r="C268" s="15">
        <v>56.3</v>
      </c>
      <c r="D268" s="16">
        <v>54.7</v>
      </c>
      <c r="E268" s="15">
        <v>49.6</v>
      </c>
      <c r="F268" s="15">
        <v>51</v>
      </c>
      <c r="G268" s="16">
        <v>53</v>
      </c>
      <c r="H268" s="15">
        <v>58.5</v>
      </c>
      <c r="I268" s="15">
        <v>54</v>
      </c>
      <c r="J268" s="15">
        <v>52</v>
      </c>
      <c r="K268" s="16">
        <v>49</v>
      </c>
      <c r="L268" s="17">
        <v>58</v>
      </c>
      <c r="M268" s="18">
        <f t="shared" si="44"/>
        <v>-2.8999999999999986</v>
      </c>
      <c r="N268" s="18">
        <f t="shared" si="45"/>
        <v>-3.6000000000000014</v>
      </c>
      <c r="O268" s="18">
        <f t="shared" si="46"/>
        <v>-4.6999999999999957</v>
      </c>
      <c r="P268" s="18">
        <f t="shared" si="47"/>
        <v>-3.6999999999999957</v>
      </c>
      <c r="Q268" s="18">
        <f t="shared" si="48"/>
        <v>0.5</v>
      </c>
      <c r="R268" s="18">
        <f t="shared" si="49"/>
        <v>-2</v>
      </c>
      <c r="S268" s="18">
        <f t="shared" si="50"/>
        <v>0.70000000000000284</v>
      </c>
      <c r="T268" s="18">
        <f t="shared" si="51"/>
        <v>5</v>
      </c>
      <c r="U268" s="18">
        <f t="shared" si="52"/>
        <v>1.5</v>
      </c>
      <c r="V268" s="18">
        <f t="shared" si="53"/>
        <v>-1.5</v>
      </c>
      <c r="W268" s="18">
        <f t="shared" si="54"/>
        <v>2</v>
      </c>
    </row>
    <row r="269" spans="1:23" x14ac:dyDescent="0.45">
      <c r="A269" s="14">
        <v>43769</v>
      </c>
      <c r="B269" s="15">
        <v>54.6</v>
      </c>
      <c r="C269" s="15">
        <v>56</v>
      </c>
      <c r="D269" s="16">
        <v>56.1</v>
      </c>
      <c r="E269" s="15">
        <v>53.9</v>
      </c>
      <c r="F269" s="15">
        <v>52.5</v>
      </c>
      <c r="G269" s="16">
        <v>50.5</v>
      </c>
      <c r="H269" s="15">
        <v>56.3</v>
      </c>
      <c r="I269" s="15">
        <v>48.5</v>
      </c>
      <c r="J269" s="15">
        <v>50</v>
      </c>
      <c r="K269" s="16">
        <v>48.5</v>
      </c>
      <c r="L269" s="17">
        <v>57</v>
      </c>
      <c r="M269" s="18">
        <f t="shared" si="44"/>
        <v>1.7000000000000028</v>
      </c>
      <c r="N269" s="18">
        <f t="shared" si="45"/>
        <v>-0.29999999999999716</v>
      </c>
      <c r="O269" s="18">
        <f t="shared" si="46"/>
        <v>1.3999999999999986</v>
      </c>
      <c r="P269" s="18">
        <f t="shared" si="47"/>
        <v>4.2999999999999972</v>
      </c>
      <c r="Q269" s="18">
        <f t="shared" si="48"/>
        <v>1.5</v>
      </c>
      <c r="R269" s="18">
        <f t="shared" si="49"/>
        <v>-2.5</v>
      </c>
      <c r="S269" s="18">
        <f t="shared" si="50"/>
        <v>-2.2000000000000028</v>
      </c>
      <c r="T269" s="18">
        <f t="shared" si="51"/>
        <v>-5.5</v>
      </c>
      <c r="U269" s="18">
        <f t="shared" si="52"/>
        <v>-2</v>
      </c>
      <c r="V269" s="18">
        <f t="shared" si="53"/>
        <v>-0.5</v>
      </c>
      <c r="W269" s="18">
        <f t="shared" si="54"/>
        <v>-1</v>
      </c>
    </row>
    <row r="270" spans="1:23" x14ac:dyDescent="0.45">
      <c r="A270" s="14">
        <v>43799</v>
      </c>
      <c r="B270" s="15">
        <v>53.9</v>
      </c>
      <c r="C270" s="15">
        <v>53.1</v>
      </c>
      <c r="D270" s="16">
        <v>56.2</v>
      </c>
      <c r="E270" s="15">
        <v>54.8</v>
      </c>
      <c r="F270" s="15">
        <v>51.5</v>
      </c>
      <c r="G270" s="16">
        <v>50.5</v>
      </c>
      <c r="H270" s="15">
        <v>56.8</v>
      </c>
      <c r="I270" s="15">
        <v>48.5</v>
      </c>
      <c r="J270" s="15">
        <v>52</v>
      </c>
      <c r="K270" s="16">
        <v>45</v>
      </c>
      <c r="L270" s="17">
        <v>58.5</v>
      </c>
      <c r="M270" s="18">
        <f t="shared" si="44"/>
        <v>-0.70000000000000284</v>
      </c>
      <c r="N270" s="18">
        <f t="shared" si="45"/>
        <v>-2.8999999999999986</v>
      </c>
      <c r="O270" s="18">
        <f t="shared" si="46"/>
        <v>0.10000000000000142</v>
      </c>
      <c r="P270" s="18">
        <f t="shared" si="47"/>
        <v>0.89999999999999858</v>
      </c>
      <c r="Q270" s="18">
        <f t="shared" si="48"/>
        <v>-1</v>
      </c>
      <c r="R270" s="18">
        <f t="shared" si="49"/>
        <v>0</v>
      </c>
      <c r="S270" s="18">
        <f t="shared" si="50"/>
        <v>0.5</v>
      </c>
      <c r="T270" s="18">
        <f t="shared" si="51"/>
        <v>0</v>
      </c>
      <c r="U270" s="18">
        <f t="shared" si="52"/>
        <v>2</v>
      </c>
      <c r="V270" s="18">
        <f t="shared" si="53"/>
        <v>-3.5</v>
      </c>
      <c r="W270" s="18">
        <f t="shared" si="54"/>
        <v>1.5</v>
      </c>
    </row>
    <row r="271" spans="1:23" x14ac:dyDescent="0.45">
      <c r="A271" s="14">
        <v>43830</v>
      </c>
      <c r="B271" s="15">
        <v>55.6</v>
      </c>
      <c r="C271" s="15">
        <v>58.4</v>
      </c>
      <c r="D271" s="16">
        <v>56.6</v>
      </c>
      <c r="E271" s="15">
        <v>55.2</v>
      </c>
      <c r="F271" s="15">
        <v>52.5</v>
      </c>
      <c r="G271" s="16">
        <v>51</v>
      </c>
      <c r="H271" s="15">
        <v>59.1</v>
      </c>
      <c r="I271" s="15">
        <v>47.5</v>
      </c>
      <c r="J271" s="15">
        <v>51</v>
      </c>
      <c r="K271" s="16">
        <v>48</v>
      </c>
      <c r="L271" s="17">
        <v>60</v>
      </c>
      <c r="M271" s="18">
        <f t="shared" si="44"/>
        <v>1.7000000000000028</v>
      </c>
      <c r="N271" s="18">
        <f t="shared" si="45"/>
        <v>5.2999999999999972</v>
      </c>
      <c r="O271" s="18">
        <f t="shared" si="46"/>
        <v>0.39999999999999858</v>
      </c>
      <c r="P271" s="18">
        <f t="shared" si="47"/>
        <v>0.40000000000000568</v>
      </c>
      <c r="Q271" s="18">
        <f t="shared" si="48"/>
        <v>1</v>
      </c>
      <c r="R271" s="18">
        <f t="shared" si="49"/>
        <v>0.5</v>
      </c>
      <c r="S271" s="18">
        <f t="shared" si="50"/>
        <v>2.3000000000000043</v>
      </c>
      <c r="T271" s="18">
        <f t="shared" si="51"/>
        <v>-1</v>
      </c>
      <c r="U271" s="18">
        <f t="shared" si="52"/>
        <v>-1</v>
      </c>
      <c r="V271" s="18">
        <f t="shared" si="53"/>
        <v>3</v>
      </c>
      <c r="W271" s="18">
        <f t="shared" si="54"/>
        <v>1.5</v>
      </c>
    </row>
    <row r="272" spans="1:23" x14ac:dyDescent="0.45">
      <c r="A272" s="14">
        <v>43861</v>
      </c>
      <c r="B272" s="15">
        <v>55.9</v>
      </c>
      <c r="C272" s="15">
        <v>60.6</v>
      </c>
      <c r="D272" s="16">
        <v>57.2</v>
      </c>
      <c r="E272" s="15">
        <v>54</v>
      </c>
      <c r="F272" s="15">
        <v>51.8</v>
      </c>
      <c r="G272" s="16">
        <v>46.5</v>
      </c>
      <c r="H272" s="15">
        <v>55.8</v>
      </c>
      <c r="I272" s="15">
        <v>45.5</v>
      </c>
      <c r="J272" s="15">
        <v>50.1</v>
      </c>
      <c r="K272" s="16">
        <v>55.1</v>
      </c>
      <c r="L272" s="17">
        <v>54.9</v>
      </c>
      <c r="M272" s="18">
        <f t="shared" si="44"/>
        <v>0.29999999999999716</v>
      </c>
      <c r="N272" s="18">
        <f t="shared" si="45"/>
        <v>2.2000000000000028</v>
      </c>
      <c r="O272" s="18">
        <f t="shared" si="46"/>
        <v>0.60000000000000142</v>
      </c>
      <c r="P272" s="18">
        <f t="shared" si="47"/>
        <v>-1.2000000000000028</v>
      </c>
      <c r="Q272" s="18">
        <f t="shared" si="48"/>
        <v>-0.70000000000000284</v>
      </c>
      <c r="R272" s="18">
        <f t="shared" si="49"/>
        <v>-4.5</v>
      </c>
      <c r="S272" s="18">
        <f t="shared" si="50"/>
        <v>-3.3000000000000043</v>
      </c>
      <c r="T272" s="18">
        <f t="shared" si="51"/>
        <v>-2</v>
      </c>
      <c r="U272" s="18">
        <f t="shared" si="52"/>
        <v>-0.89999999999999858</v>
      </c>
      <c r="V272" s="18">
        <f t="shared" si="53"/>
        <v>7.1000000000000014</v>
      </c>
      <c r="W272" s="18">
        <f t="shared" si="54"/>
        <v>-5.1000000000000014</v>
      </c>
    </row>
    <row r="273" spans="1:23" x14ac:dyDescent="0.45">
      <c r="A273" s="14">
        <v>43890</v>
      </c>
      <c r="B273" s="15">
        <v>56.7</v>
      </c>
      <c r="C273" s="15">
        <v>59.2</v>
      </c>
      <c r="D273" s="16">
        <v>59.5</v>
      </c>
      <c r="E273" s="15">
        <v>55.7</v>
      </c>
      <c r="F273" s="15">
        <v>52.4</v>
      </c>
      <c r="G273" s="16">
        <v>53.9</v>
      </c>
      <c r="H273" s="15">
        <v>52.3</v>
      </c>
      <c r="I273" s="15">
        <v>53.2</v>
      </c>
      <c r="J273" s="15">
        <v>55.6</v>
      </c>
      <c r="K273" s="16">
        <v>52.6</v>
      </c>
      <c r="L273" s="17">
        <v>59.3</v>
      </c>
      <c r="M273" s="18">
        <f t="shared" si="44"/>
        <v>0.80000000000000426</v>
      </c>
      <c r="N273" s="18">
        <f t="shared" si="45"/>
        <v>-1.3999999999999986</v>
      </c>
      <c r="O273" s="18">
        <f t="shared" si="46"/>
        <v>2.2999999999999972</v>
      </c>
      <c r="P273" s="18">
        <f t="shared" si="47"/>
        <v>1.7000000000000028</v>
      </c>
      <c r="Q273" s="18">
        <f t="shared" si="48"/>
        <v>0.60000000000000142</v>
      </c>
      <c r="R273" s="18">
        <f t="shared" si="49"/>
        <v>7.3999999999999986</v>
      </c>
      <c r="S273" s="18">
        <f t="shared" si="50"/>
        <v>-3.5</v>
      </c>
      <c r="T273" s="18">
        <f t="shared" si="51"/>
        <v>7.7000000000000028</v>
      </c>
      <c r="U273" s="18">
        <f t="shared" si="52"/>
        <v>5.5</v>
      </c>
      <c r="V273" s="18">
        <f t="shared" si="53"/>
        <v>-2.5</v>
      </c>
      <c r="W273" s="18">
        <f t="shared" si="54"/>
        <v>4.3999999999999986</v>
      </c>
    </row>
    <row r="274" spans="1:23" x14ac:dyDescent="0.45">
      <c r="A274" s="14">
        <v>43921</v>
      </c>
      <c r="B274" s="15">
        <v>53.6</v>
      </c>
      <c r="C274" s="15">
        <v>48.8</v>
      </c>
      <c r="D274" s="16">
        <v>55.4</v>
      </c>
      <c r="E274" s="15">
        <v>48.1</v>
      </c>
      <c r="F274" s="15">
        <v>62.1</v>
      </c>
      <c r="G274" s="16">
        <v>41.5</v>
      </c>
      <c r="H274" s="15">
        <v>50.9</v>
      </c>
      <c r="I274" s="15">
        <v>55</v>
      </c>
      <c r="J274" s="15">
        <v>45.9</v>
      </c>
      <c r="K274" s="16">
        <v>40.200000000000003</v>
      </c>
      <c r="L274" s="17">
        <v>47.8</v>
      </c>
      <c r="M274" s="18">
        <f t="shared" si="44"/>
        <v>-3.1000000000000014</v>
      </c>
      <c r="N274" s="18">
        <f t="shared" si="45"/>
        <v>-10.400000000000006</v>
      </c>
      <c r="O274" s="18">
        <f t="shared" si="46"/>
        <v>-4.1000000000000014</v>
      </c>
      <c r="P274" s="18">
        <f t="shared" si="47"/>
        <v>-7.6000000000000014</v>
      </c>
      <c r="Q274" s="18">
        <f t="shared" si="48"/>
        <v>9.7000000000000028</v>
      </c>
      <c r="R274" s="18">
        <f t="shared" si="49"/>
        <v>-12.399999999999999</v>
      </c>
      <c r="S274" s="18">
        <f t="shared" si="50"/>
        <v>-1.3999999999999986</v>
      </c>
      <c r="T274" s="18">
        <f t="shared" si="51"/>
        <v>1.7999999999999972</v>
      </c>
      <c r="U274" s="18">
        <f t="shared" si="52"/>
        <v>-9.7000000000000028</v>
      </c>
      <c r="V274" s="18">
        <f t="shared" si="53"/>
        <v>-12.399999999999999</v>
      </c>
      <c r="W274" s="18">
        <f t="shared" si="54"/>
        <v>-11.5</v>
      </c>
    </row>
    <row r="275" spans="1:23" x14ac:dyDescent="0.45">
      <c r="A275" s="14">
        <v>43951</v>
      </c>
      <c r="B275" s="15">
        <v>41.6</v>
      </c>
      <c r="C275" s="15">
        <v>25.9</v>
      </c>
      <c r="D275" s="16">
        <v>32.5</v>
      </c>
      <c r="E275" s="15">
        <v>29.7</v>
      </c>
      <c r="F275" s="15">
        <v>78.3</v>
      </c>
      <c r="G275" s="16">
        <v>46.9</v>
      </c>
      <c r="H275" s="15">
        <v>56.1</v>
      </c>
      <c r="I275" s="15">
        <v>47.7</v>
      </c>
      <c r="J275" s="15">
        <v>36.299999999999997</v>
      </c>
      <c r="K275" s="16">
        <v>49.3</v>
      </c>
      <c r="L275" s="17">
        <v>62.6</v>
      </c>
      <c r="M275" s="18">
        <f t="shared" si="44"/>
        <v>-12</v>
      </c>
      <c r="N275" s="18">
        <f t="shared" si="45"/>
        <v>-22.9</v>
      </c>
      <c r="O275" s="18">
        <f t="shared" si="46"/>
        <v>-22.9</v>
      </c>
      <c r="P275" s="18">
        <f t="shared" si="47"/>
        <v>-18.400000000000002</v>
      </c>
      <c r="Q275" s="18">
        <f t="shared" si="48"/>
        <v>16.199999999999996</v>
      </c>
      <c r="R275" s="18">
        <f t="shared" si="49"/>
        <v>5.3999999999999986</v>
      </c>
      <c r="S275" s="18">
        <f t="shared" si="50"/>
        <v>5.2000000000000028</v>
      </c>
      <c r="T275" s="18">
        <f t="shared" si="51"/>
        <v>-7.2999999999999972</v>
      </c>
      <c r="U275" s="18">
        <f t="shared" si="52"/>
        <v>-9.6000000000000014</v>
      </c>
      <c r="V275" s="18">
        <f t="shared" si="53"/>
        <v>9.0999999999999943</v>
      </c>
      <c r="W275" s="18">
        <f t="shared" si="54"/>
        <v>14.800000000000004</v>
      </c>
    </row>
    <row r="276" spans="1:23" x14ac:dyDescent="0.45">
      <c r="A276" s="14">
        <v>43982</v>
      </c>
      <c r="B276" s="15">
        <v>45.4</v>
      </c>
      <c r="C276" s="15">
        <v>41.2</v>
      </c>
      <c r="D276" s="16">
        <v>41.3</v>
      </c>
      <c r="E276" s="15">
        <v>32.200000000000003</v>
      </c>
      <c r="F276" s="15">
        <v>67</v>
      </c>
      <c r="G276" s="16">
        <v>48</v>
      </c>
      <c r="H276" s="15">
        <v>56.4</v>
      </c>
      <c r="I276" s="15">
        <v>46.4</v>
      </c>
      <c r="J276" s="15">
        <v>41.5</v>
      </c>
      <c r="K276" s="16">
        <v>43.7</v>
      </c>
      <c r="L276" s="17">
        <v>55.1</v>
      </c>
      <c r="M276" s="18">
        <f t="shared" si="44"/>
        <v>3.7999999999999972</v>
      </c>
      <c r="N276" s="18">
        <f t="shared" si="45"/>
        <v>15.300000000000004</v>
      </c>
      <c r="O276" s="18">
        <f t="shared" si="46"/>
        <v>8.7999999999999972</v>
      </c>
      <c r="P276" s="18">
        <f t="shared" si="47"/>
        <v>2.5000000000000036</v>
      </c>
      <c r="Q276" s="18">
        <f t="shared" si="48"/>
        <v>-11.299999999999997</v>
      </c>
      <c r="R276" s="18">
        <f t="shared" si="49"/>
        <v>1.1000000000000014</v>
      </c>
      <c r="S276" s="18">
        <f t="shared" si="50"/>
        <v>0.29999999999999716</v>
      </c>
      <c r="T276" s="18">
        <f t="shared" si="51"/>
        <v>-1.3000000000000043</v>
      </c>
      <c r="U276" s="18">
        <f t="shared" si="52"/>
        <v>5.2000000000000028</v>
      </c>
      <c r="V276" s="18">
        <f t="shared" si="53"/>
        <v>-5.5999999999999943</v>
      </c>
      <c r="W276" s="18">
        <f t="shared" si="54"/>
        <v>-7.5</v>
      </c>
    </row>
    <row r="277" spans="1:23" x14ac:dyDescent="0.45">
      <c r="A277" s="14">
        <v>44012</v>
      </c>
      <c r="B277" s="15">
        <v>56.5</v>
      </c>
      <c r="C277" s="15">
        <v>63.9</v>
      </c>
      <c r="D277" s="16">
        <v>61.8</v>
      </c>
      <c r="E277" s="15">
        <v>42.7</v>
      </c>
      <c r="F277" s="15">
        <v>57.5</v>
      </c>
      <c r="G277" s="16">
        <v>60.7</v>
      </c>
      <c r="H277" s="15">
        <v>62.1</v>
      </c>
      <c r="I277" s="15">
        <v>51.9</v>
      </c>
      <c r="J277" s="15">
        <v>58.9</v>
      </c>
      <c r="K277" s="16">
        <v>52.9</v>
      </c>
      <c r="L277" s="17">
        <v>55.9</v>
      </c>
      <c r="M277" s="18">
        <f t="shared" si="44"/>
        <v>11.100000000000001</v>
      </c>
      <c r="N277" s="18">
        <f t="shared" si="45"/>
        <v>22.699999999999996</v>
      </c>
      <c r="O277" s="18">
        <f t="shared" si="46"/>
        <v>20.5</v>
      </c>
      <c r="P277" s="18">
        <f t="shared" si="47"/>
        <v>10.5</v>
      </c>
      <c r="Q277" s="18">
        <f t="shared" si="48"/>
        <v>-9.5</v>
      </c>
      <c r="R277" s="18">
        <f t="shared" si="49"/>
        <v>12.700000000000003</v>
      </c>
      <c r="S277" s="18">
        <f t="shared" si="50"/>
        <v>5.7000000000000028</v>
      </c>
      <c r="T277" s="18">
        <f t="shared" si="51"/>
        <v>5.5</v>
      </c>
      <c r="U277" s="18">
        <f t="shared" si="52"/>
        <v>17.399999999999999</v>
      </c>
      <c r="V277" s="18">
        <f t="shared" si="53"/>
        <v>9.1999999999999957</v>
      </c>
      <c r="W277" s="18">
        <f t="shared" si="54"/>
        <v>0.79999999999999716</v>
      </c>
    </row>
    <row r="278" spans="1:23" x14ac:dyDescent="0.45">
      <c r="A278" s="14">
        <v>44043</v>
      </c>
      <c r="B278" s="15">
        <v>56.6</v>
      </c>
      <c r="C278" s="15">
        <v>63.8</v>
      </c>
      <c r="D278" s="16">
        <v>64.8</v>
      </c>
      <c r="E278" s="15">
        <v>42.6</v>
      </c>
      <c r="F278" s="15">
        <v>55.3</v>
      </c>
      <c r="G278" s="16">
        <v>52</v>
      </c>
      <c r="H278" s="15">
        <v>57.6</v>
      </c>
      <c r="I278" s="15">
        <v>55.9</v>
      </c>
      <c r="J278" s="15">
        <v>49.3</v>
      </c>
      <c r="K278" s="16">
        <v>46.3</v>
      </c>
      <c r="L278" s="17">
        <v>50</v>
      </c>
      <c r="M278" s="18">
        <f t="shared" si="44"/>
        <v>0.10000000000000142</v>
      </c>
      <c r="N278" s="18">
        <f t="shared" si="45"/>
        <v>-0.10000000000000142</v>
      </c>
      <c r="O278" s="18">
        <f t="shared" si="46"/>
        <v>3</v>
      </c>
      <c r="P278" s="18">
        <f t="shared" si="47"/>
        <v>-0.10000000000000142</v>
      </c>
      <c r="Q278" s="18">
        <f t="shared" si="48"/>
        <v>-2.2000000000000028</v>
      </c>
      <c r="R278" s="18">
        <f t="shared" si="49"/>
        <v>-8.7000000000000028</v>
      </c>
      <c r="S278" s="18">
        <f t="shared" si="50"/>
        <v>-4.5</v>
      </c>
      <c r="T278" s="18">
        <f t="shared" si="51"/>
        <v>4</v>
      </c>
      <c r="U278" s="18">
        <f t="shared" si="52"/>
        <v>-9.6000000000000014</v>
      </c>
      <c r="V278" s="18">
        <f t="shared" si="53"/>
        <v>-6.6000000000000014</v>
      </c>
      <c r="W278" s="18">
        <f t="shared" si="54"/>
        <v>-5.8999999999999986</v>
      </c>
    </row>
    <row r="279" spans="1:23" x14ac:dyDescent="0.45">
      <c r="A279" s="14">
        <v>44074</v>
      </c>
      <c r="B279" s="15">
        <v>57.2</v>
      </c>
      <c r="C279" s="15">
        <v>62.6</v>
      </c>
      <c r="D279" s="16">
        <v>58.5</v>
      </c>
      <c r="E279" s="15">
        <v>47.4</v>
      </c>
      <c r="F279" s="15">
        <v>60.5</v>
      </c>
      <c r="G279" s="16">
        <v>45.8</v>
      </c>
      <c r="H279" s="15">
        <v>63.4</v>
      </c>
      <c r="I279" s="15">
        <v>56.6</v>
      </c>
      <c r="J279" s="15">
        <v>55.8</v>
      </c>
      <c r="K279" s="16">
        <v>50.8</v>
      </c>
      <c r="L279" s="17">
        <v>52.5</v>
      </c>
      <c r="M279" s="18">
        <f t="shared" si="44"/>
        <v>0.60000000000000142</v>
      </c>
      <c r="N279" s="18">
        <f t="shared" si="45"/>
        <v>-1.1999999999999957</v>
      </c>
      <c r="O279" s="18">
        <f t="shared" si="46"/>
        <v>-6.2999999999999972</v>
      </c>
      <c r="P279" s="18">
        <f t="shared" si="47"/>
        <v>4.7999999999999972</v>
      </c>
      <c r="Q279" s="18">
        <f t="shared" si="48"/>
        <v>5.2000000000000028</v>
      </c>
      <c r="R279" s="18">
        <f t="shared" si="49"/>
        <v>-6.2000000000000028</v>
      </c>
      <c r="S279" s="18">
        <f t="shared" si="50"/>
        <v>5.7999999999999972</v>
      </c>
      <c r="T279" s="18">
        <f t="shared" si="51"/>
        <v>0.70000000000000284</v>
      </c>
      <c r="U279" s="18">
        <f t="shared" si="52"/>
        <v>6.5</v>
      </c>
      <c r="V279" s="18">
        <f t="shared" si="53"/>
        <v>4.5</v>
      </c>
      <c r="W279" s="18">
        <f t="shared" si="54"/>
        <v>2.5</v>
      </c>
    </row>
    <row r="280" spans="1:23" x14ac:dyDescent="0.45">
      <c r="A280" s="14">
        <v>44104</v>
      </c>
      <c r="B280" s="15">
        <v>57.2</v>
      </c>
      <c r="C280" s="15">
        <v>62.8</v>
      </c>
      <c r="D280" s="16">
        <v>61.4</v>
      </c>
      <c r="E280" s="15">
        <v>49.8</v>
      </c>
      <c r="F280" s="15">
        <v>55</v>
      </c>
      <c r="G280" s="16">
        <v>48.8</v>
      </c>
      <c r="H280" s="15">
        <v>58</v>
      </c>
      <c r="I280" s="15">
        <v>50.1</v>
      </c>
      <c r="J280" s="15">
        <v>52.6</v>
      </c>
      <c r="K280" s="16">
        <v>46.6</v>
      </c>
      <c r="L280" s="17">
        <v>55.4</v>
      </c>
      <c r="M280" s="18">
        <f t="shared" si="44"/>
        <v>0</v>
      </c>
      <c r="N280" s="18">
        <f t="shared" si="45"/>
        <v>0.19999999999999574</v>
      </c>
      <c r="O280" s="18">
        <f t="shared" si="46"/>
        <v>2.8999999999999986</v>
      </c>
      <c r="P280" s="18">
        <f t="shared" si="47"/>
        <v>2.3999999999999986</v>
      </c>
      <c r="Q280" s="18">
        <f t="shared" si="48"/>
        <v>-5.5</v>
      </c>
      <c r="R280" s="18">
        <f t="shared" si="49"/>
        <v>3</v>
      </c>
      <c r="S280" s="18">
        <f t="shared" si="50"/>
        <v>-5.3999999999999986</v>
      </c>
      <c r="T280" s="18">
        <f t="shared" si="51"/>
        <v>-6.5</v>
      </c>
      <c r="U280" s="18">
        <f t="shared" si="52"/>
        <v>-3.1999999999999957</v>
      </c>
      <c r="V280" s="18">
        <f t="shared" si="53"/>
        <v>-4.1999999999999957</v>
      </c>
      <c r="W280" s="18">
        <f t="shared" si="54"/>
        <v>2.8999999999999986</v>
      </c>
    </row>
    <row r="281" spans="1:23" x14ac:dyDescent="0.45">
      <c r="A281" s="14">
        <v>44135</v>
      </c>
      <c r="B281" s="15">
        <v>56.2</v>
      </c>
      <c r="C281" s="15">
        <v>61.1</v>
      </c>
      <c r="D281" s="16">
        <v>57.3</v>
      </c>
      <c r="E281" s="15">
        <v>50.1</v>
      </c>
      <c r="F281" s="15">
        <v>56.1</v>
      </c>
      <c r="G281" s="16">
        <v>53.1</v>
      </c>
      <c r="H281" s="15">
        <v>62.7</v>
      </c>
      <c r="I281" s="15">
        <v>54.4</v>
      </c>
      <c r="J281" s="15">
        <v>53.7</v>
      </c>
      <c r="K281" s="16">
        <v>52.5</v>
      </c>
      <c r="L281" s="17">
        <v>51.1</v>
      </c>
      <c r="M281" s="18">
        <f t="shared" si="44"/>
        <v>-1</v>
      </c>
      <c r="N281" s="18">
        <f t="shared" si="45"/>
        <v>-1.6999999999999957</v>
      </c>
      <c r="O281" s="18">
        <f t="shared" si="46"/>
        <v>-4.1000000000000014</v>
      </c>
      <c r="P281" s="18">
        <f t="shared" si="47"/>
        <v>0.30000000000000426</v>
      </c>
      <c r="Q281" s="18">
        <f t="shared" si="48"/>
        <v>1.1000000000000014</v>
      </c>
      <c r="R281" s="18">
        <f t="shared" si="49"/>
        <v>4.3000000000000043</v>
      </c>
      <c r="S281" s="18">
        <f t="shared" si="50"/>
        <v>4.7000000000000028</v>
      </c>
      <c r="T281" s="18">
        <f t="shared" si="51"/>
        <v>4.2999999999999972</v>
      </c>
      <c r="U281" s="18">
        <f t="shared" si="52"/>
        <v>1.1000000000000014</v>
      </c>
      <c r="V281" s="18">
        <f t="shared" si="53"/>
        <v>5.8999999999999986</v>
      </c>
      <c r="W281" s="18">
        <f t="shared" si="54"/>
        <v>-4.2999999999999972</v>
      </c>
    </row>
    <row r="282" spans="1:23" x14ac:dyDescent="0.45">
      <c r="A282" s="14">
        <v>44165</v>
      </c>
      <c r="B282" s="15">
        <v>56.8</v>
      </c>
      <c r="C282" s="15">
        <v>59.6</v>
      </c>
      <c r="D282" s="16">
        <v>59</v>
      </c>
      <c r="E282" s="15">
        <v>51.5</v>
      </c>
      <c r="F282" s="15">
        <v>57.1</v>
      </c>
      <c r="G282" s="16">
        <v>49.3</v>
      </c>
      <c r="H282" s="15">
        <v>63.9</v>
      </c>
      <c r="I282" s="15">
        <v>50.7</v>
      </c>
      <c r="J282" s="15">
        <v>50.4</v>
      </c>
      <c r="K282" s="16">
        <v>55</v>
      </c>
      <c r="L282" s="17">
        <v>49.9</v>
      </c>
      <c r="M282" s="18">
        <f t="shared" si="44"/>
        <v>0.59999999999999432</v>
      </c>
      <c r="N282" s="18">
        <f t="shared" si="45"/>
        <v>-1.5</v>
      </c>
      <c r="O282" s="18">
        <f t="shared" si="46"/>
        <v>1.7000000000000028</v>
      </c>
      <c r="P282" s="18">
        <f t="shared" si="47"/>
        <v>1.3999999999999986</v>
      </c>
      <c r="Q282" s="18">
        <f t="shared" si="48"/>
        <v>1</v>
      </c>
      <c r="R282" s="18">
        <f t="shared" si="49"/>
        <v>-3.8000000000000043</v>
      </c>
      <c r="S282" s="18">
        <f t="shared" si="50"/>
        <v>1.1999999999999957</v>
      </c>
      <c r="T282" s="18">
        <f t="shared" si="51"/>
        <v>-3.6999999999999957</v>
      </c>
      <c r="U282" s="18">
        <f t="shared" si="52"/>
        <v>-3.3000000000000043</v>
      </c>
      <c r="V282" s="18">
        <f t="shared" si="53"/>
        <v>2.5</v>
      </c>
      <c r="W282" s="18">
        <f t="shared" si="54"/>
        <v>-1.2000000000000028</v>
      </c>
    </row>
    <row r="283" spans="1:23" x14ac:dyDescent="0.45">
      <c r="A283" s="14">
        <v>44196</v>
      </c>
      <c r="B283" s="15">
        <v>57.7</v>
      </c>
      <c r="C283" s="15">
        <v>60.5</v>
      </c>
      <c r="D283" s="16">
        <v>58.6</v>
      </c>
      <c r="E283" s="15">
        <v>48.7</v>
      </c>
      <c r="F283" s="15">
        <v>62.8</v>
      </c>
      <c r="G283" s="16">
        <v>58.2</v>
      </c>
      <c r="H283" s="15">
        <v>64.400000000000006</v>
      </c>
      <c r="I283" s="15">
        <v>48.7</v>
      </c>
      <c r="J283" s="15">
        <v>57.3</v>
      </c>
      <c r="K283" s="16">
        <v>51.8</v>
      </c>
      <c r="L283" s="17">
        <v>47.7</v>
      </c>
      <c r="M283" s="18">
        <f t="shared" si="44"/>
        <v>0.90000000000000568</v>
      </c>
      <c r="N283" s="18">
        <f t="shared" si="45"/>
        <v>0.89999999999999858</v>
      </c>
      <c r="O283" s="18">
        <f t="shared" si="46"/>
        <v>-0.39999999999999858</v>
      </c>
      <c r="P283" s="18">
        <f t="shared" si="47"/>
        <v>-2.7999999999999972</v>
      </c>
      <c r="Q283" s="18">
        <f t="shared" si="48"/>
        <v>5.6999999999999957</v>
      </c>
      <c r="R283" s="18">
        <f t="shared" si="49"/>
        <v>8.9000000000000057</v>
      </c>
      <c r="S283" s="18">
        <f t="shared" si="50"/>
        <v>0.50000000000000711</v>
      </c>
      <c r="T283" s="18">
        <f t="shared" si="51"/>
        <v>-2</v>
      </c>
      <c r="U283" s="18">
        <f t="shared" si="52"/>
        <v>6.8999999999999986</v>
      </c>
      <c r="V283" s="18">
        <f t="shared" si="53"/>
        <v>-3.2000000000000028</v>
      </c>
      <c r="W283" s="18">
        <f t="shared" si="54"/>
        <v>-2.1999999999999957</v>
      </c>
    </row>
    <row r="284" spans="1:23" x14ac:dyDescent="0.45">
      <c r="A284" s="14">
        <v>44227</v>
      </c>
      <c r="B284" s="15">
        <v>58.7</v>
      </c>
      <c r="C284" s="15">
        <v>59.9</v>
      </c>
      <c r="D284" s="16">
        <v>61.8</v>
      </c>
      <c r="E284" s="15">
        <v>55.2</v>
      </c>
      <c r="F284" s="15">
        <v>57.8</v>
      </c>
      <c r="G284" s="16">
        <v>49.2</v>
      </c>
      <c r="H284" s="15">
        <v>64.2</v>
      </c>
      <c r="I284" s="15">
        <v>50.9</v>
      </c>
      <c r="J284" s="15">
        <v>47</v>
      </c>
      <c r="K284" s="16">
        <v>53.5</v>
      </c>
      <c r="L284" s="17">
        <v>49.7</v>
      </c>
      <c r="M284" s="18">
        <f t="shared" si="44"/>
        <v>1</v>
      </c>
      <c r="N284" s="18">
        <f t="shared" si="45"/>
        <v>-0.60000000000000142</v>
      </c>
      <c r="O284" s="18">
        <f t="shared" si="46"/>
        <v>3.1999999999999957</v>
      </c>
      <c r="P284" s="18">
        <f t="shared" si="47"/>
        <v>6.5</v>
      </c>
      <c r="Q284" s="18">
        <f t="shared" si="48"/>
        <v>-5</v>
      </c>
      <c r="R284" s="18">
        <f t="shared" si="49"/>
        <v>-9</v>
      </c>
      <c r="S284" s="18">
        <f t="shared" si="50"/>
        <v>-0.20000000000000284</v>
      </c>
      <c r="T284" s="18">
        <f t="shared" si="51"/>
        <v>2.1999999999999957</v>
      </c>
      <c r="U284" s="18">
        <f t="shared" si="52"/>
        <v>-10.299999999999997</v>
      </c>
      <c r="V284" s="18">
        <f t="shared" si="53"/>
        <v>1.7000000000000028</v>
      </c>
      <c r="W284" s="18">
        <f t="shared" si="54"/>
        <v>2</v>
      </c>
    </row>
    <row r="285" spans="1:23" x14ac:dyDescent="0.45">
      <c r="A285" s="14">
        <v>44255</v>
      </c>
      <c r="B285" s="15">
        <v>55.3</v>
      </c>
      <c r="C285" s="15">
        <v>55.5</v>
      </c>
      <c r="D285" s="16">
        <v>51.9</v>
      </c>
      <c r="E285" s="15">
        <v>52.7</v>
      </c>
      <c r="F285" s="15">
        <v>60.8</v>
      </c>
      <c r="G285" s="16">
        <v>58.9</v>
      </c>
      <c r="H285" s="15">
        <v>71.8</v>
      </c>
      <c r="I285" s="15">
        <v>55.2</v>
      </c>
      <c r="J285" s="15">
        <v>57.6</v>
      </c>
      <c r="K285" s="16">
        <v>50.5</v>
      </c>
      <c r="L285" s="17">
        <v>54.3</v>
      </c>
      <c r="M285" s="18">
        <f t="shared" si="44"/>
        <v>-3.4000000000000057</v>
      </c>
      <c r="N285" s="18">
        <f t="shared" si="45"/>
        <v>-4.3999999999999986</v>
      </c>
      <c r="O285" s="18">
        <f t="shared" si="46"/>
        <v>-9.8999999999999986</v>
      </c>
      <c r="P285" s="18">
        <f t="shared" si="47"/>
        <v>-2.5</v>
      </c>
      <c r="Q285" s="18">
        <f t="shared" si="48"/>
        <v>3</v>
      </c>
      <c r="R285" s="18">
        <f t="shared" si="49"/>
        <v>9.6999999999999957</v>
      </c>
      <c r="S285" s="18">
        <f t="shared" si="50"/>
        <v>7.5999999999999943</v>
      </c>
      <c r="T285" s="18">
        <f t="shared" si="51"/>
        <v>4.3000000000000043</v>
      </c>
      <c r="U285" s="18">
        <f t="shared" si="52"/>
        <v>10.600000000000001</v>
      </c>
      <c r="V285" s="18">
        <f t="shared" si="53"/>
        <v>-3</v>
      </c>
      <c r="W285" s="18">
        <f t="shared" si="54"/>
        <v>4.5999999999999943</v>
      </c>
    </row>
    <row r="286" spans="1:23" x14ac:dyDescent="0.45">
      <c r="A286" s="14">
        <v>44286</v>
      </c>
      <c r="B286" s="15">
        <v>63.7</v>
      </c>
      <c r="C286" s="15">
        <v>69.400000000000006</v>
      </c>
      <c r="D286" s="16">
        <v>67.2</v>
      </c>
      <c r="E286" s="15">
        <v>57.2</v>
      </c>
      <c r="F286" s="15">
        <v>61</v>
      </c>
      <c r="G286" s="16">
        <v>54</v>
      </c>
      <c r="H286" s="15">
        <v>74</v>
      </c>
      <c r="I286" s="15">
        <v>50.2</v>
      </c>
      <c r="J286" s="15">
        <v>55.5</v>
      </c>
      <c r="K286" s="16">
        <v>50.7</v>
      </c>
      <c r="L286" s="17">
        <v>52.7</v>
      </c>
      <c r="M286" s="18">
        <f t="shared" si="44"/>
        <v>8.4000000000000057</v>
      </c>
      <c r="N286" s="18">
        <f t="shared" si="45"/>
        <v>13.900000000000006</v>
      </c>
      <c r="O286" s="18">
        <f t="shared" si="46"/>
        <v>15.300000000000004</v>
      </c>
      <c r="P286" s="18">
        <f t="shared" si="47"/>
        <v>4.5</v>
      </c>
      <c r="Q286" s="18">
        <f t="shared" si="48"/>
        <v>0.20000000000000284</v>
      </c>
      <c r="R286" s="18">
        <f t="shared" si="49"/>
        <v>-4.8999999999999986</v>
      </c>
      <c r="S286" s="18">
        <f t="shared" si="50"/>
        <v>2.2000000000000028</v>
      </c>
      <c r="T286" s="18">
        <f t="shared" si="51"/>
        <v>-5</v>
      </c>
      <c r="U286" s="18">
        <f t="shared" si="52"/>
        <v>-2.1000000000000014</v>
      </c>
      <c r="V286" s="18">
        <f t="shared" si="53"/>
        <v>0.20000000000000284</v>
      </c>
      <c r="W286" s="18">
        <f t="shared" si="54"/>
        <v>-1.5999999999999943</v>
      </c>
    </row>
    <row r="287" spans="1:23" x14ac:dyDescent="0.45">
      <c r="A287" s="14">
        <v>44316</v>
      </c>
      <c r="B287" s="15">
        <v>62.7</v>
      </c>
      <c r="C287" s="15">
        <v>62.7</v>
      </c>
      <c r="D287" s="16">
        <v>63.2</v>
      </c>
      <c r="E287" s="15">
        <v>58.8</v>
      </c>
      <c r="F287" s="15">
        <v>66.099999999999994</v>
      </c>
      <c r="G287" s="16">
        <v>49.1</v>
      </c>
      <c r="H287" s="15">
        <v>76.8</v>
      </c>
      <c r="I287" s="15">
        <v>55.7</v>
      </c>
      <c r="J287" s="15">
        <v>58.6</v>
      </c>
      <c r="K287" s="16">
        <v>55.7</v>
      </c>
      <c r="L287" s="17">
        <v>46.8</v>
      </c>
      <c r="M287" s="18">
        <f t="shared" si="44"/>
        <v>-1</v>
      </c>
      <c r="N287" s="18">
        <f t="shared" si="45"/>
        <v>-6.7000000000000028</v>
      </c>
      <c r="O287" s="18">
        <f t="shared" si="46"/>
        <v>-4</v>
      </c>
      <c r="P287" s="18">
        <f t="shared" si="47"/>
        <v>1.5999999999999943</v>
      </c>
      <c r="Q287" s="18">
        <f t="shared" si="48"/>
        <v>5.0999999999999943</v>
      </c>
      <c r="R287" s="18">
        <f t="shared" si="49"/>
        <v>-4.8999999999999986</v>
      </c>
      <c r="S287" s="18">
        <f t="shared" si="50"/>
        <v>2.7999999999999972</v>
      </c>
      <c r="T287" s="18">
        <f t="shared" si="51"/>
        <v>5.5</v>
      </c>
      <c r="U287" s="18">
        <f t="shared" si="52"/>
        <v>3.1000000000000014</v>
      </c>
      <c r="V287" s="18">
        <f t="shared" si="53"/>
        <v>5</v>
      </c>
      <c r="W287" s="18">
        <f t="shared" si="54"/>
        <v>-5.9000000000000057</v>
      </c>
    </row>
    <row r="288" spans="1:23" x14ac:dyDescent="0.45">
      <c r="A288" s="14">
        <v>44347</v>
      </c>
      <c r="B288" s="15">
        <v>64</v>
      </c>
      <c r="C288" s="15">
        <v>66.2</v>
      </c>
      <c r="D288" s="16">
        <v>63.9</v>
      </c>
      <c r="E288" s="15">
        <v>55.3</v>
      </c>
      <c r="F288" s="15">
        <v>70.400000000000006</v>
      </c>
      <c r="G288" s="16">
        <v>51.5</v>
      </c>
      <c r="H288" s="15">
        <v>80.599999999999994</v>
      </c>
      <c r="I288" s="15">
        <v>61.1</v>
      </c>
      <c r="J288" s="15">
        <v>60</v>
      </c>
      <c r="K288" s="16">
        <v>50.4</v>
      </c>
      <c r="L288" s="17">
        <v>40.5</v>
      </c>
      <c r="M288" s="18">
        <f t="shared" si="44"/>
        <v>1.2999999999999972</v>
      </c>
      <c r="N288" s="18">
        <f t="shared" si="45"/>
        <v>3.5</v>
      </c>
      <c r="O288" s="18">
        <f t="shared" si="46"/>
        <v>0.69999999999999574</v>
      </c>
      <c r="P288" s="18">
        <f t="shared" si="47"/>
        <v>-3.5</v>
      </c>
      <c r="Q288" s="18">
        <f t="shared" si="48"/>
        <v>4.3000000000000114</v>
      </c>
      <c r="R288" s="18">
        <f t="shared" si="49"/>
        <v>2.3999999999999986</v>
      </c>
      <c r="S288" s="18">
        <f t="shared" si="50"/>
        <v>3.7999999999999972</v>
      </c>
      <c r="T288" s="18">
        <f t="shared" si="51"/>
        <v>5.3999999999999986</v>
      </c>
      <c r="U288" s="18">
        <f t="shared" si="52"/>
        <v>1.3999999999999986</v>
      </c>
      <c r="V288" s="18">
        <f t="shared" si="53"/>
        <v>-5.3000000000000043</v>
      </c>
      <c r="W288" s="18">
        <f t="shared" si="54"/>
        <v>-6.2999999999999972</v>
      </c>
    </row>
    <row r="289" spans="1:23" x14ac:dyDescent="0.45">
      <c r="A289" s="14">
        <v>44377</v>
      </c>
      <c r="B289" s="15">
        <v>60.1</v>
      </c>
      <c r="C289" s="15">
        <v>60.4</v>
      </c>
      <c r="D289" s="16">
        <v>62.1</v>
      </c>
      <c r="E289" s="15">
        <v>49.3</v>
      </c>
      <c r="F289" s="15">
        <v>68.5</v>
      </c>
      <c r="G289" s="16">
        <v>49.9</v>
      </c>
      <c r="H289" s="15">
        <v>79.5</v>
      </c>
      <c r="I289" s="15">
        <v>65.8</v>
      </c>
      <c r="J289" s="15">
        <v>50.7</v>
      </c>
      <c r="K289" s="16">
        <v>58.2</v>
      </c>
      <c r="L289" s="17">
        <v>37.200000000000003</v>
      </c>
      <c r="M289" s="18">
        <f t="shared" si="44"/>
        <v>-3.8999999999999986</v>
      </c>
      <c r="N289" s="18">
        <f t="shared" si="45"/>
        <v>-5.8000000000000043</v>
      </c>
      <c r="O289" s="18">
        <f t="shared" si="46"/>
        <v>-1.7999999999999972</v>
      </c>
      <c r="P289" s="18">
        <f t="shared" si="47"/>
        <v>-6</v>
      </c>
      <c r="Q289" s="18">
        <f t="shared" si="48"/>
        <v>-1.9000000000000057</v>
      </c>
      <c r="R289" s="18">
        <f t="shared" si="49"/>
        <v>-1.6000000000000014</v>
      </c>
      <c r="S289" s="18">
        <f t="shared" si="50"/>
        <v>-1.0999999999999943</v>
      </c>
      <c r="T289" s="18">
        <f t="shared" si="51"/>
        <v>4.6999999999999957</v>
      </c>
      <c r="U289" s="18">
        <f t="shared" si="52"/>
        <v>-9.2999999999999972</v>
      </c>
      <c r="V289" s="18">
        <f t="shared" si="53"/>
        <v>7.8000000000000043</v>
      </c>
      <c r="W289" s="18">
        <f t="shared" si="54"/>
        <v>-3.2999999999999972</v>
      </c>
    </row>
    <row r="290" spans="1:23" x14ac:dyDescent="0.45">
      <c r="A290" s="14">
        <v>44408</v>
      </c>
      <c r="B290" s="15">
        <v>64.099999999999994</v>
      </c>
      <c r="C290" s="15">
        <v>67</v>
      </c>
      <c r="D290" s="16">
        <v>63.7</v>
      </c>
      <c r="E290" s="15">
        <v>53.8</v>
      </c>
      <c r="F290" s="15">
        <v>72</v>
      </c>
      <c r="G290" s="16">
        <v>49.2</v>
      </c>
      <c r="H290" s="15">
        <v>82.3</v>
      </c>
      <c r="I290" s="15">
        <v>63.5</v>
      </c>
      <c r="J290" s="15">
        <v>65.8</v>
      </c>
      <c r="K290" s="16">
        <v>51.6</v>
      </c>
      <c r="L290" s="17">
        <v>40.299999999999997</v>
      </c>
      <c r="M290" s="18">
        <f t="shared" si="44"/>
        <v>3.9999999999999929</v>
      </c>
      <c r="N290" s="18">
        <f t="shared" si="45"/>
        <v>6.6000000000000014</v>
      </c>
      <c r="O290" s="18">
        <f t="shared" si="46"/>
        <v>1.6000000000000014</v>
      </c>
      <c r="P290" s="18">
        <f t="shared" si="47"/>
        <v>4.5</v>
      </c>
      <c r="Q290" s="18">
        <f t="shared" si="48"/>
        <v>3.5</v>
      </c>
      <c r="R290" s="18">
        <f t="shared" si="49"/>
        <v>-0.69999999999999574</v>
      </c>
      <c r="S290" s="18">
        <f t="shared" si="50"/>
        <v>2.7999999999999972</v>
      </c>
      <c r="T290" s="18">
        <f t="shared" si="51"/>
        <v>-2.2999999999999972</v>
      </c>
      <c r="U290" s="18">
        <f t="shared" si="52"/>
        <v>15.099999999999994</v>
      </c>
      <c r="V290" s="18">
        <f t="shared" si="53"/>
        <v>-6.6000000000000014</v>
      </c>
      <c r="W290" s="18">
        <f t="shared" si="54"/>
        <v>3.0999999999999943</v>
      </c>
    </row>
    <row r="291" spans="1:23" x14ac:dyDescent="0.45">
      <c r="A291" s="14">
        <v>44409</v>
      </c>
      <c r="B291" s="18">
        <v>61.7</v>
      </c>
      <c r="C291" s="18">
        <v>60.1</v>
      </c>
      <c r="D291" s="18">
        <v>63.2</v>
      </c>
      <c r="E291" s="18">
        <v>53.7</v>
      </c>
      <c r="F291" s="18">
        <v>69.599999999999994</v>
      </c>
      <c r="G291" s="18">
        <v>46.9</v>
      </c>
      <c r="H291" s="18">
        <v>75.400000000000006</v>
      </c>
      <c r="I291" s="18">
        <v>61.3</v>
      </c>
      <c r="J291" s="18">
        <v>60.6</v>
      </c>
      <c r="K291" s="18">
        <v>48.7</v>
      </c>
      <c r="L291" s="19">
        <v>41.4</v>
      </c>
      <c r="M291" s="18">
        <f t="shared" si="44"/>
        <v>-2.3999999999999915</v>
      </c>
      <c r="N291" s="18">
        <f t="shared" si="45"/>
        <v>-6.8999999999999986</v>
      </c>
      <c r="O291" s="18">
        <f t="shared" si="46"/>
        <v>-0.5</v>
      </c>
      <c r="P291" s="18">
        <f t="shared" si="47"/>
        <v>-9.9999999999994316E-2</v>
      </c>
      <c r="Q291" s="18">
        <f t="shared" si="48"/>
        <v>-2.4000000000000057</v>
      </c>
      <c r="R291" s="18">
        <f t="shared" si="49"/>
        <v>-2.3000000000000043</v>
      </c>
      <c r="S291" s="18">
        <f t="shared" si="50"/>
        <v>-6.8999999999999915</v>
      </c>
      <c r="T291" s="18">
        <f t="shared" si="51"/>
        <v>-2.2000000000000028</v>
      </c>
      <c r="U291" s="18">
        <f t="shared" si="52"/>
        <v>-5.1999999999999957</v>
      </c>
      <c r="V291" s="18">
        <f t="shared" si="53"/>
        <v>-2.8999999999999986</v>
      </c>
      <c r="W291" s="18">
        <f t="shared" si="54"/>
        <v>1.1000000000000014</v>
      </c>
    </row>
    <row r="292" spans="1:23" x14ac:dyDescent="0.45">
      <c r="A292" s="14">
        <v>44440</v>
      </c>
      <c r="B292" s="18">
        <v>61.9</v>
      </c>
      <c r="C292" s="18">
        <v>62.3</v>
      </c>
      <c r="D292" s="18">
        <v>63.5</v>
      </c>
      <c r="E292" s="18">
        <v>53</v>
      </c>
      <c r="F292" s="18">
        <v>68.8</v>
      </c>
      <c r="G292" s="18">
        <v>46.1</v>
      </c>
      <c r="H292" s="18">
        <v>77.5</v>
      </c>
      <c r="I292" s="18">
        <v>61.9</v>
      </c>
      <c r="J292" s="18">
        <v>59.5</v>
      </c>
      <c r="K292" s="18">
        <v>47.7</v>
      </c>
      <c r="L292" s="19">
        <v>46.3</v>
      </c>
      <c r="M292" s="18">
        <f t="shared" si="44"/>
        <v>0.19999999999999574</v>
      </c>
      <c r="N292" s="18">
        <f t="shared" si="45"/>
        <v>2.1999999999999957</v>
      </c>
      <c r="O292" s="18">
        <f t="shared" si="46"/>
        <v>0.29999999999999716</v>
      </c>
      <c r="P292" s="18">
        <f t="shared" si="47"/>
        <v>-0.70000000000000284</v>
      </c>
      <c r="Q292" s="18">
        <f t="shared" si="48"/>
        <v>-0.79999999999999716</v>
      </c>
      <c r="R292" s="18">
        <f t="shared" si="49"/>
        <v>-0.79999999999999716</v>
      </c>
      <c r="S292" s="18">
        <f t="shared" si="50"/>
        <v>2.0999999999999943</v>
      </c>
      <c r="T292" s="18">
        <f t="shared" si="51"/>
        <v>0.60000000000000142</v>
      </c>
      <c r="U292" s="18">
        <f t="shared" si="52"/>
        <v>-1.1000000000000014</v>
      </c>
      <c r="V292" s="18">
        <f t="shared" si="53"/>
        <v>-1</v>
      </c>
      <c r="W292" s="18">
        <f t="shared" si="54"/>
        <v>4.8999999999999986</v>
      </c>
    </row>
    <row r="293" spans="1:23" x14ac:dyDescent="0.45">
      <c r="A293" s="14">
        <v>44470</v>
      </c>
      <c r="B293" s="18">
        <v>66.7</v>
      </c>
      <c r="C293" s="18">
        <v>69.8</v>
      </c>
      <c r="D293" s="18">
        <v>69.7</v>
      </c>
      <c r="E293" s="18">
        <v>51.6</v>
      </c>
      <c r="F293" s="18">
        <v>75.7</v>
      </c>
      <c r="G293" s="18">
        <v>42.2</v>
      </c>
      <c r="H293" s="18">
        <v>82.9</v>
      </c>
      <c r="I293" s="18">
        <v>67.3</v>
      </c>
      <c r="J293" s="18">
        <v>62.3</v>
      </c>
      <c r="K293" s="18">
        <v>53.3</v>
      </c>
      <c r="L293" s="19">
        <v>37.299999999999997</v>
      </c>
      <c r="M293" s="18">
        <f t="shared" si="44"/>
        <v>4.8000000000000043</v>
      </c>
      <c r="N293" s="18">
        <f t="shared" si="45"/>
        <v>7.5</v>
      </c>
      <c r="O293" s="18">
        <f t="shared" si="46"/>
        <v>6.2000000000000028</v>
      </c>
      <c r="P293" s="18">
        <f t="shared" si="47"/>
        <v>-1.3999999999999986</v>
      </c>
      <c r="Q293" s="18">
        <f t="shared" si="48"/>
        <v>6.9000000000000057</v>
      </c>
      <c r="R293" s="18">
        <f t="shared" si="49"/>
        <v>-3.8999999999999986</v>
      </c>
      <c r="S293" s="18">
        <f t="shared" si="50"/>
        <v>5.4000000000000057</v>
      </c>
      <c r="T293" s="18">
        <f t="shared" si="51"/>
        <v>5.3999999999999986</v>
      </c>
      <c r="U293" s="18">
        <f t="shared" si="52"/>
        <v>2.7999999999999972</v>
      </c>
      <c r="V293" s="18">
        <f t="shared" si="53"/>
        <v>5.5999999999999943</v>
      </c>
      <c r="W293" s="18">
        <f t="shared" si="54"/>
        <v>-9</v>
      </c>
    </row>
    <row r="294" spans="1:23" x14ac:dyDescent="0.45">
      <c r="A294" s="14">
        <v>44501</v>
      </c>
      <c r="B294" s="18">
        <v>69.099999999999994</v>
      </c>
      <c r="C294" s="18">
        <v>74.599999999999994</v>
      </c>
      <c r="D294" s="18">
        <v>69.7</v>
      </c>
      <c r="E294" s="18">
        <v>56.5</v>
      </c>
      <c r="F294" s="18">
        <v>75.7</v>
      </c>
      <c r="G294" s="18">
        <v>48.2</v>
      </c>
      <c r="H294" s="18">
        <v>82.3</v>
      </c>
      <c r="I294" s="18">
        <v>65.900000000000006</v>
      </c>
      <c r="J294" s="18">
        <v>57.9</v>
      </c>
      <c r="K294" s="18">
        <v>50.5</v>
      </c>
      <c r="L294" s="19">
        <v>36.4</v>
      </c>
      <c r="M294" s="18">
        <f t="shared" si="44"/>
        <v>2.3999999999999915</v>
      </c>
      <c r="N294" s="18">
        <f t="shared" si="45"/>
        <v>4.7999999999999972</v>
      </c>
      <c r="O294" s="18">
        <f t="shared" si="46"/>
        <v>0</v>
      </c>
      <c r="P294" s="18">
        <f t="shared" si="47"/>
        <v>4.8999999999999986</v>
      </c>
      <c r="Q294" s="18">
        <f t="shared" si="48"/>
        <v>0</v>
      </c>
      <c r="R294" s="18">
        <f t="shared" si="49"/>
        <v>6</v>
      </c>
      <c r="S294" s="18">
        <f t="shared" si="50"/>
        <v>-0.60000000000000853</v>
      </c>
      <c r="T294" s="18">
        <f t="shared" si="51"/>
        <v>-1.3999999999999915</v>
      </c>
      <c r="U294" s="18">
        <f t="shared" si="52"/>
        <v>-4.3999999999999986</v>
      </c>
      <c r="V294" s="18">
        <f t="shared" si="53"/>
        <v>-2.7999999999999972</v>
      </c>
      <c r="W294" s="18">
        <f t="shared" si="54"/>
        <v>-0.89999999999999858</v>
      </c>
    </row>
    <row r="295" spans="1:23" x14ac:dyDescent="0.45">
      <c r="A295" s="20">
        <v>44531</v>
      </c>
      <c r="B295" s="18">
        <v>62.3</v>
      </c>
      <c r="C295" s="18">
        <v>68.3</v>
      </c>
      <c r="D295" s="18">
        <v>62.1</v>
      </c>
      <c r="E295" s="18">
        <v>54.7</v>
      </c>
      <c r="F295" s="18">
        <v>63.9</v>
      </c>
      <c r="G295" s="18">
        <v>46.7</v>
      </c>
      <c r="H295" s="18">
        <v>83.9</v>
      </c>
      <c r="I295" s="18">
        <v>62.3</v>
      </c>
      <c r="J295" s="18">
        <v>61.5</v>
      </c>
      <c r="K295" s="18">
        <v>55.5</v>
      </c>
      <c r="L295" s="19">
        <v>38.299999999999997</v>
      </c>
      <c r="M295" s="18">
        <f t="shared" si="44"/>
        <v>-6.7999999999999972</v>
      </c>
      <c r="N295" s="18">
        <f t="shared" si="45"/>
        <v>-6.2999999999999972</v>
      </c>
      <c r="O295" s="18">
        <f t="shared" si="46"/>
        <v>-7.6000000000000014</v>
      </c>
      <c r="P295" s="18">
        <f t="shared" si="47"/>
        <v>-1.7999999999999972</v>
      </c>
      <c r="Q295" s="18">
        <f t="shared" si="48"/>
        <v>-11.800000000000004</v>
      </c>
      <c r="R295" s="18">
        <f t="shared" si="49"/>
        <v>-1.5</v>
      </c>
      <c r="S295" s="18">
        <f t="shared" si="50"/>
        <v>1.6000000000000085</v>
      </c>
      <c r="T295" s="18">
        <f t="shared" si="51"/>
        <v>-3.6000000000000085</v>
      </c>
      <c r="U295" s="18">
        <f t="shared" si="52"/>
        <v>3.6000000000000014</v>
      </c>
      <c r="V295" s="18">
        <f t="shared" si="53"/>
        <v>5</v>
      </c>
      <c r="W295" s="18">
        <f t="shared" si="54"/>
        <v>1.8999999999999986</v>
      </c>
    </row>
    <row r="296" spans="1:23" x14ac:dyDescent="0.45">
      <c r="A296" s="20">
        <v>44562</v>
      </c>
      <c r="B296" s="18">
        <v>59.9</v>
      </c>
      <c r="C296" s="18">
        <v>59.9</v>
      </c>
      <c r="D296" s="18">
        <v>61.7</v>
      </c>
      <c r="E296" s="18">
        <v>52.3</v>
      </c>
      <c r="F296" s="18">
        <v>65.7</v>
      </c>
      <c r="G296" s="18">
        <v>49.4</v>
      </c>
      <c r="H296" s="18">
        <v>82.3</v>
      </c>
      <c r="I296" s="18">
        <v>57.4</v>
      </c>
      <c r="J296" s="18">
        <v>45.9</v>
      </c>
      <c r="K296" s="18">
        <v>51.1</v>
      </c>
      <c r="L296" s="19">
        <v>47.5</v>
      </c>
      <c r="M296" s="18">
        <f t="shared" si="44"/>
        <v>-2.3999999999999986</v>
      </c>
      <c r="N296" s="18">
        <f t="shared" si="45"/>
        <v>-8.3999999999999986</v>
      </c>
      <c r="O296" s="18">
        <f t="shared" si="46"/>
        <v>-0.39999999999999858</v>
      </c>
      <c r="P296" s="18">
        <f t="shared" si="47"/>
        <v>-2.4000000000000057</v>
      </c>
      <c r="Q296" s="18">
        <f t="shared" si="48"/>
        <v>1.8000000000000043</v>
      </c>
      <c r="R296" s="18">
        <f t="shared" si="49"/>
        <v>2.6999999999999957</v>
      </c>
      <c r="S296" s="18">
        <f t="shared" si="50"/>
        <v>-1.6000000000000085</v>
      </c>
      <c r="T296" s="18">
        <f t="shared" si="51"/>
        <v>-4.8999999999999986</v>
      </c>
      <c r="U296" s="18">
        <f t="shared" si="52"/>
        <v>-15.600000000000001</v>
      </c>
      <c r="V296" s="18">
        <f t="shared" si="53"/>
        <v>-4.3999999999999986</v>
      </c>
      <c r="W296" s="18">
        <f t="shared" si="54"/>
        <v>9.2000000000000028</v>
      </c>
    </row>
    <row r="297" spans="1:23" x14ac:dyDescent="0.45">
      <c r="A297" s="20">
        <v>44593</v>
      </c>
      <c r="B297" s="18">
        <v>56.5</v>
      </c>
      <c r="C297" s="18">
        <v>55.1</v>
      </c>
      <c r="D297" s="18">
        <v>56.1</v>
      </c>
      <c r="E297" s="18">
        <v>48.5</v>
      </c>
      <c r="F297" s="18">
        <v>66.2</v>
      </c>
      <c r="G297" s="18">
        <v>50.8</v>
      </c>
      <c r="H297" s="18">
        <v>83.1</v>
      </c>
      <c r="I297" s="18">
        <v>64.2</v>
      </c>
      <c r="J297" s="18">
        <v>53</v>
      </c>
      <c r="K297" s="18">
        <v>51.7</v>
      </c>
      <c r="L297" s="19">
        <v>55.3</v>
      </c>
      <c r="M297" s="18">
        <f t="shared" si="44"/>
        <v>-3.3999999999999986</v>
      </c>
      <c r="N297" s="18">
        <f t="shared" si="45"/>
        <v>-4.7999999999999972</v>
      </c>
      <c r="O297" s="18">
        <f t="shared" si="46"/>
        <v>-5.6000000000000014</v>
      </c>
      <c r="P297" s="18">
        <f t="shared" si="47"/>
        <v>-3.7999999999999972</v>
      </c>
      <c r="Q297" s="18">
        <f t="shared" si="48"/>
        <v>0.5</v>
      </c>
      <c r="R297" s="18">
        <f t="shared" si="49"/>
        <v>1.3999999999999986</v>
      </c>
      <c r="S297" s="18">
        <f t="shared" si="50"/>
        <v>0.79999999999999716</v>
      </c>
      <c r="T297" s="18">
        <f t="shared" si="51"/>
        <v>6.8000000000000043</v>
      </c>
      <c r="U297" s="18">
        <f t="shared" si="52"/>
        <v>7.1000000000000014</v>
      </c>
      <c r="V297" s="18">
        <f t="shared" si="53"/>
        <v>0.60000000000000142</v>
      </c>
      <c r="W297" s="18">
        <f t="shared" si="54"/>
        <v>7.7999999999999972</v>
      </c>
    </row>
    <row r="298" spans="1:23" x14ac:dyDescent="0.45">
      <c r="A298" s="20">
        <v>44621</v>
      </c>
      <c r="B298" s="18">
        <v>58.3</v>
      </c>
      <c r="C298" s="18">
        <v>55.5</v>
      </c>
      <c r="D298" s="18">
        <v>60.1</v>
      </c>
      <c r="E298" s="18">
        <v>54</v>
      </c>
      <c r="F298" s="18">
        <v>63.4</v>
      </c>
      <c r="G298" s="18">
        <v>51.7</v>
      </c>
      <c r="H298" s="18">
        <v>83.8</v>
      </c>
      <c r="I298" s="18">
        <v>64.5</v>
      </c>
      <c r="J298" s="18">
        <v>61</v>
      </c>
      <c r="K298" s="18">
        <v>45</v>
      </c>
      <c r="L298" s="19">
        <v>40.200000000000003</v>
      </c>
      <c r="M298" s="18">
        <f t="shared" si="44"/>
        <v>1.7999999999999972</v>
      </c>
      <c r="N298" s="18">
        <f t="shared" si="45"/>
        <v>0.39999999999999858</v>
      </c>
      <c r="O298" s="18">
        <f t="shared" si="46"/>
        <v>4</v>
      </c>
      <c r="P298" s="18">
        <f t="shared" si="47"/>
        <v>5.5</v>
      </c>
      <c r="Q298" s="18">
        <f t="shared" si="48"/>
        <v>-2.8000000000000043</v>
      </c>
      <c r="R298" s="18">
        <f t="shared" si="49"/>
        <v>0.90000000000000568</v>
      </c>
      <c r="S298" s="18">
        <f t="shared" si="50"/>
        <v>0.70000000000000284</v>
      </c>
      <c r="T298" s="18">
        <f t="shared" si="51"/>
        <v>0.29999999999999716</v>
      </c>
      <c r="U298" s="18">
        <f t="shared" si="52"/>
        <v>8</v>
      </c>
      <c r="V298" s="18">
        <f t="shared" si="53"/>
        <v>-6.7000000000000028</v>
      </c>
      <c r="W298" s="18">
        <f t="shared" si="54"/>
        <v>-15.099999999999994</v>
      </c>
    </row>
    <row r="299" spans="1:23" x14ac:dyDescent="0.45">
      <c r="A299" s="20">
        <v>44652</v>
      </c>
      <c r="B299" s="18">
        <v>57.1</v>
      </c>
      <c r="C299" s="18">
        <v>59.1</v>
      </c>
      <c r="D299" s="18">
        <v>54.6</v>
      </c>
      <c r="E299" s="18">
        <v>49.5</v>
      </c>
      <c r="F299" s="18">
        <v>65.099999999999994</v>
      </c>
      <c r="G299" s="18">
        <v>52.3</v>
      </c>
      <c r="H299" s="18">
        <v>84.6</v>
      </c>
      <c r="I299" s="18">
        <v>59.4</v>
      </c>
      <c r="J299" s="18">
        <v>58.1</v>
      </c>
      <c r="K299" s="18">
        <v>52.9</v>
      </c>
      <c r="L299" s="19">
        <v>46.7</v>
      </c>
      <c r="M299" s="18">
        <f t="shared" si="44"/>
        <v>-1.1999999999999957</v>
      </c>
      <c r="N299" s="18">
        <f t="shared" si="45"/>
        <v>3.6000000000000014</v>
      </c>
      <c r="O299" s="18">
        <f t="shared" si="46"/>
        <v>-5.5</v>
      </c>
      <c r="P299" s="18">
        <f t="shared" si="47"/>
        <v>-4.5</v>
      </c>
      <c r="Q299" s="18">
        <f t="shared" si="48"/>
        <v>1.6999999999999957</v>
      </c>
      <c r="R299" s="18">
        <f t="shared" si="49"/>
        <v>0.59999999999999432</v>
      </c>
      <c r="S299" s="18">
        <f t="shared" si="50"/>
        <v>0.79999999999999716</v>
      </c>
      <c r="T299" s="18">
        <f t="shared" si="51"/>
        <v>-5.1000000000000014</v>
      </c>
      <c r="U299" s="18">
        <f t="shared" si="52"/>
        <v>-2.8999999999999986</v>
      </c>
      <c r="V299" s="18">
        <f t="shared" si="53"/>
        <v>7.8999999999999986</v>
      </c>
      <c r="W299" s="18">
        <f t="shared" si="54"/>
        <v>6.5</v>
      </c>
    </row>
    <row r="300" spans="1:23" x14ac:dyDescent="0.45">
      <c r="A300" s="20">
        <v>44682</v>
      </c>
      <c r="B300" s="18">
        <v>55.9</v>
      </c>
      <c r="C300" s="18">
        <v>54.5</v>
      </c>
      <c r="D300" s="18">
        <v>57.6</v>
      </c>
      <c r="E300" s="18">
        <v>50.2</v>
      </c>
      <c r="F300" s="18">
        <v>61.3</v>
      </c>
      <c r="G300" s="18">
        <v>51</v>
      </c>
      <c r="H300" s="18">
        <v>82.1</v>
      </c>
      <c r="I300" s="18">
        <v>52</v>
      </c>
      <c r="J300" s="18">
        <v>60.9</v>
      </c>
      <c r="K300" s="18">
        <v>52.8</v>
      </c>
      <c r="L300" s="19">
        <v>44.5</v>
      </c>
      <c r="M300" s="18">
        <f t="shared" si="44"/>
        <v>-1.2000000000000028</v>
      </c>
      <c r="N300" s="18">
        <f t="shared" si="45"/>
        <v>-4.6000000000000014</v>
      </c>
      <c r="O300" s="18">
        <f t="shared" si="46"/>
        <v>3</v>
      </c>
      <c r="P300" s="18">
        <f t="shared" si="47"/>
        <v>0.70000000000000284</v>
      </c>
      <c r="Q300" s="18">
        <f t="shared" si="48"/>
        <v>-3.7999999999999972</v>
      </c>
      <c r="R300" s="18">
        <f t="shared" si="49"/>
        <v>-1.2999999999999972</v>
      </c>
      <c r="S300" s="18">
        <f t="shared" si="50"/>
        <v>-2.5</v>
      </c>
      <c r="T300" s="18">
        <f t="shared" si="51"/>
        <v>-7.3999999999999986</v>
      </c>
      <c r="U300" s="18">
        <f t="shared" si="52"/>
        <v>2.7999999999999972</v>
      </c>
      <c r="V300" s="18">
        <f t="shared" si="53"/>
        <v>-0.10000000000000142</v>
      </c>
      <c r="W300" s="18">
        <f t="shared" si="54"/>
        <v>-2.2000000000000028</v>
      </c>
    </row>
    <row r="301" spans="1:23" x14ac:dyDescent="0.45">
      <c r="A301" s="21">
        <v>44713</v>
      </c>
      <c r="B301" s="22">
        <v>55.3</v>
      </c>
      <c r="C301" s="22">
        <v>56.1</v>
      </c>
      <c r="D301" s="22">
        <v>55.6</v>
      </c>
      <c r="E301" s="22">
        <v>47.4</v>
      </c>
      <c r="F301" s="22">
        <v>61.9</v>
      </c>
      <c r="G301" s="22">
        <v>47.5</v>
      </c>
      <c r="H301" s="22">
        <v>80.099999999999994</v>
      </c>
      <c r="I301" s="22">
        <v>60.5</v>
      </c>
      <c r="J301" s="22">
        <v>57.5</v>
      </c>
      <c r="K301" s="22">
        <v>46.3</v>
      </c>
      <c r="L301" s="23">
        <v>46.2</v>
      </c>
      <c r="M301" s="18">
        <f t="shared" si="44"/>
        <v>-0.60000000000000142</v>
      </c>
      <c r="N301" s="18">
        <f t="shared" si="45"/>
        <v>1.6000000000000014</v>
      </c>
      <c r="O301" s="18">
        <f t="shared" si="46"/>
        <v>-2</v>
      </c>
      <c r="P301" s="18">
        <f t="shared" si="47"/>
        <v>-2.8000000000000043</v>
      </c>
      <c r="Q301" s="18">
        <f t="shared" si="48"/>
        <v>0.60000000000000142</v>
      </c>
      <c r="R301" s="18">
        <f t="shared" si="49"/>
        <v>-3.5</v>
      </c>
      <c r="S301" s="18">
        <f t="shared" si="50"/>
        <v>-2</v>
      </c>
      <c r="T301" s="18">
        <f t="shared" si="51"/>
        <v>8.5</v>
      </c>
      <c r="U301" s="18">
        <f t="shared" si="52"/>
        <v>-3.3999999999999986</v>
      </c>
      <c r="V301" s="18">
        <f t="shared" si="53"/>
        <v>-6.5</v>
      </c>
      <c r="W301" s="18">
        <f t="shared" si="54"/>
        <v>1.7000000000000028</v>
      </c>
    </row>
    <row r="302" spans="1:23" x14ac:dyDescent="0.45">
      <c r="A302" s="21">
        <v>44743</v>
      </c>
      <c r="B302" s="22">
        <v>56.7</v>
      </c>
      <c r="C302" s="22">
        <v>59.9</v>
      </c>
      <c r="D302" s="22">
        <v>59.9</v>
      </c>
      <c r="E302" s="22">
        <v>49.1</v>
      </c>
      <c r="F302" s="22">
        <v>57.8</v>
      </c>
      <c r="G302" s="22">
        <v>45</v>
      </c>
      <c r="H302" s="22">
        <v>72.3</v>
      </c>
      <c r="I302" s="22">
        <v>58.3</v>
      </c>
      <c r="J302" s="22">
        <v>59.5</v>
      </c>
      <c r="K302" s="22">
        <v>48</v>
      </c>
      <c r="L302" s="23">
        <v>50.1</v>
      </c>
      <c r="M302" s="18">
        <f t="shared" si="44"/>
        <v>1.4000000000000057</v>
      </c>
      <c r="N302" s="18">
        <f t="shared" si="45"/>
        <v>3.7999999999999972</v>
      </c>
      <c r="O302" s="18">
        <f t="shared" si="46"/>
        <v>4.2999999999999972</v>
      </c>
      <c r="P302" s="18">
        <f t="shared" si="47"/>
        <v>1.7000000000000028</v>
      </c>
      <c r="Q302" s="18">
        <f t="shared" si="48"/>
        <v>-4.1000000000000014</v>
      </c>
      <c r="R302" s="18">
        <f t="shared" si="49"/>
        <v>-2.5</v>
      </c>
      <c r="S302" s="18">
        <f t="shared" si="50"/>
        <v>-7.7999999999999972</v>
      </c>
      <c r="T302" s="18">
        <f t="shared" si="51"/>
        <v>-2.2000000000000028</v>
      </c>
      <c r="U302" s="18">
        <f t="shared" si="52"/>
        <v>2</v>
      </c>
      <c r="V302" s="18">
        <f t="shared" si="53"/>
        <v>1.7000000000000028</v>
      </c>
      <c r="W302" s="18">
        <f t="shared" si="54"/>
        <v>3.8999999999999986</v>
      </c>
    </row>
    <row r="303" spans="1:23" x14ac:dyDescent="0.45">
      <c r="A303" s="21">
        <v>44774</v>
      </c>
      <c r="B303" s="18">
        <v>56.9</v>
      </c>
      <c r="C303" s="18">
        <v>60.9</v>
      </c>
      <c r="D303" s="18">
        <v>61.8</v>
      </c>
      <c r="E303" s="18">
        <v>50.2</v>
      </c>
      <c r="F303" s="18">
        <v>54.5</v>
      </c>
      <c r="G303" s="18">
        <v>46.2</v>
      </c>
      <c r="H303" s="18">
        <v>71.5</v>
      </c>
      <c r="I303" s="18">
        <v>53.9</v>
      </c>
      <c r="J303" s="18">
        <v>61.9</v>
      </c>
      <c r="K303" s="18">
        <v>48.2</v>
      </c>
      <c r="L303" s="19">
        <v>47.1</v>
      </c>
      <c r="M303" s="18">
        <f t="shared" si="44"/>
        <v>0.19999999999999574</v>
      </c>
      <c r="N303" s="18">
        <f t="shared" si="45"/>
        <v>1</v>
      </c>
      <c r="O303" s="18">
        <f t="shared" si="46"/>
        <v>1.8999999999999986</v>
      </c>
      <c r="P303" s="18">
        <f t="shared" si="47"/>
        <v>1.1000000000000014</v>
      </c>
      <c r="Q303" s="18">
        <f t="shared" si="48"/>
        <v>-3.2999999999999972</v>
      </c>
      <c r="R303" s="18">
        <f t="shared" si="49"/>
        <v>1.2000000000000028</v>
      </c>
      <c r="S303" s="18">
        <f t="shared" si="50"/>
        <v>-0.79999999999999716</v>
      </c>
      <c r="T303" s="18">
        <f t="shared" si="51"/>
        <v>-4.3999999999999986</v>
      </c>
      <c r="U303" s="18">
        <f t="shared" si="52"/>
        <v>2.3999999999999986</v>
      </c>
      <c r="V303" s="18">
        <f t="shared" si="53"/>
        <v>0.20000000000000284</v>
      </c>
      <c r="W303" s="18">
        <f t="shared" si="54"/>
        <v>-3</v>
      </c>
    </row>
    <row r="304" spans="1:23" x14ac:dyDescent="0.45">
      <c r="A304" s="21">
        <v>44805</v>
      </c>
      <c r="B304" s="22">
        <v>56.7</v>
      </c>
      <c r="C304" s="22">
        <v>59.1</v>
      </c>
      <c r="D304" s="22">
        <v>60.6</v>
      </c>
      <c r="E304" s="22">
        <v>53</v>
      </c>
      <c r="F304" s="22">
        <v>53.9</v>
      </c>
      <c r="G304" s="22">
        <v>44.1</v>
      </c>
      <c r="H304" s="22">
        <v>68.7</v>
      </c>
      <c r="I304" s="22">
        <v>52.5</v>
      </c>
      <c r="J304" s="22">
        <v>65.099999999999994</v>
      </c>
      <c r="K304" s="22">
        <v>51.3</v>
      </c>
      <c r="L304" s="23">
        <v>47.2</v>
      </c>
      <c r="M304" s="18">
        <f t="shared" si="44"/>
        <v>-0.19999999999999574</v>
      </c>
      <c r="N304" s="18">
        <f t="shared" si="45"/>
        <v>-1.7999999999999972</v>
      </c>
      <c r="O304" s="18">
        <f t="shared" si="46"/>
        <v>-1.1999999999999957</v>
      </c>
      <c r="P304" s="18">
        <f t="shared" si="47"/>
        <v>2.7999999999999972</v>
      </c>
      <c r="Q304" s="18">
        <f t="shared" si="48"/>
        <v>-0.60000000000000142</v>
      </c>
      <c r="R304" s="18">
        <f t="shared" si="49"/>
        <v>-2.1000000000000014</v>
      </c>
      <c r="S304" s="18">
        <f t="shared" si="50"/>
        <v>-2.7999999999999972</v>
      </c>
      <c r="T304" s="18">
        <f t="shared" si="51"/>
        <v>-1.3999999999999986</v>
      </c>
      <c r="U304" s="18">
        <f t="shared" si="52"/>
        <v>3.1999999999999957</v>
      </c>
      <c r="V304" s="18">
        <f t="shared" si="53"/>
        <v>3.0999999999999943</v>
      </c>
      <c r="W304" s="18">
        <f t="shared" si="54"/>
        <v>0.10000000000000142</v>
      </c>
    </row>
    <row r="305" spans="1:23" x14ac:dyDescent="0.45">
      <c r="A305" s="21">
        <v>44835</v>
      </c>
      <c r="B305" s="22">
        <v>54.4</v>
      </c>
      <c r="C305" s="22">
        <v>55.7</v>
      </c>
      <c r="D305" s="22">
        <v>56.5</v>
      </c>
      <c r="E305" s="22">
        <v>49.1</v>
      </c>
      <c r="F305" s="22">
        <v>56.2</v>
      </c>
      <c r="G305" s="22">
        <v>47.2</v>
      </c>
      <c r="H305" s="22">
        <v>70.7</v>
      </c>
      <c r="I305" s="22">
        <v>52.2</v>
      </c>
      <c r="J305" s="22">
        <v>47.7</v>
      </c>
      <c r="K305" s="22">
        <v>50.4</v>
      </c>
      <c r="L305" s="23">
        <v>46.4</v>
      </c>
      <c r="M305" s="18">
        <f t="shared" si="44"/>
        <v>-2.3000000000000043</v>
      </c>
      <c r="N305" s="18">
        <f t="shared" si="45"/>
        <v>-3.3999999999999986</v>
      </c>
      <c r="O305" s="18">
        <f t="shared" si="46"/>
        <v>-4.1000000000000014</v>
      </c>
      <c r="P305" s="18">
        <f t="shared" si="47"/>
        <v>-3.8999999999999986</v>
      </c>
      <c r="Q305" s="18">
        <f t="shared" si="48"/>
        <v>2.3000000000000043</v>
      </c>
      <c r="R305" s="18">
        <f t="shared" si="49"/>
        <v>3.1000000000000014</v>
      </c>
      <c r="S305" s="18">
        <f t="shared" si="50"/>
        <v>2</v>
      </c>
      <c r="T305" s="18">
        <f t="shared" si="51"/>
        <v>-0.29999999999999716</v>
      </c>
      <c r="U305" s="18">
        <f t="shared" si="52"/>
        <v>-17.399999999999991</v>
      </c>
      <c r="V305" s="18">
        <f t="shared" si="53"/>
        <v>-0.89999999999999858</v>
      </c>
      <c r="W305" s="18">
        <f t="shared" si="54"/>
        <v>-0.80000000000000426</v>
      </c>
    </row>
    <row r="306" spans="1:23" x14ac:dyDescent="0.45">
      <c r="A306" s="21">
        <v>44866</v>
      </c>
      <c r="B306" s="18">
        <v>56.5</v>
      </c>
      <c r="C306" s="18">
        <v>64.7</v>
      </c>
      <c r="D306" s="18">
        <v>56</v>
      </c>
      <c r="E306" s="18">
        <v>51.5</v>
      </c>
      <c r="F306" s="18">
        <v>53.8</v>
      </c>
      <c r="G306" s="18">
        <v>47.9</v>
      </c>
      <c r="H306" s="18">
        <v>70</v>
      </c>
      <c r="I306" s="18">
        <v>51.8</v>
      </c>
      <c r="J306" s="18">
        <v>38.4</v>
      </c>
      <c r="K306" s="18">
        <v>59.5</v>
      </c>
      <c r="L306" s="19">
        <v>44.2</v>
      </c>
      <c r="M306" s="18">
        <f t="shared" si="44"/>
        <v>2.1000000000000014</v>
      </c>
      <c r="N306" s="18">
        <f t="shared" si="45"/>
        <v>9</v>
      </c>
      <c r="O306" s="18">
        <f t="shared" si="46"/>
        <v>-0.5</v>
      </c>
      <c r="P306" s="18">
        <f t="shared" si="47"/>
        <v>2.3999999999999986</v>
      </c>
      <c r="Q306" s="18">
        <f t="shared" si="48"/>
        <v>-2.4000000000000057</v>
      </c>
      <c r="R306" s="18">
        <f t="shared" si="49"/>
        <v>0.69999999999999574</v>
      </c>
      <c r="S306" s="18">
        <f t="shared" si="50"/>
        <v>-0.70000000000000284</v>
      </c>
      <c r="T306" s="18">
        <f t="shared" si="51"/>
        <v>-0.40000000000000568</v>
      </c>
      <c r="U306" s="18">
        <f t="shared" si="52"/>
        <v>-9.3000000000000043</v>
      </c>
      <c r="V306" s="18">
        <f t="shared" si="53"/>
        <v>9.1000000000000014</v>
      </c>
      <c r="W306" s="18">
        <f t="shared" si="54"/>
        <v>-2.1999999999999957</v>
      </c>
    </row>
    <row r="307" spans="1:23" x14ac:dyDescent="0.45">
      <c r="A307" s="21">
        <v>44896</v>
      </c>
      <c r="B307" s="18">
        <v>49.6</v>
      </c>
      <c r="C307" s="18">
        <v>54.7</v>
      </c>
      <c r="D307" s="18">
        <v>45.2</v>
      </c>
      <c r="E307" s="18">
        <v>49.8</v>
      </c>
      <c r="F307" s="18">
        <v>48.5</v>
      </c>
      <c r="G307" s="18">
        <v>45.1</v>
      </c>
      <c r="H307" s="18">
        <v>67.599999999999994</v>
      </c>
      <c r="I307" s="18">
        <v>51.5</v>
      </c>
      <c r="J307" s="18">
        <v>47.7</v>
      </c>
      <c r="K307" s="18">
        <v>52.7</v>
      </c>
      <c r="L307" s="19">
        <v>55.9</v>
      </c>
      <c r="M307" s="18">
        <f t="shared" ref="M307" si="55">B307-B306</f>
        <v>-6.8999999999999986</v>
      </c>
      <c r="N307" s="18">
        <f t="shared" ref="N307" si="56">C307-C306</f>
        <v>-10</v>
      </c>
      <c r="O307" s="18">
        <f t="shared" ref="O307" si="57">D307-D306</f>
        <v>-10.799999999999997</v>
      </c>
      <c r="P307" s="18">
        <f t="shared" ref="P307" si="58">E307-E306</f>
        <v>-1.7000000000000028</v>
      </c>
      <c r="Q307" s="18">
        <f t="shared" ref="Q307" si="59">F307-F306</f>
        <v>-5.2999999999999972</v>
      </c>
      <c r="R307" s="18">
        <f t="shared" ref="R307" si="60">G307-G306</f>
        <v>-2.7999999999999972</v>
      </c>
      <c r="S307" s="18">
        <f t="shared" ref="S307" si="61">H307-H306</f>
        <v>-2.4000000000000057</v>
      </c>
      <c r="T307" s="18">
        <f t="shared" ref="T307" si="62">I307-I306</f>
        <v>-0.29999999999999716</v>
      </c>
      <c r="U307" s="18">
        <f t="shared" ref="U307" si="63">J307-J306</f>
        <v>9.3000000000000043</v>
      </c>
      <c r="V307" s="18">
        <f t="shared" ref="V307" si="64">K307-K306</f>
        <v>-6.7999999999999972</v>
      </c>
      <c r="W307" s="18">
        <f t="shared" ref="W307" si="65">L307-L306</f>
        <v>11.699999999999996</v>
      </c>
    </row>
    <row r="308" spans="1:23" x14ac:dyDescent="0.45">
      <c r="A308" s="21">
        <v>44927</v>
      </c>
      <c r="B308" s="18">
        <v>55.2</v>
      </c>
      <c r="C308" s="18">
        <v>60.4</v>
      </c>
      <c r="D308" s="18">
        <v>60.4</v>
      </c>
      <c r="E308" s="18">
        <v>50</v>
      </c>
      <c r="F308" s="18">
        <v>50</v>
      </c>
      <c r="G308" s="18">
        <v>49.2</v>
      </c>
      <c r="H308" s="18">
        <v>67.8</v>
      </c>
      <c r="I308" s="18">
        <v>52.9</v>
      </c>
      <c r="J308" s="18">
        <v>59</v>
      </c>
      <c r="K308" s="18">
        <v>53</v>
      </c>
      <c r="L308" s="19">
        <v>55.8</v>
      </c>
      <c r="M308" s="18">
        <f t="shared" ref="M308:M314" si="66">B308-B307</f>
        <v>5.6000000000000014</v>
      </c>
      <c r="N308" s="18">
        <f t="shared" ref="N308:N314" si="67">C308-C307</f>
        <v>5.6999999999999957</v>
      </c>
      <c r="O308" s="18">
        <f t="shared" ref="O308:O314" si="68">D308-D307</f>
        <v>15.199999999999996</v>
      </c>
      <c r="P308" s="18">
        <f t="shared" ref="P308:P314" si="69">E308-E307</f>
        <v>0.20000000000000284</v>
      </c>
      <c r="Q308" s="18">
        <f t="shared" ref="Q308:Q314" si="70">F308-F307</f>
        <v>1.5</v>
      </c>
      <c r="R308" s="18">
        <f t="shared" ref="R308:R314" si="71">G308-G307</f>
        <v>4.1000000000000014</v>
      </c>
      <c r="S308" s="18">
        <f t="shared" ref="S308:S314" si="72">H308-H307</f>
        <v>0.20000000000000284</v>
      </c>
      <c r="T308" s="18">
        <f t="shared" ref="T308:T314" si="73">I308-I307</f>
        <v>1.3999999999999986</v>
      </c>
      <c r="U308" s="18">
        <f t="shared" ref="U308:U314" si="74">J308-J307</f>
        <v>11.299999999999997</v>
      </c>
      <c r="V308" s="18">
        <f t="shared" ref="V308:V314" si="75">K308-K307</f>
        <v>0.29999999999999716</v>
      </c>
      <c r="W308" s="18">
        <f t="shared" ref="W308:W314" si="76">L308-L307</f>
        <v>-0.10000000000000142</v>
      </c>
    </row>
    <row r="309" spans="1:23" x14ac:dyDescent="0.45">
      <c r="A309" s="21">
        <v>44958</v>
      </c>
      <c r="B309" s="18">
        <v>55.1</v>
      </c>
      <c r="C309" s="18">
        <v>56.3</v>
      </c>
      <c r="D309" s="18">
        <v>62.6</v>
      </c>
      <c r="E309" s="18">
        <v>54</v>
      </c>
      <c r="F309" s="18">
        <v>47.6</v>
      </c>
      <c r="G309" s="18">
        <v>50.6</v>
      </c>
      <c r="H309" s="18">
        <v>65.599999999999994</v>
      </c>
      <c r="I309" s="18">
        <v>52.8</v>
      </c>
      <c r="J309" s="18">
        <v>61.7</v>
      </c>
      <c r="K309" s="18">
        <v>52.6</v>
      </c>
      <c r="L309" s="19">
        <v>55.3</v>
      </c>
      <c r="M309" s="18">
        <f t="shared" si="66"/>
        <v>-0.10000000000000142</v>
      </c>
      <c r="N309" s="18">
        <f t="shared" si="67"/>
        <v>-4.1000000000000014</v>
      </c>
      <c r="O309" s="18">
        <f t="shared" si="68"/>
        <v>2.2000000000000028</v>
      </c>
      <c r="P309" s="18">
        <f t="shared" si="69"/>
        <v>4</v>
      </c>
      <c r="Q309" s="18">
        <f t="shared" si="70"/>
        <v>-2.3999999999999986</v>
      </c>
      <c r="R309" s="18">
        <f t="shared" si="71"/>
        <v>1.3999999999999986</v>
      </c>
      <c r="S309" s="18">
        <f t="shared" si="72"/>
        <v>-2.2000000000000028</v>
      </c>
      <c r="T309" s="18">
        <f t="shared" si="73"/>
        <v>-0.10000000000000142</v>
      </c>
      <c r="U309" s="18">
        <f t="shared" si="74"/>
        <v>2.7000000000000028</v>
      </c>
      <c r="V309" s="18">
        <f t="shared" si="75"/>
        <v>-0.39999999999999858</v>
      </c>
      <c r="W309" s="18">
        <f t="shared" si="76"/>
        <v>-0.5</v>
      </c>
    </row>
    <row r="310" spans="1:23" x14ac:dyDescent="0.45">
      <c r="A310" s="21">
        <v>44986</v>
      </c>
      <c r="B310" s="18">
        <v>51.2</v>
      </c>
      <c r="C310" s="18">
        <v>55.4</v>
      </c>
      <c r="D310" s="18">
        <v>52.2</v>
      </c>
      <c r="E310" s="18">
        <v>51.3</v>
      </c>
      <c r="F310" s="18">
        <v>45.8</v>
      </c>
      <c r="G310" s="18">
        <v>52.8</v>
      </c>
      <c r="H310" s="18">
        <v>59.5</v>
      </c>
      <c r="I310" s="18">
        <v>48.5</v>
      </c>
      <c r="J310" s="18">
        <v>43.7</v>
      </c>
      <c r="K310" s="18">
        <v>43.6</v>
      </c>
      <c r="L310" s="19">
        <v>57.9</v>
      </c>
      <c r="M310" s="18">
        <f t="shared" si="66"/>
        <v>-3.8999999999999986</v>
      </c>
      <c r="N310" s="18">
        <f t="shared" si="67"/>
        <v>-0.89999999999999858</v>
      </c>
      <c r="O310" s="18">
        <f t="shared" si="68"/>
        <v>-10.399999999999999</v>
      </c>
      <c r="P310" s="18">
        <f t="shared" si="69"/>
        <v>-2.7000000000000028</v>
      </c>
      <c r="Q310" s="18">
        <f t="shared" si="70"/>
        <v>-1.8000000000000043</v>
      </c>
      <c r="R310" s="18">
        <f t="shared" si="71"/>
        <v>2.1999999999999957</v>
      </c>
      <c r="S310" s="18">
        <f t="shared" si="72"/>
        <v>-6.0999999999999943</v>
      </c>
      <c r="T310" s="18">
        <f t="shared" si="73"/>
        <v>-4.2999999999999972</v>
      </c>
      <c r="U310" s="18">
        <f t="shared" si="74"/>
        <v>-18</v>
      </c>
      <c r="V310" s="18">
        <f t="shared" si="75"/>
        <v>-9</v>
      </c>
      <c r="W310" s="18">
        <f t="shared" si="76"/>
        <v>2.6000000000000014</v>
      </c>
    </row>
    <row r="311" spans="1:23" x14ac:dyDescent="0.45">
      <c r="A311" s="21">
        <v>45017</v>
      </c>
      <c r="B311" s="18">
        <v>51.9</v>
      </c>
      <c r="C311" s="18">
        <v>52</v>
      </c>
      <c r="D311" s="18">
        <v>56.1</v>
      </c>
      <c r="E311" s="18">
        <v>50.8</v>
      </c>
      <c r="F311" s="18">
        <v>48.6</v>
      </c>
      <c r="G311" s="18">
        <v>47.2</v>
      </c>
      <c r="H311" s="18">
        <v>59.6</v>
      </c>
      <c r="I311" s="18">
        <v>49.7</v>
      </c>
      <c r="J311" s="18">
        <v>60.9</v>
      </c>
      <c r="K311" s="18">
        <v>51.3</v>
      </c>
      <c r="L311" s="19">
        <v>48.9</v>
      </c>
      <c r="M311" s="18">
        <f t="shared" si="66"/>
        <v>0.69999999999999574</v>
      </c>
      <c r="N311" s="18">
        <f t="shared" si="67"/>
        <v>-3.3999999999999986</v>
      </c>
      <c r="O311" s="18">
        <f t="shared" si="68"/>
        <v>3.8999999999999986</v>
      </c>
      <c r="P311" s="18">
        <f t="shared" si="69"/>
        <v>-0.5</v>
      </c>
      <c r="Q311" s="18">
        <f t="shared" si="70"/>
        <v>2.8000000000000043</v>
      </c>
      <c r="R311" s="18">
        <f t="shared" si="71"/>
        <v>-5.5999999999999943</v>
      </c>
      <c r="S311" s="18">
        <f t="shared" si="72"/>
        <v>0.10000000000000142</v>
      </c>
      <c r="T311" s="18">
        <f t="shared" si="73"/>
        <v>1.2000000000000028</v>
      </c>
      <c r="U311" s="18">
        <f t="shared" si="74"/>
        <v>17.199999999999996</v>
      </c>
      <c r="V311" s="18">
        <f t="shared" si="75"/>
        <v>7.6999999999999957</v>
      </c>
      <c r="W311" s="18">
        <f t="shared" si="76"/>
        <v>-9</v>
      </c>
    </row>
    <row r="312" spans="1:23" x14ac:dyDescent="0.45">
      <c r="A312" s="21">
        <v>45047</v>
      </c>
      <c r="B312" s="18">
        <v>50.3</v>
      </c>
      <c r="C312" s="18">
        <v>51.5</v>
      </c>
      <c r="D312" s="18">
        <v>52.9</v>
      </c>
      <c r="E312" s="18">
        <v>49.2</v>
      </c>
      <c r="F312" s="18">
        <v>47.7</v>
      </c>
      <c r="G312" s="18">
        <v>58.3</v>
      </c>
      <c r="H312" s="18">
        <v>56.2</v>
      </c>
      <c r="I312" s="18">
        <v>40.9</v>
      </c>
      <c r="J312" s="18">
        <v>59</v>
      </c>
      <c r="K312" s="18">
        <v>50</v>
      </c>
      <c r="L312" s="19">
        <v>61</v>
      </c>
      <c r="M312" s="18">
        <f t="shared" si="66"/>
        <v>-1.6000000000000014</v>
      </c>
      <c r="N312" s="18">
        <f t="shared" si="67"/>
        <v>-0.5</v>
      </c>
      <c r="O312" s="18">
        <f t="shared" si="68"/>
        <v>-3.2000000000000028</v>
      </c>
      <c r="P312" s="18">
        <f t="shared" si="69"/>
        <v>-1.5999999999999943</v>
      </c>
      <c r="Q312" s="18">
        <f t="shared" si="70"/>
        <v>-0.89999999999999858</v>
      </c>
      <c r="R312" s="18">
        <f t="shared" si="71"/>
        <v>11.099999999999994</v>
      </c>
      <c r="S312" s="18">
        <f t="shared" si="72"/>
        <v>-3.3999999999999986</v>
      </c>
      <c r="T312" s="18">
        <f t="shared" si="73"/>
        <v>-8.8000000000000043</v>
      </c>
      <c r="U312" s="18">
        <f t="shared" si="74"/>
        <v>-1.8999999999999986</v>
      </c>
      <c r="V312" s="18">
        <f t="shared" si="75"/>
        <v>-1.2999999999999972</v>
      </c>
      <c r="W312" s="18">
        <f t="shared" si="76"/>
        <v>12.100000000000001</v>
      </c>
    </row>
    <row r="313" spans="1:23" x14ac:dyDescent="0.45">
      <c r="A313" s="21">
        <v>45078</v>
      </c>
      <c r="B313" s="18">
        <v>53.9</v>
      </c>
      <c r="C313" s="18">
        <v>59.2</v>
      </c>
      <c r="D313" s="18">
        <v>55.5</v>
      </c>
      <c r="E313" s="18">
        <v>53.1</v>
      </c>
      <c r="F313" s="18">
        <v>47.6</v>
      </c>
      <c r="G313" s="18">
        <v>55.9</v>
      </c>
      <c r="H313" s="18">
        <v>54.1</v>
      </c>
      <c r="I313" s="18">
        <v>43.9</v>
      </c>
      <c r="J313" s="18">
        <v>61.5</v>
      </c>
      <c r="K313" s="18">
        <v>54.6</v>
      </c>
      <c r="L313" s="19">
        <v>54</v>
      </c>
      <c r="M313" s="18">
        <f t="shared" si="66"/>
        <v>3.6000000000000014</v>
      </c>
      <c r="N313" s="18">
        <f t="shared" si="67"/>
        <v>7.7000000000000028</v>
      </c>
      <c r="O313" s="18">
        <f t="shared" si="68"/>
        <v>2.6000000000000014</v>
      </c>
      <c r="P313" s="18">
        <f t="shared" si="69"/>
        <v>3.8999999999999986</v>
      </c>
      <c r="Q313" s="18">
        <f t="shared" si="70"/>
        <v>-0.10000000000000142</v>
      </c>
      <c r="R313" s="18">
        <f t="shared" si="71"/>
        <v>-2.3999999999999986</v>
      </c>
      <c r="S313" s="18">
        <f t="shared" si="72"/>
        <v>-2.1000000000000014</v>
      </c>
      <c r="T313" s="18">
        <f t="shared" si="73"/>
        <v>3</v>
      </c>
      <c r="U313" s="18">
        <f t="shared" si="74"/>
        <v>2.5</v>
      </c>
      <c r="V313" s="18">
        <f t="shared" si="75"/>
        <v>4.6000000000000014</v>
      </c>
      <c r="W313" s="18">
        <f t="shared" si="76"/>
        <v>-7</v>
      </c>
    </row>
    <row r="314" spans="1:23" x14ac:dyDescent="0.45">
      <c r="A314" s="21">
        <v>45108</v>
      </c>
      <c r="B314" s="22">
        <v>52.7</v>
      </c>
      <c r="C314" s="22">
        <v>57.1</v>
      </c>
      <c r="D314" s="22">
        <v>55</v>
      </c>
      <c r="E314" s="22">
        <v>50.7</v>
      </c>
      <c r="F314" s="22">
        <v>48.1</v>
      </c>
      <c r="G314" s="22">
        <v>50.4</v>
      </c>
      <c r="H314" s="22">
        <v>56.8</v>
      </c>
      <c r="I314" s="22">
        <v>52.1</v>
      </c>
      <c r="J314" s="22">
        <v>61.1</v>
      </c>
      <c r="K314" s="22">
        <v>52.3</v>
      </c>
      <c r="L314" s="23">
        <v>56.6</v>
      </c>
      <c r="M314" s="18">
        <f t="shared" si="66"/>
        <v>-1.1999999999999957</v>
      </c>
      <c r="N314" s="18">
        <f t="shared" si="67"/>
        <v>-2.1000000000000014</v>
      </c>
      <c r="O314" s="18">
        <f t="shared" si="68"/>
        <v>-0.5</v>
      </c>
      <c r="P314" s="18">
        <f t="shared" si="69"/>
        <v>-2.3999999999999986</v>
      </c>
      <c r="Q314" s="18">
        <f t="shared" si="70"/>
        <v>0.5</v>
      </c>
      <c r="R314" s="18">
        <f t="shared" si="71"/>
        <v>-5.5</v>
      </c>
      <c r="S314" s="18">
        <f t="shared" si="72"/>
        <v>2.6999999999999957</v>
      </c>
      <c r="T314" s="18">
        <f t="shared" si="73"/>
        <v>8.2000000000000028</v>
      </c>
      <c r="U314" s="18">
        <f t="shared" si="74"/>
        <v>-0.39999999999999858</v>
      </c>
      <c r="V314" s="18">
        <f t="shared" si="75"/>
        <v>-2.3000000000000043</v>
      </c>
      <c r="W314" s="18">
        <f t="shared" si="76"/>
        <v>2.6000000000000014</v>
      </c>
    </row>
    <row r="315" spans="1:23" x14ac:dyDescent="0.45">
      <c r="A315" s="21">
        <v>45139</v>
      </c>
      <c r="B315" s="22">
        <v>54.5</v>
      </c>
      <c r="C315" s="22">
        <v>57.3</v>
      </c>
      <c r="D315" s="22">
        <v>57.5</v>
      </c>
      <c r="E315" s="22">
        <v>54.7</v>
      </c>
      <c r="F315" s="22">
        <v>48.5</v>
      </c>
      <c r="G315" s="22">
        <v>57.7</v>
      </c>
      <c r="H315" s="22">
        <v>58.9</v>
      </c>
      <c r="I315" s="22">
        <v>41.8</v>
      </c>
      <c r="J315" s="22">
        <v>62.1</v>
      </c>
      <c r="K315" s="22">
        <v>52.3</v>
      </c>
      <c r="L315" s="23">
        <v>61.5</v>
      </c>
      <c r="M315" s="18">
        <f t="shared" ref="M315" si="77">B315-B314</f>
        <v>1.7999999999999972</v>
      </c>
      <c r="N315" s="18">
        <f t="shared" ref="N315" si="78">C315-C314</f>
        <v>0.19999999999999574</v>
      </c>
      <c r="O315" s="18">
        <f t="shared" ref="O315" si="79">D315-D314</f>
        <v>2.5</v>
      </c>
      <c r="P315" s="18">
        <f t="shared" ref="P315" si="80">E315-E314</f>
        <v>4</v>
      </c>
      <c r="Q315" s="18">
        <f t="shared" ref="Q315" si="81">F315-F314</f>
        <v>0.39999999999999858</v>
      </c>
      <c r="R315" s="18">
        <f t="shared" ref="R315" si="82">G315-G314</f>
        <v>7.3000000000000043</v>
      </c>
      <c r="S315" s="18">
        <f t="shared" ref="S315" si="83">H315-H314</f>
        <v>2.1000000000000014</v>
      </c>
      <c r="T315" s="18">
        <f t="shared" ref="T315" si="84">I315-I314</f>
        <v>-10.300000000000004</v>
      </c>
      <c r="U315" s="18">
        <f t="shared" ref="U315" si="85">J315-J314</f>
        <v>1</v>
      </c>
      <c r="V315" s="18">
        <f t="shared" ref="V315" si="86">K315-K314</f>
        <v>0</v>
      </c>
      <c r="W315" s="18">
        <f t="shared" ref="W315" si="87">L315-L314</f>
        <v>4.8999999999999986</v>
      </c>
    </row>
    <row r="316" spans="1:23" x14ac:dyDescent="0.45">
      <c r="A316" s="3"/>
      <c r="B316" s="4"/>
      <c r="C316" s="4"/>
      <c r="D316" s="5"/>
      <c r="E316" s="5"/>
      <c r="F316" s="5"/>
      <c r="G316" s="5"/>
      <c r="H316" s="5"/>
      <c r="I316" s="5"/>
      <c r="J316" s="5"/>
      <c r="K316" s="5"/>
      <c r="L316" s="5"/>
      <c r="M316" s="6"/>
    </row>
    <row r="317" spans="1:23" x14ac:dyDescent="0.45">
      <c r="A317" s="3"/>
      <c r="B317" s="4"/>
      <c r="C317" s="4"/>
      <c r="D317" s="5"/>
      <c r="E317" s="5"/>
      <c r="F317" s="5"/>
      <c r="G317" s="5"/>
      <c r="H317" s="5"/>
      <c r="I317" s="5"/>
      <c r="J317" s="5"/>
      <c r="K317" s="5"/>
      <c r="L317" s="5"/>
      <c r="M317" s="6"/>
    </row>
    <row r="318" spans="1:23" x14ac:dyDescent="0.45">
      <c r="A318" s="3"/>
      <c r="B318" s="4"/>
      <c r="C318" s="4"/>
      <c r="D318" s="5"/>
      <c r="E318" s="5"/>
      <c r="F318" s="5"/>
      <c r="G318" s="5"/>
      <c r="H318" s="5"/>
      <c r="I318" s="5"/>
      <c r="J318" s="5"/>
      <c r="K318" s="5"/>
      <c r="L318" s="5"/>
      <c r="M318" s="6"/>
    </row>
    <row r="319" spans="1:23" x14ac:dyDescent="0.45">
      <c r="A319" s="3"/>
      <c r="B319" s="4"/>
      <c r="C319" s="4"/>
      <c r="D319" s="5"/>
      <c r="E319" s="5"/>
      <c r="F319" s="5"/>
      <c r="G319" s="5"/>
      <c r="H319" s="5"/>
      <c r="I319" s="5"/>
      <c r="J319" s="5"/>
      <c r="K319" s="5"/>
      <c r="L319" s="5"/>
      <c r="M319" s="6"/>
    </row>
    <row r="320" spans="1:23" x14ac:dyDescent="0.45">
      <c r="A320" s="3"/>
      <c r="B320" s="4"/>
      <c r="C320" s="4"/>
      <c r="D320" s="5"/>
      <c r="E320" s="5"/>
      <c r="F320" s="5"/>
      <c r="G320" s="5"/>
      <c r="H320" s="5"/>
      <c r="I320" s="5"/>
      <c r="J320" s="5"/>
      <c r="K320" s="5"/>
      <c r="L320" s="5"/>
      <c r="M320" s="6"/>
    </row>
    <row r="321" spans="1:13" x14ac:dyDescent="0.45">
      <c r="A321" s="3"/>
      <c r="B321" s="4"/>
      <c r="C321" s="4"/>
      <c r="D321" s="5"/>
      <c r="E321" s="5"/>
      <c r="F321" s="5"/>
      <c r="G321" s="5"/>
      <c r="H321" s="5"/>
      <c r="I321" s="5"/>
      <c r="J321" s="5"/>
      <c r="K321" s="5"/>
      <c r="L321" s="5"/>
      <c r="M321" s="6"/>
    </row>
    <row r="322" spans="1:13" x14ac:dyDescent="0.45">
      <c r="A322" s="3"/>
      <c r="B322" s="4"/>
      <c r="C322" s="4"/>
      <c r="D322" s="5"/>
      <c r="E322" s="5"/>
      <c r="F322" s="5"/>
      <c r="G322" s="5"/>
      <c r="H322" s="5"/>
      <c r="I322" s="5"/>
      <c r="J322" s="5"/>
      <c r="K322" s="5"/>
      <c r="L322" s="5"/>
      <c r="M322" s="6"/>
    </row>
    <row r="323" spans="1:13" x14ac:dyDescent="0.45">
      <c r="A323" s="3"/>
      <c r="B323" s="4"/>
      <c r="C323" s="4"/>
      <c r="D323" s="5"/>
      <c r="E323" s="5"/>
      <c r="F323" s="5"/>
      <c r="G323" s="5"/>
      <c r="H323" s="5"/>
      <c r="I323" s="5"/>
      <c r="J323" s="5"/>
      <c r="K323" s="5"/>
      <c r="L323" s="5"/>
      <c r="M323" s="6"/>
    </row>
    <row r="324" spans="1:13" x14ac:dyDescent="0.45">
      <c r="A324" s="3"/>
      <c r="B324" s="4"/>
      <c r="C324" s="4"/>
      <c r="D324" s="5"/>
      <c r="E324" s="5"/>
      <c r="F324" s="5"/>
      <c r="G324" s="5"/>
      <c r="H324" s="5"/>
      <c r="I324" s="5"/>
      <c r="J324" s="5"/>
      <c r="K324" s="5"/>
      <c r="L324" s="5"/>
      <c r="M324" s="6"/>
    </row>
    <row r="325" spans="1:13" x14ac:dyDescent="0.45">
      <c r="A325" s="3"/>
      <c r="B325" s="4"/>
      <c r="C325" s="4"/>
      <c r="D325" s="5"/>
      <c r="E325" s="5"/>
      <c r="F325" s="5"/>
      <c r="G325" s="5"/>
      <c r="H325" s="5"/>
      <c r="I325" s="5"/>
      <c r="J325" s="5"/>
      <c r="K325" s="5"/>
      <c r="L325" s="5"/>
      <c r="M325" s="6"/>
    </row>
    <row r="326" spans="1:13" x14ac:dyDescent="0.45">
      <c r="A326" s="3"/>
      <c r="B326" s="4"/>
      <c r="C326" s="4"/>
      <c r="D326" s="5"/>
      <c r="E326" s="5"/>
      <c r="F326" s="5"/>
      <c r="G326" s="5"/>
      <c r="H326" s="5"/>
      <c r="I326" s="5"/>
      <c r="J326" s="5"/>
      <c r="K326" s="5"/>
      <c r="L326" s="5"/>
      <c r="M326" s="6"/>
    </row>
    <row r="327" spans="1:13" x14ac:dyDescent="0.45">
      <c r="A327" s="3"/>
      <c r="B327" s="4"/>
      <c r="C327" s="4"/>
      <c r="D327" s="5"/>
      <c r="E327" s="5"/>
      <c r="F327" s="5"/>
      <c r="G327" s="5"/>
      <c r="H327" s="5"/>
      <c r="I327" s="5"/>
      <c r="J327" s="5"/>
      <c r="K327" s="5"/>
      <c r="L327" s="5"/>
      <c r="M327" s="6"/>
    </row>
    <row r="328" spans="1:13" x14ac:dyDescent="0.45">
      <c r="A328" s="3"/>
      <c r="B328" s="4"/>
      <c r="C328" s="4"/>
      <c r="D328" s="5"/>
      <c r="E328" s="5"/>
      <c r="F328" s="5"/>
      <c r="G328" s="5"/>
      <c r="H328" s="5"/>
      <c r="I328" s="5"/>
      <c r="J328" s="5"/>
      <c r="K328" s="5"/>
      <c r="L328" s="5"/>
      <c r="M328" s="6"/>
    </row>
    <row r="329" spans="1:13" x14ac:dyDescent="0.45">
      <c r="A329" s="3"/>
      <c r="B329" s="4"/>
      <c r="C329" s="4"/>
      <c r="D329" s="5"/>
      <c r="E329" s="5"/>
      <c r="F329" s="5"/>
      <c r="G329" s="5"/>
      <c r="H329" s="5"/>
      <c r="I329" s="5"/>
      <c r="J329" s="5"/>
      <c r="K329" s="5"/>
      <c r="L329" s="5"/>
      <c r="M329" s="6"/>
    </row>
    <row r="330" spans="1:13" x14ac:dyDescent="0.45">
      <c r="A330" s="3"/>
      <c r="B330" s="4"/>
      <c r="C330" s="4"/>
      <c r="D330" s="5"/>
      <c r="E330" s="5"/>
      <c r="F330" s="5"/>
      <c r="G330" s="5"/>
      <c r="H330" s="5"/>
      <c r="I330" s="5"/>
      <c r="J330" s="5"/>
      <c r="K330" s="5"/>
      <c r="L330" s="5"/>
      <c r="M330" s="6"/>
    </row>
    <row r="331" spans="1:13" x14ac:dyDescent="0.45">
      <c r="A331" s="3"/>
      <c r="B331" s="4"/>
      <c r="C331" s="4"/>
      <c r="D331" s="5"/>
      <c r="E331" s="5"/>
      <c r="F331" s="5"/>
      <c r="G331" s="5"/>
      <c r="H331" s="5"/>
      <c r="I331" s="5"/>
      <c r="J331" s="5"/>
      <c r="K331" s="5"/>
      <c r="L331" s="5"/>
      <c r="M331" s="6"/>
    </row>
    <row r="332" spans="1:13" x14ac:dyDescent="0.45">
      <c r="A332" s="3"/>
      <c r="B332" s="4"/>
      <c r="C332" s="4"/>
      <c r="D332" s="5"/>
      <c r="E332" s="5"/>
      <c r="F332" s="5"/>
      <c r="G332" s="5"/>
      <c r="H332" s="5"/>
      <c r="I332" s="5"/>
      <c r="J332" s="5"/>
      <c r="K332" s="5"/>
      <c r="L332" s="5"/>
      <c r="M332" s="6"/>
    </row>
    <row r="333" spans="1:13" x14ac:dyDescent="0.45">
      <c r="A333" s="3"/>
      <c r="B333" s="4"/>
      <c r="C333" s="4"/>
      <c r="D333" s="5"/>
      <c r="E333" s="5"/>
      <c r="F333" s="5"/>
      <c r="G333" s="5"/>
      <c r="H333" s="5"/>
      <c r="I333" s="5"/>
      <c r="J333" s="5"/>
      <c r="K333" s="5"/>
      <c r="L333" s="5"/>
      <c r="M333" s="6"/>
    </row>
    <row r="334" spans="1:13" x14ac:dyDescent="0.45">
      <c r="A334" s="3"/>
      <c r="B334" s="4"/>
      <c r="C334" s="4"/>
      <c r="D334" s="5"/>
      <c r="E334" s="5"/>
      <c r="F334" s="5"/>
      <c r="G334" s="5"/>
      <c r="H334" s="5"/>
      <c r="I334" s="5"/>
      <c r="J334" s="5"/>
      <c r="K334" s="5"/>
      <c r="L334" s="5"/>
      <c r="M334" s="6"/>
    </row>
    <row r="335" spans="1:13" x14ac:dyDescent="0.45">
      <c r="A335" s="3"/>
      <c r="B335" s="4"/>
      <c r="C335" s="4"/>
      <c r="D335" s="5"/>
      <c r="E335" s="5"/>
      <c r="F335" s="5"/>
      <c r="G335" s="5"/>
      <c r="H335" s="5"/>
      <c r="I335" s="5"/>
      <c r="J335" s="5"/>
      <c r="K335" s="5"/>
      <c r="L335" s="5"/>
      <c r="M335" s="6"/>
    </row>
    <row r="336" spans="1:13" x14ac:dyDescent="0.45">
      <c r="A336" s="3"/>
      <c r="B336" s="4"/>
      <c r="C336" s="4"/>
      <c r="D336" s="5"/>
      <c r="E336" s="5"/>
      <c r="F336" s="5"/>
      <c r="G336" s="5"/>
      <c r="H336" s="5"/>
      <c r="I336" s="5"/>
      <c r="J336" s="5"/>
      <c r="K336" s="5"/>
      <c r="L336" s="5"/>
      <c r="M336" s="6"/>
    </row>
    <row r="337" spans="1:13" x14ac:dyDescent="0.45">
      <c r="A337" s="3"/>
      <c r="B337" s="4"/>
      <c r="C337" s="4"/>
      <c r="D337" s="5"/>
      <c r="E337" s="5"/>
      <c r="F337" s="5"/>
      <c r="G337" s="5"/>
      <c r="H337" s="5"/>
      <c r="I337" s="5"/>
      <c r="J337" s="5"/>
      <c r="K337" s="5"/>
      <c r="L337" s="5"/>
      <c r="M337" s="6"/>
    </row>
    <row r="338" spans="1:13" x14ac:dyDescent="0.45">
      <c r="A338" s="3"/>
      <c r="B338" s="4"/>
      <c r="C338" s="4"/>
      <c r="D338" s="5"/>
      <c r="E338" s="5"/>
      <c r="F338" s="5"/>
      <c r="G338" s="5"/>
      <c r="H338" s="5"/>
      <c r="I338" s="5"/>
      <c r="J338" s="5"/>
      <c r="K338" s="5"/>
      <c r="L338" s="5"/>
      <c r="M338" s="6"/>
    </row>
    <row r="339" spans="1:13" x14ac:dyDescent="0.45">
      <c r="A339" s="3"/>
      <c r="B339" s="4"/>
      <c r="C339" s="4"/>
      <c r="D339" s="5"/>
      <c r="E339" s="5"/>
      <c r="F339" s="5"/>
      <c r="G339" s="5"/>
      <c r="H339" s="5"/>
      <c r="I339" s="5"/>
      <c r="J339" s="5"/>
      <c r="K339" s="5"/>
      <c r="L339" s="5"/>
      <c r="M339" s="6"/>
    </row>
    <row r="340" spans="1:13" x14ac:dyDescent="0.45">
      <c r="A340" s="3"/>
      <c r="B340" s="4"/>
      <c r="C340" s="4"/>
      <c r="D340" s="5"/>
      <c r="E340" s="5"/>
      <c r="F340" s="5"/>
      <c r="G340" s="5"/>
      <c r="H340" s="5"/>
      <c r="I340" s="5"/>
      <c r="J340" s="5"/>
      <c r="K340" s="5"/>
      <c r="L340" s="5"/>
      <c r="M340" s="6"/>
    </row>
    <row r="341" spans="1:13" x14ac:dyDescent="0.45">
      <c r="A341" s="3"/>
      <c r="B341" s="4"/>
      <c r="C341" s="4"/>
      <c r="D341" s="5"/>
      <c r="E341" s="5"/>
      <c r="F341" s="5"/>
      <c r="G341" s="5"/>
      <c r="H341" s="5"/>
      <c r="I341" s="5"/>
      <c r="J341" s="5"/>
      <c r="K341" s="5"/>
      <c r="L341" s="5"/>
      <c r="M341" s="6"/>
    </row>
    <row r="342" spans="1:13" x14ac:dyDescent="0.45">
      <c r="A342" s="3"/>
      <c r="B342" s="4"/>
      <c r="C342" s="4"/>
      <c r="D342" s="5"/>
      <c r="E342" s="5"/>
      <c r="F342" s="5"/>
      <c r="G342" s="5"/>
      <c r="H342" s="5"/>
      <c r="I342" s="5"/>
      <c r="J342" s="5"/>
      <c r="K342" s="5"/>
      <c r="L342" s="5"/>
      <c r="M342" s="6"/>
    </row>
    <row r="343" spans="1:13" x14ac:dyDescent="0.45">
      <c r="A343" s="3"/>
      <c r="B343" s="4"/>
      <c r="C343" s="4"/>
      <c r="D343" s="5"/>
      <c r="E343" s="5"/>
      <c r="F343" s="5"/>
      <c r="G343" s="5"/>
      <c r="H343" s="5"/>
      <c r="I343" s="5"/>
      <c r="J343" s="5"/>
      <c r="K343" s="5"/>
      <c r="L343" s="5"/>
      <c r="M343" s="6"/>
    </row>
    <row r="344" spans="1:13" x14ac:dyDescent="0.45">
      <c r="A344" s="3"/>
      <c r="B344" s="4"/>
      <c r="C344" s="4"/>
      <c r="D344" s="5"/>
      <c r="E344" s="5"/>
      <c r="F344" s="5"/>
      <c r="G344" s="5"/>
      <c r="H344" s="5"/>
      <c r="I344" s="5"/>
      <c r="J344" s="5"/>
      <c r="K344" s="5"/>
      <c r="L344" s="5"/>
      <c r="M344" s="6"/>
    </row>
    <row r="345" spans="1:13" x14ac:dyDescent="0.45">
      <c r="A345" s="3"/>
      <c r="B345" s="4"/>
      <c r="C345" s="4"/>
      <c r="D345" s="5"/>
      <c r="E345" s="5"/>
      <c r="F345" s="5"/>
      <c r="G345" s="5"/>
      <c r="H345" s="5"/>
      <c r="I345" s="5"/>
      <c r="J345" s="5"/>
      <c r="K345" s="5"/>
      <c r="L345" s="5"/>
      <c r="M345" s="6"/>
    </row>
    <row r="346" spans="1:13" x14ac:dyDescent="0.45">
      <c r="A346" s="3"/>
      <c r="B346" s="4"/>
      <c r="C346" s="4"/>
      <c r="D346" s="5"/>
      <c r="E346" s="5"/>
      <c r="F346" s="5"/>
      <c r="G346" s="5"/>
      <c r="H346" s="5"/>
      <c r="I346" s="5"/>
      <c r="J346" s="5"/>
      <c r="K346" s="5"/>
      <c r="L346" s="5"/>
      <c r="M346" s="6"/>
    </row>
    <row r="347" spans="1:13" x14ac:dyDescent="0.45">
      <c r="A347" s="3"/>
      <c r="B347" s="4"/>
      <c r="C347" s="4"/>
      <c r="D347" s="5"/>
      <c r="E347" s="5"/>
      <c r="F347" s="5"/>
      <c r="G347" s="5"/>
      <c r="H347" s="5"/>
      <c r="I347" s="5"/>
      <c r="J347" s="5"/>
      <c r="K347" s="5"/>
      <c r="L347" s="5"/>
      <c r="M347" s="6"/>
    </row>
    <row r="348" spans="1:13" x14ac:dyDescent="0.45">
      <c r="A348" s="3"/>
      <c r="B348" s="4"/>
      <c r="C348" s="4"/>
      <c r="D348" s="5"/>
      <c r="E348" s="5"/>
      <c r="F348" s="5"/>
      <c r="G348" s="5"/>
      <c r="H348" s="5"/>
      <c r="I348" s="5"/>
      <c r="J348" s="5"/>
      <c r="K348" s="5"/>
      <c r="L348" s="5"/>
      <c r="M348" s="6"/>
    </row>
    <row r="349" spans="1:13" x14ac:dyDescent="0.45">
      <c r="A349" s="3"/>
      <c r="B349" s="4"/>
      <c r="C349" s="4"/>
      <c r="D349" s="5"/>
      <c r="E349" s="5"/>
      <c r="F349" s="5"/>
      <c r="G349" s="5"/>
      <c r="H349" s="5"/>
      <c r="I349" s="5"/>
      <c r="J349" s="5"/>
      <c r="K349" s="5"/>
      <c r="L349" s="5"/>
      <c r="M349" s="6"/>
    </row>
    <row r="350" spans="1:13" x14ac:dyDescent="0.45">
      <c r="A350" s="3"/>
      <c r="B350" s="4"/>
      <c r="C350" s="4"/>
      <c r="D350" s="5"/>
      <c r="E350" s="5"/>
      <c r="F350" s="5"/>
      <c r="G350" s="5"/>
      <c r="H350" s="5"/>
      <c r="I350" s="5"/>
      <c r="J350" s="5"/>
      <c r="K350" s="5"/>
      <c r="L350" s="5"/>
      <c r="M350" s="6"/>
    </row>
    <row r="351" spans="1:13" x14ac:dyDescent="0.45">
      <c r="A351" s="3"/>
      <c r="B351" s="4"/>
      <c r="C351" s="4"/>
      <c r="D351" s="5"/>
      <c r="E351" s="5"/>
      <c r="F351" s="5"/>
      <c r="G351" s="5"/>
      <c r="H351" s="5"/>
      <c r="I351" s="5"/>
      <c r="J351" s="5"/>
      <c r="K351" s="5"/>
      <c r="L351" s="5"/>
      <c r="M351" s="6"/>
    </row>
    <row r="352" spans="1:13" x14ac:dyDescent="0.45">
      <c r="A352" s="3"/>
      <c r="B352" s="4"/>
      <c r="C352" s="4"/>
      <c r="D352" s="5"/>
      <c r="E352" s="5"/>
      <c r="F352" s="5"/>
      <c r="G352" s="5"/>
      <c r="H352" s="5"/>
      <c r="I352" s="5"/>
      <c r="J352" s="5"/>
      <c r="K352" s="5"/>
      <c r="L352" s="5"/>
      <c r="M352" s="6"/>
    </row>
    <row r="353" spans="1:13" x14ac:dyDescent="0.45">
      <c r="A353" s="3"/>
      <c r="B353" s="4"/>
      <c r="C353" s="4"/>
      <c r="D353" s="5"/>
      <c r="E353" s="5"/>
      <c r="F353" s="5"/>
      <c r="G353" s="5"/>
      <c r="H353" s="5"/>
      <c r="I353" s="5"/>
      <c r="J353" s="5"/>
      <c r="K353" s="5"/>
      <c r="L353" s="5"/>
      <c r="M353" s="6"/>
    </row>
    <row r="354" spans="1:13" x14ac:dyDescent="0.45">
      <c r="A354" s="3"/>
      <c r="B354" s="4"/>
      <c r="C354" s="4"/>
      <c r="D354" s="5"/>
      <c r="E354" s="5"/>
      <c r="F354" s="5"/>
      <c r="G354" s="5"/>
      <c r="H354" s="5"/>
      <c r="I354" s="5"/>
      <c r="J354" s="5"/>
      <c r="K354" s="5"/>
      <c r="L354" s="5"/>
      <c r="M354" s="6"/>
    </row>
    <row r="355" spans="1:13" x14ac:dyDescent="0.45">
      <c r="A355" s="3"/>
      <c r="B355" s="4"/>
      <c r="C355" s="4"/>
      <c r="D355" s="5"/>
      <c r="E355" s="5"/>
      <c r="F355" s="5"/>
      <c r="G355" s="5"/>
      <c r="H355" s="5"/>
      <c r="I355" s="5"/>
      <c r="J355" s="5"/>
      <c r="K355" s="5"/>
      <c r="L355" s="5"/>
      <c r="M355" s="6"/>
    </row>
    <row r="356" spans="1:13" x14ac:dyDescent="0.45">
      <c r="A356" s="3"/>
      <c r="B356" s="4"/>
      <c r="C356" s="4"/>
      <c r="D356" s="5"/>
      <c r="E356" s="5"/>
      <c r="F356" s="5"/>
      <c r="G356" s="5"/>
      <c r="H356" s="5"/>
      <c r="I356" s="5"/>
      <c r="J356" s="5"/>
      <c r="K356" s="5"/>
      <c r="L356" s="5"/>
      <c r="M356" s="6"/>
    </row>
    <row r="357" spans="1:13" x14ac:dyDescent="0.45">
      <c r="A357" s="3"/>
      <c r="B357" s="4"/>
      <c r="C357" s="4"/>
      <c r="D357" s="5"/>
      <c r="E357" s="5"/>
      <c r="F357" s="5"/>
      <c r="G357" s="5"/>
      <c r="H357" s="5"/>
      <c r="I357" s="5"/>
      <c r="J357" s="5"/>
      <c r="K357" s="5"/>
      <c r="L357" s="5"/>
      <c r="M357" s="6"/>
    </row>
    <row r="358" spans="1:13" x14ac:dyDescent="0.45">
      <c r="A358" s="3"/>
      <c r="B358" s="4"/>
      <c r="C358" s="4"/>
      <c r="D358" s="5"/>
      <c r="E358" s="5"/>
      <c r="F358" s="5"/>
      <c r="G358" s="5"/>
      <c r="H358" s="5"/>
      <c r="I358" s="5"/>
      <c r="J358" s="5"/>
      <c r="K358" s="5"/>
      <c r="L358" s="5"/>
      <c r="M358" s="6"/>
    </row>
    <row r="359" spans="1:13" x14ac:dyDescent="0.45">
      <c r="A359" s="3"/>
      <c r="B359" s="4"/>
      <c r="C359" s="4"/>
      <c r="D359" s="5"/>
      <c r="E359" s="5"/>
      <c r="F359" s="5"/>
      <c r="G359" s="5"/>
      <c r="H359" s="5"/>
      <c r="I359" s="5"/>
      <c r="J359" s="5"/>
      <c r="K359" s="5"/>
      <c r="L359" s="5"/>
      <c r="M359" s="6"/>
    </row>
    <row r="360" spans="1:13" x14ac:dyDescent="0.45">
      <c r="A360" s="3"/>
      <c r="B360" s="4"/>
      <c r="C360" s="4"/>
      <c r="D360" s="5"/>
      <c r="E360" s="5"/>
      <c r="F360" s="5"/>
      <c r="G360" s="5"/>
      <c r="H360" s="5"/>
      <c r="I360" s="5"/>
      <c r="J360" s="5"/>
      <c r="K360" s="5"/>
      <c r="L360" s="5"/>
      <c r="M360" s="6"/>
    </row>
    <row r="361" spans="1:13" x14ac:dyDescent="0.45">
      <c r="A361" s="3"/>
      <c r="B361" s="4"/>
      <c r="C361" s="4"/>
      <c r="D361" s="5"/>
      <c r="E361" s="5"/>
      <c r="F361" s="5"/>
      <c r="G361" s="5"/>
      <c r="H361" s="5"/>
      <c r="I361" s="5"/>
      <c r="J361" s="5"/>
      <c r="K361" s="5"/>
      <c r="L361" s="5"/>
      <c r="M361" s="6"/>
    </row>
    <row r="362" spans="1:13" x14ac:dyDescent="0.45">
      <c r="A362" s="3"/>
      <c r="B362" s="4"/>
      <c r="C362" s="4"/>
      <c r="D362" s="5"/>
      <c r="E362" s="5"/>
      <c r="F362" s="5"/>
      <c r="G362" s="5"/>
      <c r="H362" s="5"/>
      <c r="I362" s="5"/>
      <c r="J362" s="5"/>
      <c r="K362" s="5"/>
      <c r="L362" s="5"/>
      <c r="M362" s="6"/>
    </row>
    <row r="363" spans="1:13" x14ac:dyDescent="0.45">
      <c r="A363" s="3"/>
      <c r="B363" s="4"/>
      <c r="C363" s="4"/>
      <c r="D363" s="5"/>
      <c r="E363" s="5"/>
      <c r="F363" s="5"/>
      <c r="G363" s="5"/>
      <c r="H363" s="5"/>
      <c r="I363" s="5"/>
      <c r="J363" s="5"/>
      <c r="K363" s="5"/>
      <c r="L363" s="5"/>
      <c r="M363" s="6"/>
    </row>
    <row r="364" spans="1:13" x14ac:dyDescent="0.45">
      <c r="A364" s="3"/>
      <c r="B364" s="4"/>
      <c r="C364" s="4"/>
      <c r="D364" s="5"/>
      <c r="E364" s="5"/>
      <c r="F364" s="5"/>
      <c r="G364" s="5"/>
      <c r="H364" s="5"/>
      <c r="I364" s="5"/>
      <c r="J364" s="5"/>
      <c r="K364" s="5"/>
      <c r="L364" s="5"/>
      <c r="M364" s="6"/>
    </row>
    <row r="365" spans="1:13" x14ac:dyDescent="0.45">
      <c r="A365" s="3"/>
      <c r="B365" s="4"/>
      <c r="C365" s="4"/>
      <c r="D365" s="5"/>
      <c r="E365" s="5"/>
      <c r="F365" s="5"/>
      <c r="G365" s="5"/>
      <c r="H365" s="5"/>
      <c r="I365" s="5"/>
      <c r="J365" s="5"/>
      <c r="K365" s="5"/>
      <c r="L365" s="5"/>
      <c r="M365" s="6"/>
    </row>
    <row r="366" spans="1:13" x14ac:dyDescent="0.45">
      <c r="A366" s="3"/>
      <c r="B366" s="4"/>
      <c r="C366" s="4"/>
      <c r="D366" s="5"/>
      <c r="E366" s="5"/>
      <c r="F366" s="5"/>
      <c r="G366" s="5"/>
      <c r="H366" s="5"/>
      <c r="I366" s="5"/>
      <c r="J366" s="5"/>
      <c r="K366" s="5"/>
      <c r="L366" s="5"/>
      <c r="M366" s="6"/>
    </row>
    <row r="367" spans="1:13" x14ac:dyDescent="0.45">
      <c r="A367" s="3"/>
      <c r="B367" s="4"/>
      <c r="C367" s="4"/>
      <c r="D367" s="5"/>
      <c r="E367" s="5"/>
      <c r="F367" s="5"/>
      <c r="G367" s="5"/>
      <c r="H367" s="5"/>
      <c r="I367" s="5"/>
      <c r="J367" s="5"/>
      <c r="K367" s="5"/>
      <c r="L367" s="5"/>
      <c r="M367" s="6"/>
    </row>
    <row r="368" spans="1:13" x14ac:dyDescent="0.45">
      <c r="A368" s="3"/>
      <c r="B368" s="4"/>
      <c r="C368" s="4"/>
      <c r="D368" s="5"/>
      <c r="E368" s="5"/>
      <c r="F368" s="5"/>
      <c r="G368" s="5"/>
      <c r="H368" s="5"/>
      <c r="I368" s="5"/>
      <c r="J368" s="5"/>
      <c r="K368" s="5"/>
      <c r="L368" s="5"/>
      <c r="M368" s="6"/>
    </row>
    <row r="369" spans="1:13" x14ac:dyDescent="0.45">
      <c r="A369" s="3"/>
      <c r="B369" s="4"/>
      <c r="C369" s="4"/>
      <c r="D369" s="5"/>
      <c r="E369" s="5"/>
      <c r="F369" s="5"/>
      <c r="G369" s="5"/>
      <c r="H369" s="5"/>
      <c r="I369" s="5"/>
      <c r="J369" s="5"/>
      <c r="K369" s="5"/>
      <c r="L369" s="5"/>
      <c r="M369" s="6"/>
    </row>
    <row r="370" spans="1:13" x14ac:dyDescent="0.45">
      <c r="A370" s="3"/>
      <c r="B370" s="4"/>
      <c r="C370" s="4"/>
      <c r="D370" s="5"/>
      <c r="E370" s="5"/>
      <c r="F370" s="5"/>
      <c r="G370" s="5"/>
      <c r="H370" s="5"/>
      <c r="I370" s="5"/>
      <c r="J370" s="5"/>
      <c r="K370" s="5"/>
      <c r="L370" s="5"/>
      <c r="M370" s="6"/>
    </row>
    <row r="371" spans="1:13" x14ac:dyDescent="0.45">
      <c r="A371" s="3"/>
      <c r="B371" s="4"/>
      <c r="C371" s="4"/>
      <c r="D371" s="5"/>
      <c r="E371" s="5"/>
      <c r="F371" s="5"/>
      <c r="G371" s="5"/>
      <c r="H371" s="5"/>
      <c r="I371" s="5"/>
      <c r="J371" s="5"/>
      <c r="K371" s="5"/>
      <c r="L371" s="5"/>
      <c r="M371" s="6"/>
    </row>
    <row r="372" spans="1:13" x14ac:dyDescent="0.45">
      <c r="A372" s="3"/>
      <c r="B372" s="4"/>
      <c r="C372" s="4"/>
      <c r="D372" s="5"/>
      <c r="E372" s="5"/>
      <c r="F372" s="5"/>
      <c r="G372" s="5"/>
      <c r="H372" s="5"/>
      <c r="I372" s="5"/>
      <c r="J372" s="5"/>
      <c r="K372" s="5"/>
      <c r="L372" s="5"/>
      <c r="M372" s="6"/>
    </row>
    <row r="373" spans="1:13" x14ac:dyDescent="0.45">
      <c r="A373" s="3"/>
      <c r="B373" s="4"/>
      <c r="C373" s="4"/>
      <c r="D373" s="5"/>
      <c r="E373" s="5"/>
      <c r="F373" s="5"/>
      <c r="G373" s="5"/>
      <c r="H373" s="5"/>
      <c r="I373" s="5"/>
      <c r="J373" s="5"/>
      <c r="K373" s="5"/>
      <c r="L373" s="5"/>
      <c r="M373" s="6"/>
    </row>
    <row r="374" spans="1:13" x14ac:dyDescent="0.45">
      <c r="A374" s="3"/>
      <c r="B374" s="4"/>
      <c r="C374" s="4"/>
      <c r="D374" s="5"/>
      <c r="E374" s="5"/>
      <c r="F374" s="5"/>
      <c r="G374" s="5"/>
      <c r="H374" s="5"/>
      <c r="I374" s="5"/>
      <c r="J374" s="5"/>
      <c r="K374" s="5"/>
      <c r="L374" s="5"/>
      <c r="M374" s="6"/>
    </row>
    <row r="375" spans="1:13" x14ac:dyDescent="0.45">
      <c r="A375" s="3"/>
      <c r="B375" s="4"/>
      <c r="C375" s="4"/>
      <c r="D375" s="5"/>
      <c r="E375" s="5"/>
      <c r="F375" s="5"/>
      <c r="G375" s="5"/>
      <c r="H375" s="5"/>
      <c r="I375" s="5"/>
      <c r="J375" s="5"/>
      <c r="K375" s="5"/>
      <c r="L375" s="5"/>
      <c r="M375" s="6"/>
    </row>
    <row r="376" spans="1:13" x14ac:dyDescent="0.45">
      <c r="A376" s="3"/>
      <c r="B376" s="4"/>
      <c r="C376" s="4"/>
      <c r="D376" s="5"/>
      <c r="E376" s="5"/>
      <c r="F376" s="5"/>
      <c r="G376" s="5"/>
      <c r="H376" s="5"/>
      <c r="I376" s="5"/>
      <c r="J376" s="5"/>
      <c r="K376" s="5"/>
      <c r="L376" s="5"/>
      <c r="M376" s="6"/>
    </row>
    <row r="377" spans="1:13" x14ac:dyDescent="0.45">
      <c r="A377" s="3"/>
      <c r="B377" s="4"/>
      <c r="C377" s="4"/>
      <c r="D377" s="5"/>
      <c r="E377" s="5"/>
      <c r="F377" s="5"/>
      <c r="G377" s="5"/>
      <c r="H377" s="5"/>
      <c r="I377" s="5"/>
      <c r="J377" s="5"/>
      <c r="K377" s="5"/>
      <c r="L377" s="5"/>
      <c r="M377" s="6"/>
    </row>
    <row r="378" spans="1:13" x14ac:dyDescent="0.45">
      <c r="A378" s="3"/>
      <c r="B378" s="4"/>
      <c r="C378" s="4"/>
      <c r="D378" s="5"/>
      <c r="E378" s="5"/>
      <c r="F378" s="5"/>
      <c r="G378" s="5"/>
      <c r="H378" s="5"/>
      <c r="I378" s="5"/>
      <c r="J378" s="5"/>
      <c r="K378" s="5"/>
      <c r="L378" s="5"/>
      <c r="M378" s="6"/>
    </row>
    <row r="379" spans="1:13" x14ac:dyDescent="0.45">
      <c r="A379" s="3"/>
      <c r="B379" s="4"/>
      <c r="C379" s="4"/>
      <c r="D379" s="5"/>
      <c r="E379" s="5"/>
      <c r="F379" s="5"/>
      <c r="G379" s="5"/>
      <c r="H379" s="5"/>
      <c r="I379" s="5"/>
      <c r="J379" s="5"/>
      <c r="K379" s="5"/>
      <c r="L379" s="5"/>
      <c r="M379" s="6"/>
    </row>
    <row r="380" spans="1:13" x14ac:dyDescent="0.45">
      <c r="A380" s="3"/>
      <c r="B380" s="4"/>
      <c r="C380" s="4"/>
      <c r="D380" s="5"/>
      <c r="E380" s="5"/>
      <c r="F380" s="5"/>
      <c r="G380" s="5"/>
      <c r="H380" s="5"/>
      <c r="I380" s="5"/>
      <c r="J380" s="5"/>
      <c r="K380" s="5"/>
      <c r="L380" s="5"/>
      <c r="M380" s="6"/>
    </row>
    <row r="381" spans="1:13" x14ac:dyDescent="0.45">
      <c r="A381" s="3"/>
      <c r="B381" s="4"/>
      <c r="C381" s="4"/>
      <c r="D381" s="5"/>
      <c r="E381" s="5"/>
      <c r="F381" s="5"/>
      <c r="G381" s="5"/>
      <c r="H381" s="5"/>
      <c r="I381" s="5"/>
      <c r="J381" s="5"/>
      <c r="K381" s="5"/>
      <c r="L381" s="5"/>
      <c r="M381" s="6"/>
    </row>
    <row r="382" spans="1:13" x14ac:dyDescent="0.45">
      <c r="A382" s="3"/>
      <c r="B382" s="4"/>
      <c r="C382" s="4"/>
      <c r="D382" s="5"/>
      <c r="E382" s="5"/>
      <c r="F382" s="5"/>
      <c r="G382" s="5"/>
      <c r="H382" s="5"/>
      <c r="I382" s="5"/>
      <c r="J382" s="5"/>
      <c r="K382" s="5"/>
      <c r="L382" s="5"/>
      <c r="M382" s="6"/>
    </row>
    <row r="383" spans="1:13" x14ac:dyDescent="0.45">
      <c r="A383" s="3"/>
      <c r="B383" s="4"/>
      <c r="C383" s="4"/>
      <c r="D383" s="5"/>
      <c r="E383" s="5"/>
      <c r="F383" s="5"/>
      <c r="G383" s="5"/>
      <c r="H383" s="5"/>
      <c r="I383" s="5"/>
      <c r="J383" s="5"/>
      <c r="K383" s="5"/>
      <c r="L383" s="5"/>
      <c r="M383" s="6"/>
    </row>
    <row r="384" spans="1:13" x14ac:dyDescent="0.45">
      <c r="A384" s="3"/>
      <c r="B384" s="4"/>
      <c r="C384" s="4"/>
      <c r="D384" s="5"/>
      <c r="E384" s="5"/>
      <c r="F384" s="5"/>
      <c r="G384" s="5"/>
      <c r="H384" s="5"/>
      <c r="I384" s="5"/>
      <c r="J384" s="5"/>
      <c r="K384" s="5"/>
      <c r="L384" s="5"/>
      <c r="M384" s="6"/>
    </row>
    <row r="385" spans="1:13" x14ac:dyDescent="0.45">
      <c r="A385" s="3"/>
      <c r="B385" s="4"/>
      <c r="C385" s="4"/>
      <c r="D385" s="5"/>
      <c r="E385" s="5"/>
      <c r="F385" s="5"/>
      <c r="G385" s="5"/>
      <c r="H385" s="5"/>
      <c r="I385" s="5"/>
      <c r="J385" s="5"/>
      <c r="K385" s="5"/>
      <c r="L385" s="5"/>
      <c r="M385" s="6"/>
    </row>
    <row r="386" spans="1:13" x14ac:dyDescent="0.45">
      <c r="A386" s="3"/>
      <c r="B386" s="4"/>
      <c r="C386" s="4"/>
      <c r="D386" s="5"/>
      <c r="E386" s="5"/>
      <c r="F386" s="5"/>
      <c r="G386" s="5"/>
      <c r="H386" s="5"/>
      <c r="I386" s="5"/>
      <c r="J386" s="5"/>
      <c r="K386" s="5"/>
      <c r="L386" s="5"/>
      <c r="M386" s="6"/>
    </row>
    <row r="387" spans="1:13" x14ac:dyDescent="0.45">
      <c r="A387" s="3"/>
      <c r="B387" s="4"/>
      <c r="C387" s="4"/>
      <c r="D387" s="5"/>
      <c r="E387" s="5"/>
      <c r="F387" s="5"/>
      <c r="G387" s="5"/>
      <c r="H387" s="5"/>
      <c r="I387" s="5"/>
      <c r="J387" s="5"/>
      <c r="K387" s="5"/>
      <c r="L387" s="5"/>
      <c r="M387" s="6"/>
    </row>
    <row r="388" spans="1:13" x14ac:dyDescent="0.45">
      <c r="A388" s="3"/>
      <c r="B388" s="4"/>
      <c r="C388" s="4"/>
      <c r="D388" s="5"/>
      <c r="E388" s="5"/>
      <c r="F388" s="5"/>
      <c r="G388" s="5"/>
      <c r="H388" s="5"/>
      <c r="I388" s="5"/>
      <c r="J388" s="5"/>
      <c r="K388" s="5"/>
      <c r="L388" s="5"/>
      <c r="M388" s="6"/>
    </row>
    <row r="389" spans="1:13" x14ac:dyDescent="0.45">
      <c r="A389" s="3"/>
      <c r="B389" s="4"/>
      <c r="C389" s="4"/>
      <c r="D389" s="5"/>
      <c r="E389" s="5"/>
      <c r="F389" s="5"/>
      <c r="G389" s="5"/>
      <c r="H389" s="5"/>
      <c r="I389" s="5"/>
      <c r="J389" s="5"/>
      <c r="K389" s="5"/>
      <c r="L389" s="5"/>
      <c r="M389" s="6"/>
    </row>
    <row r="390" spans="1:13" x14ac:dyDescent="0.45">
      <c r="A390" s="3"/>
      <c r="B390" s="4"/>
      <c r="C390" s="4"/>
      <c r="D390" s="5"/>
      <c r="E390" s="5"/>
      <c r="F390" s="5"/>
      <c r="G390" s="5"/>
      <c r="H390" s="5"/>
      <c r="I390" s="5"/>
      <c r="J390" s="5"/>
      <c r="K390" s="5"/>
      <c r="L390" s="5"/>
      <c r="M390" s="6"/>
    </row>
    <row r="391" spans="1:13" x14ac:dyDescent="0.45">
      <c r="A391" s="3"/>
      <c r="B391" s="4"/>
      <c r="C391" s="4"/>
      <c r="D391" s="5"/>
      <c r="E391" s="5"/>
      <c r="F391" s="5"/>
      <c r="G391" s="5"/>
      <c r="H391" s="5"/>
      <c r="I391" s="5"/>
      <c r="J391" s="5"/>
      <c r="K391" s="5"/>
      <c r="L391" s="5"/>
      <c r="M391" s="6"/>
    </row>
    <row r="392" spans="1:13" x14ac:dyDescent="0.45">
      <c r="A392" s="3"/>
      <c r="B392" s="4"/>
      <c r="C392" s="4"/>
      <c r="D392" s="5"/>
      <c r="E392" s="5"/>
      <c r="F392" s="5"/>
      <c r="G392" s="5"/>
      <c r="H392" s="5"/>
      <c r="I392" s="5"/>
      <c r="J392" s="5"/>
      <c r="K392" s="5"/>
      <c r="L392" s="5"/>
      <c r="M392" s="6"/>
    </row>
    <row r="393" spans="1:13" x14ac:dyDescent="0.45">
      <c r="A393" s="3"/>
      <c r="B393" s="4"/>
      <c r="C393" s="4"/>
      <c r="D393" s="5"/>
      <c r="E393" s="5"/>
      <c r="F393" s="5"/>
      <c r="G393" s="5"/>
      <c r="H393" s="5"/>
      <c r="I393" s="5"/>
      <c r="J393" s="5"/>
      <c r="K393" s="5"/>
      <c r="L393" s="5"/>
      <c r="M393" s="6"/>
    </row>
    <row r="394" spans="1:13" x14ac:dyDescent="0.45">
      <c r="A394" s="3"/>
      <c r="B394" s="4"/>
      <c r="C394" s="4"/>
      <c r="D394" s="5"/>
      <c r="E394" s="5"/>
      <c r="F394" s="5"/>
      <c r="G394" s="5"/>
      <c r="H394" s="5"/>
      <c r="I394" s="5"/>
      <c r="J394" s="5"/>
      <c r="K394" s="5"/>
      <c r="L394" s="5"/>
      <c r="M394" s="6"/>
    </row>
    <row r="395" spans="1:13" x14ac:dyDescent="0.45">
      <c r="A395" s="3"/>
      <c r="B395" s="4"/>
      <c r="C395" s="4"/>
      <c r="D395" s="5"/>
      <c r="E395" s="5"/>
      <c r="F395" s="5"/>
      <c r="G395" s="5"/>
      <c r="H395" s="5"/>
      <c r="I395" s="5"/>
      <c r="J395" s="5"/>
      <c r="K395" s="5"/>
      <c r="L395" s="5"/>
      <c r="M395" s="6"/>
    </row>
    <row r="396" spans="1:13" x14ac:dyDescent="0.45">
      <c r="A396" s="3"/>
      <c r="B396" s="4"/>
      <c r="C396" s="4"/>
      <c r="D396" s="5"/>
      <c r="E396" s="5"/>
      <c r="F396" s="5"/>
      <c r="G396" s="5"/>
      <c r="H396" s="5"/>
      <c r="I396" s="5"/>
      <c r="J396" s="5"/>
      <c r="K396" s="5"/>
      <c r="L396" s="5"/>
      <c r="M396" s="6"/>
    </row>
    <row r="397" spans="1:13" x14ac:dyDescent="0.45">
      <c r="A397" s="3"/>
      <c r="B397" s="4"/>
      <c r="C397" s="4"/>
      <c r="D397" s="5"/>
      <c r="E397" s="5"/>
      <c r="F397" s="5"/>
      <c r="G397" s="5"/>
      <c r="H397" s="5"/>
      <c r="I397" s="5"/>
      <c r="J397" s="5"/>
      <c r="K397" s="5"/>
      <c r="L397" s="5"/>
      <c r="M397" s="6"/>
    </row>
    <row r="398" spans="1:13" x14ac:dyDescent="0.45">
      <c r="A398" s="3"/>
      <c r="B398" s="4"/>
      <c r="C398" s="4"/>
      <c r="D398" s="5"/>
      <c r="E398" s="5"/>
      <c r="F398" s="5"/>
      <c r="G398" s="5"/>
      <c r="H398" s="5"/>
      <c r="I398" s="5"/>
      <c r="J398" s="5"/>
      <c r="K398" s="5"/>
      <c r="L398" s="5"/>
      <c r="M398" s="6"/>
    </row>
    <row r="399" spans="1:13" x14ac:dyDescent="0.45">
      <c r="A399" s="3"/>
      <c r="B399" s="4"/>
      <c r="C399" s="4"/>
      <c r="D399" s="5"/>
      <c r="E399" s="5"/>
      <c r="F399" s="5"/>
      <c r="G399" s="5"/>
      <c r="H399" s="5"/>
      <c r="I399" s="5"/>
      <c r="J399" s="5"/>
      <c r="K399" s="5"/>
      <c r="L399" s="5"/>
      <c r="M399" s="6"/>
    </row>
    <row r="400" spans="1:13" x14ac:dyDescent="0.45">
      <c r="A400" s="3"/>
      <c r="B400" s="4"/>
      <c r="C400" s="4"/>
      <c r="D400" s="5"/>
      <c r="E400" s="5"/>
      <c r="F400" s="5"/>
      <c r="G400" s="5"/>
      <c r="H400" s="5"/>
      <c r="I400" s="5"/>
      <c r="J400" s="5"/>
      <c r="K400" s="5"/>
      <c r="L400" s="5"/>
      <c r="M400" s="6"/>
    </row>
    <row r="401" spans="1:13" x14ac:dyDescent="0.45">
      <c r="A401" s="3"/>
      <c r="B401" s="4"/>
      <c r="C401" s="4"/>
      <c r="D401" s="5"/>
      <c r="E401" s="5"/>
      <c r="F401" s="5"/>
      <c r="G401" s="5"/>
      <c r="H401" s="5"/>
      <c r="I401" s="5"/>
      <c r="J401" s="5"/>
      <c r="K401" s="5"/>
      <c r="L401" s="5"/>
      <c r="M401" s="6"/>
    </row>
    <row r="402" spans="1:13" x14ac:dyDescent="0.45">
      <c r="A402" s="3"/>
      <c r="B402" s="4"/>
      <c r="C402" s="4"/>
      <c r="D402" s="5"/>
      <c r="E402" s="5"/>
      <c r="F402" s="5"/>
      <c r="G402" s="5"/>
      <c r="H402" s="5"/>
      <c r="I402" s="5"/>
      <c r="J402" s="5"/>
      <c r="K402" s="5"/>
      <c r="L402" s="5"/>
      <c r="M402" s="6"/>
    </row>
    <row r="403" spans="1:13" x14ac:dyDescent="0.45">
      <c r="A403" s="3"/>
      <c r="B403" s="4"/>
      <c r="C403" s="4"/>
      <c r="D403" s="5"/>
      <c r="E403" s="5"/>
      <c r="F403" s="5"/>
      <c r="G403" s="5"/>
      <c r="H403" s="5"/>
      <c r="I403" s="5"/>
      <c r="J403" s="5"/>
      <c r="K403" s="5"/>
      <c r="L403" s="5"/>
      <c r="M403" s="6"/>
    </row>
    <row r="404" spans="1:13" x14ac:dyDescent="0.45">
      <c r="A404" s="3"/>
      <c r="B404" s="4"/>
      <c r="C404" s="4"/>
      <c r="D404" s="5"/>
      <c r="E404" s="5"/>
      <c r="F404" s="5"/>
      <c r="G404" s="5"/>
      <c r="H404" s="5"/>
      <c r="I404" s="5"/>
      <c r="J404" s="5"/>
      <c r="K404" s="5"/>
      <c r="L404" s="5"/>
      <c r="M404" s="6"/>
    </row>
    <row r="405" spans="1:13" x14ac:dyDescent="0.45">
      <c r="A405" s="3"/>
      <c r="B405" s="4"/>
      <c r="C405" s="4"/>
      <c r="D405" s="5"/>
      <c r="E405" s="5"/>
      <c r="F405" s="5"/>
      <c r="G405" s="5"/>
      <c r="H405" s="5"/>
      <c r="I405" s="5"/>
      <c r="J405" s="5"/>
      <c r="K405" s="5"/>
      <c r="L405" s="5"/>
      <c r="M405" s="6"/>
    </row>
    <row r="406" spans="1:13" x14ac:dyDescent="0.45">
      <c r="A406" s="3"/>
      <c r="B406" s="4"/>
      <c r="C406" s="4"/>
      <c r="D406" s="5"/>
      <c r="E406" s="5"/>
      <c r="F406" s="5"/>
      <c r="G406" s="5"/>
      <c r="H406" s="5"/>
      <c r="I406" s="5"/>
      <c r="J406" s="5"/>
      <c r="K406" s="5"/>
      <c r="L406" s="5"/>
      <c r="M406" s="6"/>
    </row>
    <row r="407" spans="1:13" x14ac:dyDescent="0.45">
      <c r="A407" s="3"/>
      <c r="B407" s="4"/>
      <c r="C407" s="4"/>
      <c r="D407" s="5"/>
      <c r="E407" s="5"/>
      <c r="F407" s="5"/>
      <c r="G407" s="5"/>
      <c r="H407" s="5"/>
      <c r="I407" s="5"/>
      <c r="J407" s="5"/>
      <c r="K407" s="5"/>
      <c r="L407" s="5"/>
      <c r="M407" s="6"/>
    </row>
    <row r="408" spans="1:13" x14ac:dyDescent="0.45">
      <c r="A408" s="3"/>
      <c r="B408" s="4"/>
      <c r="C408" s="4"/>
      <c r="D408" s="5"/>
      <c r="E408" s="5"/>
      <c r="F408" s="5"/>
      <c r="G408" s="5"/>
      <c r="H408" s="5"/>
      <c r="I408" s="5"/>
      <c r="J408" s="5"/>
      <c r="K408" s="5"/>
      <c r="L408" s="5"/>
      <c r="M408" s="6"/>
    </row>
    <row r="409" spans="1:13" x14ac:dyDescent="0.45">
      <c r="A409" s="3"/>
      <c r="B409" s="4"/>
      <c r="C409" s="4"/>
      <c r="D409" s="5"/>
      <c r="E409" s="5"/>
      <c r="F409" s="5"/>
      <c r="G409" s="5"/>
      <c r="H409" s="5"/>
      <c r="I409" s="5"/>
      <c r="J409" s="5"/>
      <c r="K409" s="5"/>
      <c r="L409" s="5"/>
      <c r="M409" s="6"/>
    </row>
    <row r="410" spans="1:13" x14ac:dyDescent="0.45">
      <c r="A410" s="3"/>
      <c r="B410" s="4"/>
      <c r="C410" s="4"/>
      <c r="D410" s="5"/>
      <c r="E410" s="5"/>
      <c r="F410" s="5"/>
      <c r="G410" s="5"/>
      <c r="H410" s="5"/>
      <c r="I410" s="5"/>
      <c r="J410" s="5"/>
      <c r="K410" s="5"/>
      <c r="L410" s="5"/>
      <c r="M410" s="6"/>
    </row>
    <row r="411" spans="1:13" x14ac:dyDescent="0.45">
      <c r="A411" s="3"/>
      <c r="B411" s="4"/>
      <c r="C411" s="4"/>
      <c r="D411" s="5"/>
      <c r="E411" s="5"/>
      <c r="F411" s="5"/>
      <c r="G411" s="5"/>
      <c r="H411" s="5"/>
      <c r="I411" s="5"/>
      <c r="J411" s="5"/>
      <c r="K411" s="5"/>
      <c r="L411" s="5"/>
      <c r="M411" s="6"/>
    </row>
    <row r="412" spans="1:13" x14ac:dyDescent="0.45">
      <c r="A412" s="3"/>
      <c r="B412" s="4"/>
      <c r="C412" s="4"/>
      <c r="D412" s="5"/>
      <c r="E412" s="5"/>
      <c r="F412" s="5"/>
      <c r="G412" s="5"/>
      <c r="H412" s="5"/>
      <c r="I412" s="5"/>
      <c r="J412" s="5"/>
      <c r="K412" s="5"/>
      <c r="L412" s="5"/>
      <c r="M412" s="6"/>
    </row>
    <row r="413" spans="1:13" x14ac:dyDescent="0.45">
      <c r="A413" s="3"/>
      <c r="B413" s="4"/>
      <c r="C413" s="4"/>
      <c r="D413" s="5"/>
      <c r="E413" s="5"/>
      <c r="F413" s="5"/>
      <c r="G413" s="5"/>
      <c r="H413" s="5"/>
      <c r="I413" s="5"/>
      <c r="J413" s="5"/>
      <c r="K413" s="5"/>
      <c r="L413" s="5"/>
      <c r="M413" s="6"/>
    </row>
    <row r="414" spans="1:13" x14ac:dyDescent="0.45">
      <c r="A414" s="3"/>
      <c r="B414" s="4"/>
      <c r="C414" s="4"/>
      <c r="D414" s="5"/>
      <c r="E414" s="5"/>
      <c r="F414" s="5"/>
      <c r="G414" s="5"/>
      <c r="H414" s="5"/>
      <c r="I414" s="5"/>
      <c r="J414" s="5"/>
      <c r="K414" s="5"/>
      <c r="L414" s="5"/>
      <c r="M414" s="6"/>
    </row>
    <row r="415" spans="1:13" x14ac:dyDescent="0.45">
      <c r="A415" s="3"/>
      <c r="B415" s="4"/>
      <c r="C415" s="4"/>
      <c r="D415" s="5"/>
      <c r="E415" s="5"/>
      <c r="F415" s="5"/>
      <c r="G415" s="5"/>
      <c r="H415" s="5"/>
      <c r="I415" s="5"/>
      <c r="J415" s="5"/>
      <c r="K415" s="5"/>
      <c r="L415" s="5"/>
      <c r="M415" s="6"/>
    </row>
    <row r="416" spans="1:13" x14ac:dyDescent="0.45">
      <c r="A416" s="3"/>
      <c r="B416" s="4"/>
      <c r="C416" s="4"/>
      <c r="D416" s="5"/>
      <c r="E416" s="5"/>
      <c r="F416" s="5"/>
      <c r="G416" s="5"/>
      <c r="H416" s="5"/>
      <c r="I416" s="5"/>
      <c r="J416" s="5"/>
      <c r="K416" s="5"/>
      <c r="L416" s="5"/>
      <c r="M416" s="6"/>
    </row>
    <row r="417" spans="1:13" x14ac:dyDescent="0.45">
      <c r="A417" s="3"/>
      <c r="B417" s="4"/>
      <c r="C417" s="4"/>
      <c r="D417" s="5"/>
      <c r="E417" s="5"/>
      <c r="F417" s="5"/>
      <c r="G417" s="5"/>
      <c r="H417" s="5"/>
      <c r="I417" s="5"/>
      <c r="J417" s="5"/>
      <c r="K417" s="5"/>
      <c r="L417" s="5"/>
      <c r="M417" s="6"/>
    </row>
    <row r="418" spans="1:13" x14ac:dyDescent="0.45">
      <c r="A418" s="3"/>
      <c r="B418" s="4"/>
      <c r="C418" s="4"/>
      <c r="D418" s="5"/>
      <c r="E418" s="5"/>
      <c r="F418" s="5"/>
      <c r="G418" s="5"/>
      <c r="H418" s="5"/>
      <c r="I418" s="5"/>
      <c r="J418" s="5"/>
      <c r="K418" s="5"/>
      <c r="L418" s="5"/>
      <c r="M418" s="6"/>
    </row>
    <row r="419" spans="1:13" x14ac:dyDescent="0.45">
      <c r="A419" s="3"/>
      <c r="B419" s="4"/>
      <c r="C419" s="4"/>
      <c r="D419" s="5"/>
      <c r="E419" s="5"/>
      <c r="F419" s="5"/>
      <c r="G419" s="5"/>
      <c r="H419" s="5"/>
      <c r="I419" s="5"/>
      <c r="J419" s="5"/>
      <c r="K419" s="5"/>
      <c r="L419" s="5"/>
      <c r="M419" s="6"/>
    </row>
    <row r="420" spans="1:13" x14ac:dyDescent="0.45">
      <c r="A420" s="3"/>
      <c r="B420" s="4"/>
      <c r="C420" s="4"/>
      <c r="D420" s="5"/>
      <c r="E420" s="5"/>
      <c r="F420" s="5"/>
      <c r="G420" s="5"/>
      <c r="H420" s="5"/>
      <c r="I420" s="5"/>
      <c r="J420" s="5"/>
      <c r="K420" s="5"/>
      <c r="L420" s="5"/>
      <c r="M420" s="6"/>
    </row>
    <row r="421" spans="1:13" x14ac:dyDescent="0.45">
      <c r="A421" s="3"/>
      <c r="B421" s="4"/>
      <c r="C421" s="4"/>
      <c r="D421" s="5"/>
      <c r="E421" s="5"/>
      <c r="F421" s="5"/>
      <c r="G421" s="5"/>
      <c r="H421" s="5"/>
      <c r="I421" s="5"/>
      <c r="J421" s="5"/>
      <c r="K421" s="5"/>
      <c r="L421" s="5"/>
      <c r="M421" s="6"/>
    </row>
    <row r="422" spans="1:13" x14ac:dyDescent="0.45">
      <c r="A422" s="3"/>
      <c r="B422" s="4"/>
      <c r="C422" s="4"/>
      <c r="D422" s="5"/>
      <c r="E422" s="5"/>
      <c r="F422" s="5"/>
      <c r="G422" s="5"/>
      <c r="H422" s="5"/>
      <c r="I422" s="5"/>
      <c r="J422" s="5"/>
      <c r="K422" s="5"/>
      <c r="L422" s="5"/>
      <c r="M422" s="6"/>
    </row>
    <row r="423" spans="1:13" x14ac:dyDescent="0.45">
      <c r="A423" s="3"/>
      <c r="B423" s="4"/>
      <c r="C423" s="4"/>
      <c r="D423" s="5"/>
      <c r="E423" s="5"/>
      <c r="F423" s="5"/>
      <c r="G423" s="5"/>
      <c r="H423" s="5"/>
      <c r="I423" s="5"/>
      <c r="J423" s="5"/>
      <c r="K423" s="5"/>
      <c r="L423" s="5"/>
      <c r="M423" s="6"/>
    </row>
    <row r="424" spans="1:13" x14ac:dyDescent="0.45">
      <c r="A424" s="3"/>
      <c r="B424" s="4"/>
      <c r="C424" s="4"/>
      <c r="D424" s="5"/>
      <c r="E424" s="5"/>
      <c r="F424" s="5"/>
      <c r="G424" s="5"/>
      <c r="H424" s="5"/>
      <c r="I424" s="5"/>
      <c r="J424" s="5"/>
      <c r="K424" s="5"/>
      <c r="L424" s="5"/>
      <c r="M424" s="6"/>
    </row>
    <row r="425" spans="1:13" x14ac:dyDescent="0.45">
      <c r="A425" s="3"/>
      <c r="B425" s="4"/>
      <c r="C425" s="4"/>
      <c r="D425" s="5"/>
      <c r="E425" s="5"/>
      <c r="F425" s="5"/>
      <c r="G425" s="5"/>
      <c r="H425" s="5"/>
      <c r="I425" s="5"/>
      <c r="J425" s="5"/>
      <c r="K425" s="5"/>
      <c r="L425" s="5"/>
      <c r="M425" s="6"/>
    </row>
    <row r="426" spans="1:13" x14ac:dyDescent="0.45">
      <c r="A426" s="3"/>
      <c r="B426" s="4"/>
      <c r="C426" s="4"/>
      <c r="D426" s="5"/>
      <c r="E426" s="5"/>
      <c r="F426" s="5"/>
      <c r="G426" s="5"/>
      <c r="H426" s="5"/>
      <c r="I426" s="5"/>
      <c r="J426" s="5"/>
      <c r="K426" s="5"/>
      <c r="L426" s="5"/>
      <c r="M426" s="6"/>
    </row>
    <row r="427" spans="1:13" x14ac:dyDescent="0.45">
      <c r="A427" s="3"/>
      <c r="B427" s="4"/>
      <c r="C427" s="4"/>
      <c r="D427" s="5"/>
      <c r="E427" s="5"/>
      <c r="F427" s="5"/>
      <c r="G427" s="5"/>
      <c r="H427" s="5"/>
      <c r="I427" s="5"/>
      <c r="J427" s="5"/>
      <c r="K427" s="5"/>
      <c r="L427" s="5"/>
      <c r="M427" s="6"/>
    </row>
    <row r="428" spans="1:13" x14ac:dyDescent="0.45">
      <c r="A428" s="3"/>
      <c r="B428" s="4"/>
      <c r="C428" s="4"/>
      <c r="D428" s="5"/>
      <c r="E428" s="5"/>
      <c r="F428" s="5"/>
      <c r="G428" s="5"/>
      <c r="H428" s="5"/>
      <c r="I428" s="5"/>
      <c r="J428" s="5"/>
      <c r="K428" s="5"/>
      <c r="L428" s="5"/>
      <c r="M428" s="6"/>
    </row>
    <row r="429" spans="1:13" x14ac:dyDescent="0.45">
      <c r="A429" s="3"/>
      <c r="B429" s="4"/>
      <c r="C429" s="4"/>
      <c r="D429" s="5"/>
      <c r="E429" s="5"/>
      <c r="F429" s="5"/>
      <c r="G429" s="5"/>
      <c r="H429" s="5"/>
      <c r="I429" s="5"/>
      <c r="J429" s="5"/>
      <c r="K429" s="5"/>
      <c r="L429" s="5"/>
      <c r="M429" s="6"/>
    </row>
    <row r="430" spans="1:13" x14ac:dyDescent="0.45">
      <c r="A430" s="3"/>
      <c r="B430" s="4"/>
      <c r="C430" s="4"/>
      <c r="D430" s="5"/>
      <c r="E430" s="5"/>
      <c r="F430" s="5"/>
      <c r="G430" s="5"/>
      <c r="H430" s="5"/>
      <c r="I430" s="5"/>
      <c r="J430" s="5"/>
      <c r="K430" s="5"/>
      <c r="L430" s="5"/>
      <c r="M430" s="6"/>
    </row>
    <row r="431" spans="1:13" x14ac:dyDescent="0.45">
      <c r="A431" s="3"/>
      <c r="B431" s="4"/>
      <c r="C431" s="4"/>
      <c r="D431" s="5"/>
      <c r="E431" s="5"/>
      <c r="F431" s="5"/>
      <c r="G431" s="5"/>
      <c r="H431" s="5"/>
      <c r="I431" s="5"/>
      <c r="J431" s="5"/>
      <c r="K431" s="5"/>
      <c r="L431" s="5"/>
      <c r="M431" s="6"/>
    </row>
    <row r="432" spans="1:13" x14ac:dyDescent="0.45">
      <c r="A432" s="3"/>
      <c r="B432" s="4"/>
      <c r="C432" s="4"/>
      <c r="D432" s="5"/>
      <c r="E432" s="5"/>
      <c r="F432" s="5"/>
      <c r="G432" s="5"/>
      <c r="H432" s="5"/>
      <c r="I432" s="5"/>
      <c r="J432" s="5"/>
      <c r="K432" s="5"/>
      <c r="L432" s="5"/>
      <c r="M432" s="6"/>
    </row>
    <row r="433" spans="1:13" x14ac:dyDescent="0.45">
      <c r="A433" s="3"/>
      <c r="B433" s="4"/>
      <c r="C433" s="4"/>
      <c r="D433" s="5"/>
      <c r="E433" s="5"/>
      <c r="F433" s="5"/>
      <c r="G433" s="5"/>
      <c r="H433" s="5"/>
      <c r="I433" s="5"/>
      <c r="J433" s="5"/>
      <c r="K433" s="5"/>
      <c r="L433" s="5"/>
      <c r="M433" s="6"/>
    </row>
    <row r="434" spans="1:13" x14ac:dyDescent="0.45">
      <c r="A434" s="3"/>
      <c r="B434" s="4"/>
      <c r="C434" s="4"/>
      <c r="D434" s="5"/>
      <c r="E434" s="5"/>
      <c r="F434" s="5"/>
      <c r="G434" s="5"/>
      <c r="H434" s="5"/>
      <c r="I434" s="5"/>
      <c r="J434" s="5"/>
      <c r="K434" s="5"/>
      <c r="L434" s="5"/>
      <c r="M434" s="6"/>
    </row>
    <row r="435" spans="1:13" x14ac:dyDescent="0.45">
      <c r="A435" s="3"/>
      <c r="B435" s="4"/>
      <c r="C435" s="4"/>
      <c r="D435" s="5"/>
      <c r="E435" s="5"/>
      <c r="F435" s="5"/>
      <c r="G435" s="5"/>
      <c r="H435" s="5"/>
      <c r="I435" s="5"/>
      <c r="J435" s="5"/>
      <c r="K435" s="5"/>
      <c r="L435" s="5"/>
      <c r="M435" s="6"/>
    </row>
    <row r="436" spans="1:13" x14ac:dyDescent="0.45">
      <c r="A436" s="3"/>
      <c r="B436" s="4"/>
      <c r="C436" s="4"/>
      <c r="D436" s="5"/>
      <c r="E436" s="5"/>
      <c r="F436" s="5"/>
      <c r="G436" s="5"/>
      <c r="H436" s="5"/>
      <c r="I436" s="5"/>
      <c r="J436" s="5"/>
      <c r="K436" s="5"/>
      <c r="L436" s="5"/>
      <c r="M436" s="6"/>
    </row>
    <row r="437" spans="1:13" x14ac:dyDescent="0.45">
      <c r="A437" s="3"/>
      <c r="B437" s="4"/>
      <c r="C437" s="4"/>
      <c r="D437" s="5"/>
      <c r="E437" s="5"/>
      <c r="F437" s="5"/>
      <c r="G437" s="5"/>
      <c r="H437" s="5"/>
      <c r="I437" s="5"/>
      <c r="J437" s="5"/>
      <c r="K437" s="5"/>
      <c r="L437" s="5"/>
      <c r="M437" s="6"/>
    </row>
    <row r="438" spans="1:13" x14ac:dyDescent="0.45">
      <c r="A438" s="3"/>
      <c r="B438" s="4"/>
      <c r="C438" s="4"/>
      <c r="D438" s="5"/>
      <c r="E438" s="5"/>
      <c r="F438" s="5"/>
      <c r="G438" s="5"/>
      <c r="H438" s="5"/>
      <c r="I438" s="5"/>
      <c r="J438" s="5"/>
      <c r="K438" s="5"/>
      <c r="L438" s="5"/>
      <c r="M438" s="6"/>
    </row>
    <row r="439" spans="1:13" x14ac:dyDescent="0.45">
      <c r="A439" s="3"/>
      <c r="B439" s="4"/>
      <c r="C439" s="4"/>
      <c r="D439" s="5"/>
      <c r="E439" s="5"/>
      <c r="F439" s="5"/>
      <c r="G439" s="5"/>
      <c r="H439" s="5"/>
      <c r="I439" s="5"/>
      <c r="J439" s="5"/>
      <c r="K439" s="5"/>
      <c r="L439" s="5"/>
      <c r="M439" s="6"/>
    </row>
    <row r="440" spans="1:13" x14ac:dyDescent="0.45">
      <c r="A440" s="3"/>
      <c r="B440" s="4"/>
      <c r="C440" s="4"/>
      <c r="D440" s="5"/>
      <c r="E440" s="5"/>
      <c r="F440" s="5"/>
      <c r="G440" s="5"/>
      <c r="H440" s="5"/>
      <c r="I440" s="5"/>
      <c r="J440" s="5"/>
      <c r="K440" s="5"/>
      <c r="L440" s="5"/>
      <c r="M440" s="6"/>
    </row>
    <row r="441" spans="1:13" x14ac:dyDescent="0.45">
      <c r="A441" s="3"/>
      <c r="B441" s="4"/>
      <c r="C441" s="4"/>
      <c r="D441" s="5"/>
      <c r="E441" s="5"/>
      <c r="F441" s="5"/>
      <c r="G441" s="5"/>
      <c r="H441" s="5"/>
      <c r="I441" s="5"/>
      <c r="J441" s="5"/>
      <c r="K441" s="5"/>
      <c r="L441" s="5"/>
      <c r="M441" s="6"/>
    </row>
    <row r="442" spans="1:13" x14ac:dyDescent="0.45">
      <c r="A442" s="3"/>
      <c r="B442" s="4"/>
      <c r="C442" s="4"/>
      <c r="D442" s="5"/>
      <c r="E442" s="5"/>
      <c r="F442" s="5"/>
      <c r="G442" s="5"/>
      <c r="H442" s="5"/>
      <c r="I442" s="5"/>
      <c r="J442" s="5"/>
      <c r="K442" s="5"/>
      <c r="L442" s="5"/>
      <c r="M442" s="6"/>
    </row>
    <row r="443" spans="1:13" x14ac:dyDescent="0.45">
      <c r="A443" s="3"/>
      <c r="B443" s="4"/>
      <c r="C443" s="4"/>
      <c r="D443" s="5"/>
      <c r="E443" s="5"/>
      <c r="F443" s="5"/>
      <c r="G443" s="5"/>
      <c r="H443" s="5"/>
      <c r="I443" s="5"/>
      <c r="J443" s="5"/>
      <c r="K443" s="5"/>
      <c r="L443" s="5"/>
      <c r="M443" s="6"/>
    </row>
    <row r="444" spans="1:13" x14ac:dyDescent="0.45">
      <c r="A444" s="3"/>
      <c r="B444" s="4"/>
      <c r="C444" s="4"/>
      <c r="D444" s="5"/>
      <c r="E444" s="5"/>
      <c r="F444" s="5"/>
      <c r="G444" s="5"/>
      <c r="H444" s="5"/>
      <c r="I444" s="5"/>
      <c r="J444" s="5"/>
      <c r="K444" s="5"/>
      <c r="L444" s="5"/>
      <c r="M444" s="6"/>
    </row>
    <row r="445" spans="1:13" x14ac:dyDescent="0.45">
      <c r="A445" s="3"/>
      <c r="B445" s="4"/>
      <c r="C445" s="4"/>
      <c r="D445" s="5"/>
      <c r="E445" s="5"/>
      <c r="F445" s="5"/>
      <c r="G445" s="5"/>
      <c r="H445" s="5"/>
      <c r="I445" s="5"/>
      <c r="J445" s="5"/>
      <c r="K445" s="5"/>
      <c r="L445" s="5"/>
      <c r="M445" s="6"/>
    </row>
    <row r="446" spans="1:13" x14ac:dyDescent="0.45">
      <c r="A446" s="3"/>
      <c r="B446" s="4"/>
      <c r="C446" s="4"/>
      <c r="D446" s="5"/>
      <c r="E446" s="5"/>
      <c r="F446" s="5"/>
      <c r="G446" s="5"/>
      <c r="H446" s="5"/>
      <c r="I446" s="5"/>
      <c r="J446" s="5"/>
      <c r="K446" s="5"/>
      <c r="L446" s="5"/>
      <c r="M446" s="6"/>
    </row>
    <row r="447" spans="1:13" x14ac:dyDescent="0.45">
      <c r="A447" s="3"/>
      <c r="B447" s="4"/>
      <c r="C447" s="4"/>
      <c r="D447" s="5"/>
      <c r="E447" s="5"/>
      <c r="F447" s="5"/>
      <c r="G447" s="5"/>
      <c r="H447" s="5"/>
      <c r="I447" s="5"/>
      <c r="J447" s="5"/>
      <c r="K447" s="5"/>
      <c r="L447" s="5"/>
      <c r="M447" s="6"/>
    </row>
    <row r="448" spans="1:13" x14ac:dyDescent="0.45">
      <c r="A448" s="3"/>
      <c r="B448" s="4"/>
      <c r="C448" s="4"/>
      <c r="D448" s="5"/>
      <c r="E448" s="5"/>
      <c r="F448" s="5"/>
      <c r="G448" s="5"/>
      <c r="H448" s="5"/>
      <c r="I448" s="5"/>
      <c r="J448" s="5"/>
      <c r="K448" s="5"/>
      <c r="L448" s="5"/>
      <c r="M448" s="6"/>
    </row>
    <row r="449" spans="1:13" x14ac:dyDescent="0.45">
      <c r="A449" s="3"/>
      <c r="B449" s="4"/>
      <c r="C449" s="4"/>
      <c r="D449" s="5"/>
      <c r="E449" s="5"/>
      <c r="F449" s="5"/>
      <c r="G449" s="5"/>
      <c r="H449" s="5"/>
      <c r="I449" s="5"/>
      <c r="J449" s="5"/>
      <c r="K449" s="5"/>
      <c r="L449" s="5"/>
      <c r="M449" s="6"/>
    </row>
    <row r="450" spans="1:13" x14ac:dyDescent="0.45">
      <c r="A450" s="3"/>
      <c r="B450" s="4"/>
      <c r="C450" s="4"/>
      <c r="D450" s="5"/>
      <c r="E450" s="5"/>
      <c r="F450" s="5"/>
      <c r="G450" s="5"/>
      <c r="H450" s="5"/>
      <c r="I450" s="5"/>
      <c r="J450" s="5"/>
      <c r="K450" s="5"/>
      <c r="L450" s="5"/>
      <c r="M450" s="6"/>
    </row>
    <row r="451" spans="1:13" x14ac:dyDescent="0.45">
      <c r="A451" s="3"/>
      <c r="B451" s="4"/>
      <c r="C451" s="4"/>
      <c r="D451" s="5"/>
      <c r="E451" s="5"/>
      <c r="F451" s="5"/>
      <c r="G451" s="5"/>
      <c r="H451" s="5"/>
      <c r="I451" s="5"/>
      <c r="J451" s="5"/>
      <c r="K451" s="5"/>
      <c r="L451" s="5"/>
      <c r="M451" s="6"/>
    </row>
    <row r="452" spans="1:13" x14ac:dyDescent="0.45">
      <c r="A452" s="3"/>
      <c r="B452" s="4"/>
      <c r="C452" s="4"/>
      <c r="D452" s="5"/>
      <c r="E452" s="5"/>
      <c r="F452" s="5"/>
      <c r="G452" s="5"/>
      <c r="H452" s="5"/>
      <c r="I452" s="5"/>
      <c r="J452" s="5"/>
      <c r="K452" s="5"/>
      <c r="L452" s="5"/>
      <c r="M452" s="6"/>
    </row>
    <row r="453" spans="1:13" x14ac:dyDescent="0.45">
      <c r="A453" s="3"/>
      <c r="B453" s="4"/>
      <c r="C453" s="4"/>
      <c r="D453" s="5"/>
      <c r="E453" s="5"/>
      <c r="F453" s="5"/>
      <c r="G453" s="5"/>
      <c r="H453" s="5"/>
      <c r="I453" s="5"/>
      <c r="J453" s="5"/>
      <c r="K453" s="5"/>
      <c r="L453" s="5"/>
      <c r="M453" s="6"/>
    </row>
    <row r="454" spans="1:13" x14ac:dyDescent="0.45">
      <c r="A454" s="3"/>
      <c r="B454" s="4"/>
      <c r="C454" s="4"/>
      <c r="D454" s="5"/>
      <c r="E454" s="5"/>
      <c r="F454" s="5"/>
      <c r="G454" s="5"/>
      <c r="H454" s="5"/>
      <c r="I454" s="5"/>
      <c r="J454" s="5"/>
      <c r="K454" s="5"/>
      <c r="L454" s="5"/>
      <c r="M454" s="6"/>
    </row>
    <row r="455" spans="1:13" x14ac:dyDescent="0.45">
      <c r="A455" s="3"/>
      <c r="B455" s="4"/>
      <c r="C455" s="4"/>
      <c r="D455" s="5"/>
      <c r="E455" s="5"/>
      <c r="F455" s="5"/>
      <c r="G455" s="5"/>
      <c r="H455" s="5"/>
      <c r="I455" s="5"/>
      <c r="J455" s="5"/>
      <c r="K455" s="5"/>
      <c r="L455" s="5"/>
      <c r="M455" s="6"/>
    </row>
    <row r="456" spans="1:13" x14ac:dyDescent="0.45">
      <c r="A456" s="3"/>
      <c r="B456" s="4"/>
      <c r="C456" s="4"/>
      <c r="D456" s="5"/>
      <c r="E456" s="5"/>
      <c r="F456" s="5"/>
      <c r="G456" s="5"/>
      <c r="H456" s="5"/>
      <c r="I456" s="5"/>
      <c r="J456" s="5"/>
      <c r="K456" s="5"/>
      <c r="L456" s="5"/>
      <c r="M456" s="6"/>
    </row>
    <row r="457" spans="1:13" x14ac:dyDescent="0.45">
      <c r="A457" s="3"/>
      <c r="B457" s="4"/>
      <c r="C457" s="4"/>
      <c r="D457" s="5"/>
      <c r="E457" s="5"/>
      <c r="F457" s="5"/>
      <c r="G457" s="5"/>
      <c r="H457" s="5"/>
      <c r="I457" s="5"/>
      <c r="J457" s="5"/>
      <c r="K457" s="5"/>
      <c r="L457" s="5"/>
      <c r="M457" s="6"/>
    </row>
    <row r="458" spans="1:13" x14ac:dyDescent="0.45">
      <c r="A458" s="3"/>
      <c r="B458" s="4"/>
      <c r="C458" s="4"/>
      <c r="D458" s="5"/>
      <c r="E458" s="5"/>
      <c r="F458" s="5"/>
      <c r="G458" s="5"/>
      <c r="H458" s="5"/>
      <c r="I458" s="5"/>
      <c r="J458" s="5"/>
      <c r="K458" s="5"/>
      <c r="L458" s="5"/>
      <c r="M458" s="6"/>
    </row>
    <row r="459" spans="1:13" x14ac:dyDescent="0.45">
      <c r="A459" s="3"/>
      <c r="B459" s="4"/>
      <c r="C459" s="4"/>
      <c r="D459" s="5"/>
      <c r="E459" s="5"/>
      <c r="F459" s="5"/>
      <c r="G459" s="5"/>
      <c r="H459" s="5"/>
      <c r="I459" s="5"/>
      <c r="J459" s="5"/>
      <c r="K459" s="5"/>
      <c r="L459" s="5"/>
      <c r="M459" s="6"/>
    </row>
    <row r="460" spans="1:13" x14ac:dyDescent="0.45">
      <c r="A460" s="3"/>
      <c r="B460" s="4"/>
      <c r="C460" s="4"/>
      <c r="D460" s="5"/>
      <c r="E460" s="5"/>
      <c r="F460" s="5"/>
      <c r="G460" s="5"/>
      <c r="H460" s="5"/>
      <c r="I460" s="5"/>
      <c r="J460" s="5"/>
      <c r="K460" s="5"/>
      <c r="L460" s="5"/>
      <c r="M460" s="6"/>
    </row>
    <row r="461" spans="1:13" x14ac:dyDescent="0.45">
      <c r="A461" s="3"/>
      <c r="B461" s="4"/>
      <c r="C461" s="4"/>
      <c r="D461" s="5"/>
      <c r="E461" s="5"/>
      <c r="F461" s="5"/>
      <c r="G461" s="5"/>
      <c r="H461" s="5"/>
      <c r="I461" s="5"/>
      <c r="J461" s="5"/>
      <c r="K461" s="5"/>
      <c r="L461" s="5"/>
      <c r="M461" s="6"/>
    </row>
    <row r="462" spans="1:13" x14ac:dyDescent="0.45">
      <c r="A462" s="3"/>
      <c r="B462" s="4"/>
      <c r="C462" s="4"/>
      <c r="D462" s="5"/>
      <c r="E462" s="5"/>
      <c r="F462" s="5"/>
      <c r="G462" s="5"/>
      <c r="H462" s="5"/>
      <c r="I462" s="5"/>
      <c r="J462" s="5"/>
      <c r="K462" s="5"/>
      <c r="L462" s="5"/>
      <c r="M462" s="6"/>
    </row>
    <row r="463" spans="1:13" x14ac:dyDescent="0.45">
      <c r="A463" s="3"/>
      <c r="B463" s="4"/>
      <c r="C463" s="4"/>
      <c r="D463" s="5"/>
      <c r="E463" s="5"/>
      <c r="F463" s="5"/>
      <c r="G463" s="5"/>
      <c r="H463" s="5"/>
      <c r="I463" s="5"/>
      <c r="J463" s="5"/>
      <c r="K463" s="5"/>
      <c r="L463" s="5"/>
      <c r="M463" s="6"/>
    </row>
    <row r="464" spans="1:13" x14ac:dyDescent="0.45">
      <c r="A464" s="3"/>
      <c r="B464" s="4"/>
      <c r="C464" s="4"/>
      <c r="D464" s="5"/>
      <c r="E464" s="5"/>
      <c r="F464" s="5"/>
      <c r="G464" s="5"/>
      <c r="H464" s="5"/>
      <c r="I464" s="5"/>
      <c r="J464" s="5"/>
      <c r="K464" s="5"/>
      <c r="L464" s="5"/>
      <c r="M464" s="6"/>
    </row>
    <row r="465" spans="1:13" x14ac:dyDescent="0.45">
      <c r="A465" s="3"/>
      <c r="B465" s="4"/>
      <c r="C465" s="4"/>
      <c r="D465" s="5"/>
      <c r="E465" s="5"/>
      <c r="F465" s="5"/>
      <c r="G465" s="5"/>
      <c r="H465" s="5"/>
      <c r="I465" s="5"/>
      <c r="J465" s="5"/>
      <c r="K465" s="5"/>
      <c r="L465" s="5"/>
      <c r="M465" s="6"/>
    </row>
    <row r="466" spans="1:13" x14ac:dyDescent="0.45">
      <c r="A466" s="3"/>
      <c r="B466" s="4"/>
      <c r="C466" s="4"/>
      <c r="D466" s="5"/>
      <c r="E466" s="5"/>
      <c r="F466" s="5"/>
      <c r="G466" s="5"/>
      <c r="H466" s="5"/>
      <c r="I466" s="5"/>
      <c r="J466" s="5"/>
      <c r="K466" s="5"/>
      <c r="L466" s="5"/>
      <c r="M466" s="6"/>
    </row>
    <row r="467" spans="1:13" x14ac:dyDescent="0.45">
      <c r="A467" s="3"/>
      <c r="B467" s="4"/>
      <c r="C467" s="4"/>
      <c r="D467" s="5"/>
      <c r="E467" s="5"/>
      <c r="F467" s="5"/>
      <c r="G467" s="5"/>
      <c r="H467" s="5"/>
      <c r="I467" s="5"/>
      <c r="J467" s="5"/>
      <c r="K467" s="5"/>
      <c r="L467" s="5"/>
      <c r="M467" s="6"/>
    </row>
    <row r="468" spans="1:13" x14ac:dyDescent="0.45">
      <c r="A468" s="3"/>
      <c r="B468" s="4"/>
      <c r="C468" s="4"/>
      <c r="D468" s="5"/>
      <c r="E468" s="5"/>
      <c r="F468" s="5"/>
      <c r="G468" s="5"/>
      <c r="H468" s="5"/>
      <c r="I468" s="5"/>
      <c r="J468" s="5"/>
      <c r="K468" s="5"/>
      <c r="L468" s="5"/>
      <c r="M468" s="6"/>
    </row>
    <row r="469" spans="1:13" x14ac:dyDescent="0.45">
      <c r="A469" s="3"/>
      <c r="B469" s="4"/>
      <c r="C469" s="4"/>
      <c r="D469" s="5"/>
      <c r="E469" s="5"/>
      <c r="F469" s="5"/>
      <c r="G469" s="5"/>
      <c r="H469" s="5"/>
      <c r="I469" s="5"/>
      <c r="J469" s="5"/>
      <c r="K469" s="5"/>
      <c r="L469" s="5"/>
      <c r="M469" s="6"/>
    </row>
    <row r="470" spans="1:13" x14ac:dyDescent="0.45">
      <c r="A470" s="3"/>
      <c r="B470" s="4"/>
      <c r="C470" s="4"/>
      <c r="D470" s="5"/>
      <c r="E470" s="5"/>
      <c r="F470" s="5"/>
      <c r="G470" s="5"/>
      <c r="H470" s="5"/>
      <c r="I470" s="5"/>
      <c r="J470" s="5"/>
      <c r="K470" s="5"/>
      <c r="L470" s="5"/>
      <c r="M470" s="6"/>
    </row>
    <row r="471" spans="1:13" x14ac:dyDescent="0.45">
      <c r="A471" s="3"/>
      <c r="B471" s="4"/>
      <c r="C471" s="4"/>
      <c r="D471" s="5"/>
      <c r="E471" s="5"/>
      <c r="F471" s="5"/>
      <c r="G471" s="5"/>
      <c r="H471" s="5"/>
      <c r="I471" s="5"/>
      <c r="J471" s="5"/>
      <c r="K471" s="5"/>
      <c r="L471" s="5"/>
      <c r="M471" s="6"/>
    </row>
    <row r="472" spans="1:13" x14ac:dyDescent="0.45">
      <c r="A472" s="3"/>
      <c r="B472" s="4"/>
      <c r="C472" s="4"/>
      <c r="D472" s="5"/>
      <c r="E472" s="5"/>
      <c r="F472" s="5"/>
      <c r="G472" s="5"/>
      <c r="H472" s="5"/>
      <c r="I472" s="5"/>
      <c r="J472" s="5"/>
      <c r="K472" s="5"/>
      <c r="L472" s="5"/>
      <c r="M472" s="6"/>
    </row>
    <row r="473" spans="1:13" x14ac:dyDescent="0.45">
      <c r="A473" s="3"/>
      <c r="B473" s="4"/>
      <c r="C473" s="4"/>
      <c r="D473" s="5"/>
      <c r="E473" s="5"/>
      <c r="F473" s="5"/>
      <c r="G473" s="5"/>
      <c r="H473" s="5"/>
      <c r="I473" s="5"/>
      <c r="J473" s="5"/>
      <c r="K473" s="5"/>
      <c r="L473" s="5"/>
      <c r="M473" s="6"/>
    </row>
    <row r="474" spans="1:13" x14ac:dyDescent="0.45">
      <c r="A474" s="3"/>
      <c r="B474" s="4"/>
      <c r="C474" s="4"/>
      <c r="D474" s="5"/>
      <c r="E474" s="5"/>
      <c r="F474" s="5"/>
      <c r="G474" s="5"/>
      <c r="H474" s="5"/>
      <c r="I474" s="5"/>
      <c r="J474" s="5"/>
      <c r="K474" s="5"/>
      <c r="L474" s="5"/>
      <c r="M474" s="6"/>
    </row>
    <row r="475" spans="1:13" x14ac:dyDescent="0.45">
      <c r="A475" s="3"/>
      <c r="B475" s="4"/>
      <c r="C475" s="4"/>
      <c r="D475" s="5"/>
      <c r="E475" s="5"/>
      <c r="F475" s="5"/>
      <c r="G475" s="5"/>
      <c r="H475" s="5"/>
      <c r="I475" s="5"/>
      <c r="J475" s="5"/>
      <c r="K475" s="5"/>
      <c r="L475" s="5"/>
      <c r="M475" s="6"/>
    </row>
    <row r="476" spans="1:13" x14ac:dyDescent="0.45">
      <c r="A476" s="3"/>
      <c r="B476" s="4"/>
      <c r="C476" s="4"/>
      <c r="D476" s="5"/>
      <c r="E476" s="5"/>
      <c r="F476" s="5"/>
      <c r="G476" s="5"/>
      <c r="H476" s="5"/>
      <c r="I476" s="5"/>
      <c r="J476" s="5"/>
      <c r="K476" s="5"/>
      <c r="L476" s="5"/>
      <c r="M476" s="6"/>
    </row>
    <row r="477" spans="1:13" x14ac:dyDescent="0.45">
      <c r="A477" s="3"/>
      <c r="B477" s="4"/>
      <c r="C477" s="4"/>
      <c r="D477" s="5"/>
      <c r="E477" s="5"/>
      <c r="F477" s="5"/>
      <c r="G477" s="5"/>
      <c r="H477" s="5"/>
      <c r="I477" s="5"/>
      <c r="J477" s="5"/>
      <c r="K477" s="5"/>
      <c r="L477" s="5"/>
      <c r="M477" s="6"/>
    </row>
    <row r="478" spans="1:13" x14ac:dyDescent="0.45">
      <c r="A478" s="3"/>
      <c r="B478" s="4"/>
      <c r="C478" s="4"/>
      <c r="D478" s="5"/>
      <c r="E478" s="5"/>
      <c r="F478" s="5"/>
      <c r="G478" s="5"/>
      <c r="H478" s="5"/>
      <c r="I478" s="5"/>
      <c r="J478" s="5"/>
      <c r="K478" s="5"/>
      <c r="L478" s="5"/>
      <c r="M478" s="6"/>
    </row>
    <row r="479" spans="1:13" x14ac:dyDescent="0.45">
      <c r="A479" s="3"/>
      <c r="B479" s="4"/>
      <c r="C479" s="4"/>
      <c r="D479" s="5"/>
      <c r="E479" s="5"/>
      <c r="F479" s="5"/>
      <c r="G479" s="5"/>
      <c r="H479" s="5"/>
      <c r="I479" s="5"/>
      <c r="J479" s="5"/>
      <c r="K479" s="5"/>
      <c r="L479" s="5"/>
      <c r="M479" s="6"/>
    </row>
    <row r="480" spans="1:13" x14ac:dyDescent="0.45">
      <c r="A480" s="3"/>
      <c r="B480" s="4"/>
      <c r="C480" s="4"/>
      <c r="D480" s="5"/>
      <c r="E480" s="5"/>
      <c r="F480" s="5"/>
      <c r="G480" s="5"/>
      <c r="H480" s="5"/>
      <c r="I480" s="5"/>
      <c r="J480" s="5"/>
      <c r="K480" s="5"/>
      <c r="L480" s="5"/>
      <c r="M480" s="6"/>
    </row>
    <row r="481" spans="1:13" x14ac:dyDescent="0.45">
      <c r="A481" s="3"/>
      <c r="B481" s="4"/>
      <c r="C481" s="4"/>
      <c r="D481" s="5"/>
      <c r="E481" s="5"/>
      <c r="F481" s="5"/>
      <c r="G481" s="5"/>
      <c r="H481" s="5"/>
      <c r="I481" s="5"/>
      <c r="J481" s="5"/>
      <c r="K481" s="5"/>
      <c r="L481" s="5"/>
      <c r="M481" s="6"/>
    </row>
    <row r="482" spans="1:13" x14ac:dyDescent="0.45">
      <c r="A482" s="3"/>
      <c r="B482" s="4"/>
      <c r="C482" s="4"/>
      <c r="D482" s="5"/>
      <c r="E482" s="5"/>
      <c r="F482" s="5"/>
      <c r="G482" s="5"/>
      <c r="H482" s="5"/>
      <c r="I482" s="5"/>
      <c r="J482" s="5"/>
      <c r="K482" s="5"/>
      <c r="L482" s="5"/>
      <c r="M482" s="6"/>
    </row>
    <row r="483" spans="1:13" x14ac:dyDescent="0.45">
      <c r="A483" s="3"/>
      <c r="B483" s="4"/>
      <c r="C483" s="4"/>
      <c r="D483" s="5"/>
      <c r="E483" s="5"/>
      <c r="F483" s="5"/>
      <c r="G483" s="5"/>
      <c r="H483" s="5"/>
      <c r="I483" s="5"/>
      <c r="J483" s="5"/>
      <c r="K483" s="5"/>
      <c r="L483" s="5"/>
      <c r="M483" s="6"/>
    </row>
    <row r="484" spans="1:13" x14ac:dyDescent="0.45">
      <c r="A484" s="3"/>
      <c r="B484" s="4"/>
      <c r="C484" s="4"/>
      <c r="D484" s="5"/>
      <c r="E484" s="5"/>
      <c r="F484" s="5"/>
      <c r="G484" s="5"/>
      <c r="H484" s="5"/>
      <c r="I484" s="5"/>
      <c r="J484" s="5"/>
      <c r="K484" s="5"/>
      <c r="L484" s="5"/>
      <c r="M484" s="6"/>
    </row>
    <row r="485" spans="1:13" x14ac:dyDescent="0.45">
      <c r="A485" s="3"/>
      <c r="B485" s="4"/>
      <c r="C485" s="4"/>
      <c r="D485" s="5"/>
      <c r="E485" s="5"/>
      <c r="F485" s="5"/>
      <c r="G485" s="5"/>
      <c r="H485" s="5"/>
      <c r="I485" s="5"/>
      <c r="J485" s="5"/>
      <c r="K485" s="5"/>
      <c r="L485" s="5"/>
      <c r="M485" s="6"/>
    </row>
    <row r="486" spans="1:13" x14ac:dyDescent="0.45">
      <c r="A486" s="3"/>
      <c r="B486" s="4"/>
      <c r="C486" s="4"/>
      <c r="D486" s="5"/>
      <c r="E486" s="5"/>
      <c r="F486" s="5"/>
      <c r="G486" s="5"/>
      <c r="H486" s="5"/>
      <c r="I486" s="5"/>
      <c r="J486" s="5"/>
      <c r="K486" s="5"/>
      <c r="L486" s="5"/>
      <c r="M486" s="6"/>
    </row>
    <row r="487" spans="1:13" x14ac:dyDescent="0.45">
      <c r="A487" s="3"/>
      <c r="B487" s="4"/>
      <c r="C487" s="4"/>
      <c r="D487" s="5"/>
      <c r="E487" s="5"/>
      <c r="F487" s="5"/>
      <c r="G487" s="5"/>
      <c r="H487" s="5"/>
      <c r="I487" s="5"/>
      <c r="J487" s="5"/>
      <c r="K487" s="5"/>
      <c r="L487" s="5"/>
      <c r="M487" s="6"/>
    </row>
    <row r="488" spans="1:13" x14ac:dyDescent="0.45">
      <c r="A488" s="3"/>
      <c r="B488" s="4"/>
      <c r="C488" s="4"/>
      <c r="D488" s="5"/>
      <c r="E488" s="5"/>
      <c r="F488" s="5"/>
      <c r="G488" s="5"/>
      <c r="H488" s="5"/>
      <c r="I488" s="5"/>
      <c r="J488" s="5"/>
      <c r="K488" s="5"/>
      <c r="L488" s="5"/>
      <c r="M488" s="6"/>
    </row>
    <row r="489" spans="1:13" x14ac:dyDescent="0.45">
      <c r="A489" s="3"/>
      <c r="B489" s="4"/>
      <c r="C489" s="4"/>
      <c r="D489" s="5"/>
      <c r="E489" s="5"/>
      <c r="F489" s="5"/>
      <c r="G489" s="5"/>
      <c r="H489" s="5"/>
      <c r="I489" s="5"/>
      <c r="J489" s="5"/>
      <c r="K489" s="5"/>
      <c r="L489" s="5"/>
      <c r="M489" s="6"/>
    </row>
    <row r="490" spans="1:13" x14ac:dyDescent="0.45">
      <c r="A490" s="3"/>
      <c r="B490" s="4"/>
      <c r="C490" s="4"/>
      <c r="D490" s="5"/>
      <c r="E490" s="5"/>
      <c r="F490" s="5"/>
      <c r="G490" s="5"/>
      <c r="H490" s="5"/>
      <c r="I490" s="5"/>
      <c r="J490" s="5"/>
      <c r="K490" s="5"/>
      <c r="L490" s="5"/>
      <c r="M490" s="6"/>
    </row>
    <row r="491" spans="1:13" x14ac:dyDescent="0.45">
      <c r="A491" s="3"/>
      <c r="B491" s="4"/>
      <c r="C491" s="4"/>
      <c r="D491" s="5"/>
      <c r="E491" s="5"/>
      <c r="F491" s="5"/>
      <c r="G491" s="5"/>
      <c r="H491" s="5"/>
      <c r="I491" s="5"/>
      <c r="J491" s="5"/>
      <c r="K491" s="5"/>
      <c r="L491" s="5"/>
      <c r="M491" s="6"/>
    </row>
    <row r="492" spans="1:13" x14ac:dyDescent="0.45">
      <c r="A492" s="3"/>
      <c r="B492" s="4"/>
      <c r="C492" s="4"/>
      <c r="D492" s="5"/>
      <c r="E492" s="5"/>
      <c r="F492" s="5"/>
      <c r="G492" s="5"/>
      <c r="H492" s="5"/>
      <c r="I492" s="5"/>
      <c r="J492" s="5"/>
      <c r="K492" s="5"/>
      <c r="L492" s="5"/>
      <c r="M492" s="6"/>
    </row>
    <row r="493" spans="1:13" x14ac:dyDescent="0.45">
      <c r="A493" s="3"/>
      <c r="B493" s="4"/>
      <c r="C493" s="4"/>
      <c r="D493" s="5"/>
      <c r="E493" s="5"/>
      <c r="F493" s="5"/>
      <c r="G493" s="5"/>
      <c r="H493" s="5"/>
      <c r="I493" s="5"/>
      <c r="J493" s="5"/>
      <c r="K493" s="5"/>
      <c r="L493" s="5"/>
      <c r="M493" s="6"/>
    </row>
    <row r="494" spans="1:13" x14ac:dyDescent="0.45">
      <c r="A494" s="3"/>
      <c r="B494" s="4"/>
      <c r="C494" s="4"/>
      <c r="D494" s="5"/>
      <c r="E494" s="5"/>
      <c r="F494" s="5"/>
      <c r="G494" s="5"/>
      <c r="H494" s="5"/>
      <c r="I494" s="5"/>
      <c r="J494" s="5"/>
      <c r="K494" s="5"/>
      <c r="L494" s="5"/>
      <c r="M494" s="6"/>
    </row>
    <row r="495" spans="1:13" x14ac:dyDescent="0.45">
      <c r="A495" s="3"/>
      <c r="B495" s="4"/>
      <c r="C495" s="4"/>
      <c r="D495" s="5"/>
      <c r="E495" s="5"/>
      <c r="F495" s="5"/>
      <c r="G495" s="5"/>
      <c r="H495" s="5"/>
      <c r="I495" s="5"/>
      <c r="J495" s="5"/>
      <c r="K495" s="5"/>
      <c r="L495" s="5"/>
      <c r="M495" s="6"/>
    </row>
    <row r="496" spans="1:13" x14ac:dyDescent="0.45">
      <c r="A496" s="3"/>
      <c r="B496" s="4"/>
      <c r="C496" s="4"/>
      <c r="D496" s="5"/>
      <c r="E496" s="5"/>
      <c r="F496" s="5"/>
      <c r="G496" s="5"/>
      <c r="H496" s="5"/>
      <c r="I496" s="5"/>
      <c r="J496" s="5"/>
      <c r="K496" s="5"/>
      <c r="L496" s="5"/>
      <c r="M496" s="6"/>
    </row>
    <row r="497" spans="1:13" x14ac:dyDescent="0.45">
      <c r="A497" s="3"/>
      <c r="B497" s="4"/>
      <c r="C497" s="4"/>
      <c r="D497" s="5"/>
      <c r="E497" s="5"/>
      <c r="F497" s="5"/>
      <c r="G497" s="5"/>
      <c r="H497" s="5"/>
      <c r="I497" s="5"/>
      <c r="J497" s="5"/>
      <c r="K497" s="5"/>
      <c r="L497" s="5"/>
      <c r="M497" s="6"/>
    </row>
    <row r="498" spans="1:13" x14ac:dyDescent="0.45">
      <c r="A498" s="3"/>
      <c r="B498" s="4"/>
      <c r="C498" s="4"/>
      <c r="D498" s="5"/>
      <c r="E498" s="5"/>
      <c r="F498" s="5"/>
      <c r="G498" s="5"/>
      <c r="H498" s="5"/>
      <c r="I498" s="5"/>
      <c r="J498" s="5"/>
      <c r="K498" s="5"/>
      <c r="L498" s="5"/>
      <c r="M498" s="6"/>
    </row>
    <row r="499" spans="1:13" x14ac:dyDescent="0.45">
      <c r="A499" s="3"/>
      <c r="B499" s="4"/>
      <c r="C499" s="4"/>
      <c r="D499" s="5"/>
      <c r="E499" s="5"/>
      <c r="F499" s="5"/>
      <c r="G499" s="5"/>
      <c r="H499" s="5"/>
      <c r="I499" s="5"/>
      <c r="J499" s="5"/>
      <c r="K499" s="5"/>
      <c r="L499" s="5"/>
      <c r="M499" s="6"/>
    </row>
    <row r="500" spans="1:13" x14ac:dyDescent="0.45">
      <c r="A500" s="3"/>
      <c r="B500" s="4"/>
      <c r="C500" s="4"/>
      <c r="D500" s="5"/>
      <c r="E500" s="5"/>
      <c r="F500" s="5"/>
      <c r="G500" s="5"/>
      <c r="H500" s="5"/>
      <c r="I500" s="5"/>
      <c r="J500" s="5"/>
      <c r="K500" s="5"/>
      <c r="L500" s="5"/>
      <c r="M500" s="6"/>
    </row>
    <row r="501" spans="1:13" x14ac:dyDescent="0.45">
      <c r="A501" s="3"/>
      <c r="B501" s="4"/>
      <c r="C501" s="4"/>
      <c r="D501" s="5"/>
      <c r="E501" s="5"/>
      <c r="F501" s="5"/>
      <c r="G501" s="5"/>
      <c r="H501" s="5"/>
      <c r="I501" s="5"/>
      <c r="J501" s="5"/>
      <c r="K501" s="5"/>
      <c r="L501" s="5"/>
      <c r="M501" s="6"/>
    </row>
    <row r="502" spans="1:13" x14ac:dyDescent="0.45">
      <c r="A502" s="3"/>
      <c r="B502" s="4"/>
      <c r="C502" s="4"/>
      <c r="D502" s="5"/>
      <c r="E502" s="5"/>
      <c r="F502" s="5"/>
      <c r="G502" s="5"/>
      <c r="H502" s="5"/>
      <c r="I502" s="5"/>
      <c r="J502" s="5"/>
      <c r="K502" s="5"/>
      <c r="L502" s="5"/>
      <c r="M502" s="6"/>
    </row>
    <row r="503" spans="1:13" x14ac:dyDescent="0.45">
      <c r="A503" s="3"/>
      <c r="B503" s="4"/>
      <c r="C503" s="4"/>
      <c r="D503" s="5"/>
      <c r="E503" s="5"/>
      <c r="F503" s="5"/>
      <c r="G503" s="5"/>
      <c r="H503" s="5"/>
      <c r="I503" s="5"/>
      <c r="J503" s="5"/>
      <c r="K503" s="5"/>
      <c r="L503" s="5"/>
      <c r="M503" s="6"/>
    </row>
    <row r="504" spans="1:13" x14ac:dyDescent="0.45">
      <c r="A504" s="3"/>
      <c r="B504" s="4"/>
      <c r="C504" s="4"/>
      <c r="D504" s="5"/>
      <c r="E504" s="5"/>
      <c r="F504" s="5"/>
      <c r="G504" s="5"/>
      <c r="H504" s="5"/>
      <c r="I504" s="5"/>
      <c r="J504" s="5"/>
      <c r="K504" s="5"/>
      <c r="L504" s="5"/>
      <c r="M504" s="6"/>
    </row>
    <row r="505" spans="1:13" x14ac:dyDescent="0.45">
      <c r="A505" s="3"/>
      <c r="B505" s="4"/>
      <c r="C505" s="4"/>
      <c r="D505" s="5"/>
      <c r="E505" s="5"/>
      <c r="F505" s="5"/>
      <c r="G505" s="5"/>
      <c r="H505" s="5"/>
      <c r="I505" s="5"/>
      <c r="J505" s="5"/>
      <c r="K505" s="5"/>
      <c r="L505" s="5"/>
      <c r="M505" s="6"/>
    </row>
    <row r="506" spans="1:13" x14ac:dyDescent="0.45">
      <c r="A506" s="3"/>
      <c r="B506" s="4"/>
      <c r="C506" s="4"/>
      <c r="D506" s="5"/>
      <c r="E506" s="5"/>
      <c r="F506" s="5"/>
      <c r="G506" s="5"/>
      <c r="H506" s="5"/>
      <c r="I506" s="5"/>
      <c r="J506" s="5"/>
      <c r="K506" s="5"/>
      <c r="L506" s="5"/>
      <c r="M506" s="6"/>
    </row>
    <row r="507" spans="1:13" x14ac:dyDescent="0.45">
      <c r="A507" s="3"/>
      <c r="B507" s="4"/>
      <c r="C507" s="4"/>
      <c r="D507" s="5"/>
      <c r="E507" s="5"/>
      <c r="F507" s="5"/>
      <c r="G507" s="5"/>
      <c r="H507" s="5"/>
      <c r="I507" s="5"/>
      <c r="J507" s="5"/>
      <c r="K507" s="5"/>
      <c r="L507" s="5"/>
      <c r="M507" s="6"/>
    </row>
    <row r="508" spans="1:13" x14ac:dyDescent="0.45">
      <c r="A508" s="3"/>
      <c r="B508" s="4"/>
      <c r="C508" s="4"/>
      <c r="D508" s="5"/>
      <c r="E508" s="5"/>
      <c r="F508" s="5"/>
      <c r="G508" s="5"/>
      <c r="H508" s="5"/>
      <c r="I508" s="5"/>
      <c r="J508" s="5"/>
      <c r="K508" s="5"/>
      <c r="L508" s="5"/>
      <c r="M508" s="6"/>
    </row>
    <row r="509" spans="1:13" x14ac:dyDescent="0.45">
      <c r="A509" s="3"/>
      <c r="B509" s="4"/>
      <c r="C509" s="4"/>
      <c r="D509" s="5"/>
      <c r="E509" s="5"/>
      <c r="F509" s="5"/>
      <c r="G509" s="5"/>
      <c r="H509" s="5"/>
      <c r="I509" s="5"/>
      <c r="J509" s="5"/>
      <c r="K509" s="5"/>
      <c r="L509" s="5"/>
      <c r="M509" s="6"/>
    </row>
    <row r="510" spans="1:13" x14ac:dyDescent="0.45">
      <c r="A510" s="3"/>
      <c r="B510" s="4"/>
      <c r="C510" s="4"/>
      <c r="D510" s="5"/>
      <c r="E510" s="5"/>
      <c r="F510" s="5"/>
      <c r="G510" s="5"/>
      <c r="H510" s="5"/>
      <c r="I510" s="5"/>
      <c r="J510" s="5"/>
      <c r="K510" s="5"/>
      <c r="L510" s="5"/>
      <c r="M510" s="6"/>
    </row>
    <row r="511" spans="1:13" x14ac:dyDescent="0.45">
      <c r="A511" s="3"/>
      <c r="B511" s="4"/>
      <c r="C511" s="4"/>
      <c r="D511" s="5"/>
      <c r="E511" s="5"/>
      <c r="F511" s="5"/>
      <c r="G511" s="5"/>
      <c r="H511" s="5"/>
      <c r="I511" s="5"/>
      <c r="J511" s="5"/>
      <c r="K511" s="5"/>
      <c r="L511" s="5"/>
      <c r="M511" s="6"/>
    </row>
    <row r="512" spans="1:13" x14ac:dyDescent="0.45">
      <c r="A512" s="3"/>
      <c r="B512" s="4"/>
      <c r="C512" s="4"/>
      <c r="D512" s="5"/>
      <c r="E512" s="5"/>
      <c r="F512" s="5"/>
      <c r="G512" s="5"/>
      <c r="H512" s="5"/>
      <c r="I512" s="5"/>
      <c r="J512" s="5"/>
      <c r="K512" s="5"/>
      <c r="L512" s="5"/>
      <c r="M512" s="6"/>
    </row>
    <row r="513" spans="1:13" x14ac:dyDescent="0.45">
      <c r="A513" s="3"/>
      <c r="B513" s="4"/>
      <c r="C513" s="4"/>
      <c r="D513" s="5"/>
      <c r="E513" s="5"/>
      <c r="F513" s="5"/>
      <c r="G513" s="5"/>
      <c r="H513" s="5"/>
      <c r="I513" s="5"/>
      <c r="J513" s="5"/>
      <c r="K513" s="5"/>
      <c r="L513" s="5"/>
      <c r="M513" s="6"/>
    </row>
    <row r="514" spans="1:13" x14ac:dyDescent="0.45">
      <c r="A514" s="3"/>
      <c r="B514" s="4"/>
      <c r="C514" s="4"/>
      <c r="D514" s="5"/>
      <c r="E514" s="5"/>
      <c r="F514" s="5"/>
      <c r="G514" s="5"/>
      <c r="H514" s="5"/>
      <c r="I514" s="5"/>
      <c r="J514" s="5"/>
      <c r="K514" s="5"/>
      <c r="L514" s="5"/>
      <c r="M514" s="6"/>
    </row>
    <row r="515" spans="1:13" x14ac:dyDescent="0.45">
      <c r="A515" s="3"/>
      <c r="B515" s="4"/>
      <c r="C515" s="4"/>
      <c r="D515" s="5"/>
      <c r="E515" s="5"/>
      <c r="F515" s="5"/>
      <c r="G515" s="5"/>
      <c r="H515" s="5"/>
      <c r="I515" s="5"/>
      <c r="J515" s="5"/>
      <c r="K515" s="5"/>
      <c r="L515" s="5"/>
      <c r="M515" s="6"/>
    </row>
    <row r="516" spans="1:13" x14ac:dyDescent="0.45">
      <c r="A516" s="3"/>
      <c r="B516" s="4"/>
      <c r="C516" s="4"/>
      <c r="D516" s="5"/>
      <c r="E516" s="5"/>
      <c r="F516" s="5"/>
      <c r="G516" s="5"/>
      <c r="H516" s="5"/>
      <c r="I516" s="5"/>
      <c r="J516" s="5"/>
      <c r="K516" s="5"/>
      <c r="L516" s="5"/>
      <c r="M516" s="6"/>
    </row>
    <row r="517" spans="1:13" x14ac:dyDescent="0.45">
      <c r="A517" s="3"/>
      <c r="B517" s="4"/>
      <c r="C517" s="4"/>
      <c r="D517" s="5"/>
      <c r="E517" s="5"/>
      <c r="F517" s="5"/>
      <c r="G517" s="5"/>
      <c r="H517" s="5"/>
      <c r="I517" s="5"/>
      <c r="J517" s="5"/>
      <c r="K517" s="5"/>
      <c r="L517" s="5"/>
      <c r="M517" s="6"/>
    </row>
    <row r="518" spans="1:13" x14ac:dyDescent="0.45">
      <c r="A518" s="3"/>
      <c r="B518" s="4"/>
      <c r="C518" s="4"/>
      <c r="D518" s="5"/>
      <c r="E518" s="5"/>
      <c r="F518" s="5"/>
      <c r="G518" s="5"/>
      <c r="H518" s="5"/>
      <c r="I518" s="5"/>
      <c r="J518" s="5"/>
      <c r="K518" s="5"/>
      <c r="L518" s="5"/>
      <c r="M518" s="6"/>
    </row>
    <row r="519" spans="1:13" x14ac:dyDescent="0.45">
      <c r="A519" s="3"/>
      <c r="B519" s="4"/>
      <c r="C519" s="4"/>
      <c r="D519" s="5"/>
      <c r="E519" s="5"/>
      <c r="F519" s="5"/>
      <c r="G519" s="5"/>
      <c r="H519" s="5"/>
      <c r="I519" s="5"/>
      <c r="J519" s="5"/>
      <c r="K519" s="5"/>
      <c r="L519" s="5"/>
      <c r="M519" s="6"/>
    </row>
    <row r="520" spans="1:13" x14ac:dyDescent="0.45">
      <c r="A520" s="3"/>
      <c r="B520" s="4"/>
      <c r="C520" s="4"/>
      <c r="D520" s="5"/>
      <c r="E520" s="5"/>
      <c r="F520" s="5"/>
      <c r="G520" s="5"/>
      <c r="H520" s="5"/>
      <c r="I520" s="5"/>
      <c r="J520" s="5"/>
      <c r="K520" s="5"/>
      <c r="L520" s="5"/>
      <c r="M520" s="6"/>
    </row>
    <row r="521" spans="1:13" x14ac:dyDescent="0.45">
      <c r="A521" s="3"/>
      <c r="B521" s="4"/>
      <c r="C521" s="4"/>
      <c r="D521" s="5"/>
      <c r="E521" s="5"/>
      <c r="F521" s="5"/>
      <c r="G521" s="5"/>
      <c r="H521" s="5"/>
      <c r="I521" s="5"/>
      <c r="J521" s="5"/>
      <c r="K521" s="5"/>
      <c r="L521" s="5"/>
      <c r="M521" s="6"/>
    </row>
    <row r="522" spans="1:13" x14ac:dyDescent="0.45">
      <c r="A522" s="3"/>
      <c r="B522" s="4"/>
      <c r="C522" s="4"/>
      <c r="D522" s="5"/>
      <c r="E522" s="5"/>
      <c r="F522" s="5"/>
      <c r="G522" s="5"/>
      <c r="H522" s="5"/>
      <c r="I522" s="5"/>
      <c r="J522" s="5"/>
      <c r="K522" s="5"/>
      <c r="L522" s="5"/>
      <c r="M522" s="6"/>
    </row>
    <row r="523" spans="1:13" x14ac:dyDescent="0.45">
      <c r="A523" s="3"/>
      <c r="B523" s="4"/>
      <c r="C523" s="4"/>
      <c r="D523" s="5"/>
      <c r="E523" s="5"/>
      <c r="F523" s="5"/>
      <c r="G523" s="5"/>
      <c r="H523" s="5"/>
      <c r="I523" s="5"/>
      <c r="J523" s="5"/>
      <c r="K523" s="5"/>
      <c r="L523" s="5"/>
      <c r="M523" s="6"/>
    </row>
    <row r="524" spans="1:13" x14ac:dyDescent="0.45">
      <c r="A524" s="3"/>
      <c r="B524" s="4"/>
      <c r="C524" s="4"/>
      <c r="D524" s="5"/>
      <c r="E524" s="5"/>
      <c r="F524" s="5"/>
      <c r="G524" s="5"/>
      <c r="H524" s="5"/>
      <c r="I524" s="5"/>
      <c r="J524" s="5"/>
      <c r="K524" s="5"/>
      <c r="L524" s="5"/>
      <c r="M524" s="6"/>
    </row>
    <row r="525" spans="1:13" x14ac:dyDescent="0.45">
      <c r="A525" s="3"/>
      <c r="B525" s="4"/>
      <c r="C525" s="4"/>
      <c r="D525" s="5"/>
      <c r="E525" s="5"/>
      <c r="F525" s="5"/>
      <c r="G525" s="5"/>
      <c r="H525" s="5"/>
      <c r="I525" s="5"/>
      <c r="J525" s="5"/>
      <c r="K525" s="5"/>
      <c r="L525" s="5"/>
      <c r="M525" s="6"/>
    </row>
    <row r="526" spans="1:13" x14ac:dyDescent="0.45">
      <c r="A526" s="3"/>
      <c r="B526" s="4"/>
      <c r="C526" s="4"/>
      <c r="D526" s="5"/>
      <c r="E526" s="5"/>
      <c r="F526" s="5"/>
      <c r="G526" s="5"/>
      <c r="H526" s="5"/>
      <c r="I526" s="5"/>
      <c r="J526" s="5"/>
      <c r="K526" s="5"/>
      <c r="L526" s="5"/>
      <c r="M526" s="6"/>
    </row>
    <row r="527" spans="1:13" x14ac:dyDescent="0.45">
      <c r="A527" s="3"/>
      <c r="B527" s="4"/>
      <c r="C527" s="4"/>
      <c r="D527" s="5"/>
      <c r="E527" s="5"/>
      <c r="F527" s="5"/>
      <c r="G527" s="5"/>
      <c r="H527" s="5"/>
      <c r="I527" s="5"/>
      <c r="J527" s="5"/>
      <c r="K527" s="5"/>
      <c r="L527" s="5"/>
      <c r="M527" s="6"/>
    </row>
    <row r="528" spans="1:13" x14ac:dyDescent="0.45">
      <c r="A528" s="3"/>
      <c r="B528" s="4"/>
      <c r="C528" s="4"/>
      <c r="D528" s="5"/>
      <c r="E528" s="5"/>
      <c r="F528" s="5"/>
      <c r="G528" s="5"/>
      <c r="H528" s="5"/>
      <c r="I528" s="5"/>
      <c r="J528" s="5"/>
      <c r="K528" s="5"/>
      <c r="L528" s="5"/>
      <c r="M528" s="6"/>
    </row>
    <row r="529" spans="1:13" x14ac:dyDescent="0.45">
      <c r="A529" s="3"/>
      <c r="B529" s="4"/>
      <c r="C529" s="4"/>
      <c r="D529" s="5"/>
      <c r="E529" s="5"/>
      <c r="F529" s="5"/>
      <c r="G529" s="5"/>
      <c r="H529" s="5"/>
      <c r="I529" s="5"/>
      <c r="J529" s="5"/>
      <c r="K529" s="5"/>
      <c r="L529" s="5"/>
      <c r="M529" s="6"/>
    </row>
    <row r="530" spans="1:13" x14ac:dyDescent="0.45">
      <c r="A530" s="3"/>
      <c r="B530" s="4"/>
      <c r="C530" s="4"/>
      <c r="D530" s="5"/>
      <c r="E530" s="5"/>
      <c r="F530" s="5"/>
      <c r="G530" s="5"/>
      <c r="H530" s="5"/>
      <c r="I530" s="5"/>
      <c r="J530" s="5"/>
      <c r="K530" s="5"/>
      <c r="L530" s="5"/>
      <c r="M530" s="6"/>
    </row>
    <row r="531" spans="1:13" x14ac:dyDescent="0.45">
      <c r="A531" s="3"/>
      <c r="B531" s="4"/>
      <c r="C531" s="4"/>
      <c r="D531" s="5"/>
      <c r="E531" s="5"/>
      <c r="F531" s="5"/>
      <c r="G531" s="5"/>
      <c r="H531" s="5"/>
      <c r="I531" s="5"/>
      <c r="J531" s="5"/>
      <c r="K531" s="5"/>
      <c r="L531" s="5"/>
      <c r="M531" s="6"/>
    </row>
    <row r="532" spans="1:13" x14ac:dyDescent="0.45">
      <c r="A532" s="3"/>
      <c r="B532" s="4"/>
      <c r="C532" s="4"/>
      <c r="D532" s="5"/>
      <c r="E532" s="5"/>
      <c r="F532" s="5"/>
      <c r="G532" s="5"/>
      <c r="H532" s="5"/>
      <c r="I532" s="5"/>
      <c r="J532" s="5"/>
      <c r="K532" s="5"/>
      <c r="L532" s="5"/>
      <c r="M532" s="6"/>
    </row>
    <row r="533" spans="1:13" x14ac:dyDescent="0.45">
      <c r="A533" s="3"/>
      <c r="B533" s="4"/>
      <c r="C533" s="4"/>
      <c r="D533" s="5"/>
      <c r="E533" s="5"/>
      <c r="F533" s="5"/>
      <c r="G533" s="5"/>
      <c r="H533" s="5"/>
      <c r="I533" s="5"/>
      <c r="J533" s="5"/>
      <c r="K533" s="5"/>
      <c r="L533" s="5"/>
      <c r="M533" s="6"/>
    </row>
    <row r="534" spans="1:13" x14ac:dyDescent="0.45">
      <c r="A534" s="3"/>
      <c r="B534" s="4"/>
      <c r="C534" s="4"/>
      <c r="D534" s="5"/>
      <c r="E534" s="5"/>
      <c r="F534" s="5"/>
      <c r="G534" s="5"/>
      <c r="H534" s="5"/>
      <c r="I534" s="5"/>
      <c r="J534" s="5"/>
      <c r="K534" s="5"/>
      <c r="L534" s="5"/>
      <c r="M534" s="6"/>
    </row>
    <row r="535" spans="1:13" x14ac:dyDescent="0.45">
      <c r="A535" s="3"/>
      <c r="B535" s="4"/>
      <c r="C535" s="4"/>
      <c r="D535" s="5"/>
      <c r="E535" s="5"/>
      <c r="F535" s="5"/>
      <c r="G535" s="5"/>
      <c r="H535" s="5"/>
      <c r="I535" s="5"/>
      <c r="J535" s="5"/>
      <c r="K535" s="5"/>
      <c r="L535" s="5"/>
      <c r="M535" s="6"/>
    </row>
    <row r="536" spans="1:13" x14ac:dyDescent="0.45">
      <c r="A536" s="3"/>
      <c r="B536" s="4"/>
      <c r="C536" s="4"/>
      <c r="D536" s="5"/>
      <c r="E536" s="5"/>
      <c r="F536" s="5"/>
      <c r="G536" s="5"/>
      <c r="H536" s="5"/>
      <c r="I536" s="5"/>
      <c r="J536" s="5"/>
      <c r="K536" s="5"/>
      <c r="L536" s="5"/>
      <c r="M536" s="6"/>
    </row>
    <row r="537" spans="1:13" x14ac:dyDescent="0.45">
      <c r="A537" s="3"/>
      <c r="B537" s="4"/>
      <c r="C537" s="4"/>
      <c r="D537" s="5"/>
      <c r="E537" s="5"/>
      <c r="F537" s="5"/>
      <c r="G537" s="5"/>
      <c r="H537" s="5"/>
      <c r="I537" s="5"/>
      <c r="J537" s="5"/>
      <c r="K537" s="5"/>
      <c r="L537" s="5"/>
      <c r="M537" s="6"/>
    </row>
    <row r="538" spans="1:13" x14ac:dyDescent="0.45">
      <c r="A538" s="3"/>
      <c r="B538" s="4"/>
      <c r="C538" s="4"/>
      <c r="D538" s="5"/>
      <c r="E538" s="5"/>
      <c r="F538" s="5"/>
      <c r="G538" s="5"/>
      <c r="H538" s="5"/>
      <c r="I538" s="5"/>
      <c r="J538" s="5"/>
      <c r="K538" s="5"/>
      <c r="L538" s="5"/>
      <c r="M538" s="6"/>
    </row>
    <row r="539" spans="1:13" x14ac:dyDescent="0.45">
      <c r="A539" s="3"/>
      <c r="B539" s="4"/>
      <c r="C539" s="4"/>
      <c r="D539" s="5"/>
      <c r="E539" s="5"/>
      <c r="F539" s="5"/>
      <c r="G539" s="5"/>
      <c r="H539" s="5"/>
      <c r="I539" s="5"/>
      <c r="J539" s="5"/>
      <c r="K539" s="5"/>
      <c r="L539" s="5"/>
      <c r="M539" s="6"/>
    </row>
    <row r="540" spans="1:13" x14ac:dyDescent="0.45">
      <c r="A540" s="3"/>
      <c r="B540" s="4"/>
      <c r="C540" s="4"/>
      <c r="D540" s="5"/>
      <c r="E540" s="5"/>
      <c r="F540" s="5"/>
      <c r="G540" s="5"/>
      <c r="H540" s="5"/>
      <c r="I540" s="5"/>
      <c r="J540" s="5"/>
      <c r="K540" s="5"/>
      <c r="L540" s="5"/>
      <c r="M540" s="6"/>
    </row>
    <row r="541" spans="1:13" x14ac:dyDescent="0.45">
      <c r="A541" s="3"/>
      <c r="B541" s="4"/>
      <c r="C541" s="4"/>
      <c r="D541" s="5"/>
      <c r="E541" s="5"/>
      <c r="F541" s="5"/>
      <c r="G541" s="5"/>
      <c r="H541" s="5"/>
      <c r="I541" s="5"/>
      <c r="J541" s="5"/>
      <c r="K541" s="5"/>
      <c r="L541" s="5"/>
      <c r="M541" s="6"/>
    </row>
    <row r="542" spans="1:13" x14ac:dyDescent="0.45">
      <c r="A542" s="3"/>
      <c r="B542" s="4"/>
      <c r="C542" s="4"/>
      <c r="D542" s="5"/>
      <c r="E542" s="5"/>
      <c r="F542" s="5"/>
      <c r="G542" s="5"/>
      <c r="H542" s="5"/>
      <c r="I542" s="5"/>
      <c r="J542" s="5"/>
      <c r="K542" s="5"/>
      <c r="L542" s="5"/>
      <c r="M542" s="6"/>
    </row>
    <row r="543" spans="1:13" x14ac:dyDescent="0.45">
      <c r="A543" s="3"/>
      <c r="B543" s="4"/>
      <c r="C543" s="4"/>
      <c r="D543" s="5"/>
      <c r="E543" s="5"/>
      <c r="F543" s="5"/>
      <c r="G543" s="5"/>
      <c r="H543" s="5"/>
      <c r="I543" s="5"/>
      <c r="J543" s="5"/>
      <c r="K543" s="5"/>
      <c r="L543" s="5"/>
      <c r="M543" s="6"/>
    </row>
    <row r="544" spans="1:13" x14ac:dyDescent="0.45">
      <c r="A544" s="3"/>
      <c r="B544" s="4"/>
      <c r="C544" s="4"/>
      <c r="D544" s="5"/>
      <c r="E544" s="5"/>
      <c r="F544" s="5"/>
      <c r="G544" s="5"/>
      <c r="H544" s="5"/>
      <c r="I544" s="5"/>
      <c r="J544" s="5"/>
      <c r="K544" s="5"/>
      <c r="L544" s="5"/>
      <c r="M544" s="6"/>
    </row>
    <row r="545" spans="1:13" x14ac:dyDescent="0.45">
      <c r="A545" s="3"/>
      <c r="B545" s="4"/>
      <c r="C545" s="4"/>
      <c r="D545" s="5"/>
      <c r="E545" s="5"/>
      <c r="F545" s="5"/>
      <c r="G545" s="5"/>
      <c r="H545" s="5"/>
      <c r="I545" s="5"/>
      <c r="J545" s="5"/>
      <c r="K545" s="5"/>
      <c r="L545" s="5"/>
      <c r="M545" s="6"/>
    </row>
    <row r="546" spans="1:13" x14ac:dyDescent="0.45">
      <c r="A546" s="3"/>
      <c r="B546" s="4"/>
      <c r="C546" s="4"/>
      <c r="D546" s="5"/>
      <c r="E546" s="5"/>
      <c r="F546" s="5"/>
      <c r="G546" s="5"/>
      <c r="H546" s="5"/>
      <c r="I546" s="5"/>
      <c r="J546" s="5"/>
      <c r="K546" s="5"/>
      <c r="L546" s="5"/>
      <c r="M546" s="6"/>
    </row>
    <row r="547" spans="1:13" x14ac:dyDescent="0.45">
      <c r="A547" s="3"/>
      <c r="B547" s="4"/>
      <c r="C547" s="4"/>
      <c r="D547" s="5"/>
      <c r="E547" s="5"/>
      <c r="F547" s="5"/>
      <c r="G547" s="5"/>
      <c r="H547" s="5"/>
      <c r="I547" s="5"/>
      <c r="J547" s="5"/>
      <c r="K547" s="5"/>
      <c r="L547" s="5"/>
      <c r="M547" s="6"/>
    </row>
    <row r="548" spans="1:13" x14ac:dyDescent="0.45">
      <c r="A548" s="3"/>
      <c r="B548" s="4"/>
      <c r="C548" s="4"/>
      <c r="D548" s="5"/>
      <c r="E548" s="5"/>
      <c r="F548" s="5"/>
      <c r="G548" s="5"/>
      <c r="H548" s="5"/>
      <c r="I548" s="5"/>
      <c r="J548" s="5"/>
      <c r="K548" s="5"/>
      <c r="L548" s="5"/>
      <c r="M548" s="6"/>
    </row>
    <row r="549" spans="1:13" x14ac:dyDescent="0.45">
      <c r="A549" s="3"/>
      <c r="B549" s="4"/>
      <c r="C549" s="4"/>
      <c r="D549" s="5"/>
      <c r="E549" s="5"/>
      <c r="F549" s="5"/>
      <c r="G549" s="5"/>
      <c r="H549" s="5"/>
      <c r="I549" s="5"/>
      <c r="J549" s="5"/>
      <c r="K549" s="5"/>
      <c r="L549" s="5"/>
      <c r="M549" s="6"/>
    </row>
    <row r="550" spans="1:13" x14ac:dyDescent="0.45">
      <c r="A550" s="3"/>
      <c r="B550" s="4"/>
      <c r="C550" s="4"/>
      <c r="D550" s="5"/>
      <c r="E550" s="5"/>
      <c r="F550" s="5"/>
      <c r="G550" s="5"/>
      <c r="H550" s="5"/>
      <c r="I550" s="5"/>
      <c r="J550" s="5"/>
      <c r="K550" s="5"/>
      <c r="L550" s="5"/>
      <c r="M550" s="6"/>
    </row>
    <row r="551" spans="1:13" x14ac:dyDescent="0.45">
      <c r="A551" s="3"/>
      <c r="B551" s="4"/>
      <c r="C551" s="4"/>
      <c r="D551" s="5"/>
      <c r="E551" s="5"/>
      <c r="F551" s="5"/>
      <c r="G551" s="5"/>
      <c r="H551" s="5"/>
      <c r="I551" s="5"/>
      <c r="J551" s="5"/>
      <c r="K551" s="5"/>
      <c r="L551" s="5"/>
      <c r="M551" s="6"/>
    </row>
    <row r="552" spans="1:13" x14ac:dyDescent="0.45">
      <c r="A552" s="3"/>
      <c r="B552" s="4"/>
      <c r="C552" s="4"/>
      <c r="D552" s="5"/>
      <c r="E552" s="5"/>
      <c r="F552" s="5"/>
      <c r="G552" s="5"/>
      <c r="H552" s="5"/>
      <c r="I552" s="5"/>
      <c r="J552" s="5"/>
      <c r="K552" s="5"/>
      <c r="L552" s="5"/>
      <c r="M552" s="6"/>
    </row>
    <row r="553" spans="1:13" x14ac:dyDescent="0.45">
      <c r="A553" s="3"/>
      <c r="B553" s="4"/>
      <c r="C553" s="4"/>
      <c r="D553" s="5"/>
      <c r="E553" s="5"/>
      <c r="F553" s="5"/>
      <c r="G553" s="5"/>
      <c r="H553" s="5"/>
      <c r="I553" s="5"/>
      <c r="J553" s="5"/>
      <c r="K553" s="5"/>
      <c r="L553" s="5"/>
      <c r="M553" s="6"/>
    </row>
    <row r="554" spans="1:13" x14ac:dyDescent="0.45">
      <c r="A554" s="3"/>
      <c r="B554" s="4"/>
      <c r="C554" s="4"/>
      <c r="D554" s="5"/>
      <c r="E554" s="5"/>
      <c r="F554" s="5"/>
      <c r="G554" s="5"/>
      <c r="H554" s="5"/>
      <c r="I554" s="5"/>
      <c r="J554" s="5"/>
      <c r="K554" s="5"/>
      <c r="L554" s="5"/>
      <c r="M554" s="6"/>
    </row>
    <row r="555" spans="1:13" x14ac:dyDescent="0.45">
      <c r="A555" s="3"/>
      <c r="B555" s="4"/>
      <c r="C555" s="4"/>
      <c r="D555" s="5"/>
      <c r="E555" s="5"/>
      <c r="F555" s="5"/>
      <c r="G555" s="5"/>
      <c r="H555" s="5"/>
      <c r="I555" s="5"/>
      <c r="J555" s="5"/>
      <c r="K555" s="5"/>
      <c r="L555" s="5"/>
      <c r="M555" s="6"/>
    </row>
    <row r="556" spans="1:13" x14ac:dyDescent="0.45">
      <c r="A556" s="3"/>
      <c r="B556" s="4"/>
      <c r="C556" s="4"/>
      <c r="D556" s="5"/>
      <c r="E556" s="5"/>
      <c r="F556" s="5"/>
      <c r="G556" s="5"/>
      <c r="H556" s="5"/>
      <c r="I556" s="5"/>
      <c r="J556" s="5"/>
      <c r="K556" s="5"/>
      <c r="L556" s="5"/>
      <c r="M556" s="6"/>
    </row>
    <row r="557" spans="1:13" x14ac:dyDescent="0.45">
      <c r="A557" s="3"/>
      <c r="B557" s="4"/>
      <c r="C557" s="4"/>
      <c r="D557" s="5"/>
      <c r="E557" s="5"/>
      <c r="F557" s="5"/>
      <c r="G557" s="5"/>
      <c r="H557" s="5"/>
      <c r="I557" s="5"/>
      <c r="J557" s="5"/>
      <c r="K557" s="5"/>
      <c r="L557" s="5"/>
      <c r="M557" s="6"/>
    </row>
    <row r="558" spans="1:13" x14ac:dyDescent="0.45">
      <c r="A558" s="3"/>
      <c r="B558" s="4"/>
      <c r="C558" s="4"/>
      <c r="D558" s="5"/>
      <c r="E558" s="5"/>
      <c r="F558" s="5"/>
      <c r="G558" s="5"/>
      <c r="H558" s="5"/>
      <c r="I558" s="5"/>
      <c r="J558" s="5"/>
      <c r="K558" s="5"/>
      <c r="L558" s="5"/>
      <c r="M558" s="6"/>
    </row>
    <row r="559" spans="1:13" x14ac:dyDescent="0.45">
      <c r="A559" s="3"/>
      <c r="B559" s="4"/>
      <c r="C559" s="4"/>
      <c r="D559" s="5"/>
      <c r="E559" s="5"/>
      <c r="F559" s="5"/>
      <c r="G559" s="5"/>
      <c r="H559" s="5"/>
      <c r="I559" s="5"/>
      <c r="J559" s="5"/>
      <c r="K559" s="5"/>
      <c r="L559" s="5"/>
      <c r="M559" s="6"/>
    </row>
    <row r="560" spans="1:13" x14ac:dyDescent="0.45">
      <c r="A560" s="3"/>
      <c r="B560" s="4"/>
      <c r="C560" s="4"/>
      <c r="D560" s="5"/>
      <c r="E560" s="5"/>
      <c r="F560" s="5"/>
      <c r="G560" s="5"/>
      <c r="H560" s="5"/>
      <c r="I560" s="5"/>
      <c r="J560" s="5"/>
      <c r="K560" s="5"/>
      <c r="L560" s="5"/>
      <c r="M560" s="6"/>
    </row>
    <row r="561" spans="1:13" x14ac:dyDescent="0.45">
      <c r="A561" s="3"/>
      <c r="B561" s="4"/>
      <c r="C561" s="4"/>
      <c r="D561" s="5"/>
      <c r="E561" s="5"/>
      <c r="F561" s="5"/>
      <c r="G561" s="5"/>
      <c r="H561" s="5"/>
      <c r="I561" s="5"/>
      <c r="J561" s="5"/>
      <c r="K561" s="5"/>
      <c r="L561" s="5"/>
      <c r="M561" s="6"/>
    </row>
    <row r="562" spans="1:13" x14ac:dyDescent="0.45">
      <c r="A562" s="3"/>
      <c r="B562" s="4"/>
      <c r="C562" s="4"/>
      <c r="D562" s="5"/>
      <c r="E562" s="5"/>
      <c r="F562" s="5"/>
      <c r="G562" s="5"/>
      <c r="H562" s="5"/>
      <c r="I562" s="5"/>
      <c r="J562" s="5"/>
      <c r="K562" s="5"/>
      <c r="L562" s="5"/>
      <c r="M562" s="6"/>
    </row>
    <row r="563" spans="1:13" x14ac:dyDescent="0.45">
      <c r="A563" s="3"/>
      <c r="B563" s="4"/>
      <c r="C563" s="4"/>
      <c r="D563" s="5"/>
      <c r="E563" s="5"/>
      <c r="F563" s="5"/>
      <c r="G563" s="5"/>
      <c r="H563" s="5"/>
      <c r="I563" s="5"/>
      <c r="J563" s="5"/>
      <c r="K563" s="5"/>
      <c r="L563" s="5"/>
      <c r="M563" s="6"/>
    </row>
    <row r="564" spans="1:13" x14ac:dyDescent="0.45">
      <c r="A564" s="3"/>
      <c r="B564" s="4"/>
      <c r="C564" s="4"/>
      <c r="D564" s="5"/>
      <c r="E564" s="5"/>
      <c r="F564" s="5"/>
      <c r="G564" s="5"/>
      <c r="H564" s="5"/>
      <c r="I564" s="5"/>
      <c r="J564" s="5"/>
      <c r="K564" s="5"/>
      <c r="L564" s="5"/>
      <c r="M564" s="6"/>
    </row>
    <row r="565" spans="1:13" x14ac:dyDescent="0.45">
      <c r="A565" s="3"/>
      <c r="B565" s="4"/>
      <c r="C565" s="4"/>
      <c r="D565" s="5"/>
      <c r="E565" s="5"/>
      <c r="F565" s="5"/>
      <c r="G565" s="5"/>
      <c r="H565" s="5"/>
      <c r="I565" s="5"/>
      <c r="J565" s="5"/>
      <c r="K565" s="5"/>
      <c r="L565" s="5"/>
      <c r="M565" s="6"/>
    </row>
    <row r="566" spans="1:13" x14ac:dyDescent="0.45">
      <c r="A566" s="3"/>
      <c r="B566" s="4"/>
      <c r="C566" s="4"/>
      <c r="D566" s="5"/>
      <c r="E566" s="5"/>
      <c r="F566" s="5"/>
      <c r="G566" s="5"/>
      <c r="H566" s="5"/>
      <c r="I566" s="5"/>
      <c r="J566" s="5"/>
      <c r="K566" s="5"/>
      <c r="L566" s="5"/>
      <c r="M566" s="6"/>
    </row>
    <row r="567" spans="1:13" x14ac:dyDescent="0.45">
      <c r="A567" s="3"/>
      <c r="B567" s="4"/>
      <c r="C567" s="4"/>
      <c r="D567" s="5"/>
      <c r="E567" s="5"/>
      <c r="F567" s="5"/>
      <c r="G567" s="5"/>
      <c r="H567" s="5"/>
      <c r="I567" s="5"/>
      <c r="J567" s="5"/>
      <c r="K567" s="5"/>
      <c r="L567" s="5"/>
      <c r="M567" s="6"/>
    </row>
    <row r="568" spans="1:13" x14ac:dyDescent="0.45">
      <c r="A568" s="3"/>
      <c r="B568" s="4"/>
      <c r="C568" s="4"/>
      <c r="D568" s="5"/>
      <c r="E568" s="5"/>
      <c r="F568" s="5"/>
      <c r="G568" s="5"/>
      <c r="H568" s="5"/>
      <c r="I568" s="5"/>
      <c r="J568" s="5"/>
      <c r="K568" s="5"/>
      <c r="L568" s="5"/>
      <c r="M568" s="6"/>
    </row>
    <row r="569" spans="1:13" x14ac:dyDescent="0.45">
      <c r="A569" s="3"/>
      <c r="B569" s="4"/>
      <c r="C569" s="4"/>
      <c r="D569" s="5"/>
      <c r="E569" s="5"/>
      <c r="F569" s="5"/>
      <c r="G569" s="5"/>
      <c r="H569" s="5"/>
      <c r="I569" s="5"/>
      <c r="J569" s="5"/>
      <c r="K569" s="5"/>
      <c r="L569" s="5"/>
      <c r="M569" s="6"/>
    </row>
    <row r="570" spans="1:13" x14ac:dyDescent="0.45">
      <c r="A570" s="3"/>
      <c r="B570" s="4"/>
      <c r="C570" s="4"/>
      <c r="D570" s="5"/>
      <c r="E570" s="5"/>
      <c r="F570" s="5"/>
      <c r="G570" s="5"/>
      <c r="H570" s="5"/>
      <c r="I570" s="5"/>
      <c r="J570" s="5"/>
      <c r="K570" s="5"/>
      <c r="L570" s="5"/>
      <c r="M570" s="6"/>
    </row>
    <row r="571" spans="1:13" x14ac:dyDescent="0.45">
      <c r="A571" s="3"/>
      <c r="B571" s="4"/>
      <c r="C571" s="4"/>
      <c r="D571" s="5"/>
      <c r="E571" s="5"/>
      <c r="F571" s="5"/>
      <c r="G571" s="5"/>
      <c r="H571" s="5"/>
      <c r="I571" s="5"/>
      <c r="J571" s="5"/>
      <c r="K571" s="5"/>
      <c r="L571" s="5"/>
      <c r="M571" s="6"/>
    </row>
    <row r="572" spans="1:13" x14ac:dyDescent="0.45">
      <c r="A572" s="3"/>
      <c r="B572" s="4"/>
      <c r="C572" s="4"/>
      <c r="D572" s="5"/>
      <c r="E572" s="5"/>
      <c r="F572" s="5"/>
      <c r="G572" s="5"/>
      <c r="H572" s="5"/>
      <c r="I572" s="5"/>
      <c r="J572" s="5"/>
      <c r="K572" s="5"/>
      <c r="L572" s="5"/>
      <c r="M572" s="6"/>
    </row>
    <row r="573" spans="1:13" x14ac:dyDescent="0.45">
      <c r="A573" s="3"/>
      <c r="B573" s="4"/>
      <c r="C573" s="4"/>
      <c r="D573" s="5"/>
      <c r="E573" s="5"/>
      <c r="F573" s="5"/>
      <c r="G573" s="5"/>
      <c r="H573" s="5"/>
      <c r="I573" s="5"/>
      <c r="J573" s="5"/>
      <c r="K573" s="5"/>
      <c r="L573" s="5"/>
      <c r="M573" s="6"/>
    </row>
    <row r="574" spans="1:13" x14ac:dyDescent="0.45">
      <c r="A574" s="3"/>
      <c r="B574" s="4"/>
      <c r="C574" s="4"/>
      <c r="D574" s="5"/>
      <c r="E574" s="5"/>
      <c r="F574" s="5"/>
      <c r="G574" s="5"/>
      <c r="H574" s="5"/>
      <c r="I574" s="5"/>
      <c r="J574" s="5"/>
      <c r="K574" s="5"/>
      <c r="L574" s="5"/>
      <c r="M574" s="6"/>
    </row>
    <row r="575" spans="1:13" x14ac:dyDescent="0.45">
      <c r="A575" s="3"/>
      <c r="B575" s="4"/>
      <c r="C575" s="4"/>
      <c r="D575" s="5"/>
      <c r="E575" s="5"/>
      <c r="F575" s="5"/>
      <c r="G575" s="5"/>
      <c r="H575" s="5"/>
      <c r="I575" s="5"/>
      <c r="J575" s="5"/>
      <c r="K575" s="5"/>
      <c r="L575" s="5"/>
      <c r="M575" s="6"/>
    </row>
    <row r="576" spans="1:13" x14ac:dyDescent="0.45">
      <c r="A576" s="3"/>
      <c r="B576" s="4"/>
      <c r="C576" s="4"/>
      <c r="D576" s="5"/>
      <c r="E576" s="5"/>
      <c r="F576" s="5"/>
      <c r="G576" s="5"/>
      <c r="H576" s="5"/>
      <c r="I576" s="5"/>
      <c r="J576" s="5"/>
      <c r="K576" s="5"/>
      <c r="L576" s="5"/>
      <c r="M576" s="6"/>
    </row>
    <row r="577" spans="1:13" x14ac:dyDescent="0.45">
      <c r="A577" s="3"/>
      <c r="B577" s="4"/>
      <c r="C577" s="4"/>
      <c r="D577" s="5"/>
      <c r="E577" s="5"/>
      <c r="F577" s="5"/>
      <c r="G577" s="5"/>
      <c r="H577" s="5"/>
      <c r="I577" s="5"/>
      <c r="J577" s="5"/>
      <c r="K577" s="5"/>
      <c r="L577" s="5"/>
      <c r="M577" s="6"/>
    </row>
    <row r="578" spans="1:13" x14ac:dyDescent="0.45">
      <c r="A578" s="3"/>
      <c r="B578" s="4"/>
      <c r="C578" s="4"/>
      <c r="D578" s="5"/>
      <c r="E578" s="5"/>
      <c r="F578" s="5"/>
      <c r="G578" s="5"/>
      <c r="H578" s="5"/>
      <c r="I578" s="5"/>
      <c r="J578" s="5"/>
      <c r="K578" s="5"/>
      <c r="L578" s="5"/>
      <c r="M578" s="6"/>
    </row>
    <row r="579" spans="1:13" x14ac:dyDescent="0.45">
      <c r="A579" s="3"/>
      <c r="B579" s="4"/>
      <c r="C579" s="4"/>
      <c r="D579" s="5"/>
      <c r="E579" s="5"/>
      <c r="F579" s="5"/>
      <c r="G579" s="5"/>
      <c r="H579" s="5"/>
      <c r="I579" s="5"/>
      <c r="J579" s="5"/>
      <c r="K579" s="5"/>
      <c r="L579" s="5"/>
      <c r="M579" s="6"/>
    </row>
    <row r="580" spans="1:13" x14ac:dyDescent="0.45">
      <c r="A580" s="3"/>
      <c r="B580" s="4"/>
      <c r="C580" s="4"/>
      <c r="D580" s="5"/>
      <c r="E580" s="5"/>
      <c r="F580" s="5"/>
      <c r="G580" s="5"/>
      <c r="H580" s="5"/>
      <c r="I580" s="5"/>
      <c r="J580" s="5"/>
      <c r="K580" s="5"/>
      <c r="L580" s="5"/>
      <c r="M580" s="6"/>
    </row>
    <row r="581" spans="1:13" x14ac:dyDescent="0.45">
      <c r="A581" s="3"/>
      <c r="B581" s="4"/>
      <c r="C581" s="4"/>
      <c r="D581" s="5"/>
      <c r="E581" s="5"/>
      <c r="F581" s="5"/>
      <c r="G581" s="5"/>
      <c r="H581" s="5"/>
      <c r="I581" s="5"/>
      <c r="J581" s="5"/>
      <c r="K581" s="5"/>
      <c r="L581" s="5"/>
      <c r="M581" s="6"/>
    </row>
    <row r="582" spans="1:13" x14ac:dyDescent="0.45">
      <c r="A582" s="3"/>
      <c r="B582" s="4"/>
      <c r="C582" s="4"/>
      <c r="D582" s="5"/>
      <c r="E582" s="5"/>
      <c r="F582" s="5"/>
      <c r="G582" s="5"/>
      <c r="H582" s="5"/>
      <c r="I582" s="5"/>
      <c r="J582" s="5"/>
      <c r="K582" s="5"/>
      <c r="L582" s="5"/>
      <c r="M582" s="6"/>
    </row>
    <row r="583" spans="1:13" x14ac:dyDescent="0.45">
      <c r="A583" s="3"/>
      <c r="B583" s="4"/>
      <c r="C583" s="4"/>
      <c r="D583" s="5"/>
      <c r="E583" s="5"/>
      <c r="F583" s="5"/>
      <c r="G583" s="5"/>
      <c r="H583" s="5"/>
      <c r="I583" s="5"/>
      <c r="J583" s="5"/>
      <c r="K583" s="5"/>
      <c r="L583" s="5"/>
      <c r="M583" s="6"/>
    </row>
    <row r="584" spans="1:13" x14ac:dyDescent="0.45">
      <c r="A584" s="3"/>
      <c r="B584" s="4"/>
      <c r="C584" s="4"/>
      <c r="D584" s="5"/>
      <c r="E584" s="5"/>
      <c r="F584" s="5"/>
      <c r="G584" s="5"/>
      <c r="H584" s="5"/>
      <c r="I584" s="5"/>
      <c r="J584" s="5"/>
      <c r="K584" s="5"/>
      <c r="L584" s="5"/>
      <c r="M584" s="6"/>
    </row>
    <row r="585" spans="1:13" x14ac:dyDescent="0.45">
      <c r="A585" s="3"/>
      <c r="B585" s="4"/>
      <c r="C585" s="4"/>
      <c r="D585" s="5"/>
      <c r="E585" s="5"/>
      <c r="F585" s="5"/>
      <c r="G585" s="5"/>
      <c r="H585" s="5"/>
      <c r="I585" s="5"/>
      <c r="J585" s="5"/>
      <c r="K585" s="5"/>
      <c r="L585" s="5"/>
      <c r="M585" s="6"/>
    </row>
    <row r="586" spans="1:13" x14ac:dyDescent="0.45">
      <c r="A586" s="3"/>
      <c r="B586" s="4"/>
      <c r="C586" s="4"/>
      <c r="D586" s="5"/>
      <c r="E586" s="5"/>
      <c r="F586" s="5"/>
      <c r="G586" s="5"/>
      <c r="H586" s="5"/>
      <c r="I586" s="5"/>
      <c r="J586" s="5"/>
      <c r="K586" s="5"/>
      <c r="L586" s="5"/>
      <c r="M586" s="6"/>
    </row>
    <row r="587" spans="1:13" x14ac:dyDescent="0.45">
      <c r="A587" s="3"/>
      <c r="B587" s="4"/>
      <c r="C587" s="4"/>
      <c r="D587" s="5"/>
      <c r="E587" s="5"/>
      <c r="F587" s="5"/>
      <c r="G587" s="5"/>
      <c r="H587" s="5"/>
      <c r="I587" s="5"/>
      <c r="J587" s="5"/>
      <c r="K587" s="5"/>
      <c r="L587" s="5"/>
      <c r="M587" s="6"/>
    </row>
    <row r="588" spans="1:13" x14ac:dyDescent="0.45">
      <c r="A588" s="3"/>
      <c r="B588" s="4"/>
      <c r="C588" s="4"/>
      <c r="D588" s="5"/>
      <c r="E588" s="5"/>
      <c r="F588" s="5"/>
      <c r="G588" s="5"/>
      <c r="H588" s="5"/>
      <c r="I588" s="5"/>
      <c r="J588" s="5"/>
      <c r="K588" s="5"/>
      <c r="L588" s="5"/>
      <c r="M588" s="6"/>
    </row>
    <row r="589" spans="1:13" x14ac:dyDescent="0.45">
      <c r="A589" s="3"/>
      <c r="B589" s="4"/>
      <c r="C589" s="4"/>
      <c r="D589" s="5"/>
      <c r="E589" s="5"/>
      <c r="F589" s="5"/>
      <c r="G589" s="5"/>
      <c r="H589" s="5"/>
      <c r="I589" s="5"/>
      <c r="J589" s="5"/>
      <c r="K589" s="5"/>
      <c r="L589" s="5"/>
      <c r="M589" s="6"/>
    </row>
    <row r="590" spans="1:13" x14ac:dyDescent="0.45">
      <c r="A590" s="3"/>
      <c r="B590" s="4"/>
      <c r="C590" s="4"/>
      <c r="D590" s="5"/>
      <c r="E590" s="5"/>
      <c r="F590" s="5"/>
      <c r="G590" s="5"/>
      <c r="H590" s="5"/>
      <c r="I590" s="5"/>
      <c r="J590" s="5"/>
      <c r="K590" s="5"/>
      <c r="L590" s="5"/>
      <c r="M590" s="6"/>
    </row>
    <row r="591" spans="1:13" x14ac:dyDescent="0.45">
      <c r="A591" s="3"/>
      <c r="B591" s="4"/>
      <c r="C591" s="4"/>
      <c r="D591" s="5"/>
      <c r="E591" s="5"/>
      <c r="F591" s="5"/>
      <c r="G591" s="5"/>
      <c r="H591" s="5"/>
      <c r="I591" s="5"/>
      <c r="J591" s="5"/>
      <c r="K591" s="5"/>
      <c r="L591" s="5"/>
      <c r="M591" s="6"/>
    </row>
    <row r="592" spans="1:13" x14ac:dyDescent="0.45">
      <c r="A592" s="3"/>
      <c r="B592" s="4"/>
      <c r="C592" s="4"/>
      <c r="D592" s="5"/>
      <c r="E592" s="5"/>
      <c r="F592" s="5"/>
      <c r="G592" s="5"/>
      <c r="H592" s="5"/>
      <c r="I592" s="5"/>
      <c r="J592" s="5"/>
      <c r="K592" s="5"/>
      <c r="L592" s="5"/>
      <c r="M592" s="6"/>
    </row>
    <row r="593" spans="1:13" x14ac:dyDescent="0.45">
      <c r="A593" s="3"/>
      <c r="B593" s="4"/>
      <c r="C593" s="4"/>
      <c r="D593" s="5"/>
      <c r="E593" s="5"/>
      <c r="F593" s="5"/>
      <c r="G593" s="5"/>
      <c r="H593" s="5"/>
      <c r="I593" s="5"/>
      <c r="J593" s="5"/>
      <c r="K593" s="5"/>
      <c r="L593" s="5"/>
      <c r="M593" s="6"/>
    </row>
    <row r="594" spans="1:13" x14ac:dyDescent="0.45">
      <c r="A594" s="3"/>
      <c r="B594" s="4"/>
      <c r="C594" s="4"/>
      <c r="D594" s="5"/>
      <c r="E594" s="5"/>
      <c r="F594" s="5"/>
      <c r="G594" s="5"/>
      <c r="H594" s="5"/>
      <c r="I594" s="5"/>
      <c r="J594" s="5"/>
      <c r="K594" s="5"/>
      <c r="L594" s="5"/>
      <c r="M594" s="6"/>
    </row>
    <row r="595" spans="1:13" x14ac:dyDescent="0.45">
      <c r="A595" s="3"/>
      <c r="B595" s="4"/>
      <c r="C595" s="4"/>
      <c r="D595" s="5"/>
      <c r="E595" s="5"/>
      <c r="F595" s="5"/>
      <c r="G595" s="5"/>
      <c r="H595" s="5"/>
      <c r="I595" s="5"/>
      <c r="J595" s="5"/>
      <c r="K595" s="5"/>
      <c r="L595" s="5"/>
      <c r="M595" s="6"/>
    </row>
    <row r="596" spans="1:13" x14ac:dyDescent="0.45">
      <c r="A596" s="3"/>
      <c r="B596" s="4"/>
      <c r="C596" s="4"/>
      <c r="D596" s="5"/>
      <c r="E596" s="5"/>
      <c r="F596" s="5"/>
      <c r="G596" s="5"/>
      <c r="H596" s="5"/>
      <c r="I596" s="5"/>
      <c r="J596" s="5"/>
      <c r="K596" s="5"/>
      <c r="L596" s="5"/>
      <c r="M596" s="6"/>
    </row>
    <row r="597" spans="1:13" x14ac:dyDescent="0.45">
      <c r="A597" s="3"/>
      <c r="B597" s="4"/>
      <c r="C597" s="4"/>
      <c r="D597" s="5"/>
      <c r="E597" s="5"/>
      <c r="F597" s="5"/>
      <c r="G597" s="5"/>
      <c r="H597" s="5"/>
      <c r="I597" s="5"/>
      <c r="J597" s="5"/>
      <c r="K597" s="5"/>
      <c r="L597" s="5"/>
      <c r="M597" s="6"/>
    </row>
    <row r="598" spans="1:13" x14ac:dyDescent="0.45">
      <c r="A598" s="3"/>
      <c r="B598" s="4"/>
      <c r="C598" s="4"/>
      <c r="D598" s="5"/>
      <c r="E598" s="5"/>
      <c r="F598" s="5"/>
      <c r="G598" s="5"/>
      <c r="H598" s="5"/>
      <c r="I598" s="5"/>
      <c r="J598" s="5"/>
      <c r="K598" s="5"/>
      <c r="L598" s="5"/>
      <c r="M598" s="6"/>
    </row>
    <row r="599" spans="1:13" x14ac:dyDescent="0.45">
      <c r="A599" s="3"/>
      <c r="B599" s="4"/>
      <c r="C599" s="4"/>
      <c r="D599" s="5"/>
      <c r="E599" s="5"/>
      <c r="F599" s="5"/>
      <c r="G599" s="5"/>
      <c r="H599" s="5"/>
      <c r="I599" s="5"/>
      <c r="J599" s="5"/>
      <c r="K599" s="5"/>
      <c r="L599" s="5"/>
      <c r="M599" s="6"/>
    </row>
    <row r="600" spans="1:13" x14ac:dyDescent="0.45">
      <c r="A600" s="3"/>
      <c r="B600" s="4"/>
      <c r="C600" s="4"/>
      <c r="D600" s="5"/>
      <c r="E600" s="5"/>
      <c r="F600" s="5"/>
      <c r="G600" s="5"/>
      <c r="H600" s="5"/>
      <c r="I600" s="5"/>
      <c r="J600" s="5"/>
      <c r="K600" s="5"/>
      <c r="L600" s="5"/>
      <c r="M600" s="6"/>
    </row>
    <row r="601" spans="1:13" x14ac:dyDescent="0.45">
      <c r="A601" s="3"/>
      <c r="B601" s="4"/>
      <c r="C601" s="4"/>
      <c r="D601" s="5"/>
      <c r="E601" s="5"/>
      <c r="F601" s="5"/>
      <c r="G601" s="5"/>
      <c r="H601" s="5"/>
      <c r="I601" s="5"/>
      <c r="J601" s="5"/>
      <c r="K601" s="5"/>
      <c r="L601" s="5"/>
      <c r="M601" s="6"/>
    </row>
    <row r="602" spans="1:13" x14ac:dyDescent="0.45">
      <c r="A602" s="3"/>
      <c r="B602" s="4"/>
      <c r="C602" s="4"/>
      <c r="D602" s="5"/>
      <c r="E602" s="5"/>
      <c r="F602" s="5"/>
      <c r="G602" s="5"/>
      <c r="H602" s="5"/>
      <c r="I602" s="5"/>
      <c r="J602" s="5"/>
      <c r="K602" s="5"/>
      <c r="L602" s="5"/>
      <c r="M602" s="6"/>
    </row>
    <row r="603" spans="1:13" x14ac:dyDescent="0.45">
      <c r="A603" s="3"/>
      <c r="B603" s="4"/>
      <c r="C603" s="4"/>
      <c r="D603" s="5"/>
      <c r="E603" s="5"/>
      <c r="F603" s="5"/>
      <c r="G603" s="5"/>
      <c r="H603" s="5"/>
      <c r="I603" s="5"/>
      <c r="J603" s="5"/>
      <c r="K603" s="5"/>
      <c r="L603" s="5"/>
      <c r="M603" s="6"/>
    </row>
    <row r="604" spans="1:13" x14ac:dyDescent="0.45">
      <c r="A604" s="3"/>
      <c r="B604" s="4"/>
      <c r="C604" s="4"/>
      <c r="D604" s="5"/>
      <c r="E604" s="5"/>
      <c r="F604" s="5"/>
      <c r="G604" s="5"/>
      <c r="H604" s="5"/>
      <c r="I604" s="5"/>
      <c r="J604" s="5"/>
      <c r="K604" s="5"/>
      <c r="L604" s="5"/>
      <c r="M604" s="6"/>
    </row>
    <row r="605" spans="1:13" x14ac:dyDescent="0.45">
      <c r="A605" s="3"/>
      <c r="B605" s="4"/>
      <c r="C605" s="4"/>
      <c r="D605" s="5"/>
      <c r="E605" s="5"/>
      <c r="F605" s="5"/>
      <c r="G605" s="5"/>
      <c r="H605" s="5"/>
      <c r="I605" s="5"/>
      <c r="J605" s="5"/>
      <c r="K605" s="5"/>
      <c r="L605" s="5"/>
      <c r="M605" s="6"/>
    </row>
    <row r="606" spans="1:13" x14ac:dyDescent="0.45">
      <c r="A606" s="3"/>
      <c r="B606" s="4"/>
      <c r="C606" s="4"/>
      <c r="D606" s="5"/>
      <c r="E606" s="5"/>
      <c r="F606" s="5"/>
      <c r="G606" s="5"/>
      <c r="H606" s="5"/>
      <c r="I606" s="5"/>
      <c r="J606" s="5"/>
      <c r="K606" s="5"/>
      <c r="L606" s="5"/>
      <c r="M606" s="6"/>
    </row>
    <row r="607" spans="1:13" x14ac:dyDescent="0.45">
      <c r="A607" s="3"/>
      <c r="B607" s="4"/>
      <c r="C607" s="4"/>
      <c r="D607" s="5"/>
      <c r="E607" s="5"/>
      <c r="F607" s="5"/>
      <c r="G607" s="5"/>
      <c r="H607" s="5"/>
      <c r="I607" s="5"/>
      <c r="J607" s="5"/>
      <c r="K607" s="5"/>
      <c r="L607" s="5"/>
      <c r="M607" s="6"/>
    </row>
    <row r="608" spans="1:13" x14ac:dyDescent="0.45">
      <c r="A608" s="3"/>
      <c r="B608" s="4"/>
      <c r="C608" s="4"/>
      <c r="D608" s="5"/>
      <c r="E608" s="5"/>
      <c r="F608" s="5"/>
      <c r="G608" s="5"/>
      <c r="H608" s="5"/>
      <c r="I608" s="5"/>
      <c r="J608" s="5"/>
      <c r="K608" s="5"/>
      <c r="L608" s="5"/>
      <c r="M608" s="6"/>
    </row>
    <row r="609" spans="1:13" x14ac:dyDescent="0.45">
      <c r="A609" s="3"/>
      <c r="B609" s="4"/>
      <c r="C609" s="4"/>
      <c r="D609" s="5"/>
      <c r="E609" s="5"/>
      <c r="F609" s="5"/>
      <c r="G609" s="5"/>
      <c r="H609" s="5"/>
      <c r="I609" s="5"/>
      <c r="J609" s="5"/>
      <c r="K609" s="5"/>
      <c r="L609" s="5"/>
      <c r="M609" s="6"/>
    </row>
    <row r="610" spans="1:13" x14ac:dyDescent="0.45">
      <c r="A610" s="3"/>
      <c r="B610" s="4"/>
      <c r="C610" s="4"/>
      <c r="D610" s="5"/>
      <c r="E610" s="5"/>
      <c r="F610" s="5"/>
      <c r="G610" s="5"/>
      <c r="H610" s="5"/>
      <c r="I610" s="5"/>
      <c r="J610" s="5"/>
      <c r="K610" s="5"/>
      <c r="L610" s="5"/>
      <c r="M610" s="6"/>
    </row>
    <row r="611" spans="1:13" x14ac:dyDescent="0.45">
      <c r="A611" s="3"/>
      <c r="B611" s="4"/>
      <c r="C611" s="4"/>
      <c r="D611" s="5"/>
      <c r="E611" s="5"/>
      <c r="F611" s="5"/>
      <c r="G611" s="5"/>
      <c r="H611" s="5"/>
      <c r="I611" s="5"/>
      <c r="J611" s="5"/>
      <c r="K611" s="5"/>
      <c r="L611" s="5"/>
      <c r="M611" s="6"/>
    </row>
    <row r="612" spans="1:13" x14ac:dyDescent="0.45">
      <c r="A612" s="3"/>
      <c r="B612" s="4"/>
      <c r="C612" s="4"/>
      <c r="D612" s="5"/>
      <c r="E612" s="5"/>
      <c r="F612" s="5"/>
      <c r="G612" s="5"/>
      <c r="H612" s="5"/>
      <c r="I612" s="5"/>
      <c r="J612" s="5"/>
      <c r="K612" s="5"/>
      <c r="L612" s="5"/>
      <c r="M612" s="6"/>
    </row>
    <row r="613" spans="1:13" x14ac:dyDescent="0.45">
      <c r="A613" s="3"/>
      <c r="B613" s="4"/>
      <c r="C613" s="4"/>
      <c r="D613" s="5"/>
      <c r="E613" s="5"/>
      <c r="F613" s="5"/>
      <c r="G613" s="5"/>
      <c r="H613" s="5"/>
      <c r="I613" s="5"/>
      <c r="J613" s="5"/>
      <c r="K613" s="5"/>
      <c r="L613" s="5"/>
      <c r="M613" s="6"/>
    </row>
    <row r="614" spans="1:13" x14ac:dyDescent="0.45">
      <c r="A614" s="3"/>
      <c r="B614" s="4"/>
      <c r="C614" s="4"/>
      <c r="D614" s="5"/>
      <c r="E614" s="5"/>
      <c r="F614" s="5"/>
      <c r="G614" s="5"/>
      <c r="H614" s="5"/>
      <c r="I614" s="5"/>
      <c r="J614" s="5"/>
      <c r="K614" s="5"/>
      <c r="L614" s="5"/>
      <c r="M614" s="6"/>
    </row>
    <row r="615" spans="1:13" x14ac:dyDescent="0.45">
      <c r="A615" s="3"/>
      <c r="B615" s="4"/>
      <c r="C615" s="4"/>
      <c r="D615" s="5"/>
      <c r="E615" s="5"/>
      <c r="F615" s="5"/>
      <c r="G615" s="5"/>
      <c r="H615" s="5"/>
      <c r="I615" s="5"/>
      <c r="J615" s="5"/>
      <c r="K615" s="5"/>
      <c r="L615" s="5"/>
      <c r="M615" s="6"/>
    </row>
    <row r="616" spans="1:13" x14ac:dyDescent="0.45">
      <c r="A616" s="3"/>
      <c r="B616" s="4"/>
      <c r="C616" s="4"/>
      <c r="D616" s="5"/>
      <c r="E616" s="5"/>
      <c r="F616" s="5"/>
      <c r="G616" s="5"/>
      <c r="H616" s="5"/>
      <c r="I616" s="5"/>
      <c r="J616" s="5"/>
      <c r="K616" s="5"/>
      <c r="L616" s="5"/>
      <c r="M616" s="6"/>
    </row>
    <row r="617" spans="1:13" x14ac:dyDescent="0.45">
      <c r="A617" s="3"/>
      <c r="B617" s="4"/>
      <c r="C617" s="4"/>
      <c r="D617" s="5"/>
      <c r="E617" s="5"/>
      <c r="F617" s="5"/>
      <c r="G617" s="5"/>
      <c r="H617" s="5"/>
      <c r="I617" s="5"/>
      <c r="J617" s="5"/>
      <c r="K617" s="5"/>
      <c r="L617" s="5"/>
      <c r="M617" s="6"/>
    </row>
    <row r="618" spans="1:13" x14ac:dyDescent="0.45">
      <c r="A618" s="3"/>
      <c r="B618" s="4"/>
      <c r="C618" s="4"/>
      <c r="D618" s="5"/>
      <c r="E618" s="5"/>
      <c r="F618" s="5"/>
      <c r="G618" s="5"/>
      <c r="H618" s="5"/>
      <c r="I618" s="5"/>
      <c r="J618" s="5"/>
      <c r="K618" s="5"/>
      <c r="L618" s="5"/>
      <c r="M618" s="6"/>
    </row>
    <row r="619" spans="1:13" x14ac:dyDescent="0.45">
      <c r="A619" s="3"/>
      <c r="B619" s="4"/>
      <c r="C619" s="4"/>
      <c r="D619" s="5"/>
      <c r="E619" s="5"/>
      <c r="F619" s="5"/>
      <c r="G619" s="5"/>
      <c r="H619" s="5"/>
      <c r="I619" s="5"/>
      <c r="J619" s="5"/>
      <c r="K619" s="5"/>
      <c r="L619" s="5"/>
      <c r="M619" s="6"/>
    </row>
    <row r="620" spans="1:13" x14ac:dyDescent="0.45">
      <c r="A620" s="3"/>
      <c r="B620" s="4"/>
      <c r="C620" s="4"/>
      <c r="D620" s="5"/>
      <c r="E620" s="5"/>
      <c r="F620" s="5"/>
      <c r="G620" s="5"/>
      <c r="H620" s="5"/>
      <c r="I620" s="5"/>
      <c r="J620" s="5"/>
      <c r="K620" s="5"/>
      <c r="L620" s="5"/>
      <c r="M620" s="6"/>
    </row>
    <row r="621" spans="1:13" x14ac:dyDescent="0.45">
      <c r="A621" s="3"/>
      <c r="B621" s="4"/>
      <c r="C621" s="4"/>
      <c r="D621" s="5"/>
      <c r="E621" s="5"/>
      <c r="F621" s="5"/>
      <c r="G621" s="5"/>
      <c r="H621" s="5"/>
      <c r="I621" s="5"/>
      <c r="J621" s="5"/>
      <c r="K621" s="5"/>
      <c r="L621" s="5"/>
      <c r="M621" s="6"/>
    </row>
    <row r="622" spans="1:13" x14ac:dyDescent="0.45">
      <c r="A622" s="3"/>
      <c r="B622" s="4"/>
      <c r="C622" s="4"/>
      <c r="D622" s="5"/>
      <c r="E622" s="5"/>
      <c r="F622" s="5"/>
      <c r="G622" s="5"/>
      <c r="H622" s="5"/>
      <c r="I622" s="5"/>
      <c r="J622" s="5"/>
      <c r="K622" s="5"/>
      <c r="L622" s="5"/>
      <c r="M622" s="6"/>
    </row>
    <row r="623" spans="1:13" x14ac:dyDescent="0.45">
      <c r="A623" s="3"/>
      <c r="B623" s="4"/>
      <c r="C623" s="4"/>
      <c r="D623" s="5"/>
      <c r="E623" s="5"/>
      <c r="F623" s="5"/>
      <c r="G623" s="5"/>
      <c r="H623" s="5"/>
      <c r="I623" s="5"/>
      <c r="J623" s="5"/>
      <c r="K623" s="5"/>
      <c r="L623" s="5"/>
      <c r="M623" s="6"/>
    </row>
    <row r="624" spans="1:13" x14ac:dyDescent="0.45">
      <c r="A624" s="3"/>
      <c r="B624" s="4"/>
      <c r="C624" s="4"/>
      <c r="D624" s="5"/>
      <c r="E624" s="5"/>
      <c r="F624" s="5"/>
      <c r="G624" s="5"/>
      <c r="H624" s="5"/>
      <c r="I624" s="5"/>
      <c r="J624" s="5"/>
      <c r="K624" s="5"/>
      <c r="L624" s="5"/>
      <c r="M624" s="6"/>
    </row>
    <row r="625" spans="1:13" x14ac:dyDescent="0.45">
      <c r="A625" s="3"/>
      <c r="B625" s="4"/>
      <c r="C625" s="4"/>
      <c r="D625" s="5"/>
      <c r="E625" s="5"/>
      <c r="F625" s="5"/>
      <c r="G625" s="5"/>
      <c r="H625" s="5"/>
      <c r="I625" s="5"/>
      <c r="J625" s="5"/>
      <c r="K625" s="5"/>
      <c r="L625" s="5"/>
      <c r="M625" s="6"/>
    </row>
    <row r="626" spans="1:13" x14ac:dyDescent="0.45">
      <c r="A626" s="3"/>
      <c r="B626" s="4"/>
      <c r="C626" s="4"/>
      <c r="D626" s="5"/>
      <c r="E626" s="5"/>
      <c r="F626" s="5"/>
      <c r="G626" s="5"/>
      <c r="H626" s="5"/>
      <c r="I626" s="5"/>
      <c r="J626" s="5"/>
      <c r="K626" s="5"/>
      <c r="L626" s="5"/>
      <c r="M626" s="6"/>
    </row>
    <row r="627" spans="1:13" x14ac:dyDescent="0.45">
      <c r="A627" s="3"/>
      <c r="B627" s="4"/>
      <c r="C627" s="4"/>
      <c r="D627" s="5"/>
      <c r="E627" s="5"/>
      <c r="F627" s="5"/>
      <c r="G627" s="5"/>
      <c r="H627" s="5"/>
      <c r="I627" s="5"/>
      <c r="J627" s="5"/>
      <c r="K627" s="5"/>
      <c r="L627" s="5"/>
      <c r="M627" s="6"/>
    </row>
    <row r="628" spans="1:13" x14ac:dyDescent="0.45">
      <c r="A628" s="3"/>
      <c r="B628" s="4"/>
      <c r="C628" s="4"/>
      <c r="D628" s="5"/>
      <c r="E628" s="5"/>
      <c r="F628" s="5"/>
      <c r="G628" s="5"/>
      <c r="H628" s="5"/>
      <c r="I628" s="5"/>
      <c r="J628" s="5"/>
      <c r="K628" s="5"/>
      <c r="L628" s="5"/>
      <c r="M628" s="6"/>
    </row>
    <row r="629" spans="1:13" x14ac:dyDescent="0.45">
      <c r="A629" s="3"/>
      <c r="B629" s="4"/>
      <c r="C629" s="4"/>
      <c r="D629" s="5"/>
      <c r="E629" s="5"/>
      <c r="F629" s="5"/>
      <c r="G629" s="5"/>
      <c r="H629" s="5"/>
      <c r="I629" s="5"/>
      <c r="J629" s="5"/>
      <c r="K629" s="5"/>
      <c r="L629" s="5"/>
      <c r="M629" s="6"/>
    </row>
    <row r="630" spans="1:13" x14ac:dyDescent="0.45">
      <c r="A630" s="3"/>
      <c r="B630" s="4"/>
      <c r="C630" s="4"/>
      <c r="D630" s="5"/>
      <c r="E630" s="5"/>
      <c r="F630" s="5"/>
      <c r="G630" s="5"/>
      <c r="H630" s="5"/>
      <c r="I630" s="5"/>
      <c r="J630" s="5"/>
      <c r="K630" s="5"/>
      <c r="L630" s="5"/>
      <c r="M630" s="6"/>
    </row>
    <row r="631" spans="1:13" x14ac:dyDescent="0.45">
      <c r="A631" s="3"/>
      <c r="B631" s="4"/>
      <c r="C631" s="4"/>
      <c r="D631" s="5"/>
      <c r="E631" s="5"/>
      <c r="F631" s="5"/>
      <c r="G631" s="5"/>
      <c r="H631" s="5"/>
      <c r="I631" s="5"/>
      <c r="J631" s="5"/>
      <c r="K631" s="5"/>
      <c r="L631" s="5"/>
      <c r="M631" s="6"/>
    </row>
    <row r="632" spans="1:13" x14ac:dyDescent="0.45">
      <c r="A632" s="3"/>
      <c r="B632" s="4"/>
      <c r="C632" s="4"/>
      <c r="D632" s="5"/>
      <c r="E632" s="5"/>
      <c r="F632" s="5"/>
      <c r="G632" s="5"/>
      <c r="H632" s="5"/>
      <c r="I632" s="5"/>
      <c r="J632" s="5"/>
      <c r="K632" s="5"/>
      <c r="L632" s="5"/>
      <c r="M632" s="6"/>
    </row>
    <row r="633" spans="1:13" x14ac:dyDescent="0.45">
      <c r="A633" s="3"/>
      <c r="B633" s="4"/>
      <c r="C633" s="4"/>
      <c r="D633" s="5"/>
      <c r="E633" s="5"/>
      <c r="F633" s="5"/>
      <c r="G633" s="5"/>
      <c r="H633" s="5"/>
      <c r="I633" s="5"/>
      <c r="J633" s="5"/>
      <c r="K633" s="5"/>
      <c r="L633" s="5"/>
      <c r="M633" s="6"/>
    </row>
    <row r="634" spans="1:13" x14ac:dyDescent="0.45">
      <c r="A634" s="3"/>
      <c r="B634" s="4"/>
      <c r="C634" s="4"/>
      <c r="D634" s="5"/>
      <c r="E634" s="5"/>
      <c r="F634" s="5"/>
      <c r="G634" s="5"/>
      <c r="H634" s="5"/>
      <c r="I634" s="5"/>
      <c r="J634" s="5"/>
      <c r="K634" s="5"/>
      <c r="L634" s="5"/>
      <c r="M634" s="6"/>
    </row>
    <row r="635" spans="1:13" x14ac:dyDescent="0.45">
      <c r="A635" s="3"/>
      <c r="B635" s="4"/>
      <c r="C635" s="4"/>
      <c r="D635" s="5"/>
      <c r="E635" s="5"/>
      <c r="F635" s="5"/>
      <c r="G635" s="5"/>
      <c r="H635" s="5"/>
      <c r="I635" s="5"/>
      <c r="J635" s="5"/>
      <c r="K635" s="5"/>
      <c r="L635" s="5"/>
      <c r="M635" s="6"/>
    </row>
    <row r="636" spans="1:13" x14ac:dyDescent="0.45">
      <c r="A636" s="3"/>
      <c r="B636" s="4"/>
      <c r="C636" s="4"/>
      <c r="D636" s="5"/>
      <c r="E636" s="5"/>
      <c r="F636" s="5"/>
      <c r="G636" s="5"/>
      <c r="H636" s="5"/>
      <c r="I636" s="5"/>
      <c r="J636" s="5"/>
      <c r="K636" s="5"/>
      <c r="L636" s="5"/>
      <c r="M636" s="6"/>
    </row>
    <row r="637" spans="1:13" x14ac:dyDescent="0.45">
      <c r="A637" s="3"/>
      <c r="B637" s="4"/>
      <c r="C637" s="4"/>
      <c r="D637" s="5"/>
      <c r="E637" s="5"/>
      <c r="F637" s="5"/>
      <c r="G637" s="5"/>
      <c r="H637" s="5"/>
      <c r="I637" s="5"/>
      <c r="J637" s="5"/>
      <c r="K637" s="5"/>
      <c r="L637" s="5"/>
      <c r="M637" s="6"/>
    </row>
    <row r="638" spans="1:13" x14ac:dyDescent="0.45">
      <c r="A638" s="3"/>
      <c r="B638" s="4"/>
      <c r="C638" s="4"/>
      <c r="D638" s="5"/>
      <c r="E638" s="5"/>
      <c r="F638" s="5"/>
      <c r="G638" s="5"/>
      <c r="H638" s="5"/>
      <c r="I638" s="5"/>
      <c r="J638" s="5"/>
      <c r="K638" s="5"/>
      <c r="L638" s="5"/>
      <c r="M638" s="6"/>
    </row>
    <row r="639" spans="1:13" x14ac:dyDescent="0.45">
      <c r="A639" s="3"/>
      <c r="B639" s="4"/>
      <c r="C639" s="4"/>
      <c r="D639" s="5"/>
      <c r="E639" s="5"/>
      <c r="F639" s="5"/>
      <c r="G639" s="5"/>
      <c r="H639" s="5"/>
      <c r="I639" s="5"/>
      <c r="J639" s="5"/>
      <c r="K639" s="5"/>
      <c r="L639" s="5"/>
      <c r="M639" s="6"/>
    </row>
    <row r="640" spans="1:13" x14ac:dyDescent="0.45">
      <c r="A640" s="3"/>
      <c r="B640" s="4"/>
      <c r="C640" s="4"/>
      <c r="D640" s="5"/>
      <c r="E640" s="5"/>
      <c r="F640" s="5"/>
      <c r="G640" s="5"/>
      <c r="H640" s="5"/>
      <c r="I640" s="5"/>
      <c r="J640" s="5"/>
      <c r="K640" s="5"/>
      <c r="L640" s="5"/>
      <c r="M640" s="6"/>
    </row>
    <row r="641" spans="1:13" x14ac:dyDescent="0.45">
      <c r="A641" s="3"/>
      <c r="B641" s="4"/>
      <c r="C641" s="4"/>
      <c r="D641" s="5"/>
      <c r="E641" s="5"/>
      <c r="F641" s="5"/>
      <c r="G641" s="5"/>
      <c r="H641" s="5"/>
      <c r="I641" s="5"/>
      <c r="J641" s="5"/>
      <c r="K641" s="5"/>
      <c r="L641" s="5"/>
      <c r="M641" s="6"/>
    </row>
    <row r="642" spans="1:13" x14ac:dyDescent="0.45">
      <c r="A642" s="3"/>
      <c r="B642" s="4"/>
      <c r="C642" s="4"/>
      <c r="D642" s="5"/>
      <c r="E642" s="5"/>
      <c r="F642" s="5"/>
      <c r="G642" s="5"/>
      <c r="H642" s="5"/>
      <c r="I642" s="5"/>
      <c r="J642" s="5"/>
      <c r="K642" s="5"/>
      <c r="L642" s="5"/>
      <c r="M642" s="6"/>
    </row>
    <row r="643" spans="1:13" x14ac:dyDescent="0.45">
      <c r="A643" s="3"/>
      <c r="B643" s="4"/>
      <c r="C643" s="4"/>
      <c r="D643" s="5"/>
      <c r="E643" s="5"/>
      <c r="F643" s="5"/>
      <c r="G643" s="5"/>
      <c r="H643" s="5"/>
      <c r="I643" s="5"/>
      <c r="J643" s="5"/>
      <c r="K643" s="5"/>
      <c r="L643" s="5"/>
      <c r="M643" s="6"/>
    </row>
    <row r="644" spans="1:13" x14ac:dyDescent="0.45">
      <c r="A644" s="3"/>
      <c r="B644" s="4"/>
      <c r="C644" s="4"/>
      <c r="D644" s="5"/>
      <c r="E644" s="5"/>
      <c r="F644" s="5"/>
      <c r="G644" s="5"/>
      <c r="H644" s="5"/>
      <c r="I644" s="5"/>
      <c r="J644" s="5"/>
      <c r="K644" s="5"/>
      <c r="L644" s="5"/>
      <c r="M644" s="6"/>
    </row>
    <row r="645" spans="1:13" x14ac:dyDescent="0.45">
      <c r="A645" s="3"/>
      <c r="B645" s="4"/>
      <c r="C645" s="4"/>
      <c r="D645" s="5"/>
      <c r="E645" s="5"/>
      <c r="F645" s="5"/>
      <c r="G645" s="5"/>
      <c r="H645" s="5"/>
      <c r="I645" s="5"/>
      <c r="J645" s="5"/>
      <c r="K645" s="5"/>
      <c r="L645" s="5"/>
      <c r="M645" s="6"/>
    </row>
    <row r="646" spans="1:13" x14ac:dyDescent="0.45">
      <c r="A646" s="3"/>
      <c r="B646" s="4"/>
      <c r="C646" s="4"/>
      <c r="D646" s="5"/>
      <c r="E646" s="5"/>
      <c r="F646" s="5"/>
      <c r="G646" s="5"/>
      <c r="H646" s="5"/>
      <c r="I646" s="5"/>
      <c r="J646" s="5"/>
      <c r="K646" s="5"/>
      <c r="L646" s="5"/>
      <c r="M646" s="6"/>
    </row>
    <row r="647" spans="1:13" x14ac:dyDescent="0.45">
      <c r="A647" s="3"/>
      <c r="B647" s="4"/>
      <c r="C647" s="4"/>
      <c r="D647" s="5"/>
      <c r="E647" s="5"/>
      <c r="F647" s="5"/>
      <c r="G647" s="5"/>
      <c r="H647" s="5"/>
      <c r="I647" s="5"/>
      <c r="J647" s="5"/>
      <c r="K647" s="5"/>
      <c r="L647" s="5"/>
      <c r="M647" s="6"/>
    </row>
    <row r="648" spans="1:13" x14ac:dyDescent="0.45">
      <c r="A648" s="3"/>
      <c r="B648" s="4"/>
      <c r="C648" s="4"/>
      <c r="D648" s="5"/>
      <c r="E648" s="5"/>
      <c r="F648" s="5"/>
      <c r="G648" s="5"/>
      <c r="H648" s="5"/>
      <c r="I648" s="5"/>
      <c r="J648" s="5"/>
      <c r="K648" s="5"/>
      <c r="L648" s="5"/>
      <c r="M648" s="6"/>
    </row>
    <row r="649" spans="1:13" x14ac:dyDescent="0.45">
      <c r="A649" s="3"/>
      <c r="B649" s="4"/>
      <c r="C649" s="4"/>
      <c r="D649" s="5"/>
      <c r="E649" s="5"/>
      <c r="F649" s="5"/>
      <c r="G649" s="5"/>
      <c r="H649" s="5"/>
      <c r="I649" s="5"/>
      <c r="J649" s="5"/>
      <c r="K649" s="5"/>
      <c r="L649" s="5"/>
      <c r="M649" s="6"/>
    </row>
    <row r="650" spans="1:13" x14ac:dyDescent="0.45">
      <c r="A650" s="3"/>
      <c r="B650" s="4"/>
      <c r="C650" s="4"/>
      <c r="D650" s="5"/>
      <c r="E650" s="5"/>
      <c r="F650" s="5"/>
      <c r="G650" s="5"/>
      <c r="H650" s="5"/>
      <c r="I650" s="5"/>
      <c r="J650" s="5"/>
      <c r="K650" s="5"/>
      <c r="L650" s="5"/>
      <c r="M650" s="6"/>
    </row>
    <row r="651" spans="1:13" x14ac:dyDescent="0.45">
      <c r="A651" s="3"/>
      <c r="B651" s="4"/>
      <c r="C651" s="4"/>
      <c r="D651" s="5"/>
      <c r="E651" s="5"/>
      <c r="F651" s="5"/>
      <c r="G651" s="5"/>
      <c r="H651" s="5"/>
      <c r="I651" s="5"/>
      <c r="J651" s="5"/>
      <c r="K651" s="5"/>
      <c r="L651" s="5"/>
      <c r="M651" s="6"/>
    </row>
    <row r="652" spans="1:13" x14ac:dyDescent="0.45">
      <c r="A652" s="3"/>
      <c r="B652" s="4"/>
      <c r="C652" s="4"/>
      <c r="D652" s="5"/>
      <c r="E652" s="5"/>
      <c r="F652" s="5"/>
      <c r="G652" s="5"/>
      <c r="H652" s="5"/>
      <c r="I652" s="5"/>
      <c r="J652" s="5"/>
      <c r="K652" s="5"/>
      <c r="L652" s="5"/>
      <c r="M652" s="6"/>
    </row>
    <row r="653" spans="1:13" x14ac:dyDescent="0.45">
      <c r="A653" s="3"/>
      <c r="B653" s="4"/>
      <c r="C653" s="4"/>
      <c r="D653" s="5"/>
      <c r="E653" s="5"/>
      <c r="F653" s="5"/>
      <c r="G653" s="5"/>
      <c r="H653" s="5"/>
      <c r="I653" s="5"/>
      <c r="J653" s="5"/>
      <c r="K653" s="5"/>
      <c r="L653" s="5"/>
      <c r="M653" s="6"/>
    </row>
    <row r="654" spans="1:13" x14ac:dyDescent="0.45">
      <c r="A654" s="3"/>
      <c r="B654" s="4"/>
      <c r="C654" s="4"/>
      <c r="D654" s="5"/>
      <c r="E654" s="5"/>
      <c r="F654" s="5"/>
      <c r="G654" s="5"/>
      <c r="H654" s="5"/>
      <c r="I654" s="5"/>
      <c r="J654" s="5"/>
      <c r="K654" s="5"/>
      <c r="L654" s="5"/>
      <c r="M654" s="6"/>
    </row>
    <row r="655" spans="1:13" x14ac:dyDescent="0.45">
      <c r="A655" s="3"/>
      <c r="B655" s="4"/>
      <c r="C655" s="4"/>
      <c r="D655" s="5"/>
      <c r="E655" s="5"/>
      <c r="F655" s="5"/>
      <c r="G655" s="5"/>
      <c r="H655" s="5"/>
      <c r="I655" s="5"/>
      <c r="J655" s="5"/>
      <c r="K655" s="5"/>
      <c r="L655" s="5"/>
      <c r="M655" s="6"/>
    </row>
    <row r="656" spans="1:13" x14ac:dyDescent="0.45">
      <c r="A656" s="3"/>
      <c r="B656" s="4"/>
      <c r="C656" s="4"/>
      <c r="D656" s="5"/>
      <c r="E656" s="5"/>
      <c r="F656" s="5"/>
      <c r="G656" s="5"/>
      <c r="H656" s="5"/>
      <c r="I656" s="5"/>
      <c r="J656" s="5"/>
      <c r="K656" s="5"/>
      <c r="L656" s="5"/>
      <c r="M656" s="6"/>
    </row>
    <row r="657" spans="1:13" x14ac:dyDescent="0.45">
      <c r="A657" s="3"/>
      <c r="B657" s="4"/>
      <c r="C657" s="4"/>
      <c r="D657" s="5"/>
      <c r="E657" s="5"/>
      <c r="F657" s="5"/>
      <c r="G657" s="5"/>
      <c r="H657" s="5"/>
      <c r="I657" s="5"/>
      <c r="J657" s="5"/>
      <c r="K657" s="5"/>
      <c r="L657" s="5"/>
      <c r="M657" s="6"/>
    </row>
    <row r="658" spans="1:13" x14ac:dyDescent="0.45">
      <c r="A658" s="3"/>
      <c r="B658" s="4"/>
      <c r="C658" s="4"/>
      <c r="D658" s="5"/>
      <c r="E658" s="5"/>
      <c r="F658" s="5"/>
      <c r="G658" s="5"/>
      <c r="H658" s="5"/>
      <c r="I658" s="5"/>
      <c r="J658" s="5"/>
      <c r="K658" s="5"/>
      <c r="L658" s="5"/>
      <c r="M658" s="6"/>
    </row>
    <row r="659" spans="1:13" x14ac:dyDescent="0.45">
      <c r="A659" s="3"/>
      <c r="B659" s="4"/>
      <c r="C659" s="4"/>
      <c r="D659" s="5"/>
      <c r="E659" s="5"/>
      <c r="F659" s="5"/>
      <c r="G659" s="5"/>
      <c r="H659" s="5"/>
      <c r="I659" s="5"/>
      <c r="J659" s="5"/>
      <c r="K659" s="5"/>
      <c r="L659" s="5"/>
      <c r="M659" s="6"/>
    </row>
    <row r="660" spans="1:13" x14ac:dyDescent="0.45">
      <c r="A660" s="3"/>
      <c r="B660" s="4"/>
      <c r="C660" s="4"/>
      <c r="D660" s="5"/>
      <c r="E660" s="5"/>
      <c r="F660" s="5"/>
      <c r="G660" s="5"/>
      <c r="H660" s="5"/>
      <c r="I660" s="5"/>
      <c r="J660" s="5"/>
      <c r="K660" s="5"/>
      <c r="L660" s="5"/>
      <c r="M660" s="6"/>
    </row>
    <row r="661" spans="1:13" x14ac:dyDescent="0.45">
      <c r="A661" s="3"/>
      <c r="B661" s="4"/>
      <c r="C661" s="4"/>
      <c r="D661" s="5"/>
      <c r="E661" s="5"/>
      <c r="F661" s="5"/>
      <c r="G661" s="5"/>
      <c r="H661" s="5"/>
      <c r="I661" s="5"/>
      <c r="J661" s="5"/>
      <c r="K661" s="5"/>
      <c r="L661" s="5"/>
      <c r="M661" s="6"/>
    </row>
    <row r="662" spans="1:13" x14ac:dyDescent="0.45">
      <c r="A662" s="3"/>
      <c r="B662" s="4"/>
      <c r="C662" s="4"/>
      <c r="D662" s="5"/>
      <c r="E662" s="5"/>
      <c r="F662" s="5"/>
      <c r="G662" s="5"/>
      <c r="H662" s="5"/>
      <c r="I662" s="5"/>
      <c r="J662" s="5"/>
      <c r="K662" s="5"/>
      <c r="L662" s="5"/>
      <c r="M662" s="6"/>
    </row>
    <row r="663" spans="1:13" x14ac:dyDescent="0.45">
      <c r="A663" s="3"/>
      <c r="B663" s="4"/>
      <c r="C663" s="4"/>
      <c r="D663" s="5"/>
      <c r="E663" s="5"/>
      <c r="F663" s="5"/>
      <c r="G663" s="5"/>
      <c r="H663" s="5"/>
      <c r="I663" s="5"/>
      <c r="J663" s="5"/>
      <c r="K663" s="5"/>
      <c r="L663" s="5"/>
      <c r="M663" s="6"/>
    </row>
    <row r="664" spans="1:13" x14ac:dyDescent="0.45">
      <c r="A664" s="3"/>
      <c r="B664" s="4"/>
      <c r="C664" s="4"/>
      <c r="D664" s="5"/>
      <c r="E664" s="5"/>
      <c r="F664" s="5"/>
      <c r="G664" s="5"/>
      <c r="H664" s="5"/>
      <c r="I664" s="5"/>
      <c r="J664" s="5"/>
      <c r="K664" s="5"/>
      <c r="L664" s="5"/>
      <c r="M664" s="6"/>
    </row>
    <row r="665" spans="1:13" x14ac:dyDescent="0.45">
      <c r="A665" s="3"/>
      <c r="B665" s="4"/>
      <c r="C665" s="4"/>
      <c r="D665" s="5"/>
      <c r="E665" s="5"/>
      <c r="F665" s="5"/>
      <c r="G665" s="5"/>
      <c r="H665" s="5"/>
      <c r="I665" s="5"/>
      <c r="J665" s="5"/>
      <c r="K665" s="5"/>
      <c r="L665" s="5"/>
      <c r="M665" s="6"/>
    </row>
    <row r="666" spans="1:13" x14ac:dyDescent="0.45">
      <c r="A666" s="3"/>
      <c r="B666" s="4"/>
      <c r="C666" s="4"/>
      <c r="D666" s="5"/>
      <c r="E666" s="5"/>
      <c r="F666" s="5"/>
      <c r="G666" s="5"/>
      <c r="H666" s="5"/>
      <c r="I666" s="5"/>
      <c r="J666" s="5"/>
      <c r="K666" s="5"/>
      <c r="L666" s="5"/>
      <c r="M666" s="6"/>
    </row>
    <row r="667" spans="1:13" x14ac:dyDescent="0.45">
      <c r="A667" s="3"/>
      <c r="B667" s="4"/>
      <c r="C667" s="4"/>
      <c r="D667" s="5"/>
      <c r="E667" s="5"/>
      <c r="F667" s="5"/>
      <c r="G667" s="5"/>
      <c r="H667" s="5"/>
      <c r="I667" s="5"/>
      <c r="J667" s="5"/>
      <c r="K667" s="5"/>
      <c r="L667" s="5"/>
      <c r="M667" s="6"/>
    </row>
    <row r="668" spans="1:13" x14ac:dyDescent="0.45">
      <c r="A668" s="3"/>
      <c r="B668" s="4"/>
      <c r="C668" s="4"/>
      <c r="D668" s="5"/>
      <c r="E668" s="5"/>
      <c r="F668" s="5"/>
      <c r="G668" s="5"/>
      <c r="H668" s="5"/>
      <c r="I668" s="5"/>
      <c r="J668" s="5"/>
      <c r="K668" s="5"/>
      <c r="L668" s="5"/>
      <c r="M668" s="6"/>
    </row>
    <row r="669" spans="1:13" x14ac:dyDescent="0.45">
      <c r="A669" s="3"/>
      <c r="B669" s="4"/>
      <c r="C669" s="4"/>
      <c r="D669" s="5"/>
      <c r="E669" s="5"/>
      <c r="F669" s="5"/>
      <c r="G669" s="5"/>
      <c r="H669" s="5"/>
      <c r="I669" s="5"/>
      <c r="J669" s="5"/>
      <c r="K669" s="5"/>
      <c r="L669" s="5"/>
      <c r="M669" s="6"/>
    </row>
    <row r="670" spans="1:13" x14ac:dyDescent="0.45">
      <c r="A670" s="3"/>
      <c r="B670" s="4"/>
      <c r="C670" s="4"/>
      <c r="D670" s="5"/>
      <c r="E670" s="5"/>
      <c r="F670" s="5"/>
      <c r="G670" s="5"/>
      <c r="H670" s="5"/>
      <c r="I670" s="5"/>
      <c r="J670" s="5"/>
      <c r="K670" s="5"/>
      <c r="L670" s="5"/>
      <c r="M670" s="6"/>
    </row>
    <row r="671" spans="1:13" x14ac:dyDescent="0.45">
      <c r="A671" s="3"/>
      <c r="B671" s="4"/>
      <c r="C671" s="4"/>
      <c r="D671" s="5"/>
      <c r="E671" s="5"/>
      <c r="F671" s="5"/>
      <c r="G671" s="5"/>
      <c r="H671" s="5"/>
      <c r="I671" s="5"/>
      <c r="J671" s="5"/>
      <c r="K671" s="5"/>
      <c r="L671" s="5"/>
      <c r="M671" s="6"/>
    </row>
    <row r="672" spans="1:13" x14ac:dyDescent="0.45">
      <c r="A672" s="3"/>
      <c r="B672" s="4"/>
      <c r="C672" s="4"/>
      <c r="D672" s="5"/>
      <c r="E672" s="5"/>
      <c r="F672" s="5"/>
      <c r="G672" s="5"/>
      <c r="H672" s="5"/>
      <c r="I672" s="5"/>
      <c r="J672" s="5"/>
      <c r="K672" s="5"/>
      <c r="L672" s="5"/>
      <c r="M672" s="6"/>
    </row>
    <row r="673" spans="1:13" x14ac:dyDescent="0.45">
      <c r="A673" s="3"/>
      <c r="B673" s="4"/>
      <c r="C673" s="4"/>
      <c r="D673" s="5"/>
      <c r="E673" s="5"/>
      <c r="F673" s="5"/>
      <c r="G673" s="5"/>
      <c r="H673" s="5"/>
      <c r="I673" s="5"/>
      <c r="J673" s="5"/>
      <c r="K673" s="5"/>
      <c r="L673" s="5"/>
      <c r="M673" s="6"/>
    </row>
    <row r="674" spans="1:13" x14ac:dyDescent="0.45">
      <c r="A674" s="3"/>
      <c r="B674" s="4"/>
      <c r="C674" s="4"/>
      <c r="D674" s="5"/>
      <c r="E674" s="5"/>
      <c r="F674" s="5"/>
      <c r="G674" s="5"/>
      <c r="H674" s="5"/>
      <c r="I674" s="5"/>
      <c r="J674" s="5"/>
      <c r="K674" s="5"/>
      <c r="L674" s="5"/>
      <c r="M674" s="6"/>
    </row>
    <row r="675" spans="1:13" x14ac:dyDescent="0.45">
      <c r="A675" s="3"/>
      <c r="B675" s="4"/>
      <c r="C675" s="4"/>
      <c r="D675" s="5"/>
      <c r="E675" s="5"/>
      <c r="F675" s="5"/>
      <c r="G675" s="5"/>
      <c r="H675" s="5"/>
      <c r="I675" s="5"/>
      <c r="J675" s="5"/>
      <c r="K675" s="5"/>
      <c r="L675" s="5"/>
      <c r="M675" s="6"/>
    </row>
    <row r="676" spans="1:13" x14ac:dyDescent="0.45">
      <c r="A676" s="3"/>
      <c r="B676" s="4"/>
      <c r="C676" s="4"/>
      <c r="D676" s="5"/>
      <c r="E676" s="5"/>
      <c r="F676" s="5"/>
      <c r="G676" s="5"/>
      <c r="H676" s="5"/>
      <c r="I676" s="5"/>
      <c r="J676" s="5"/>
      <c r="K676" s="5"/>
      <c r="L676" s="5"/>
      <c r="M676" s="6"/>
    </row>
    <row r="677" spans="1:13" x14ac:dyDescent="0.45">
      <c r="A677" s="3"/>
      <c r="B677" s="4"/>
      <c r="C677" s="4"/>
      <c r="D677" s="5"/>
      <c r="E677" s="5"/>
      <c r="F677" s="5"/>
      <c r="G677" s="5"/>
      <c r="H677" s="5"/>
      <c r="I677" s="5"/>
      <c r="J677" s="5"/>
      <c r="K677" s="5"/>
      <c r="L677" s="5"/>
      <c r="M677" s="6"/>
    </row>
    <row r="678" spans="1:13" x14ac:dyDescent="0.45">
      <c r="A678" s="3"/>
      <c r="B678" s="4"/>
      <c r="C678" s="4"/>
      <c r="D678" s="5"/>
      <c r="E678" s="5"/>
      <c r="F678" s="5"/>
      <c r="G678" s="5"/>
      <c r="H678" s="5"/>
      <c r="I678" s="5"/>
      <c r="J678" s="5"/>
      <c r="K678" s="5"/>
      <c r="L678" s="5"/>
      <c r="M678" s="6"/>
    </row>
    <row r="679" spans="1:13" x14ac:dyDescent="0.45">
      <c r="A679" s="3"/>
      <c r="B679" s="4"/>
      <c r="C679" s="4"/>
      <c r="D679" s="5"/>
      <c r="E679" s="5"/>
      <c r="F679" s="5"/>
      <c r="G679" s="5"/>
      <c r="H679" s="5"/>
      <c r="I679" s="5"/>
      <c r="J679" s="5"/>
      <c r="K679" s="5"/>
      <c r="L679" s="5"/>
      <c r="M679" s="6"/>
    </row>
    <row r="680" spans="1:13" x14ac:dyDescent="0.45">
      <c r="A680" s="3"/>
      <c r="B680" s="4"/>
      <c r="C680" s="4"/>
      <c r="D680" s="5"/>
      <c r="E680" s="5"/>
      <c r="F680" s="5"/>
      <c r="G680" s="5"/>
      <c r="H680" s="5"/>
      <c r="I680" s="5"/>
      <c r="J680" s="5"/>
      <c r="K680" s="5"/>
      <c r="L680" s="5"/>
      <c r="M680" s="6"/>
    </row>
    <row r="681" spans="1:13" x14ac:dyDescent="0.45">
      <c r="A681" s="3"/>
      <c r="B681" s="4"/>
      <c r="C681" s="4"/>
      <c r="D681" s="5"/>
      <c r="E681" s="5"/>
      <c r="F681" s="5"/>
      <c r="G681" s="5"/>
      <c r="H681" s="5"/>
      <c r="I681" s="5"/>
      <c r="J681" s="5"/>
      <c r="K681" s="5"/>
      <c r="L681" s="5"/>
      <c r="M681" s="6"/>
    </row>
    <row r="682" spans="1:13" x14ac:dyDescent="0.45">
      <c r="A682" s="3"/>
      <c r="B682" s="4"/>
      <c r="C682" s="4"/>
      <c r="D682" s="5"/>
      <c r="E682" s="5"/>
      <c r="F682" s="5"/>
      <c r="G682" s="5"/>
      <c r="H682" s="5"/>
      <c r="I682" s="5"/>
      <c r="J682" s="5"/>
      <c r="K682" s="5"/>
      <c r="L682" s="5"/>
      <c r="M682" s="6"/>
    </row>
    <row r="683" spans="1:13" x14ac:dyDescent="0.45">
      <c r="A683" s="3"/>
      <c r="B683" s="4"/>
      <c r="C683" s="4"/>
      <c r="D683" s="5"/>
      <c r="E683" s="5"/>
      <c r="F683" s="5"/>
      <c r="G683" s="5"/>
      <c r="H683" s="5"/>
      <c r="I683" s="5"/>
      <c r="J683" s="5"/>
      <c r="K683" s="5"/>
      <c r="L683" s="5"/>
      <c r="M683" s="6"/>
    </row>
    <row r="684" spans="1:13" x14ac:dyDescent="0.45">
      <c r="A684" s="3"/>
      <c r="B684" s="4"/>
      <c r="C684" s="4"/>
      <c r="D684" s="5"/>
      <c r="E684" s="5"/>
      <c r="F684" s="5"/>
      <c r="G684" s="5"/>
      <c r="H684" s="5"/>
      <c r="I684" s="5"/>
      <c r="J684" s="5"/>
      <c r="K684" s="5"/>
      <c r="L684" s="5"/>
      <c r="M684" s="6"/>
    </row>
    <row r="685" spans="1:13" x14ac:dyDescent="0.45">
      <c r="A685" s="3"/>
      <c r="B685" s="4"/>
      <c r="C685" s="4"/>
      <c r="D685" s="5"/>
      <c r="E685" s="5"/>
      <c r="F685" s="5"/>
      <c r="G685" s="5"/>
      <c r="H685" s="5"/>
      <c r="I685" s="5"/>
      <c r="J685" s="5"/>
      <c r="K685" s="5"/>
      <c r="L685" s="5"/>
      <c r="M685" s="6"/>
    </row>
    <row r="686" spans="1:13" x14ac:dyDescent="0.45">
      <c r="A686" s="3"/>
      <c r="B686" s="4"/>
      <c r="C686" s="4"/>
      <c r="D686" s="5"/>
      <c r="E686" s="5"/>
      <c r="F686" s="5"/>
      <c r="G686" s="5"/>
      <c r="H686" s="5"/>
      <c r="I686" s="5"/>
      <c r="J686" s="5"/>
      <c r="K686" s="5"/>
      <c r="L686" s="5"/>
      <c r="M686" s="6"/>
    </row>
    <row r="687" spans="1:13" x14ac:dyDescent="0.45">
      <c r="A687" s="3"/>
      <c r="B687" s="4"/>
      <c r="C687" s="4"/>
      <c r="D687" s="5"/>
      <c r="E687" s="5"/>
      <c r="F687" s="5"/>
      <c r="G687" s="5"/>
      <c r="H687" s="5"/>
      <c r="I687" s="5"/>
      <c r="J687" s="5"/>
      <c r="K687" s="5"/>
      <c r="L687" s="5"/>
      <c r="M687" s="6"/>
    </row>
    <row r="688" spans="1:13" x14ac:dyDescent="0.45">
      <c r="A688" s="3"/>
      <c r="B688" s="4"/>
      <c r="C688" s="4"/>
      <c r="D688" s="5"/>
      <c r="E688" s="5"/>
      <c r="F688" s="5"/>
      <c r="G688" s="5"/>
      <c r="H688" s="5"/>
      <c r="I688" s="5"/>
      <c r="J688" s="5"/>
      <c r="K688" s="5"/>
      <c r="L688" s="5"/>
      <c r="M688" s="6"/>
    </row>
    <row r="689" spans="1:13" x14ac:dyDescent="0.45">
      <c r="A689" s="3"/>
      <c r="B689" s="4"/>
      <c r="C689" s="4"/>
      <c r="D689" s="5"/>
      <c r="E689" s="5"/>
      <c r="F689" s="5"/>
      <c r="G689" s="5"/>
      <c r="H689" s="5"/>
      <c r="I689" s="5"/>
      <c r="J689" s="5"/>
      <c r="K689" s="5"/>
      <c r="L689" s="5"/>
      <c r="M689" s="6"/>
    </row>
    <row r="690" spans="1:13" x14ac:dyDescent="0.45">
      <c r="A690" s="3"/>
      <c r="B690" s="4"/>
      <c r="C690" s="4"/>
      <c r="D690" s="5"/>
      <c r="E690" s="5"/>
      <c r="F690" s="5"/>
      <c r="G690" s="5"/>
      <c r="H690" s="5"/>
      <c r="I690" s="5"/>
      <c r="J690" s="5"/>
      <c r="K690" s="5"/>
      <c r="L690" s="5"/>
      <c r="M690" s="6"/>
    </row>
    <row r="691" spans="1:13" x14ac:dyDescent="0.45">
      <c r="A691" s="3"/>
      <c r="B691" s="4"/>
      <c r="C691" s="4"/>
      <c r="D691" s="5"/>
      <c r="E691" s="5"/>
      <c r="F691" s="5"/>
      <c r="G691" s="5"/>
      <c r="H691" s="5"/>
      <c r="I691" s="5"/>
      <c r="J691" s="5"/>
      <c r="K691" s="5"/>
      <c r="L691" s="5"/>
      <c r="M691" s="6"/>
    </row>
    <row r="692" spans="1:13" x14ac:dyDescent="0.45">
      <c r="A692" s="3"/>
      <c r="B692" s="4"/>
      <c r="C692" s="4"/>
      <c r="D692" s="5"/>
      <c r="E692" s="5"/>
      <c r="F692" s="5"/>
      <c r="G692" s="5"/>
      <c r="H692" s="5"/>
      <c r="I692" s="5"/>
      <c r="J692" s="5"/>
      <c r="K692" s="5"/>
      <c r="L692" s="5"/>
      <c r="M692" s="6"/>
    </row>
    <row r="693" spans="1:13" x14ac:dyDescent="0.45">
      <c r="A693" s="3"/>
      <c r="B693" s="4"/>
      <c r="C693" s="4"/>
      <c r="D693" s="5"/>
      <c r="E693" s="5"/>
      <c r="F693" s="5"/>
      <c r="G693" s="5"/>
      <c r="H693" s="5"/>
      <c r="I693" s="5"/>
      <c r="J693" s="5"/>
      <c r="K693" s="5"/>
      <c r="L693" s="5"/>
      <c r="M693" s="6"/>
    </row>
    <row r="694" spans="1:13" x14ac:dyDescent="0.45">
      <c r="A694" s="3"/>
      <c r="B694" s="4"/>
      <c r="C694" s="4"/>
      <c r="D694" s="5"/>
      <c r="E694" s="5"/>
      <c r="F694" s="5"/>
      <c r="G694" s="5"/>
      <c r="H694" s="5"/>
      <c r="I694" s="5"/>
      <c r="J694" s="5"/>
      <c r="K694" s="5"/>
      <c r="L694" s="5"/>
      <c r="M694" s="6"/>
    </row>
    <row r="695" spans="1:13" x14ac:dyDescent="0.45">
      <c r="A695" s="3"/>
      <c r="B695" s="4"/>
      <c r="C695" s="4"/>
      <c r="D695" s="5"/>
      <c r="E695" s="5"/>
      <c r="F695" s="5"/>
      <c r="G695" s="5"/>
      <c r="H695" s="5"/>
      <c r="I695" s="5"/>
      <c r="J695" s="5"/>
      <c r="K695" s="5"/>
      <c r="L695" s="5"/>
      <c r="M695" s="6"/>
    </row>
    <row r="696" spans="1:13" x14ac:dyDescent="0.45">
      <c r="A696" s="3"/>
      <c r="B696" s="4"/>
      <c r="C696" s="4"/>
      <c r="D696" s="5"/>
      <c r="E696" s="5"/>
      <c r="F696" s="5"/>
      <c r="G696" s="5"/>
      <c r="H696" s="5"/>
      <c r="I696" s="5"/>
      <c r="J696" s="5"/>
      <c r="K696" s="5"/>
      <c r="L696" s="5"/>
      <c r="M696" s="6"/>
    </row>
    <row r="697" spans="1:13" x14ac:dyDescent="0.45">
      <c r="A697" s="3"/>
      <c r="B697" s="4"/>
      <c r="C697" s="4"/>
      <c r="D697" s="5"/>
      <c r="E697" s="5"/>
      <c r="F697" s="5"/>
      <c r="G697" s="5"/>
      <c r="H697" s="5"/>
      <c r="I697" s="5"/>
      <c r="J697" s="5"/>
      <c r="K697" s="5"/>
      <c r="L697" s="5"/>
      <c r="M697" s="6"/>
    </row>
    <row r="698" spans="1:13" x14ac:dyDescent="0.45">
      <c r="A698" s="3"/>
      <c r="B698" s="4"/>
      <c r="C698" s="4"/>
      <c r="D698" s="5"/>
      <c r="E698" s="5"/>
      <c r="F698" s="5"/>
      <c r="G698" s="5"/>
      <c r="H698" s="5"/>
      <c r="I698" s="5"/>
      <c r="J698" s="5"/>
      <c r="K698" s="5"/>
      <c r="L698" s="5"/>
      <c r="M698" s="6"/>
    </row>
    <row r="699" spans="1:13" x14ac:dyDescent="0.45">
      <c r="A699" s="3"/>
      <c r="B699" s="4"/>
      <c r="C699" s="4"/>
      <c r="D699" s="5"/>
      <c r="E699" s="5"/>
      <c r="F699" s="5"/>
      <c r="G699" s="5"/>
      <c r="H699" s="5"/>
      <c r="I699" s="5"/>
      <c r="J699" s="5"/>
      <c r="K699" s="5"/>
      <c r="L699" s="5"/>
      <c r="M699" s="6"/>
    </row>
    <row r="700" spans="1:13" x14ac:dyDescent="0.45">
      <c r="A700" s="3"/>
      <c r="B700" s="4"/>
      <c r="C700" s="4"/>
      <c r="D700" s="5"/>
      <c r="E700" s="5"/>
      <c r="F700" s="5"/>
      <c r="G700" s="5"/>
      <c r="H700" s="5"/>
      <c r="I700" s="5"/>
      <c r="J700" s="5"/>
      <c r="K700" s="5"/>
      <c r="L700" s="5"/>
      <c r="M700" s="6"/>
    </row>
    <row r="701" spans="1:13" x14ac:dyDescent="0.45">
      <c r="A701" s="3"/>
      <c r="B701" s="4"/>
      <c r="C701" s="4"/>
      <c r="D701" s="5"/>
      <c r="E701" s="5"/>
      <c r="F701" s="5"/>
      <c r="G701" s="5"/>
      <c r="H701" s="5"/>
      <c r="I701" s="5"/>
      <c r="J701" s="5"/>
      <c r="K701" s="5"/>
      <c r="L701" s="5"/>
      <c r="M701" s="6"/>
    </row>
    <row r="702" spans="1:13" x14ac:dyDescent="0.45">
      <c r="A702" s="3"/>
      <c r="B702" s="4"/>
      <c r="C702" s="4"/>
      <c r="D702" s="5"/>
      <c r="E702" s="5"/>
      <c r="F702" s="5"/>
      <c r="G702" s="5"/>
      <c r="H702" s="5"/>
      <c r="I702" s="5"/>
      <c r="J702" s="5"/>
      <c r="K702" s="5"/>
      <c r="L702" s="5"/>
      <c r="M702" s="6"/>
    </row>
    <row r="703" spans="1:13" x14ac:dyDescent="0.45">
      <c r="A703" s="3"/>
      <c r="B703" s="4"/>
      <c r="C703" s="4"/>
      <c r="D703" s="5"/>
      <c r="E703" s="5"/>
      <c r="F703" s="5"/>
      <c r="G703" s="5"/>
      <c r="H703" s="5"/>
      <c r="I703" s="5"/>
      <c r="J703" s="5"/>
      <c r="K703" s="5"/>
      <c r="L703" s="5"/>
      <c r="M703" s="6"/>
    </row>
    <row r="704" spans="1:13" x14ac:dyDescent="0.45">
      <c r="A704" s="3"/>
      <c r="B704" s="4"/>
      <c r="C704" s="4"/>
      <c r="D704" s="5"/>
      <c r="E704" s="5"/>
      <c r="F704" s="5"/>
      <c r="G704" s="5"/>
      <c r="H704" s="5"/>
      <c r="I704" s="5"/>
      <c r="J704" s="5"/>
      <c r="K704" s="5"/>
      <c r="L704" s="5"/>
      <c r="M704" s="6"/>
    </row>
    <row r="705" spans="1:13" x14ac:dyDescent="0.45">
      <c r="A705" s="3"/>
      <c r="B705" s="4"/>
      <c r="C705" s="4"/>
      <c r="D705" s="5"/>
      <c r="E705" s="5"/>
      <c r="F705" s="5"/>
      <c r="G705" s="5"/>
      <c r="H705" s="5"/>
      <c r="I705" s="5"/>
      <c r="J705" s="5"/>
      <c r="K705" s="5"/>
      <c r="L705" s="5"/>
      <c r="M705" s="6"/>
    </row>
    <row r="706" spans="1:13" x14ac:dyDescent="0.45">
      <c r="A706" s="3"/>
      <c r="B706" s="4"/>
      <c r="C706" s="4"/>
      <c r="D706" s="5"/>
      <c r="E706" s="5"/>
      <c r="F706" s="5"/>
      <c r="G706" s="5"/>
      <c r="H706" s="5"/>
      <c r="I706" s="5"/>
      <c r="J706" s="5"/>
      <c r="K706" s="5"/>
      <c r="L706" s="5"/>
      <c r="M706" s="6"/>
    </row>
    <row r="707" spans="1:13" x14ac:dyDescent="0.45">
      <c r="A707" s="3"/>
      <c r="B707" s="4"/>
      <c r="C707" s="4"/>
      <c r="D707" s="5"/>
      <c r="E707" s="5"/>
      <c r="F707" s="5"/>
      <c r="G707" s="5"/>
      <c r="H707" s="5"/>
      <c r="I707" s="5"/>
      <c r="J707" s="5"/>
      <c r="K707" s="5"/>
      <c r="L707" s="5"/>
      <c r="M707" s="6"/>
    </row>
    <row r="708" spans="1:13" x14ac:dyDescent="0.45">
      <c r="A708" s="3"/>
      <c r="B708" s="4"/>
      <c r="C708" s="4"/>
      <c r="D708" s="5"/>
      <c r="E708" s="5"/>
      <c r="F708" s="5"/>
      <c r="G708" s="5"/>
      <c r="H708" s="5"/>
      <c r="I708" s="5"/>
      <c r="J708" s="5"/>
      <c r="K708" s="5"/>
      <c r="L708" s="5"/>
      <c r="M708" s="6"/>
    </row>
    <row r="709" spans="1:13" x14ac:dyDescent="0.45">
      <c r="A709" s="3"/>
      <c r="B709" s="4"/>
      <c r="C709" s="4"/>
      <c r="D709" s="5"/>
      <c r="E709" s="5"/>
      <c r="F709" s="5"/>
      <c r="G709" s="5"/>
      <c r="H709" s="5"/>
      <c r="I709" s="5"/>
      <c r="J709" s="5"/>
      <c r="K709" s="5"/>
      <c r="L709" s="5"/>
      <c r="M709" s="6"/>
    </row>
    <row r="710" spans="1:13" x14ac:dyDescent="0.45">
      <c r="A710" s="3"/>
      <c r="B710" s="4"/>
      <c r="C710" s="4"/>
      <c r="D710" s="5"/>
      <c r="E710" s="5"/>
      <c r="F710" s="5"/>
      <c r="G710" s="5"/>
      <c r="H710" s="5"/>
      <c r="I710" s="5"/>
      <c r="J710" s="5"/>
      <c r="K710" s="5"/>
      <c r="L710" s="5"/>
      <c r="M710" s="6"/>
    </row>
    <row r="711" spans="1:13" x14ac:dyDescent="0.45">
      <c r="A711" s="3"/>
      <c r="B711" s="4"/>
      <c r="C711" s="4"/>
      <c r="D711" s="5"/>
      <c r="E711" s="5"/>
      <c r="F711" s="5"/>
      <c r="G711" s="5"/>
      <c r="H711" s="5"/>
      <c r="I711" s="5"/>
      <c r="J711" s="5"/>
      <c r="K711" s="5"/>
      <c r="L711" s="5"/>
      <c r="M711" s="6"/>
    </row>
    <row r="712" spans="1:13" x14ac:dyDescent="0.45">
      <c r="A712" s="3"/>
      <c r="B712" s="4"/>
      <c r="C712" s="4"/>
      <c r="D712" s="5"/>
      <c r="E712" s="5"/>
      <c r="F712" s="5"/>
      <c r="G712" s="5"/>
      <c r="H712" s="5"/>
      <c r="I712" s="5"/>
      <c r="J712" s="5"/>
      <c r="K712" s="5"/>
      <c r="L712" s="5"/>
      <c r="M712" s="6"/>
    </row>
    <row r="713" spans="1:13" x14ac:dyDescent="0.45">
      <c r="A713" s="3"/>
      <c r="B713" s="4"/>
      <c r="C713" s="4"/>
      <c r="D713" s="5"/>
      <c r="E713" s="5"/>
      <c r="F713" s="5"/>
      <c r="G713" s="5"/>
      <c r="H713" s="5"/>
      <c r="I713" s="5"/>
      <c r="J713" s="5"/>
      <c r="K713" s="5"/>
      <c r="L713" s="5"/>
      <c r="M713" s="6"/>
    </row>
    <row r="714" spans="1:13" x14ac:dyDescent="0.45">
      <c r="A714" s="3"/>
      <c r="B714" s="4"/>
      <c r="C714" s="4"/>
      <c r="D714" s="5"/>
      <c r="E714" s="5"/>
      <c r="F714" s="5"/>
      <c r="G714" s="5"/>
      <c r="H714" s="5"/>
      <c r="I714" s="5"/>
      <c r="J714" s="5"/>
      <c r="K714" s="5"/>
      <c r="L714" s="5"/>
      <c r="M714" s="6"/>
    </row>
    <row r="715" spans="1:13" x14ac:dyDescent="0.45">
      <c r="A715" s="3"/>
      <c r="B715" s="4"/>
      <c r="C715" s="4"/>
      <c r="D715" s="5"/>
      <c r="E715" s="5"/>
      <c r="F715" s="5"/>
      <c r="G715" s="5"/>
      <c r="H715" s="5"/>
      <c r="I715" s="5"/>
      <c r="J715" s="5"/>
      <c r="K715" s="5"/>
      <c r="L715" s="5"/>
      <c r="M715" s="6"/>
    </row>
    <row r="716" spans="1:13" x14ac:dyDescent="0.45">
      <c r="A716" s="3"/>
      <c r="B716" s="4"/>
      <c r="C716" s="4"/>
      <c r="D716" s="5"/>
      <c r="E716" s="5"/>
      <c r="F716" s="5"/>
      <c r="G716" s="5"/>
      <c r="H716" s="5"/>
      <c r="I716" s="5"/>
      <c r="J716" s="5"/>
      <c r="K716" s="5"/>
      <c r="L716" s="5"/>
      <c r="M716" s="6"/>
    </row>
    <row r="717" spans="1:13" x14ac:dyDescent="0.45">
      <c r="A717" s="3"/>
      <c r="B717" s="4"/>
      <c r="C717" s="4"/>
      <c r="D717" s="5"/>
      <c r="E717" s="5"/>
      <c r="F717" s="5"/>
      <c r="G717" s="5"/>
      <c r="H717" s="5"/>
      <c r="I717" s="5"/>
      <c r="J717" s="5"/>
      <c r="K717" s="5"/>
      <c r="L717" s="5"/>
      <c r="M717" s="6"/>
    </row>
    <row r="718" spans="1:13" x14ac:dyDescent="0.45">
      <c r="A718" s="3"/>
      <c r="B718" s="4"/>
      <c r="C718" s="4"/>
      <c r="D718" s="5"/>
      <c r="E718" s="5"/>
      <c r="F718" s="5"/>
      <c r="G718" s="5"/>
      <c r="H718" s="5"/>
      <c r="I718" s="5"/>
      <c r="J718" s="5"/>
      <c r="K718" s="5"/>
      <c r="L718" s="5"/>
      <c r="M718" s="6"/>
    </row>
    <row r="719" spans="1:13" x14ac:dyDescent="0.45">
      <c r="A719" s="3"/>
      <c r="B719" s="4"/>
      <c r="C719" s="4"/>
      <c r="D719" s="5"/>
      <c r="E719" s="5"/>
      <c r="F719" s="5"/>
      <c r="G719" s="5"/>
      <c r="H719" s="5"/>
      <c r="I719" s="5"/>
      <c r="J719" s="5"/>
      <c r="K719" s="5"/>
      <c r="L719" s="5"/>
      <c r="M719" s="6"/>
    </row>
    <row r="720" spans="1:13" x14ac:dyDescent="0.45">
      <c r="A720" s="3"/>
      <c r="B720" s="4"/>
      <c r="C720" s="4"/>
      <c r="D720" s="5"/>
      <c r="E720" s="5"/>
      <c r="F720" s="5"/>
      <c r="G720" s="5"/>
      <c r="H720" s="5"/>
      <c r="I720" s="5"/>
      <c r="J720" s="5"/>
      <c r="K720" s="5"/>
      <c r="L720" s="5"/>
      <c r="M720" s="6"/>
    </row>
    <row r="721" spans="1:13" x14ac:dyDescent="0.45">
      <c r="A721" s="3"/>
      <c r="B721" s="4"/>
      <c r="C721" s="4"/>
      <c r="D721" s="5"/>
      <c r="E721" s="5"/>
      <c r="F721" s="5"/>
      <c r="G721" s="5"/>
      <c r="H721" s="5"/>
      <c r="I721" s="5"/>
      <c r="J721" s="5"/>
      <c r="K721" s="5"/>
      <c r="L721" s="5"/>
      <c r="M721" s="6"/>
    </row>
    <row r="722" spans="1:13" x14ac:dyDescent="0.45">
      <c r="A722" s="3"/>
      <c r="B722" s="4"/>
      <c r="C722" s="4"/>
      <c r="D722" s="5"/>
      <c r="E722" s="5"/>
      <c r="F722" s="5"/>
      <c r="G722" s="5"/>
      <c r="H722" s="5"/>
      <c r="I722" s="5"/>
      <c r="J722" s="5"/>
      <c r="K722" s="5"/>
      <c r="L722" s="5"/>
      <c r="M722" s="6"/>
    </row>
    <row r="723" spans="1:13" x14ac:dyDescent="0.45">
      <c r="A723" s="3"/>
      <c r="B723" s="4"/>
      <c r="C723" s="4"/>
      <c r="D723" s="5"/>
      <c r="E723" s="5"/>
      <c r="F723" s="5"/>
      <c r="G723" s="5"/>
      <c r="H723" s="5"/>
      <c r="I723" s="5"/>
      <c r="J723" s="5"/>
      <c r="K723" s="5"/>
      <c r="L723" s="5"/>
      <c r="M723" s="6"/>
    </row>
    <row r="724" spans="1:13" x14ac:dyDescent="0.45">
      <c r="A724" s="3"/>
      <c r="B724" s="4"/>
      <c r="C724" s="4"/>
      <c r="D724" s="5"/>
      <c r="E724" s="5"/>
      <c r="F724" s="5"/>
      <c r="G724" s="5"/>
      <c r="H724" s="5"/>
      <c r="I724" s="5"/>
      <c r="J724" s="5"/>
      <c r="K724" s="5"/>
      <c r="L724" s="5"/>
      <c r="M724" s="6"/>
    </row>
    <row r="725" spans="1:13" x14ac:dyDescent="0.45">
      <c r="A725" s="3"/>
      <c r="B725" s="4"/>
      <c r="C725" s="4"/>
      <c r="D725" s="5"/>
      <c r="E725" s="5"/>
      <c r="F725" s="5"/>
      <c r="G725" s="5"/>
      <c r="H725" s="5"/>
      <c r="I725" s="5"/>
      <c r="J725" s="5"/>
      <c r="K725" s="5"/>
      <c r="L725" s="5"/>
      <c r="M725" s="6"/>
    </row>
    <row r="726" spans="1:13" x14ac:dyDescent="0.45">
      <c r="A726" s="3"/>
      <c r="B726" s="4"/>
      <c r="C726" s="4"/>
      <c r="D726" s="5"/>
      <c r="E726" s="5"/>
      <c r="F726" s="5"/>
      <c r="G726" s="5"/>
      <c r="H726" s="5"/>
      <c r="I726" s="5"/>
      <c r="J726" s="5"/>
      <c r="K726" s="5"/>
      <c r="L726" s="5"/>
      <c r="M726" s="6"/>
    </row>
    <row r="727" spans="1:13" x14ac:dyDescent="0.45">
      <c r="A727" s="3"/>
      <c r="B727" s="4"/>
      <c r="C727" s="4"/>
      <c r="D727" s="5"/>
      <c r="E727" s="5"/>
      <c r="F727" s="5"/>
      <c r="G727" s="5"/>
      <c r="H727" s="5"/>
      <c r="I727" s="5"/>
      <c r="J727" s="5"/>
      <c r="K727" s="5"/>
      <c r="L727" s="5"/>
      <c r="M727" s="6"/>
    </row>
    <row r="728" spans="1:13" x14ac:dyDescent="0.45">
      <c r="A728" s="3"/>
      <c r="B728" s="4"/>
      <c r="C728" s="4"/>
      <c r="D728" s="5"/>
      <c r="E728" s="5"/>
      <c r="F728" s="5"/>
      <c r="G728" s="5"/>
      <c r="H728" s="5"/>
      <c r="I728" s="5"/>
      <c r="J728" s="5"/>
      <c r="K728" s="5"/>
      <c r="L728" s="5"/>
      <c r="M728" s="6"/>
    </row>
    <row r="729" spans="1:13" x14ac:dyDescent="0.45">
      <c r="A729" s="3"/>
      <c r="B729" s="4"/>
      <c r="C729" s="4"/>
      <c r="D729" s="5"/>
      <c r="E729" s="5"/>
      <c r="F729" s="5"/>
      <c r="G729" s="5"/>
      <c r="H729" s="5"/>
      <c r="I729" s="5"/>
      <c r="J729" s="5"/>
      <c r="K729" s="5"/>
      <c r="L729" s="5"/>
      <c r="M729" s="6"/>
    </row>
    <row r="730" spans="1:13" x14ac:dyDescent="0.45">
      <c r="A730" s="3"/>
      <c r="B730" s="4"/>
      <c r="C730" s="4"/>
      <c r="D730" s="5"/>
      <c r="E730" s="5"/>
      <c r="F730" s="5"/>
      <c r="G730" s="5"/>
      <c r="H730" s="5"/>
      <c r="I730" s="5"/>
      <c r="J730" s="5"/>
      <c r="K730" s="5"/>
      <c r="L730" s="5"/>
      <c r="M730" s="6"/>
    </row>
    <row r="731" spans="1:13" x14ac:dyDescent="0.45">
      <c r="A731" s="3"/>
      <c r="B731" s="4"/>
      <c r="C731" s="4"/>
      <c r="D731" s="5"/>
      <c r="E731" s="5"/>
      <c r="F731" s="5"/>
      <c r="G731" s="5"/>
      <c r="H731" s="5"/>
      <c r="I731" s="5"/>
      <c r="J731" s="5"/>
      <c r="K731" s="5"/>
      <c r="L731" s="5"/>
      <c r="M731" s="6"/>
    </row>
    <row r="732" spans="1:13" x14ac:dyDescent="0.45">
      <c r="A732" s="3"/>
      <c r="B732" s="4"/>
      <c r="C732" s="4"/>
      <c r="D732" s="5"/>
      <c r="E732" s="5"/>
      <c r="F732" s="5"/>
      <c r="G732" s="5"/>
      <c r="H732" s="5"/>
      <c r="I732" s="5"/>
      <c r="J732" s="5"/>
      <c r="K732" s="5"/>
      <c r="L732" s="5"/>
      <c r="M732" s="6"/>
    </row>
    <row r="733" spans="1:13" x14ac:dyDescent="0.45">
      <c r="A733" s="3"/>
      <c r="B733" s="4"/>
      <c r="C733" s="4"/>
      <c r="D733" s="5"/>
      <c r="E733" s="5"/>
      <c r="F733" s="5"/>
      <c r="G733" s="5"/>
      <c r="H733" s="5"/>
      <c r="I733" s="5"/>
      <c r="J733" s="5"/>
      <c r="K733" s="5"/>
      <c r="L733" s="5"/>
      <c r="M733" s="6"/>
    </row>
    <row r="734" spans="1:13" x14ac:dyDescent="0.45">
      <c r="A734" s="3"/>
      <c r="B734" s="4"/>
      <c r="C734" s="4"/>
      <c r="D734" s="5"/>
      <c r="E734" s="5"/>
      <c r="F734" s="5"/>
      <c r="G734" s="5"/>
      <c r="H734" s="5"/>
      <c r="I734" s="5"/>
      <c r="J734" s="5"/>
      <c r="K734" s="5"/>
      <c r="L734" s="5"/>
      <c r="M734" s="6"/>
    </row>
    <row r="735" spans="1:13" x14ac:dyDescent="0.45">
      <c r="A735" s="3"/>
      <c r="B735" s="4"/>
      <c r="C735" s="4"/>
      <c r="D735" s="5"/>
      <c r="E735" s="5"/>
      <c r="F735" s="5"/>
      <c r="G735" s="5"/>
      <c r="H735" s="5"/>
      <c r="I735" s="5"/>
      <c r="J735" s="5"/>
      <c r="K735" s="5"/>
      <c r="L735" s="5"/>
      <c r="M735" s="6"/>
    </row>
    <row r="736" spans="1:13" x14ac:dyDescent="0.45">
      <c r="A736" s="3"/>
      <c r="B736" s="4"/>
      <c r="C736" s="4"/>
      <c r="D736" s="5"/>
      <c r="E736" s="5"/>
      <c r="F736" s="5"/>
      <c r="G736" s="5"/>
      <c r="H736" s="5"/>
      <c r="I736" s="5"/>
      <c r="J736" s="5"/>
      <c r="K736" s="5"/>
      <c r="L736" s="5"/>
      <c r="M736" s="6"/>
    </row>
    <row r="737" spans="1:13" x14ac:dyDescent="0.45">
      <c r="A737" s="3"/>
      <c r="B737" s="4"/>
      <c r="C737" s="4"/>
      <c r="D737" s="5"/>
      <c r="E737" s="5"/>
      <c r="F737" s="5"/>
      <c r="G737" s="5"/>
      <c r="H737" s="5"/>
      <c r="I737" s="5"/>
      <c r="J737" s="5"/>
      <c r="K737" s="5"/>
      <c r="L737" s="5"/>
      <c r="M737" s="6"/>
    </row>
    <row r="738" spans="1:13" x14ac:dyDescent="0.45">
      <c r="A738" s="3"/>
      <c r="B738" s="4"/>
      <c r="C738" s="4"/>
      <c r="D738" s="5"/>
      <c r="E738" s="5"/>
      <c r="F738" s="5"/>
      <c r="G738" s="5"/>
      <c r="H738" s="5"/>
      <c r="I738" s="5"/>
      <c r="J738" s="5"/>
      <c r="K738" s="5"/>
      <c r="L738" s="5"/>
      <c r="M738" s="6"/>
    </row>
    <row r="739" spans="1:13" x14ac:dyDescent="0.45">
      <c r="A739" s="3"/>
      <c r="B739" s="4"/>
      <c r="C739" s="4"/>
      <c r="D739" s="5"/>
      <c r="E739" s="5"/>
      <c r="F739" s="5"/>
      <c r="G739" s="5"/>
      <c r="H739" s="5"/>
      <c r="I739" s="5"/>
      <c r="J739" s="5"/>
      <c r="K739" s="5"/>
      <c r="L739" s="5"/>
      <c r="M739" s="6"/>
    </row>
    <row r="740" spans="1:13" x14ac:dyDescent="0.45">
      <c r="A740" s="3"/>
      <c r="B740" s="4"/>
      <c r="C740" s="4"/>
      <c r="D740" s="5"/>
      <c r="E740" s="5"/>
      <c r="F740" s="5"/>
      <c r="G740" s="5"/>
      <c r="H740" s="5"/>
      <c r="I740" s="5"/>
      <c r="J740" s="5"/>
      <c r="K740" s="5"/>
      <c r="L740" s="5"/>
      <c r="M740" s="6"/>
    </row>
    <row r="741" spans="1:13" x14ac:dyDescent="0.45">
      <c r="A741" s="3"/>
      <c r="B741" s="4"/>
      <c r="C741" s="4"/>
      <c r="D741" s="5"/>
      <c r="E741" s="5"/>
      <c r="F741" s="5"/>
      <c r="G741" s="5"/>
      <c r="H741" s="5"/>
      <c r="I741" s="5"/>
      <c r="J741" s="5"/>
      <c r="K741" s="5"/>
      <c r="L741" s="5"/>
      <c r="M741" s="6"/>
    </row>
    <row r="742" spans="1:13" x14ac:dyDescent="0.45">
      <c r="A742" s="3"/>
      <c r="B742" s="4"/>
      <c r="C742" s="4"/>
      <c r="D742" s="5"/>
      <c r="E742" s="5"/>
      <c r="F742" s="5"/>
      <c r="G742" s="5"/>
      <c r="H742" s="5"/>
      <c r="I742" s="5"/>
      <c r="J742" s="5"/>
      <c r="K742" s="5"/>
      <c r="L742" s="5"/>
      <c r="M742" s="6"/>
    </row>
    <row r="743" spans="1:13" x14ac:dyDescent="0.45">
      <c r="A743" s="3"/>
      <c r="B743" s="4"/>
      <c r="C743" s="4"/>
      <c r="D743" s="5"/>
      <c r="E743" s="5"/>
      <c r="F743" s="5"/>
      <c r="G743" s="5"/>
      <c r="H743" s="5"/>
      <c r="I743" s="5"/>
      <c r="J743" s="5"/>
      <c r="K743" s="5"/>
      <c r="L743" s="5"/>
      <c r="M743" s="6"/>
    </row>
    <row r="744" spans="1:13" x14ac:dyDescent="0.45">
      <c r="A744" s="3"/>
      <c r="B744" s="4"/>
      <c r="C744" s="4"/>
      <c r="D744" s="5"/>
      <c r="E744" s="5"/>
      <c r="F744" s="5"/>
      <c r="G744" s="5"/>
      <c r="H744" s="5"/>
      <c r="I744" s="5"/>
      <c r="J744" s="5"/>
      <c r="K744" s="5"/>
      <c r="L744" s="5"/>
      <c r="M744" s="6"/>
    </row>
    <row r="745" spans="1:13" x14ac:dyDescent="0.45">
      <c r="A745" s="3"/>
      <c r="B745" s="4"/>
      <c r="C745" s="4"/>
      <c r="D745" s="5"/>
      <c r="E745" s="5"/>
      <c r="F745" s="5"/>
      <c r="G745" s="5"/>
      <c r="H745" s="5"/>
      <c r="I745" s="5"/>
      <c r="J745" s="5"/>
      <c r="K745" s="5"/>
      <c r="L745" s="5"/>
      <c r="M745" s="6"/>
    </row>
    <row r="746" spans="1:13" x14ac:dyDescent="0.45">
      <c r="A746" s="3"/>
      <c r="B746" s="4"/>
      <c r="C746" s="4"/>
      <c r="D746" s="5"/>
      <c r="E746" s="5"/>
      <c r="F746" s="5"/>
      <c r="G746" s="5"/>
      <c r="H746" s="5"/>
      <c r="I746" s="5"/>
      <c r="J746" s="5"/>
      <c r="K746" s="5"/>
      <c r="L746" s="5"/>
      <c r="M746" s="6"/>
    </row>
    <row r="747" spans="1:13" x14ac:dyDescent="0.45">
      <c r="A747" s="3"/>
      <c r="B747" s="4"/>
      <c r="C747" s="4"/>
      <c r="D747" s="5"/>
      <c r="E747" s="5"/>
      <c r="F747" s="5"/>
      <c r="G747" s="5"/>
      <c r="H747" s="5"/>
      <c r="I747" s="5"/>
      <c r="J747" s="5"/>
      <c r="K747" s="5"/>
      <c r="L747" s="5"/>
      <c r="M747" s="6"/>
    </row>
    <row r="748" spans="1:13" x14ac:dyDescent="0.45">
      <c r="A748" s="3"/>
      <c r="B748" s="4"/>
      <c r="C748" s="4"/>
      <c r="D748" s="5"/>
      <c r="E748" s="5"/>
      <c r="F748" s="5"/>
      <c r="G748" s="5"/>
      <c r="H748" s="5"/>
      <c r="I748" s="5"/>
      <c r="J748" s="5"/>
      <c r="K748" s="5"/>
      <c r="L748" s="5"/>
      <c r="M748" s="6"/>
    </row>
    <row r="749" spans="1:13" x14ac:dyDescent="0.45">
      <c r="A749" s="3"/>
      <c r="B749" s="4"/>
      <c r="C749" s="4"/>
      <c r="D749" s="5"/>
      <c r="E749" s="5"/>
      <c r="F749" s="5"/>
      <c r="G749" s="5"/>
      <c r="H749" s="5"/>
      <c r="I749" s="5"/>
      <c r="J749" s="5"/>
      <c r="K749" s="5"/>
      <c r="L749" s="5"/>
      <c r="M749" s="6"/>
    </row>
    <row r="750" spans="1:13" x14ac:dyDescent="0.45">
      <c r="A750" s="3"/>
      <c r="B750" s="4"/>
      <c r="C750" s="4"/>
      <c r="D750" s="5"/>
      <c r="E750" s="5"/>
      <c r="F750" s="5"/>
      <c r="G750" s="5"/>
      <c r="H750" s="5"/>
      <c r="I750" s="5"/>
      <c r="J750" s="5"/>
      <c r="K750" s="5"/>
      <c r="L750" s="5"/>
      <c r="M750" s="6"/>
    </row>
    <row r="751" spans="1:13" x14ac:dyDescent="0.45">
      <c r="A751" s="3"/>
      <c r="B751" s="4"/>
      <c r="C751" s="4"/>
      <c r="D751" s="5"/>
      <c r="E751" s="5"/>
      <c r="F751" s="5"/>
      <c r="G751" s="5"/>
      <c r="H751" s="5"/>
      <c r="I751" s="5"/>
      <c r="J751" s="5"/>
      <c r="K751" s="5"/>
      <c r="L751" s="5"/>
      <c r="M751" s="6"/>
    </row>
    <row r="752" spans="1:13" x14ac:dyDescent="0.45">
      <c r="A752" s="3"/>
      <c r="B752" s="4"/>
      <c r="C752" s="4"/>
      <c r="D752" s="5"/>
      <c r="E752" s="5"/>
      <c r="F752" s="5"/>
      <c r="G752" s="5"/>
      <c r="H752" s="5"/>
      <c r="I752" s="5"/>
      <c r="J752" s="5"/>
      <c r="K752" s="5"/>
      <c r="L752" s="5"/>
      <c r="M752" s="6"/>
    </row>
    <row r="753" spans="1:13" x14ac:dyDescent="0.45">
      <c r="A753" s="3"/>
      <c r="B753" s="4"/>
      <c r="C753" s="4"/>
      <c r="D753" s="5"/>
      <c r="E753" s="5"/>
      <c r="F753" s="5"/>
      <c r="G753" s="5"/>
      <c r="H753" s="5"/>
      <c r="I753" s="5"/>
      <c r="J753" s="5"/>
      <c r="K753" s="5"/>
      <c r="L753" s="5"/>
      <c r="M753" s="6"/>
    </row>
    <row r="754" spans="1:13" x14ac:dyDescent="0.45">
      <c r="A754" s="3"/>
      <c r="B754" s="4"/>
      <c r="C754" s="4"/>
      <c r="D754" s="5"/>
      <c r="E754" s="5"/>
      <c r="F754" s="5"/>
      <c r="G754" s="5"/>
      <c r="H754" s="5"/>
      <c r="I754" s="5"/>
      <c r="J754" s="5"/>
      <c r="K754" s="5"/>
      <c r="L754" s="5"/>
      <c r="M754" s="6"/>
    </row>
    <row r="755" spans="1:13" x14ac:dyDescent="0.45">
      <c r="A755" s="3"/>
      <c r="B755" s="4"/>
      <c r="C755" s="4"/>
      <c r="D755" s="5"/>
      <c r="E755" s="5"/>
      <c r="F755" s="5"/>
      <c r="G755" s="5"/>
      <c r="H755" s="5"/>
      <c r="I755" s="5"/>
      <c r="J755" s="5"/>
      <c r="K755" s="5"/>
      <c r="L755" s="5"/>
      <c r="M755" s="6"/>
    </row>
    <row r="756" spans="1:13" x14ac:dyDescent="0.45">
      <c r="A756" s="3"/>
      <c r="B756" s="4"/>
      <c r="C756" s="4"/>
      <c r="D756" s="5"/>
      <c r="E756" s="5"/>
      <c r="F756" s="5"/>
      <c r="G756" s="5"/>
      <c r="H756" s="5"/>
      <c r="I756" s="5"/>
      <c r="J756" s="5"/>
      <c r="K756" s="5"/>
      <c r="L756" s="5"/>
      <c r="M756" s="6"/>
    </row>
    <row r="757" spans="1:13" x14ac:dyDescent="0.45">
      <c r="A757" s="3"/>
      <c r="B757" s="4"/>
      <c r="C757" s="4"/>
      <c r="D757" s="5"/>
      <c r="E757" s="5"/>
      <c r="F757" s="5"/>
      <c r="G757" s="5"/>
      <c r="H757" s="5"/>
      <c r="I757" s="5"/>
      <c r="J757" s="5"/>
      <c r="K757" s="5"/>
      <c r="L757" s="5"/>
      <c r="M757" s="6"/>
    </row>
    <row r="758" spans="1:13" x14ac:dyDescent="0.45">
      <c r="A758" s="3"/>
      <c r="B758" s="4"/>
      <c r="C758" s="4"/>
      <c r="D758" s="5"/>
      <c r="E758" s="5"/>
      <c r="F758" s="5"/>
      <c r="G758" s="5"/>
      <c r="H758" s="5"/>
      <c r="I758" s="5"/>
      <c r="J758" s="5"/>
      <c r="K758" s="5"/>
      <c r="L758" s="5"/>
      <c r="M758" s="6"/>
    </row>
    <row r="759" spans="1:13" x14ac:dyDescent="0.45">
      <c r="A759" s="3"/>
      <c r="B759" s="4"/>
      <c r="C759" s="4"/>
      <c r="D759" s="5"/>
      <c r="E759" s="5"/>
      <c r="F759" s="5"/>
      <c r="G759" s="5"/>
      <c r="H759" s="5"/>
      <c r="I759" s="5"/>
      <c r="J759" s="5"/>
      <c r="K759" s="5"/>
      <c r="L759" s="5"/>
      <c r="M759" s="6"/>
    </row>
    <row r="760" spans="1:13" x14ac:dyDescent="0.45">
      <c r="A760" s="3"/>
      <c r="B760" s="4"/>
      <c r="C760" s="4"/>
      <c r="D760" s="5"/>
      <c r="E760" s="5"/>
      <c r="F760" s="5"/>
      <c r="G760" s="5"/>
      <c r="H760" s="5"/>
      <c r="I760" s="5"/>
      <c r="J760" s="5"/>
      <c r="K760" s="5"/>
      <c r="L760" s="5"/>
      <c r="M760" s="6"/>
    </row>
    <row r="761" spans="1:13" x14ac:dyDescent="0.45">
      <c r="A761" s="3"/>
      <c r="B761" s="4"/>
      <c r="C761" s="4"/>
      <c r="D761" s="5"/>
      <c r="E761" s="5"/>
      <c r="F761" s="5"/>
      <c r="G761" s="5"/>
      <c r="H761" s="5"/>
      <c r="I761" s="5"/>
      <c r="J761" s="5"/>
      <c r="K761" s="5"/>
      <c r="L761" s="5"/>
      <c r="M761" s="6"/>
    </row>
    <row r="762" spans="1:13" x14ac:dyDescent="0.45">
      <c r="A762" s="3"/>
      <c r="B762" s="4"/>
      <c r="C762" s="4"/>
      <c r="D762" s="5"/>
      <c r="E762" s="5"/>
      <c r="F762" s="5"/>
      <c r="G762" s="5"/>
      <c r="H762" s="5"/>
      <c r="I762" s="5"/>
      <c r="J762" s="5"/>
      <c r="K762" s="5"/>
      <c r="L762" s="5"/>
      <c r="M762" s="6"/>
    </row>
    <row r="763" spans="1:13" x14ac:dyDescent="0.45">
      <c r="A763" s="3"/>
      <c r="B763" s="4"/>
      <c r="C763" s="4"/>
      <c r="D763" s="5"/>
      <c r="E763" s="5"/>
      <c r="F763" s="5"/>
      <c r="G763" s="5"/>
      <c r="H763" s="5"/>
      <c r="I763" s="5"/>
      <c r="J763" s="5"/>
      <c r="K763" s="5"/>
      <c r="L763" s="5"/>
      <c r="M763" s="6"/>
    </row>
    <row r="764" spans="1:13" x14ac:dyDescent="0.45">
      <c r="A764" s="3"/>
      <c r="B764" s="4"/>
      <c r="C764" s="4"/>
      <c r="D764" s="5"/>
      <c r="E764" s="5"/>
      <c r="F764" s="5"/>
      <c r="G764" s="5"/>
      <c r="H764" s="5"/>
      <c r="I764" s="5"/>
      <c r="J764" s="5"/>
      <c r="K764" s="5"/>
      <c r="L764" s="5"/>
      <c r="M764" s="6"/>
    </row>
    <row r="765" spans="1:13" x14ac:dyDescent="0.45">
      <c r="A765" s="3"/>
      <c r="B765" s="4"/>
      <c r="C765" s="4"/>
      <c r="D765" s="5"/>
      <c r="E765" s="5"/>
      <c r="F765" s="5"/>
      <c r="G765" s="5"/>
      <c r="H765" s="5"/>
      <c r="I765" s="5"/>
      <c r="J765" s="5"/>
      <c r="K765" s="5"/>
      <c r="L765" s="5"/>
      <c r="M765" s="6"/>
    </row>
    <row r="766" spans="1:13" x14ac:dyDescent="0.45">
      <c r="A766" s="3"/>
      <c r="B766" s="4"/>
      <c r="C766" s="4"/>
      <c r="D766" s="5"/>
      <c r="E766" s="5"/>
      <c r="F766" s="5"/>
      <c r="G766" s="5"/>
      <c r="H766" s="5"/>
      <c r="I766" s="5"/>
      <c r="J766" s="5"/>
      <c r="K766" s="5"/>
      <c r="L766" s="5"/>
      <c r="M766" s="6"/>
    </row>
    <row r="767" spans="1:13" x14ac:dyDescent="0.45">
      <c r="A767" s="3"/>
      <c r="B767" s="4"/>
      <c r="C767" s="4"/>
      <c r="D767" s="5"/>
      <c r="E767" s="5"/>
      <c r="F767" s="5"/>
      <c r="G767" s="5"/>
      <c r="H767" s="5"/>
      <c r="I767" s="5"/>
      <c r="J767" s="5"/>
      <c r="K767" s="5"/>
      <c r="L767" s="5"/>
      <c r="M767" s="6"/>
    </row>
    <row r="768" spans="1:13" x14ac:dyDescent="0.45">
      <c r="A768" s="3"/>
      <c r="B768" s="4"/>
      <c r="C768" s="4"/>
      <c r="D768" s="5"/>
      <c r="E768" s="5"/>
      <c r="F768" s="5"/>
      <c r="G768" s="5"/>
      <c r="H768" s="5"/>
      <c r="I768" s="5"/>
      <c r="J768" s="5"/>
      <c r="K768" s="5"/>
      <c r="L768" s="5"/>
      <c r="M768" s="6"/>
    </row>
    <row r="769" spans="1:13" x14ac:dyDescent="0.45">
      <c r="A769" s="3"/>
      <c r="B769" s="4"/>
      <c r="C769" s="4"/>
      <c r="D769" s="5"/>
      <c r="E769" s="5"/>
      <c r="F769" s="5"/>
      <c r="G769" s="5"/>
      <c r="H769" s="5"/>
      <c r="I769" s="5"/>
      <c r="J769" s="5"/>
      <c r="K769" s="5"/>
      <c r="L769" s="5"/>
      <c r="M769" s="6"/>
    </row>
    <row r="770" spans="1:13" x14ac:dyDescent="0.45">
      <c r="A770" s="3"/>
      <c r="B770" s="4"/>
      <c r="C770" s="4"/>
      <c r="D770" s="5"/>
      <c r="E770" s="5"/>
      <c r="F770" s="5"/>
      <c r="G770" s="5"/>
      <c r="H770" s="5"/>
      <c r="I770" s="5"/>
      <c r="J770" s="5"/>
      <c r="K770" s="5"/>
      <c r="L770" s="5"/>
      <c r="M770" s="6"/>
    </row>
    <row r="771" spans="1:13" x14ac:dyDescent="0.45">
      <c r="A771" s="3"/>
      <c r="B771" s="4"/>
      <c r="C771" s="4"/>
      <c r="D771" s="5"/>
      <c r="E771" s="5"/>
      <c r="F771" s="5"/>
      <c r="G771" s="5"/>
      <c r="H771" s="5"/>
      <c r="I771" s="5"/>
      <c r="J771" s="5"/>
      <c r="K771" s="5"/>
      <c r="L771" s="5"/>
      <c r="M771" s="6"/>
    </row>
    <row r="772" spans="1:13" x14ac:dyDescent="0.45">
      <c r="A772" s="3"/>
      <c r="B772" s="4"/>
      <c r="C772" s="4"/>
      <c r="D772" s="5"/>
      <c r="E772" s="5"/>
      <c r="F772" s="5"/>
      <c r="G772" s="5"/>
      <c r="H772" s="5"/>
      <c r="I772" s="5"/>
      <c r="J772" s="5"/>
      <c r="K772" s="5"/>
      <c r="L772" s="5"/>
      <c r="M772" s="6"/>
    </row>
    <row r="773" spans="1:13" x14ac:dyDescent="0.45">
      <c r="A773" s="3"/>
      <c r="B773" s="4"/>
      <c r="C773" s="4"/>
      <c r="D773" s="5"/>
      <c r="E773" s="5"/>
      <c r="F773" s="5"/>
      <c r="G773" s="5"/>
      <c r="H773" s="5"/>
      <c r="I773" s="5"/>
      <c r="J773" s="5"/>
      <c r="K773" s="5"/>
      <c r="L773" s="5"/>
      <c r="M773" s="6"/>
    </row>
    <row r="774" spans="1:13" x14ac:dyDescent="0.45">
      <c r="A774" s="3"/>
      <c r="B774" s="4"/>
      <c r="C774" s="4"/>
      <c r="D774" s="5"/>
      <c r="E774" s="5"/>
      <c r="F774" s="5"/>
      <c r="G774" s="5"/>
      <c r="H774" s="5"/>
      <c r="I774" s="5"/>
      <c r="J774" s="5"/>
      <c r="K774" s="5"/>
      <c r="L774" s="5"/>
      <c r="M774" s="6"/>
    </row>
    <row r="775" spans="1:13" x14ac:dyDescent="0.45">
      <c r="A775" s="3"/>
      <c r="B775" s="4"/>
      <c r="C775" s="4"/>
      <c r="D775" s="5"/>
      <c r="E775" s="5"/>
      <c r="F775" s="5"/>
      <c r="G775" s="5"/>
      <c r="H775" s="5"/>
      <c r="I775" s="5"/>
      <c r="J775" s="5"/>
      <c r="K775" s="5"/>
      <c r="L775" s="5"/>
      <c r="M775" s="6"/>
    </row>
    <row r="776" spans="1:13" x14ac:dyDescent="0.45">
      <c r="A776" s="3"/>
      <c r="B776" s="4"/>
      <c r="C776" s="4"/>
      <c r="D776" s="5"/>
      <c r="E776" s="5"/>
      <c r="F776" s="5"/>
      <c r="G776" s="5"/>
      <c r="H776" s="5"/>
      <c r="I776" s="5"/>
      <c r="J776" s="5"/>
      <c r="K776" s="5"/>
      <c r="L776" s="5"/>
      <c r="M776" s="6"/>
    </row>
    <row r="777" spans="1:13" x14ac:dyDescent="0.45">
      <c r="A777" s="3"/>
      <c r="B777" s="4"/>
      <c r="C777" s="4"/>
      <c r="D777" s="5"/>
      <c r="E777" s="5"/>
      <c r="F777" s="5"/>
      <c r="G777" s="5"/>
      <c r="H777" s="5"/>
      <c r="I777" s="5"/>
      <c r="J777" s="5"/>
      <c r="K777" s="5"/>
      <c r="L777" s="5"/>
      <c r="M777" s="6"/>
    </row>
    <row r="778" spans="1:13" x14ac:dyDescent="0.45">
      <c r="A778" s="3"/>
      <c r="B778" s="4"/>
      <c r="C778" s="4"/>
      <c r="D778" s="5"/>
      <c r="E778" s="5"/>
      <c r="F778" s="5"/>
      <c r="G778" s="5"/>
      <c r="H778" s="5"/>
      <c r="I778" s="5"/>
      <c r="J778" s="5"/>
      <c r="K778" s="5"/>
      <c r="L778" s="5"/>
      <c r="M778" s="6"/>
    </row>
    <row r="779" spans="1:13" x14ac:dyDescent="0.45">
      <c r="A779" s="3"/>
      <c r="B779" s="4"/>
      <c r="C779" s="4"/>
      <c r="D779" s="5"/>
      <c r="E779" s="5"/>
      <c r="F779" s="5"/>
      <c r="G779" s="5"/>
      <c r="H779" s="5"/>
      <c r="I779" s="5"/>
      <c r="J779" s="5"/>
      <c r="K779" s="5"/>
      <c r="L779" s="5"/>
      <c r="M779" s="6"/>
    </row>
    <row r="780" spans="1:13" x14ac:dyDescent="0.45">
      <c r="A780" s="3"/>
      <c r="B780" s="4"/>
      <c r="C780" s="4"/>
      <c r="D780" s="5"/>
      <c r="E780" s="5"/>
      <c r="F780" s="5"/>
      <c r="G780" s="5"/>
      <c r="H780" s="5"/>
      <c r="I780" s="5"/>
      <c r="J780" s="5"/>
      <c r="K780" s="5"/>
      <c r="L780" s="5"/>
      <c r="M780" s="6"/>
    </row>
    <row r="781" spans="1:13" x14ac:dyDescent="0.45">
      <c r="A781" s="3"/>
      <c r="B781" s="4"/>
      <c r="C781" s="4"/>
      <c r="D781" s="5"/>
      <c r="E781" s="5"/>
      <c r="F781" s="5"/>
      <c r="G781" s="5"/>
      <c r="H781" s="5"/>
      <c r="I781" s="5"/>
      <c r="J781" s="5"/>
      <c r="K781" s="5"/>
      <c r="L781" s="5"/>
      <c r="M781" s="6"/>
    </row>
    <row r="782" spans="1:13" x14ac:dyDescent="0.45">
      <c r="A782" s="3"/>
      <c r="B782" s="4"/>
      <c r="C782" s="4"/>
      <c r="D782" s="5"/>
      <c r="E782" s="5"/>
      <c r="F782" s="5"/>
      <c r="G782" s="5"/>
      <c r="H782" s="5"/>
      <c r="I782" s="5"/>
      <c r="J782" s="5"/>
      <c r="K782" s="5"/>
      <c r="L782" s="5"/>
      <c r="M782" s="6"/>
    </row>
    <row r="783" spans="1:13" x14ac:dyDescent="0.45">
      <c r="A783" s="3"/>
      <c r="B783" s="4"/>
      <c r="C783" s="4"/>
      <c r="D783" s="5"/>
      <c r="E783" s="5"/>
      <c r="F783" s="5"/>
      <c r="G783" s="5"/>
      <c r="H783" s="5"/>
      <c r="I783" s="5"/>
      <c r="J783" s="5"/>
      <c r="K783" s="5"/>
      <c r="L783" s="5"/>
      <c r="M783" s="6"/>
    </row>
    <row r="784" spans="1:13" x14ac:dyDescent="0.45">
      <c r="A784" s="3"/>
      <c r="B784" s="4"/>
      <c r="C784" s="4"/>
      <c r="D784" s="5"/>
      <c r="E784" s="5"/>
      <c r="F784" s="5"/>
      <c r="G784" s="5"/>
      <c r="H784" s="5"/>
      <c r="I784" s="5"/>
      <c r="J784" s="5"/>
      <c r="K784" s="5"/>
      <c r="L784" s="5"/>
      <c r="M784" s="6"/>
    </row>
    <row r="785" spans="1:13" x14ac:dyDescent="0.45">
      <c r="A785" s="3"/>
      <c r="B785" s="4"/>
      <c r="C785" s="4"/>
      <c r="D785" s="5"/>
      <c r="E785" s="5"/>
      <c r="F785" s="5"/>
      <c r="G785" s="5"/>
      <c r="H785" s="5"/>
      <c r="I785" s="5"/>
      <c r="J785" s="5"/>
      <c r="K785" s="5"/>
      <c r="L785" s="5"/>
      <c r="M785" s="6"/>
    </row>
    <row r="786" spans="1:13" x14ac:dyDescent="0.45">
      <c r="A786" s="3"/>
      <c r="B786" s="4"/>
      <c r="C786" s="4"/>
      <c r="D786" s="5"/>
      <c r="E786" s="5"/>
      <c r="F786" s="5"/>
      <c r="G786" s="5"/>
      <c r="H786" s="5"/>
      <c r="I786" s="5"/>
      <c r="J786" s="5"/>
      <c r="K786" s="5"/>
      <c r="L786" s="5"/>
      <c r="M786" s="6"/>
    </row>
    <row r="787" spans="1:13" x14ac:dyDescent="0.45">
      <c r="A787" s="3"/>
      <c r="B787" s="4"/>
      <c r="C787" s="4"/>
      <c r="D787" s="5"/>
      <c r="E787" s="5"/>
      <c r="F787" s="5"/>
      <c r="G787" s="5"/>
      <c r="H787" s="5"/>
      <c r="I787" s="5"/>
      <c r="J787" s="5"/>
      <c r="K787" s="5"/>
      <c r="L787" s="5"/>
      <c r="M787" s="6"/>
    </row>
    <row r="788" spans="1:13" x14ac:dyDescent="0.45">
      <c r="A788" s="3"/>
      <c r="B788" s="4"/>
      <c r="C788" s="4"/>
      <c r="D788" s="5"/>
      <c r="E788" s="5"/>
      <c r="F788" s="5"/>
      <c r="G788" s="5"/>
      <c r="H788" s="5"/>
      <c r="I788" s="5"/>
      <c r="J788" s="5"/>
      <c r="K788" s="5"/>
      <c r="L788" s="5"/>
      <c r="M788" s="6"/>
    </row>
    <row r="789" spans="1:13" x14ac:dyDescent="0.45">
      <c r="A789" s="3"/>
      <c r="B789" s="4"/>
      <c r="C789" s="4"/>
      <c r="D789" s="5"/>
      <c r="E789" s="5"/>
      <c r="F789" s="5"/>
      <c r="G789" s="5"/>
      <c r="H789" s="5"/>
      <c r="I789" s="5"/>
      <c r="J789" s="5"/>
      <c r="K789" s="5"/>
      <c r="L789" s="5"/>
      <c r="M789" s="6"/>
    </row>
    <row r="790" spans="1:13" x14ac:dyDescent="0.45">
      <c r="A790" s="3"/>
      <c r="B790" s="4"/>
      <c r="C790" s="4"/>
      <c r="D790" s="5"/>
      <c r="E790" s="5"/>
      <c r="F790" s="5"/>
      <c r="G790" s="5"/>
      <c r="H790" s="5"/>
      <c r="I790" s="5"/>
      <c r="J790" s="5"/>
      <c r="K790" s="5"/>
      <c r="L790" s="5"/>
      <c r="M790" s="6"/>
    </row>
    <row r="791" spans="1:13" x14ac:dyDescent="0.45">
      <c r="A791" s="3"/>
      <c r="B791" s="4"/>
      <c r="C791" s="4"/>
      <c r="D791" s="5"/>
      <c r="E791" s="5"/>
      <c r="F791" s="5"/>
      <c r="G791" s="5"/>
      <c r="H791" s="5"/>
      <c r="I791" s="5"/>
      <c r="J791" s="5"/>
      <c r="K791" s="5"/>
      <c r="L791" s="5"/>
      <c r="M791" s="6"/>
    </row>
    <row r="792" spans="1:13" x14ac:dyDescent="0.45">
      <c r="A792" s="3"/>
      <c r="B792" s="4"/>
      <c r="C792" s="4"/>
      <c r="D792" s="5"/>
      <c r="E792" s="5"/>
      <c r="F792" s="5"/>
      <c r="G792" s="5"/>
      <c r="H792" s="5"/>
      <c r="I792" s="5"/>
      <c r="J792" s="5"/>
      <c r="K792" s="5"/>
      <c r="L792" s="5"/>
      <c r="M792" s="6"/>
    </row>
    <row r="793" spans="1:13" x14ac:dyDescent="0.45">
      <c r="A793" s="3"/>
      <c r="B793" s="4"/>
      <c r="C793" s="4"/>
      <c r="D793" s="5"/>
      <c r="E793" s="5"/>
      <c r="F793" s="5"/>
      <c r="G793" s="5"/>
      <c r="H793" s="5"/>
      <c r="I793" s="5"/>
      <c r="J793" s="5"/>
      <c r="K793" s="5"/>
      <c r="L793" s="5"/>
      <c r="M793" s="6"/>
    </row>
    <row r="794" spans="1:13" x14ac:dyDescent="0.45">
      <c r="A794" s="3"/>
      <c r="B794" s="4"/>
      <c r="C794" s="4"/>
      <c r="D794" s="5"/>
      <c r="E794" s="5"/>
      <c r="F794" s="5"/>
      <c r="G794" s="5"/>
      <c r="H794" s="5"/>
      <c r="I794" s="5"/>
      <c r="J794" s="5"/>
      <c r="K794" s="5"/>
      <c r="L794" s="5"/>
      <c r="M794" s="6"/>
    </row>
    <row r="795" spans="1:13" x14ac:dyDescent="0.45">
      <c r="A795" s="3"/>
      <c r="B795" s="4"/>
      <c r="C795" s="4"/>
      <c r="D795" s="5"/>
      <c r="E795" s="5"/>
      <c r="F795" s="5"/>
      <c r="G795" s="5"/>
      <c r="H795" s="5"/>
      <c r="I795" s="5"/>
      <c r="J795" s="5"/>
      <c r="K795" s="5"/>
      <c r="L795" s="5"/>
      <c r="M795" s="6"/>
    </row>
    <row r="796" spans="1:13" x14ac:dyDescent="0.45">
      <c r="A796" s="3"/>
      <c r="B796" s="4"/>
      <c r="C796" s="4"/>
      <c r="D796" s="5"/>
      <c r="E796" s="5"/>
      <c r="F796" s="5"/>
      <c r="G796" s="5"/>
      <c r="H796" s="5"/>
      <c r="I796" s="5"/>
      <c r="J796" s="5"/>
      <c r="K796" s="5"/>
      <c r="L796" s="5"/>
      <c r="M796" s="6"/>
    </row>
    <row r="797" spans="1:13" x14ac:dyDescent="0.45">
      <c r="A797" s="3"/>
      <c r="B797" s="4"/>
      <c r="C797" s="4"/>
      <c r="D797" s="5"/>
      <c r="E797" s="5"/>
      <c r="F797" s="5"/>
      <c r="G797" s="5"/>
      <c r="H797" s="5"/>
      <c r="I797" s="5"/>
      <c r="J797" s="5"/>
      <c r="K797" s="5"/>
      <c r="L797" s="5"/>
      <c r="M797" s="6"/>
    </row>
    <row r="798" spans="1:13" x14ac:dyDescent="0.45">
      <c r="A798" s="3"/>
      <c r="B798" s="4"/>
      <c r="C798" s="4"/>
      <c r="D798" s="5"/>
      <c r="E798" s="5"/>
      <c r="F798" s="5"/>
      <c r="G798" s="5"/>
      <c r="H798" s="5"/>
      <c r="I798" s="5"/>
      <c r="J798" s="5"/>
      <c r="K798" s="5"/>
      <c r="L798" s="5"/>
      <c r="M798" s="6"/>
    </row>
    <row r="799" spans="1:13" x14ac:dyDescent="0.45">
      <c r="A799" s="3"/>
      <c r="B799" s="4"/>
      <c r="C799" s="4"/>
      <c r="D799" s="5"/>
      <c r="E799" s="5"/>
      <c r="F799" s="5"/>
      <c r="G799" s="5"/>
      <c r="H799" s="5"/>
      <c r="I799" s="5"/>
      <c r="J799" s="5"/>
      <c r="K799" s="5"/>
      <c r="L799" s="5"/>
      <c r="M799" s="6"/>
    </row>
    <row r="800" spans="1:13" x14ac:dyDescent="0.45">
      <c r="A800" s="3"/>
      <c r="B800" s="4"/>
      <c r="C800" s="4"/>
      <c r="D800" s="5"/>
      <c r="E800" s="5"/>
      <c r="F800" s="5"/>
      <c r="G800" s="5"/>
      <c r="H800" s="5"/>
      <c r="I800" s="5"/>
      <c r="J800" s="5"/>
      <c r="K800" s="5"/>
      <c r="L800" s="5"/>
      <c r="M800" s="6"/>
    </row>
    <row r="801" spans="1:13" x14ac:dyDescent="0.45">
      <c r="A801" s="3"/>
      <c r="B801" s="4"/>
      <c r="C801" s="4"/>
      <c r="D801" s="5"/>
      <c r="E801" s="5"/>
      <c r="F801" s="5"/>
      <c r="G801" s="5"/>
      <c r="H801" s="5"/>
      <c r="I801" s="5"/>
      <c r="J801" s="5"/>
      <c r="K801" s="5"/>
      <c r="L801" s="5"/>
      <c r="M801" s="6"/>
    </row>
    <row r="802" spans="1:13" x14ac:dyDescent="0.45">
      <c r="A802" s="3"/>
      <c r="B802" s="4"/>
      <c r="C802" s="4"/>
      <c r="D802" s="5"/>
      <c r="E802" s="5"/>
      <c r="F802" s="5"/>
      <c r="G802" s="5"/>
      <c r="H802" s="5"/>
      <c r="I802" s="5"/>
      <c r="J802" s="5"/>
      <c r="K802" s="5"/>
      <c r="L802" s="5"/>
      <c r="M802" s="6"/>
    </row>
    <row r="803" spans="1:13" x14ac:dyDescent="0.45">
      <c r="A803" s="3"/>
      <c r="B803" s="4"/>
      <c r="C803" s="4"/>
      <c r="D803" s="5"/>
      <c r="E803" s="5"/>
      <c r="F803" s="5"/>
      <c r="G803" s="5"/>
      <c r="H803" s="5"/>
      <c r="I803" s="5"/>
      <c r="J803" s="5"/>
      <c r="K803" s="5"/>
      <c r="L803" s="5"/>
      <c r="M803" s="6"/>
    </row>
    <row r="804" spans="1:13" x14ac:dyDescent="0.45">
      <c r="A804" s="3"/>
      <c r="B804" s="4"/>
      <c r="C804" s="4"/>
      <c r="D804" s="5"/>
      <c r="E804" s="5"/>
      <c r="F804" s="5"/>
      <c r="G804" s="5"/>
      <c r="H804" s="5"/>
      <c r="I804" s="5"/>
      <c r="J804" s="5"/>
      <c r="K804" s="5"/>
      <c r="L804" s="5"/>
      <c r="M804" s="6"/>
    </row>
    <row r="805" spans="1:13" x14ac:dyDescent="0.45">
      <c r="A805" s="3"/>
      <c r="B805" s="4"/>
      <c r="C805" s="4"/>
      <c r="D805" s="5"/>
      <c r="E805" s="5"/>
      <c r="F805" s="5"/>
      <c r="G805" s="5"/>
      <c r="H805" s="5"/>
      <c r="I805" s="5"/>
      <c r="J805" s="5"/>
      <c r="K805" s="5"/>
      <c r="L805" s="5"/>
      <c r="M805" s="6"/>
    </row>
    <row r="806" spans="1:13" x14ac:dyDescent="0.45">
      <c r="A806" s="3"/>
      <c r="B806" s="4"/>
      <c r="C806" s="4"/>
      <c r="D806" s="5"/>
      <c r="E806" s="5"/>
      <c r="F806" s="5"/>
      <c r="G806" s="5"/>
      <c r="H806" s="5"/>
      <c r="I806" s="5"/>
      <c r="J806" s="5"/>
      <c r="K806" s="5"/>
      <c r="L806" s="5"/>
      <c r="M806" s="6"/>
    </row>
    <row r="807" spans="1:13" x14ac:dyDescent="0.45">
      <c r="A807" s="3"/>
      <c r="B807" s="4"/>
      <c r="C807" s="4"/>
      <c r="D807" s="5"/>
      <c r="E807" s="5"/>
      <c r="F807" s="5"/>
      <c r="G807" s="5"/>
      <c r="H807" s="5"/>
      <c r="I807" s="5"/>
      <c r="J807" s="5"/>
      <c r="K807" s="5"/>
      <c r="L807" s="5"/>
      <c r="M807" s="6"/>
    </row>
    <row r="808" spans="1:13" x14ac:dyDescent="0.45">
      <c r="A808" s="3"/>
      <c r="B808" s="4"/>
      <c r="C808" s="4"/>
      <c r="D808" s="5"/>
      <c r="E808" s="5"/>
      <c r="F808" s="5"/>
      <c r="G808" s="5"/>
      <c r="H808" s="5"/>
      <c r="I808" s="5"/>
      <c r="J808" s="5"/>
      <c r="K808" s="5"/>
      <c r="L808" s="5"/>
      <c r="M808" s="6"/>
    </row>
    <row r="809" spans="1:13" x14ac:dyDescent="0.45">
      <c r="A809" s="3"/>
      <c r="B809" s="4"/>
      <c r="C809" s="4"/>
      <c r="D809" s="5"/>
      <c r="E809" s="5"/>
      <c r="F809" s="5"/>
      <c r="G809" s="5"/>
      <c r="H809" s="5"/>
      <c r="I809" s="5"/>
      <c r="J809" s="5"/>
      <c r="K809" s="5"/>
      <c r="L809" s="5"/>
      <c r="M809" s="6"/>
    </row>
    <row r="810" spans="1:13" x14ac:dyDescent="0.45">
      <c r="A810" s="3"/>
      <c r="B810" s="4"/>
      <c r="C810" s="4"/>
      <c r="D810" s="5"/>
      <c r="E810" s="5"/>
      <c r="F810" s="5"/>
      <c r="G810" s="5"/>
      <c r="H810" s="5"/>
      <c r="I810" s="5"/>
      <c r="J810" s="5"/>
      <c r="K810" s="5"/>
      <c r="L810" s="5"/>
      <c r="M810" s="6"/>
    </row>
    <row r="811" spans="1:13" x14ac:dyDescent="0.45">
      <c r="A811" s="3"/>
      <c r="B811" s="4"/>
      <c r="C811" s="4"/>
      <c r="D811" s="5"/>
      <c r="E811" s="5"/>
      <c r="F811" s="5"/>
      <c r="G811" s="5"/>
      <c r="H811" s="5"/>
      <c r="I811" s="5"/>
      <c r="J811" s="5"/>
      <c r="K811" s="5"/>
      <c r="L811" s="5"/>
      <c r="M811" s="6"/>
    </row>
    <row r="812" spans="1:13" x14ac:dyDescent="0.45">
      <c r="A812" s="3"/>
      <c r="B812" s="4"/>
      <c r="C812" s="4"/>
      <c r="D812" s="5"/>
      <c r="E812" s="5"/>
      <c r="F812" s="5"/>
      <c r="G812" s="5"/>
      <c r="H812" s="5"/>
      <c r="I812" s="5"/>
      <c r="J812" s="5"/>
      <c r="K812" s="5"/>
      <c r="L812" s="5"/>
      <c r="M812" s="6"/>
    </row>
    <row r="813" spans="1:13" x14ac:dyDescent="0.45">
      <c r="A813" s="3"/>
      <c r="B813" s="4"/>
      <c r="C813" s="4"/>
      <c r="D813" s="5"/>
      <c r="E813" s="5"/>
      <c r="F813" s="5"/>
      <c r="G813" s="5"/>
      <c r="H813" s="5"/>
      <c r="I813" s="5"/>
      <c r="J813" s="5"/>
      <c r="K813" s="5"/>
      <c r="L813" s="5"/>
      <c r="M813" s="6"/>
    </row>
    <row r="814" spans="1:13" x14ac:dyDescent="0.45">
      <c r="A814" s="3"/>
      <c r="B814" s="4"/>
      <c r="C814" s="4"/>
      <c r="D814" s="5"/>
      <c r="E814" s="5"/>
      <c r="F814" s="5"/>
      <c r="G814" s="5"/>
      <c r="H814" s="5"/>
      <c r="I814" s="5"/>
      <c r="J814" s="5"/>
      <c r="K814" s="5"/>
      <c r="L814" s="5"/>
      <c r="M814" s="6"/>
    </row>
    <row r="815" spans="1:13" x14ac:dyDescent="0.45">
      <c r="A815" s="3"/>
      <c r="B815" s="4"/>
      <c r="C815" s="4"/>
      <c r="D815" s="5"/>
      <c r="E815" s="5"/>
      <c r="F815" s="5"/>
      <c r="G815" s="5"/>
      <c r="H815" s="5"/>
      <c r="I815" s="5"/>
      <c r="J815" s="5"/>
      <c r="K815" s="5"/>
      <c r="L815" s="5"/>
      <c r="M815" s="6"/>
    </row>
    <row r="816" spans="1:13" x14ac:dyDescent="0.45">
      <c r="A816" s="3"/>
      <c r="B816" s="4"/>
      <c r="C816" s="4"/>
      <c r="D816" s="5"/>
      <c r="E816" s="5"/>
      <c r="F816" s="5"/>
      <c r="G816" s="5"/>
      <c r="H816" s="5"/>
      <c r="I816" s="5"/>
      <c r="J816" s="5"/>
      <c r="K816" s="5"/>
      <c r="L816" s="5"/>
      <c r="M816" s="6"/>
    </row>
    <row r="817" spans="1:13" x14ac:dyDescent="0.45">
      <c r="A817" s="3"/>
      <c r="B817" s="4"/>
      <c r="C817" s="4"/>
      <c r="D817" s="5"/>
      <c r="E817" s="5"/>
      <c r="F817" s="5"/>
      <c r="G817" s="5"/>
      <c r="H817" s="5"/>
      <c r="I817" s="5"/>
      <c r="J817" s="5"/>
      <c r="K817" s="5"/>
      <c r="L817" s="5"/>
      <c r="M817" s="6"/>
    </row>
    <row r="818" spans="1:13" x14ac:dyDescent="0.45">
      <c r="A818" s="3"/>
      <c r="B818" s="4"/>
      <c r="C818" s="4"/>
      <c r="D818" s="5"/>
      <c r="E818" s="5"/>
      <c r="F818" s="5"/>
      <c r="G818" s="5"/>
      <c r="H818" s="5"/>
      <c r="I818" s="5"/>
      <c r="J818" s="5"/>
      <c r="K818" s="5"/>
      <c r="L818" s="5"/>
      <c r="M818" s="6"/>
    </row>
    <row r="819" spans="1:13" x14ac:dyDescent="0.45">
      <c r="A819" s="3"/>
      <c r="B819" s="4"/>
      <c r="C819" s="4"/>
      <c r="D819" s="5"/>
      <c r="E819" s="5"/>
      <c r="F819" s="5"/>
      <c r="G819" s="5"/>
      <c r="H819" s="5"/>
      <c r="I819" s="5"/>
      <c r="J819" s="5"/>
      <c r="K819" s="5"/>
      <c r="L819" s="5"/>
      <c r="M819" s="6"/>
    </row>
    <row r="820" spans="1:13" x14ac:dyDescent="0.45">
      <c r="A820" s="3"/>
      <c r="B820" s="4"/>
      <c r="C820" s="4"/>
      <c r="D820" s="5"/>
      <c r="E820" s="5"/>
      <c r="F820" s="5"/>
      <c r="G820" s="5"/>
      <c r="H820" s="5"/>
      <c r="I820" s="5"/>
      <c r="J820" s="5"/>
      <c r="K820" s="5"/>
      <c r="L820" s="5"/>
      <c r="M820" s="6"/>
    </row>
    <row r="821" spans="1:13" x14ac:dyDescent="0.45">
      <c r="A821" s="3"/>
      <c r="B821" s="4"/>
      <c r="C821" s="4"/>
      <c r="D821" s="5"/>
      <c r="E821" s="5"/>
      <c r="F821" s="5"/>
      <c r="G821" s="5"/>
      <c r="H821" s="5"/>
      <c r="I821" s="5"/>
      <c r="J821" s="5"/>
      <c r="K821" s="5"/>
      <c r="L821" s="5"/>
      <c r="M821" s="6"/>
    </row>
    <row r="822" spans="1:13" x14ac:dyDescent="0.45">
      <c r="A822" s="3"/>
      <c r="B822" s="4"/>
      <c r="C822" s="4"/>
      <c r="D822" s="5"/>
      <c r="E822" s="5"/>
      <c r="F822" s="5"/>
      <c r="G822" s="5"/>
      <c r="H822" s="5"/>
      <c r="I822" s="5"/>
      <c r="J822" s="5"/>
      <c r="K822" s="5"/>
      <c r="L822" s="5"/>
      <c r="M822" s="6"/>
    </row>
    <row r="823" spans="1:13" x14ac:dyDescent="0.45">
      <c r="A823" s="3"/>
      <c r="B823" s="4"/>
      <c r="C823" s="4"/>
      <c r="D823" s="5"/>
      <c r="E823" s="5"/>
      <c r="F823" s="5"/>
      <c r="G823" s="5"/>
      <c r="H823" s="5"/>
      <c r="I823" s="5"/>
      <c r="J823" s="5"/>
      <c r="K823" s="5"/>
      <c r="L823" s="5"/>
      <c r="M823" s="6"/>
    </row>
    <row r="824" spans="1:13" x14ac:dyDescent="0.45">
      <c r="A824" s="3"/>
      <c r="B824" s="4"/>
      <c r="C824" s="4"/>
      <c r="D824" s="5"/>
      <c r="E824" s="5"/>
      <c r="F824" s="5"/>
      <c r="G824" s="5"/>
      <c r="H824" s="5"/>
      <c r="I824" s="5"/>
      <c r="J824" s="5"/>
      <c r="K824" s="5"/>
      <c r="L824" s="5"/>
      <c r="M824" s="6"/>
    </row>
    <row r="825" spans="1:13" x14ac:dyDescent="0.45">
      <c r="A825" s="3"/>
      <c r="B825" s="4"/>
      <c r="C825" s="4"/>
      <c r="D825" s="5"/>
      <c r="E825" s="5"/>
      <c r="F825" s="5"/>
      <c r="G825" s="5"/>
      <c r="H825" s="5"/>
      <c r="I825" s="5"/>
      <c r="J825" s="5"/>
      <c r="K825" s="5"/>
      <c r="L825" s="5"/>
      <c r="M825" s="6"/>
    </row>
    <row r="826" spans="1:13" x14ac:dyDescent="0.45">
      <c r="A826" s="3"/>
      <c r="B826" s="4"/>
      <c r="C826" s="4"/>
      <c r="D826" s="5"/>
      <c r="E826" s="5"/>
      <c r="F826" s="5"/>
      <c r="G826" s="5"/>
      <c r="H826" s="5"/>
      <c r="I826" s="5"/>
      <c r="J826" s="5"/>
      <c r="K826" s="5"/>
      <c r="L826" s="5"/>
      <c r="M826" s="6"/>
    </row>
    <row r="827" spans="1:13" x14ac:dyDescent="0.45">
      <c r="A827" s="3"/>
      <c r="B827" s="4"/>
      <c r="C827" s="4"/>
      <c r="D827" s="5"/>
      <c r="E827" s="5"/>
      <c r="F827" s="5"/>
      <c r="G827" s="5"/>
      <c r="H827" s="5"/>
      <c r="I827" s="5"/>
      <c r="J827" s="5"/>
      <c r="K827" s="5"/>
      <c r="L827" s="5"/>
      <c r="M827" s="6"/>
    </row>
    <row r="828" spans="1:13" x14ac:dyDescent="0.45">
      <c r="A828" s="3"/>
      <c r="B828" s="4"/>
      <c r="C828" s="4"/>
      <c r="D828" s="5"/>
      <c r="E828" s="5"/>
      <c r="F828" s="5"/>
      <c r="G828" s="5"/>
      <c r="H828" s="5"/>
      <c r="I828" s="5"/>
      <c r="J828" s="5"/>
      <c r="K828" s="5"/>
      <c r="L828" s="5"/>
      <c r="M828" s="6"/>
    </row>
    <row r="829" spans="1:13" x14ac:dyDescent="0.45">
      <c r="A829" s="3"/>
      <c r="B829" s="4"/>
      <c r="C829" s="4"/>
      <c r="D829" s="5"/>
      <c r="E829" s="5"/>
      <c r="F829" s="5"/>
      <c r="G829" s="5"/>
      <c r="H829" s="5"/>
      <c r="I829" s="5"/>
      <c r="J829" s="5"/>
      <c r="K829" s="5"/>
      <c r="L829" s="5"/>
      <c r="M829" s="6"/>
    </row>
    <row r="830" spans="1:13" x14ac:dyDescent="0.45">
      <c r="A830" s="3"/>
      <c r="B830" s="4"/>
      <c r="C830" s="4"/>
      <c r="D830" s="5"/>
      <c r="E830" s="5"/>
      <c r="F830" s="5"/>
      <c r="G830" s="5"/>
      <c r="H830" s="5"/>
      <c r="I830" s="5"/>
      <c r="J830" s="5"/>
      <c r="K830" s="5"/>
      <c r="L830" s="5"/>
      <c r="M830" s="6"/>
    </row>
    <row r="831" spans="1:13" x14ac:dyDescent="0.45">
      <c r="A831" s="3"/>
      <c r="B831" s="4"/>
      <c r="C831" s="4"/>
      <c r="D831" s="5"/>
      <c r="E831" s="5"/>
      <c r="F831" s="5"/>
      <c r="G831" s="5"/>
      <c r="H831" s="5"/>
      <c r="I831" s="5"/>
      <c r="J831" s="5"/>
      <c r="K831" s="5"/>
      <c r="L831" s="5"/>
      <c r="M831" s="6"/>
    </row>
    <row r="832" spans="1:13" x14ac:dyDescent="0.45">
      <c r="A832" s="3"/>
      <c r="B832" s="4"/>
      <c r="C832" s="4"/>
      <c r="D832" s="5"/>
      <c r="E832" s="5"/>
      <c r="F832" s="5"/>
      <c r="G832" s="5"/>
      <c r="H832" s="5"/>
      <c r="I832" s="5"/>
      <c r="J832" s="5"/>
      <c r="K832" s="5"/>
      <c r="L832" s="5"/>
      <c r="M832" s="6"/>
    </row>
    <row r="833" spans="1:13" x14ac:dyDescent="0.45">
      <c r="A833" s="3"/>
      <c r="B833" s="4"/>
      <c r="C833" s="4"/>
      <c r="D833" s="5"/>
      <c r="E833" s="5"/>
      <c r="F833" s="5"/>
      <c r="G833" s="5"/>
      <c r="H833" s="5"/>
      <c r="I833" s="5"/>
      <c r="J833" s="5"/>
      <c r="K833" s="5"/>
      <c r="L833" s="5"/>
      <c r="M833" s="6"/>
    </row>
    <row r="834" spans="1:13" x14ac:dyDescent="0.45">
      <c r="A834" s="3"/>
      <c r="B834" s="4"/>
      <c r="C834" s="4"/>
      <c r="D834" s="5"/>
      <c r="E834" s="5"/>
      <c r="F834" s="5"/>
      <c r="G834" s="5"/>
      <c r="H834" s="5"/>
      <c r="I834" s="5"/>
      <c r="J834" s="5"/>
      <c r="K834" s="5"/>
      <c r="L834" s="5"/>
      <c r="M834" s="6"/>
    </row>
    <row r="835" spans="1:13" x14ac:dyDescent="0.45">
      <c r="A835" s="3"/>
      <c r="B835" s="4"/>
      <c r="C835" s="4"/>
      <c r="D835" s="5"/>
      <c r="E835" s="5"/>
      <c r="F835" s="5"/>
      <c r="G835" s="5"/>
      <c r="H835" s="5"/>
      <c r="I835" s="5"/>
      <c r="J835" s="5"/>
      <c r="K835" s="5"/>
      <c r="L835" s="5"/>
      <c r="M835" s="6"/>
    </row>
    <row r="836" spans="1:13" x14ac:dyDescent="0.45">
      <c r="A836" s="3"/>
      <c r="B836" s="4"/>
      <c r="C836" s="4"/>
      <c r="D836" s="5"/>
      <c r="E836" s="5"/>
      <c r="F836" s="5"/>
      <c r="G836" s="5"/>
      <c r="H836" s="5"/>
      <c r="I836" s="5"/>
      <c r="J836" s="5"/>
      <c r="K836" s="5"/>
      <c r="L836" s="5"/>
      <c r="M836" s="6"/>
    </row>
    <row r="837" spans="1:13" x14ac:dyDescent="0.45">
      <c r="A837" s="3"/>
      <c r="B837" s="4"/>
      <c r="C837" s="4"/>
      <c r="D837" s="5"/>
      <c r="E837" s="5"/>
      <c r="F837" s="5"/>
      <c r="G837" s="5"/>
      <c r="H837" s="5"/>
      <c r="I837" s="5"/>
      <c r="J837" s="5"/>
      <c r="K837" s="5"/>
      <c r="L837" s="5"/>
      <c r="M837" s="6"/>
    </row>
    <row r="838" spans="1:13" x14ac:dyDescent="0.45">
      <c r="A838" s="3"/>
      <c r="B838" s="4"/>
      <c r="C838" s="4"/>
      <c r="D838" s="5"/>
      <c r="E838" s="5"/>
      <c r="F838" s="5"/>
      <c r="G838" s="5"/>
      <c r="H838" s="5"/>
      <c r="I838" s="5"/>
      <c r="J838" s="5"/>
      <c r="K838" s="5"/>
      <c r="L838" s="5"/>
      <c r="M838" s="6"/>
    </row>
    <row r="839" spans="1:13" x14ac:dyDescent="0.45">
      <c r="A839" s="3"/>
      <c r="B839" s="4"/>
      <c r="C839" s="4"/>
      <c r="D839" s="5"/>
      <c r="E839" s="5"/>
      <c r="F839" s="5"/>
      <c r="G839" s="5"/>
      <c r="H839" s="5"/>
      <c r="I839" s="5"/>
      <c r="J839" s="5"/>
      <c r="K839" s="5"/>
      <c r="L839" s="5"/>
      <c r="M839" s="6"/>
    </row>
    <row r="840" spans="1:13" x14ac:dyDescent="0.45">
      <c r="A840" s="3"/>
      <c r="B840" s="4"/>
      <c r="C840" s="4"/>
      <c r="D840" s="5"/>
      <c r="E840" s="5"/>
      <c r="F840" s="5"/>
      <c r="G840" s="5"/>
      <c r="H840" s="5"/>
      <c r="I840" s="5"/>
      <c r="J840" s="5"/>
      <c r="K840" s="5"/>
      <c r="L840" s="5"/>
      <c r="M840" s="6"/>
    </row>
    <row r="841" spans="1:13" x14ac:dyDescent="0.45">
      <c r="A841" s="3"/>
      <c r="B841" s="4"/>
      <c r="C841" s="4"/>
      <c r="D841" s="5"/>
      <c r="E841" s="5"/>
      <c r="F841" s="5"/>
      <c r="G841" s="5"/>
      <c r="H841" s="5"/>
      <c r="I841" s="5"/>
      <c r="J841" s="5"/>
      <c r="K841" s="5"/>
      <c r="L841" s="5"/>
      <c r="M841" s="6"/>
    </row>
    <row r="842" spans="1:13" x14ac:dyDescent="0.45">
      <c r="A842" s="3"/>
      <c r="B842" s="4"/>
      <c r="C842" s="4"/>
      <c r="D842" s="5"/>
      <c r="E842" s="5"/>
      <c r="F842" s="5"/>
      <c r="G842" s="5"/>
      <c r="H842" s="5"/>
      <c r="I842" s="5"/>
      <c r="J842" s="5"/>
      <c r="K842" s="5"/>
      <c r="L842" s="5"/>
      <c r="M842" s="6"/>
    </row>
    <row r="843" spans="1:13" x14ac:dyDescent="0.45">
      <c r="A843" s="3"/>
      <c r="B843" s="4"/>
      <c r="C843" s="4"/>
      <c r="D843" s="5"/>
      <c r="E843" s="5"/>
      <c r="F843" s="5"/>
      <c r="G843" s="5"/>
      <c r="H843" s="5"/>
      <c r="I843" s="5"/>
      <c r="J843" s="5"/>
      <c r="K843" s="5"/>
      <c r="L843" s="5"/>
      <c r="M843" s="6"/>
    </row>
    <row r="844" spans="1:13" x14ac:dyDescent="0.45">
      <c r="A844" s="3"/>
      <c r="B844" s="4"/>
      <c r="C844" s="4"/>
      <c r="D844" s="5"/>
      <c r="E844" s="5"/>
      <c r="F844" s="5"/>
      <c r="G844" s="5"/>
      <c r="H844" s="5"/>
      <c r="I844" s="5"/>
      <c r="J844" s="5"/>
      <c r="K844" s="5"/>
      <c r="L844" s="5"/>
      <c r="M844" s="6"/>
    </row>
    <row r="845" spans="1:13" x14ac:dyDescent="0.45">
      <c r="A845" s="3"/>
      <c r="B845" s="4"/>
      <c r="C845" s="4"/>
      <c r="D845" s="5"/>
      <c r="E845" s="5"/>
      <c r="F845" s="5"/>
      <c r="G845" s="5"/>
      <c r="H845" s="5"/>
      <c r="I845" s="5"/>
      <c r="J845" s="5"/>
      <c r="K845" s="5"/>
      <c r="L845" s="5"/>
      <c r="M845" s="6"/>
    </row>
    <row r="846" spans="1:13" x14ac:dyDescent="0.45">
      <c r="A846" s="3"/>
      <c r="B846" s="4"/>
      <c r="C846" s="4"/>
      <c r="D846" s="5"/>
      <c r="E846" s="5"/>
      <c r="F846" s="5"/>
      <c r="G846" s="5"/>
      <c r="H846" s="5"/>
      <c r="I846" s="5"/>
      <c r="J846" s="5"/>
      <c r="K846" s="5"/>
      <c r="L846" s="5"/>
      <c r="M846" s="6"/>
    </row>
    <row r="847" spans="1:13" x14ac:dyDescent="0.45">
      <c r="A847" s="3"/>
      <c r="B847" s="4"/>
      <c r="C847" s="4"/>
      <c r="D847" s="5"/>
      <c r="E847" s="5"/>
      <c r="F847" s="5"/>
      <c r="G847" s="5"/>
      <c r="H847" s="5"/>
      <c r="I847" s="5"/>
      <c r="J847" s="5"/>
      <c r="K847" s="5"/>
      <c r="L847" s="5"/>
      <c r="M847" s="6"/>
    </row>
    <row r="848" spans="1:13" x14ac:dyDescent="0.45">
      <c r="A848" s="3"/>
      <c r="B848" s="4"/>
      <c r="C848" s="4"/>
      <c r="D848" s="5"/>
      <c r="E848" s="5"/>
      <c r="F848" s="5"/>
      <c r="G848" s="5"/>
      <c r="H848" s="5"/>
      <c r="I848" s="5"/>
      <c r="J848" s="5"/>
      <c r="K848" s="5"/>
      <c r="L848" s="5"/>
      <c r="M848" s="6"/>
    </row>
    <row r="849" spans="1:13" x14ac:dyDescent="0.45">
      <c r="A849" s="3"/>
      <c r="B849" s="4"/>
      <c r="C849" s="4"/>
      <c r="D849" s="5"/>
      <c r="E849" s="5"/>
      <c r="F849" s="5"/>
      <c r="G849" s="5"/>
      <c r="H849" s="5"/>
      <c r="I849" s="5"/>
      <c r="J849" s="5"/>
      <c r="K849" s="5"/>
      <c r="L849" s="5"/>
      <c r="M849" s="6"/>
    </row>
    <row r="850" spans="1:13" x14ac:dyDescent="0.45">
      <c r="A850" s="3"/>
      <c r="B850" s="4"/>
      <c r="C850" s="4"/>
      <c r="D850" s="5"/>
      <c r="E850" s="5"/>
      <c r="F850" s="5"/>
      <c r="G850" s="5"/>
      <c r="H850" s="5"/>
      <c r="I850" s="5"/>
      <c r="J850" s="5"/>
      <c r="K850" s="5"/>
      <c r="L850" s="5"/>
      <c r="M850" s="6"/>
    </row>
    <row r="851" spans="1:13" x14ac:dyDescent="0.45">
      <c r="A851" s="3"/>
      <c r="B851" s="4"/>
      <c r="C851" s="4"/>
      <c r="D851" s="5"/>
      <c r="E851" s="5"/>
      <c r="F851" s="5"/>
      <c r="G851" s="5"/>
      <c r="H851" s="5"/>
      <c r="I851" s="5"/>
      <c r="J851" s="5"/>
      <c r="K851" s="5"/>
      <c r="L851" s="5"/>
      <c r="M851" s="6"/>
    </row>
    <row r="852" spans="1:13" x14ac:dyDescent="0.45">
      <c r="A852" s="3"/>
      <c r="B852" s="4"/>
      <c r="C852" s="4"/>
      <c r="D852" s="5"/>
      <c r="E852" s="5"/>
      <c r="F852" s="5"/>
      <c r="G852" s="5"/>
      <c r="H852" s="5"/>
      <c r="I852" s="5"/>
      <c r="J852" s="5"/>
      <c r="K852" s="5"/>
      <c r="L852" s="5"/>
      <c r="M852" s="6"/>
    </row>
    <row r="853" spans="1:13" x14ac:dyDescent="0.45">
      <c r="A853" s="3"/>
      <c r="B853" s="4"/>
      <c r="C853" s="4"/>
      <c r="D853" s="5"/>
      <c r="E853" s="5"/>
      <c r="F853" s="5"/>
      <c r="G853" s="5"/>
      <c r="H853" s="5"/>
      <c r="I853" s="5"/>
      <c r="J853" s="5"/>
      <c r="K853" s="5"/>
      <c r="L853" s="5"/>
      <c r="M853" s="6"/>
    </row>
    <row r="854" spans="1:13" x14ac:dyDescent="0.45">
      <c r="A854" s="3"/>
      <c r="B854" s="4"/>
      <c r="C854" s="4"/>
      <c r="D854" s="5"/>
      <c r="E854" s="5"/>
      <c r="F854" s="5"/>
      <c r="G854" s="5"/>
      <c r="H854" s="5"/>
      <c r="I854" s="5"/>
      <c r="J854" s="5"/>
      <c r="K854" s="5"/>
      <c r="L854" s="5"/>
      <c r="M854" s="6"/>
    </row>
    <row r="855" spans="1:13" x14ac:dyDescent="0.45">
      <c r="A855" s="3"/>
      <c r="B855" s="4"/>
      <c r="C855" s="4"/>
      <c r="D855" s="5"/>
      <c r="E855" s="5"/>
      <c r="F855" s="5"/>
      <c r="G855" s="5"/>
      <c r="H855" s="5"/>
      <c r="I855" s="5"/>
      <c r="J855" s="5"/>
      <c r="K855" s="5"/>
      <c r="L855" s="5"/>
      <c r="M855" s="6"/>
    </row>
    <row r="856" spans="1:13" x14ac:dyDescent="0.45">
      <c r="A856" s="3"/>
      <c r="B856" s="4"/>
      <c r="C856" s="4"/>
      <c r="D856" s="5"/>
      <c r="E856" s="5"/>
      <c r="F856" s="5"/>
      <c r="G856" s="5"/>
      <c r="H856" s="5"/>
      <c r="I856" s="5"/>
      <c r="J856" s="5"/>
      <c r="K856" s="5"/>
      <c r="L856" s="5"/>
      <c r="M856" s="6"/>
    </row>
    <row r="857" spans="1:13" x14ac:dyDescent="0.45">
      <c r="A857" s="3"/>
      <c r="B857" s="4"/>
      <c r="C857" s="4"/>
      <c r="D857" s="5"/>
      <c r="E857" s="5"/>
      <c r="F857" s="5"/>
      <c r="G857" s="5"/>
      <c r="H857" s="5"/>
      <c r="I857" s="5"/>
      <c r="J857" s="5"/>
      <c r="K857" s="5"/>
      <c r="L857" s="5"/>
      <c r="M857" s="6"/>
    </row>
    <row r="858" spans="1:13" x14ac:dyDescent="0.45">
      <c r="A858" s="3"/>
      <c r="B858" s="4"/>
      <c r="C858" s="4"/>
      <c r="D858" s="5"/>
      <c r="E858" s="5"/>
      <c r="F858" s="5"/>
      <c r="G858" s="5"/>
      <c r="H858" s="5"/>
      <c r="I858" s="5"/>
      <c r="J858" s="5"/>
      <c r="K858" s="5"/>
      <c r="L858" s="5"/>
      <c r="M858" s="6"/>
    </row>
    <row r="859" spans="1:13" x14ac:dyDescent="0.45">
      <c r="A859" s="3"/>
      <c r="B859" s="4"/>
      <c r="C859" s="4"/>
      <c r="D859" s="5"/>
      <c r="E859" s="5"/>
      <c r="F859" s="5"/>
      <c r="G859" s="5"/>
      <c r="H859" s="5"/>
      <c r="I859" s="5"/>
      <c r="J859" s="5"/>
      <c r="K859" s="5"/>
      <c r="L859" s="5"/>
      <c r="M859" s="6"/>
    </row>
    <row r="860" spans="1:13" x14ac:dyDescent="0.45">
      <c r="A860" s="3"/>
      <c r="B860" s="4"/>
      <c r="C860" s="4"/>
      <c r="D860" s="5"/>
      <c r="E860" s="5"/>
      <c r="F860" s="5"/>
      <c r="G860" s="5"/>
      <c r="H860" s="5"/>
      <c r="I860" s="5"/>
      <c r="J860" s="5"/>
      <c r="K860" s="5"/>
      <c r="L860" s="5"/>
      <c r="M860" s="6"/>
    </row>
    <row r="861" spans="1:13" x14ac:dyDescent="0.45">
      <c r="A861" s="3"/>
      <c r="B861" s="4"/>
      <c r="C861" s="4"/>
      <c r="D861" s="5"/>
      <c r="E861" s="5"/>
      <c r="F861" s="5"/>
      <c r="G861" s="5"/>
      <c r="H861" s="5"/>
      <c r="I861" s="5"/>
      <c r="J861" s="5"/>
      <c r="K861" s="5"/>
      <c r="L861" s="5"/>
      <c r="M861" s="6"/>
    </row>
    <row r="862" spans="1:13" x14ac:dyDescent="0.45">
      <c r="A862" s="3"/>
      <c r="B862" s="4"/>
      <c r="C862" s="4"/>
      <c r="D862" s="5"/>
      <c r="E862" s="5"/>
      <c r="F862" s="5"/>
      <c r="G862" s="5"/>
      <c r="H862" s="5"/>
      <c r="I862" s="5"/>
      <c r="J862" s="5"/>
      <c r="K862" s="5"/>
      <c r="L862" s="5"/>
      <c r="M862" s="6"/>
    </row>
    <row r="863" spans="1:13" x14ac:dyDescent="0.45">
      <c r="A863" s="3"/>
      <c r="B863" s="4"/>
      <c r="C863" s="4"/>
      <c r="D863" s="5"/>
      <c r="E863" s="5"/>
      <c r="F863" s="5"/>
      <c r="G863" s="5"/>
      <c r="H863" s="5"/>
      <c r="I863" s="5"/>
      <c r="J863" s="5"/>
      <c r="K863" s="5"/>
      <c r="L863" s="5"/>
      <c r="M863" s="6"/>
    </row>
    <row r="864" spans="1:13" x14ac:dyDescent="0.45">
      <c r="A864" s="3"/>
      <c r="B864" s="4"/>
      <c r="C864" s="4"/>
      <c r="D864" s="5"/>
      <c r="E864" s="5"/>
      <c r="F864" s="5"/>
      <c r="G864" s="5"/>
      <c r="H864" s="5"/>
      <c r="I864" s="5"/>
      <c r="J864" s="5"/>
      <c r="K864" s="5"/>
      <c r="L864" s="5"/>
      <c r="M864" s="6"/>
    </row>
    <row r="865" spans="1:13" x14ac:dyDescent="0.45">
      <c r="A865" s="3"/>
      <c r="B865" s="4"/>
      <c r="C865" s="4"/>
      <c r="D865" s="5"/>
      <c r="E865" s="5"/>
      <c r="F865" s="5"/>
      <c r="G865" s="5"/>
      <c r="H865" s="5"/>
      <c r="I865" s="5"/>
      <c r="J865" s="5"/>
      <c r="K865" s="5"/>
      <c r="L865" s="5"/>
      <c r="M865" s="6"/>
    </row>
    <row r="866" spans="1:13" x14ac:dyDescent="0.45">
      <c r="A866" s="3"/>
      <c r="B866" s="4"/>
      <c r="C866" s="4"/>
      <c r="D866" s="5"/>
      <c r="E866" s="5"/>
      <c r="F866" s="5"/>
      <c r="G866" s="5"/>
      <c r="H866" s="5"/>
      <c r="I866" s="5"/>
      <c r="J866" s="5"/>
      <c r="K866" s="5"/>
      <c r="L866" s="5"/>
      <c r="M866" s="6"/>
    </row>
    <row r="867" spans="1:13" x14ac:dyDescent="0.45">
      <c r="A867" s="3"/>
      <c r="B867" s="4"/>
      <c r="C867" s="4"/>
      <c r="D867" s="5"/>
      <c r="E867" s="5"/>
      <c r="F867" s="5"/>
      <c r="G867" s="5"/>
      <c r="H867" s="5"/>
      <c r="I867" s="5"/>
      <c r="J867" s="5"/>
      <c r="K867" s="5"/>
      <c r="L867" s="5"/>
      <c r="M867" s="6"/>
    </row>
    <row r="868" spans="1:13" x14ac:dyDescent="0.45">
      <c r="A868" s="3"/>
      <c r="B868" s="4"/>
      <c r="C868" s="4"/>
      <c r="D868" s="5"/>
      <c r="E868" s="5"/>
      <c r="F868" s="5"/>
      <c r="G868" s="5"/>
      <c r="H868" s="5"/>
      <c r="I868" s="5"/>
      <c r="J868" s="5"/>
      <c r="K868" s="5"/>
      <c r="L868" s="5"/>
      <c r="M868" s="6"/>
    </row>
    <row r="869" spans="1:13" x14ac:dyDescent="0.45">
      <c r="A869" s="3"/>
      <c r="B869" s="4"/>
      <c r="C869" s="4"/>
      <c r="D869" s="5"/>
      <c r="E869" s="5"/>
      <c r="F869" s="5"/>
      <c r="G869" s="5"/>
      <c r="H869" s="5"/>
      <c r="I869" s="5"/>
      <c r="J869" s="5"/>
      <c r="K869" s="5"/>
      <c r="L869" s="5"/>
      <c r="M869" s="6"/>
    </row>
    <row r="870" spans="1:13" x14ac:dyDescent="0.45">
      <c r="A870" s="3"/>
      <c r="B870" s="4"/>
      <c r="C870" s="4"/>
      <c r="D870" s="5"/>
      <c r="E870" s="5"/>
      <c r="F870" s="5"/>
      <c r="G870" s="5"/>
      <c r="H870" s="5"/>
      <c r="I870" s="5"/>
      <c r="J870" s="5"/>
      <c r="K870" s="5"/>
      <c r="L870" s="5"/>
      <c r="M870" s="6"/>
    </row>
    <row r="871" spans="1:13" x14ac:dyDescent="0.45">
      <c r="A871" s="3"/>
      <c r="B871" s="4"/>
      <c r="C871" s="4"/>
      <c r="D871" s="5"/>
      <c r="E871" s="5"/>
      <c r="F871" s="5"/>
      <c r="G871" s="5"/>
      <c r="H871" s="5"/>
      <c r="I871" s="5"/>
      <c r="J871" s="5"/>
      <c r="K871" s="5"/>
      <c r="L871" s="5"/>
      <c r="M871" s="6"/>
    </row>
    <row r="872" spans="1:13" x14ac:dyDescent="0.45">
      <c r="A872" s="3"/>
      <c r="B872" s="4"/>
      <c r="C872" s="4"/>
      <c r="D872" s="5"/>
      <c r="E872" s="5"/>
      <c r="F872" s="5"/>
      <c r="G872" s="5"/>
      <c r="H872" s="5"/>
      <c r="I872" s="5"/>
      <c r="J872" s="5"/>
      <c r="K872" s="5"/>
      <c r="L872" s="5"/>
      <c r="M872" s="6"/>
    </row>
    <row r="873" spans="1:13" x14ac:dyDescent="0.45">
      <c r="A873" s="3"/>
      <c r="B873" s="4"/>
      <c r="C873" s="4"/>
      <c r="D873" s="5"/>
      <c r="E873" s="5"/>
      <c r="F873" s="5"/>
      <c r="G873" s="5"/>
      <c r="H873" s="5"/>
      <c r="I873" s="5"/>
      <c r="J873" s="5"/>
      <c r="K873" s="5"/>
      <c r="L873" s="5"/>
      <c r="M873" s="6"/>
    </row>
    <row r="874" spans="1:13" x14ac:dyDescent="0.45">
      <c r="A874" s="3"/>
      <c r="B874" s="4"/>
      <c r="C874" s="4"/>
      <c r="D874" s="5"/>
      <c r="E874" s="5"/>
      <c r="F874" s="5"/>
      <c r="G874" s="5"/>
      <c r="H874" s="5"/>
      <c r="I874" s="5"/>
      <c r="J874" s="5"/>
      <c r="K874" s="5"/>
      <c r="L874" s="5"/>
      <c r="M874" s="6"/>
    </row>
    <row r="875" spans="1:13" x14ac:dyDescent="0.45">
      <c r="A875" s="3"/>
      <c r="B875" s="4"/>
      <c r="C875" s="4"/>
      <c r="D875" s="5"/>
      <c r="E875" s="5"/>
      <c r="F875" s="5"/>
      <c r="G875" s="5"/>
      <c r="H875" s="5"/>
      <c r="I875" s="5"/>
      <c r="J875" s="5"/>
      <c r="K875" s="5"/>
      <c r="L875" s="5"/>
      <c r="M875" s="6"/>
    </row>
    <row r="876" spans="1:13" x14ac:dyDescent="0.45">
      <c r="A876" s="3"/>
      <c r="B876" s="4"/>
      <c r="C876" s="4"/>
      <c r="D876" s="5"/>
      <c r="E876" s="5"/>
      <c r="F876" s="5"/>
      <c r="G876" s="5"/>
      <c r="H876" s="5"/>
      <c r="I876" s="5"/>
      <c r="J876" s="5"/>
      <c r="K876" s="5"/>
      <c r="L876" s="5"/>
      <c r="M876" s="6"/>
    </row>
    <row r="877" spans="1:13" x14ac:dyDescent="0.45">
      <c r="A877" s="3"/>
      <c r="B877" s="4"/>
      <c r="C877" s="4"/>
      <c r="D877" s="5"/>
      <c r="E877" s="5"/>
      <c r="F877" s="5"/>
      <c r="G877" s="5"/>
      <c r="H877" s="5"/>
      <c r="I877" s="5"/>
      <c r="J877" s="5"/>
      <c r="K877" s="5"/>
      <c r="L877" s="5"/>
      <c r="M877" s="6"/>
    </row>
    <row r="878" spans="1:13" x14ac:dyDescent="0.45">
      <c r="A878" s="3"/>
      <c r="B878" s="4"/>
      <c r="C878" s="4"/>
      <c r="D878" s="5"/>
      <c r="E878" s="5"/>
      <c r="F878" s="5"/>
      <c r="G878" s="5"/>
      <c r="H878" s="5"/>
      <c r="I878" s="5"/>
      <c r="J878" s="5"/>
      <c r="K878" s="5"/>
      <c r="L878" s="5"/>
      <c r="M878" s="6"/>
    </row>
    <row r="879" spans="1:13" x14ac:dyDescent="0.45">
      <c r="A879" s="3"/>
      <c r="B879" s="4"/>
      <c r="C879" s="4"/>
      <c r="D879" s="5"/>
      <c r="E879" s="5"/>
      <c r="F879" s="5"/>
      <c r="G879" s="5"/>
      <c r="H879" s="5"/>
      <c r="I879" s="5"/>
      <c r="J879" s="5"/>
      <c r="K879" s="5"/>
      <c r="L879" s="5"/>
      <c r="M879" s="6"/>
    </row>
    <row r="880" spans="1:13" x14ac:dyDescent="0.45">
      <c r="A880" s="3"/>
      <c r="B880" s="4"/>
      <c r="C880" s="4"/>
      <c r="D880" s="5"/>
      <c r="E880" s="5"/>
      <c r="F880" s="5"/>
      <c r="G880" s="5"/>
      <c r="H880" s="5"/>
      <c r="I880" s="5"/>
      <c r="J880" s="5"/>
      <c r="K880" s="5"/>
      <c r="L880" s="5"/>
      <c r="M880" s="6"/>
    </row>
    <row r="881" spans="1:13" x14ac:dyDescent="0.45">
      <c r="A881" s="3"/>
      <c r="B881" s="4"/>
      <c r="C881" s="4"/>
      <c r="D881" s="5"/>
      <c r="E881" s="5"/>
      <c r="F881" s="5"/>
      <c r="G881" s="5"/>
      <c r="H881" s="5"/>
      <c r="I881" s="5"/>
      <c r="J881" s="5"/>
      <c r="K881" s="5"/>
      <c r="L881" s="5"/>
      <c r="M881" s="6"/>
    </row>
    <row r="882" spans="1:13" x14ac:dyDescent="0.45">
      <c r="A882" s="3"/>
      <c r="B882" s="4"/>
      <c r="C882" s="4"/>
      <c r="D882" s="5"/>
      <c r="E882" s="5"/>
      <c r="F882" s="5"/>
      <c r="G882" s="5"/>
      <c r="H882" s="5"/>
      <c r="I882" s="5"/>
      <c r="J882" s="5"/>
      <c r="K882" s="5"/>
      <c r="L882" s="5"/>
      <c r="M882" s="6"/>
    </row>
    <row r="883" spans="1:13" x14ac:dyDescent="0.45">
      <c r="A883" s="3"/>
      <c r="B883" s="4"/>
      <c r="C883" s="4"/>
      <c r="D883" s="5"/>
      <c r="E883" s="5"/>
      <c r="F883" s="5"/>
      <c r="G883" s="5"/>
      <c r="H883" s="5"/>
      <c r="I883" s="5"/>
      <c r="J883" s="5"/>
      <c r="K883" s="5"/>
      <c r="L883" s="5"/>
      <c r="M883" s="6"/>
    </row>
    <row r="884" spans="1:13" x14ac:dyDescent="0.45">
      <c r="A884" s="3"/>
      <c r="B884" s="4"/>
      <c r="C884" s="4"/>
      <c r="D884" s="5"/>
      <c r="E884" s="5"/>
      <c r="F884" s="5"/>
      <c r="G884" s="5"/>
      <c r="H884" s="5"/>
      <c r="I884" s="5"/>
      <c r="J884" s="5"/>
      <c r="K884" s="5"/>
      <c r="L884" s="5"/>
      <c r="M884" s="6"/>
    </row>
    <row r="885" spans="1:13" x14ac:dyDescent="0.45">
      <c r="A885" s="3"/>
      <c r="B885" s="4"/>
      <c r="C885" s="4"/>
      <c r="D885" s="5"/>
      <c r="E885" s="5"/>
      <c r="F885" s="5"/>
      <c r="G885" s="5"/>
      <c r="H885" s="5"/>
      <c r="I885" s="5"/>
      <c r="J885" s="5"/>
      <c r="K885" s="5"/>
      <c r="L885" s="5"/>
      <c r="M885" s="6"/>
    </row>
    <row r="886" spans="1:13" x14ac:dyDescent="0.45">
      <c r="A886" s="3"/>
      <c r="B886" s="4"/>
      <c r="C886" s="4"/>
      <c r="D886" s="5"/>
      <c r="E886" s="5"/>
      <c r="F886" s="5"/>
      <c r="G886" s="5"/>
      <c r="H886" s="5"/>
      <c r="I886" s="5"/>
      <c r="J886" s="5"/>
      <c r="K886" s="5"/>
      <c r="L886" s="5"/>
      <c r="M886" s="6"/>
    </row>
    <row r="887" spans="1:13" x14ac:dyDescent="0.45">
      <c r="A887" s="3"/>
      <c r="B887" s="4"/>
      <c r="C887" s="4"/>
      <c r="D887" s="5"/>
      <c r="E887" s="5"/>
      <c r="F887" s="5"/>
      <c r="G887" s="5"/>
      <c r="H887" s="5"/>
      <c r="I887" s="5"/>
      <c r="J887" s="5"/>
      <c r="K887" s="5"/>
      <c r="L887" s="5"/>
      <c r="M887" s="6"/>
    </row>
    <row r="888" spans="1:13" x14ac:dyDescent="0.45">
      <c r="A888" s="3"/>
      <c r="B888" s="4"/>
      <c r="C888" s="4"/>
      <c r="D888" s="5"/>
      <c r="E888" s="5"/>
      <c r="F888" s="5"/>
      <c r="G888" s="5"/>
      <c r="H888" s="5"/>
      <c r="I888" s="5"/>
      <c r="J888" s="5"/>
      <c r="K888" s="5"/>
      <c r="L888" s="5"/>
      <c r="M888" s="6"/>
    </row>
    <row r="889" spans="1:13" x14ac:dyDescent="0.45">
      <c r="A889" s="3"/>
      <c r="B889" s="4"/>
      <c r="C889" s="4"/>
      <c r="D889" s="5"/>
      <c r="E889" s="5"/>
      <c r="F889" s="5"/>
      <c r="G889" s="5"/>
      <c r="H889" s="5"/>
      <c r="I889" s="5"/>
      <c r="J889" s="5"/>
      <c r="K889" s="5"/>
      <c r="L889" s="5"/>
      <c r="M889" s="6"/>
    </row>
    <row r="890" spans="1:13" x14ac:dyDescent="0.45">
      <c r="A890" s="3"/>
      <c r="B890" s="4"/>
      <c r="C890" s="4"/>
      <c r="D890" s="5"/>
      <c r="E890" s="5"/>
      <c r="F890" s="5"/>
      <c r="G890" s="5"/>
      <c r="H890" s="5"/>
      <c r="I890" s="5"/>
      <c r="J890" s="5"/>
      <c r="K890" s="5"/>
      <c r="L890" s="5"/>
      <c r="M890" s="6"/>
    </row>
    <row r="891" spans="1:13" x14ac:dyDescent="0.45">
      <c r="A891" s="3"/>
      <c r="B891" s="7"/>
      <c r="C891" s="7"/>
      <c r="D891" s="7"/>
      <c r="E891" s="7"/>
      <c r="F891" s="7"/>
      <c r="G891" s="7"/>
      <c r="H891" s="7"/>
      <c r="I891" s="7"/>
      <c r="J891" s="7"/>
      <c r="K891" s="7"/>
      <c r="L891" s="7"/>
      <c r="M891" s="6"/>
    </row>
    <row r="892" spans="1:13" x14ac:dyDescent="0.45">
      <c r="A892" s="8"/>
      <c r="B892" s="7"/>
      <c r="C892" s="7"/>
      <c r="D892" s="7"/>
      <c r="E892" s="7"/>
      <c r="F892" s="7"/>
      <c r="G892" s="7"/>
      <c r="H892" s="7"/>
      <c r="I892" s="7"/>
      <c r="J892" s="7"/>
      <c r="K892" s="7"/>
      <c r="L892" s="7"/>
      <c r="M892" s="6"/>
    </row>
    <row r="893" spans="1:13" x14ac:dyDescent="0.45">
      <c r="A893" s="8"/>
      <c r="B893" s="7"/>
      <c r="C893" s="7"/>
      <c r="D893" s="7"/>
      <c r="E893" s="7"/>
      <c r="F893" s="7"/>
      <c r="G893" s="7"/>
      <c r="H893" s="7"/>
      <c r="I893" s="7"/>
      <c r="J893" s="7"/>
      <c r="K893" s="7"/>
      <c r="L893" s="7"/>
      <c r="M893" s="6"/>
    </row>
    <row r="894" spans="1:13" x14ac:dyDescent="0.45">
      <c r="A894" s="8"/>
      <c r="B894" s="7"/>
      <c r="C894" s="7"/>
      <c r="D894" s="7"/>
      <c r="E894" s="7"/>
      <c r="F894" s="7"/>
      <c r="G894" s="7"/>
      <c r="H894" s="7"/>
      <c r="I894" s="7"/>
      <c r="J894" s="7"/>
      <c r="K894" s="7"/>
      <c r="L894" s="7"/>
      <c r="M894" s="6"/>
    </row>
    <row r="895" spans="1:13" x14ac:dyDescent="0.45">
      <c r="A895" s="8"/>
      <c r="B895" s="7"/>
      <c r="C895" s="7"/>
      <c r="D895" s="7"/>
      <c r="E895" s="7"/>
      <c r="F895" s="7"/>
      <c r="G895" s="7"/>
      <c r="H895" s="7"/>
      <c r="I895" s="7"/>
      <c r="J895" s="7"/>
      <c r="K895" s="7"/>
      <c r="L895" s="7"/>
      <c r="M895" s="6"/>
    </row>
    <row r="896" spans="1:13" x14ac:dyDescent="0.45">
      <c r="A896" s="8"/>
      <c r="B896" s="7"/>
      <c r="C896" s="7"/>
      <c r="D896" s="7"/>
      <c r="E896" s="7"/>
      <c r="F896" s="7"/>
      <c r="G896" s="7"/>
      <c r="H896" s="7"/>
      <c r="I896" s="7"/>
      <c r="J896" s="7"/>
      <c r="K896" s="7"/>
      <c r="L896" s="7"/>
      <c r="M896" s="10"/>
    </row>
    <row r="897" spans="1:13" x14ac:dyDescent="0.45">
      <c r="A897" s="8"/>
      <c r="B897" s="7"/>
      <c r="C897" s="7"/>
      <c r="D897" s="7"/>
      <c r="E897" s="7"/>
      <c r="F897" s="7"/>
      <c r="G897" s="7"/>
      <c r="H897" s="7"/>
      <c r="I897" s="7"/>
      <c r="J897" s="7"/>
      <c r="K897" s="7"/>
      <c r="L897" s="7"/>
      <c r="M897" s="10"/>
    </row>
    <row r="898" spans="1:13" x14ac:dyDescent="0.45">
      <c r="A898" s="8"/>
      <c r="B898" s="7"/>
      <c r="C898" s="7"/>
      <c r="D898" s="7"/>
      <c r="E898" s="7"/>
      <c r="F898" s="7"/>
      <c r="G898" s="7"/>
      <c r="H898" s="7"/>
      <c r="I898" s="7"/>
      <c r="J898" s="7"/>
      <c r="K898" s="7"/>
      <c r="L898" s="7"/>
      <c r="M898" s="10"/>
    </row>
    <row r="899" spans="1:13" x14ac:dyDescent="0.45">
      <c r="A899" s="8"/>
      <c r="B899" s="7"/>
      <c r="C899" s="7"/>
      <c r="D899" s="7"/>
      <c r="E899" s="7"/>
      <c r="F899" s="7"/>
      <c r="G899" s="7"/>
      <c r="H899" s="7"/>
      <c r="I899" s="7"/>
      <c r="J899" s="7"/>
      <c r="K899" s="7"/>
      <c r="L899" s="7"/>
      <c r="M899" s="13"/>
    </row>
    <row r="900" spans="1:13" x14ac:dyDescent="0.45">
      <c r="A900" s="8"/>
      <c r="B900" s="12"/>
      <c r="C900" s="12"/>
      <c r="D900" s="12"/>
      <c r="E900" s="12"/>
      <c r="F900" s="12"/>
      <c r="G900" s="12"/>
      <c r="H900" s="12"/>
      <c r="I900" s="12"/>
      <c r="J900" s="12"/>
      <c r="K900" s="12"/>
      <c r="L900" s="12"/>
      <c r="M900" s="13"/>
    </row>
    <row r="901" spans="1:13" x14ac:dyDescent="0.45">
      <c r="A901" s="8"/>
      <c r="B901" s="12"/>
      <c r="C901" s="12"/>
      <c r="D901" s="12"/>
      <c r="E901" s="12"/>
      <c r="F901" s="12"/>
      <c r="G901" s="12"/>
      <c r="H901" s="12"/>
      <c r="I901" s="12"/>
      <c r="J901" s="12"/>
      <c r="K901" s="12"/>
      <c r="L901" s="12"/>
    </row>
    <row r="902" spans="1:13" x14ac:dyDescent="0.45">
      <c r="A902" s="8"/>
      <c r="B902" s="12"/>
      <c r="C902" s="12"/>
      <c r="D902" s="12"/>
      <c r="E902" s="12"/>
      <c r="F902" s="12"/>
      <c r="G902" s="12"/>
      <c r="H902" s="12"/>
      <c r="I902" s="12"/>
      <c r="J902" s="12"/>
      <c r="K902" s="12"/>
      <c r="L902" s="12"/>
    </row>
    <row r="903" spans="1:13" x14ac:dyDescent="0.45">
      <c r="A903" s="11"/>
      <c r="B903" s="1"/>
      <c r="C903" s="2"/>
      <c r="D903" s="1"/>
      <c r="E903" s="2"/>
      <c r="F903" s="1"/>
      <c r="G903" s="2"/>
      <c r="H903" s="1"/>
      <c r="I903" s="2"/>
      <c r="J903" s="1"/>
      <c r="K903" s="2"/>
      <c r="L903" s="1"/>
    </row>
    <row r="904" spans="1:13" x14ac:dyDescent="0.45">
      <c r="A904" s="11"/>
      <c r="B904" s="1"/>
      <c r="C904" s="2"/>
      <c r="D904" s="1"/>
      <c r="E904" s="2"/>
      <c r="F904" s="1"/>
      <c r="G904" s="2"/>
      <c r="H904" s="1"/>
      <c r="I904" s="2"/>
      <c r="J904" s="1"/>
      <c r="K904" s="2"/>
      <c r="L904" s="1"/>
    </row>
  </sheetData>
  <conditionalFormatting sqref="B1:B315">
    <cfRule type="colorScale" priority="33">
      <colorScale>
        <cfvo type="min"/>
        <cfvo type="percentile" val="50"/>
        <cfvo type="max"/>
        <color rgb="FF63BE7B"/>
        <color rgb="FFFFEB84"/>
        <color rgb="FFF8696B"/>
      </colorScale>
    </cfRule>
  </conditionalFormatting>
  <conditionalFormatting sqref="B2:B290">
    <cfRule type="colorScale" priority="37">
      <colorScale>
        <cfvo type="num" val="48"/>
        <cfvo type="num" val="53"/>
        <cfvo type="num" val="60"/>
        <color rgb="FFF8696B"/>
        <color rgb="FFFFEB84"/>
        <color rgb="FF63BE7B"/>
      </colorScale>
    </cfRule>
  </conditionalFormatting>
  <conditionalFormatting sqref="B302:B902">
    <cfRule type="colorScale" priority="147">
      <colorScale>
        <cfvo type="min"/>
        <cfvo type="percentile" val="50"/>
        <cfvo type="max"/>
        <color rgb="FF63BE7B"/>
        <color rgb="FFFFEB84"/>
        <color rgb="FFF8696B"/>
      </colorScale>
    </cfRule>
  </conditionalFormatting>
  <conditionalFormatting sqref="C1:C315">
    <cfRule type="colorScale" priority="32">
      <colorScale>
        <cfvo type="min"/>
        <cfvo type="percentile" val="50"/>
        <cfvo type="max"/>
        <color rgb="FF63BE7B"/>
        <color rgb="FFFFEB84"/>
        <color rgb="FFF8696B"/>
      </colorScale>
    </cfRule>
  </conditionalFormatting>
  <conditionalFormatting sqref="C2:C290">
    <cfRule type="colorScale" priority="36">
      <colorScale>
        <cfvo type="num" val="48"/>
        <cfvo type="num" val="51"/>
        <cfvo type="num" val="63"/>
        <color rgb="FFF8696B"/>
        <color rgb="FFFFEB84"/>
        <color rgb="FF63BE7B"/>
      </colorScale>
    </cfRule>
  </conditionalFormatting>
  <conditionalFormatting sqref="C302:C902">
    <cfRule type="colorScale" priority="149">
      <colorScale>
        <cfvo type="min"/>
        <cfvo type="percentile" val="50"/>
        <cfvo type="max"/>
        <color rgb="FF63BE7B"/>
        <color rgb="FFFFEB84"/>
        <color rgb="FFF8696B"/>
      </colorScale>
    </cfRule>
  </conditionalFormatting>
  <conditionalFormatting sqref="D1:D315">
    <cfRule type="colorScale" priority="31">
      <colorScale>
        <cfvo type="min"/>
        <cfvo type="percentile" val="50"/>
        <cfvo type="max"/>
        <color rgb="FF63BE7B"/>
        <color rgb="FFFFEB84"/>
        <color rgb="FFF8696B"/>
      </colorScale>
    </cfRule>
  </conditionalFormatting>
  <conditionalFormatting sqref="D2:D290">
    <cfRule type="colorScale" priority="38">
      <colorScale>
        <cfvo type="num" val="48"/>
        <cfvo type="percent" val="50"/>
        <cfvo type="num" val="62"/>
        <color rgb="FFF8696B"/>
        <color rgb="FFFFEB84"/>
        <color rgb="FF63BE7B"/>
      </colorScale>
    </cfRule>
  </conditionalFormatting>
  <conditionalFormatting sqref="D302:D902">
    <cfRule type="colorScale" priority="151">
      <colorScale>
        <cfvo type="min"/>
        <cfvo type="percentile" val="50"/>
        <cfvo type="max"/>
        <color rgb="FF63BE7B"/>
        <color rgb="FFFFEB84"/>
        <color rgb="FFF8696B"/>
      </colorScale>
    </cfRule>
  </conditionalFormatting>
  <conditionalFormatting sqref="E1:E315">
    <cfRule type="colorScale" priority="30">
      <colorScale>
        <cfvo type="min"/>
        <cfvo type="percentile" val="50"/>
        <cfvo type="max"/>
        <color rgb="FF63BE7B"/>
        <color rgb="FFFFEB84"/>
        <color rgb="FFF8696B"/>
      </colorScale>
    </cfRule>
  </conditionalFormatting>
  <conditionalFormatting sqref="E2:E290 J2:K290">
    <cfRule type="colorScale" priority="35">
      <colorScale>
        <cfvo type="num" val="46"/>
        <cfvo type="percentile" val="50"/>
        <cfvo type="num" val="58"/>
        <color rgb="FFF8696B"/>
        <color rgb="FFFFEB84"/>
        <color rgb="FF63BE7B"/>
      </colorScale>
    </cfRule>
  </conditionalFormatting>
  <conditionalFormatting sqref="E302:E902">
    <cfRule type="colorScale" priority="153">
      <colorScale>
        <cfvo type="min"/>
        <cfvo type="percentile" val="50"/>
        <cfvo type="max"/>
        <color rgb="FF63BE7B"/>
        <color rgb="FFFFEB84"/>
        <color rgb="FFF8696B"/>
      </colorScale>
    </cfRule>
  </conditionalFormatting>
  <conditionalFormatting sqref="F1:F315">
    <cfRule type="colorScale" priority="29">
      <colorScale>
        <cfvo type="min"/>
        <cfvo type="percentile" val="50"/>
        <cfvo type="max"/>
        <color rgb="FF63BE7B"/>
        <color rgb="FFFFEB84"/>
        <color rgb="FFF8696B"/>
      </colorScale>
    </cfRule>
  </conditionalFormatting>
  <conditionalFormatting sqref="F2:F290">
    <cfRule type="colorScale" priority="34">
      <colorScale>
        <cfvo type="num" val="48"/>
        <cfvo type="percentile" val="50"/>
        <cfvo type="num" val="56"/>
        <color rgb="FFF8696B"/>
        <color rgb="FFFFEB84"/>
        <color rgb="FF63BE7B"/>
      </colorScale>
    </cfRule>
  </conditionalFormatting>
  <conditionalFormatting sqref="F302:F902">
    <cfRule type="colorScale" priority="155">
      <colorScale>
        <cfvo type="min"/>
        <cfvo type="percentile" val="50"/>
        <cfvo type="max"/>
        <color rgb="FF63BE7B"/>
        <color rgb="FFFFEB84"/>
        <color rgb="FFF8696B"/>
      </colorScale>
    </cfRule>
  </conditionalFormatting>
  <conditionalFormatting sqref="G1:G315">
    <cfRule type="colorScale" priority="28">
      <colorScale>
        <cfvo type="min"/>
        <cfvo type="percentile" val="50"/>
        <cfvo type="max"/>
        <color rgb="FF63BE7B"/>
        <color rgb="FFFFEB84"/>
        <color rgb="FFF8696B"/>
      </colorScale>
    </cfRule>
  </conditionalFormatting>
  <conditionalFormatting sqref="G2:G290">
    <cfRule type="colorScale" priority="39">
      <colorScale>
        <cfvo type="min"/>
        <cfvo type="percentile" val="50"/>
        <cfvo type="max"/>
        <color rgb="FFF8696B"/>
        <color rgb="FFFFEB84"/>
        <color rgb="FF63BE7B"/>
      </colorScale>
    </cfRule>
  </conditionalFormatting>
  <conditionalFormatting sqref="G302:G902">
    <cfRule type="colorScale" priority="157">
      <colorScale>
        <cfvo type="min"/>
        <cfvo type="percentile" val="50"/>
        <cfvo type="max"/>
        <color rgb="FF63BE7B"/>
        <color rgb="FFFFEB84"/>
        <color rgb="FFF8696B"/>
      </colorScale>
    </cfRule>
  </conditionalFormatting>
  <conditionalFormatting sqref="H1:H315">
    <cfRule type="colorScale" priority="27">
      <colorScale>
        <cfvo type="min"/>
        <cfvo type="percentile" val="50"/>
        <cfvo type="max"/>
        <color rgb="FF63BE7B"/>
        <color rgb="FFFFEB84"/>
        <color rgb="FFF8696B"/>
      </colorScale>
    </cfRule>
  </conditionalFormatting>
  <conditionalFormatting sqref="H2:H290">
    <cfRule type="colorScale" priority="40">
      <colorScale>
        <cfvo type="min"/>
        <cfvo type="percentile" val="50"/>
        <cfvo type="max"/>
        <color rgb="FFF8696B"/>
        <color rgb="FFFFEB84"/>
        <color rgb="FF63BE7B"/>
      </colorScale>
    </cfRule>
  </conditionalFormatting>
  <conditionalFormatting sqref="H302:H902">
    <cfRule type="colorScale" priority="159">
      <colorScale>
        <cfvo type="min"/>
        <cfvo type="percentile" val="50"/>
        <cfvo type="max"/>
        <color rgb="FF63BE7B"/>
        <color rgb="FFFFEB84"/>
        <color rgb="FFF8696B"/>
      </colorScale>
    </cfRule>
  </conditionalFormatting>
  <conditionalFormatting sqref="I1:I315">
    <cfRule type="colorScale" priority="26">
      <colorScale>
        <cfvo type="min"/>
        <cfvo type="percentile" val="50"/>
        <cfvo type="max"/>
        <color rgb="FF63BE7B"/>
        <color rgb="FFFFEB84"/>
        <color rgb="FFF8696B"/>
      </colorScale>
    </cfRule>
  </conditionalFormatting>
  <conditionalFormatting sqref="I2:I290">
    <cfRule type="colorScale" priority="41">
      <colorScale>
        <cfvo type="min"/>
        <cfvo type="percentile" val="50"/>
        <cfvo type="max"/>
        <color rgb="FFF8696B"/>
        <color rgb="FFFFEB84"/>
        <color rgb="FF63BE7B"/>
      </colorScale>
    </cfRule>
  </conditionalFormatting>
  <conditionalFormatting sqref="I302:I902">
    <cfRule type="colorScale" priority="161">
      <colorScale>
        <cfvo type="min"/>
        <cfvo type="percentile" val="50"/>
        <cfvo type="max"/>
        <color rgb="FF63BE7B"/>
        <color rgb="FFFFEB84"/>
        <color rgb="FFF8696B"/>
      </colorScale>
    </cfRule>
  </conditionalFormatting>
  <conditionalFormatting sqref="J1:J315">
    <cfRule type="colorScale" priority="25">
      <colorScale>
        <cfvo type="min"/>
        <cfvo type="percentile" val="50"/>
        <cfvo type="max"/>
        <color rgb="FF63BE7B"/>
        <color rgb="FFFFEB84"/>
        <color rgb="FFF8696B"/>
      </colorScale>
    </cfRule>
  </conditionalFormatting>
  <conditionalFormatting sqref="J302:J902">
    <cfRule type="colorScale" priority="163">
      <colorScale>
        <cfvo type="min"/>
        <cfvo type="percentile" val="50"/>
        <cfvo type="max"/>
        <color rgb="FF63BE7B"/>
        <color rgb="FFFFEB84"/>
        <color rgb="FFF8696B"/>
      </colorScale>
    </cfRule>
  </conditionalFormatting>
  <conditionalFormatting sqref="K1:K315">
    <cfRule type="colorScale" priority="24">
      <colorScale>
        <cfvo type="min"/>
        <cfvo type="percentile" val="50"/>
        <cfvo type="max"/>
        <color rgb="FF63BE7B"/>
        <color rgb="FFFFEB84"/>
        <color rgb="FFF8696B"/>
      </colorScale>
    </cfRule>
  </conditionalFormatting>
  <conditionalFormatting sqref="K302:K902">
    <cfRule type="colorScale" priority="165">
      <colorScale>
        <cfvo type="min"/>
        <cfvo type="percentile" val="50"/>
        <cfvo type="max"/>
        <color rgb="FF63BE7B"/>
        <color rgb="FFFFEB84"/>
        <color rgb="FFF8696B"/>
      </colorScale>
    </cfRule>
  </conditionalFormatting>
  <conditionalFormatting sqref="L1:L315">
    <cfRule type="colorScale" priority="23">
      <colorScale>
        <cfvo type="min"/>
        <cfvo type="percentile" val="50"/>
        <cfvo type="max"/>
        <color rgb="FF63BE7B"/>
        <color rgb="FFFFEB84"/>
        <color rgb="FFF8696B"/>
      </colorScale>
    </cfRule>
  </conditionalFormatting>
  <conditionalFormatting sqref="L302:L902">
    <cfRule type="colorScale" priority="167">
      <colorScale>
        <cfvo type="min"/>
        <cfvo type="percentile" val="50"/>
        <cfvo type="max"/>
        <color rgb="FF63BE7B"/>
        <color rgb="FFFFEB84"/>
        <color rgb="FFF8696B"/>
      </colorScale>
    </cfRule>
  </conditionalFormatting>
  <conditionalFormatting sqref="M1">
    <cfRule type="colorScale" priority="22">
      <colorScale>
        <cfvo type="min"/>
        <cfvo type="percentile" val="50"/>
        <cfvo type="max"/>
        <color rgb="FF63BE7B"/>
        <color rgb="FFFFEB84"/>
        <color rgb="FFF8696B"/>
      </colorScale>
    </cfRule>
  </conditionalFormatting>
  <conditionalFormatting sqref="M1:M315">
    <cfRule type="colorScale" priority="11">
      <colorScale>
        <cfvo type="min"/>
        <cfvo type="percentile" val="50"/>
        <cfvo type="max"/>
        <color rgb="FF63BE7B"/>
        <color rgb="FFFFEB84"/>
        <color rgb="FFF8696B"/>
      </colorScale>
    </cfRule>
  </conditionalFormatting>
  <conditionalFormatting sqref="M316:M900">
    <cfRule type="colorScale" priority="42">
      <colorScale>
        <cfvo type="min"/>
        <cfvo type="percentile" val="50"/>
        <cfvo type="max"/>
        <color rgb="FF63BE7B"/>
        <color rgb="FFFFEB84"/>
        <color rgb="FFF8696B"/>
      </colorScale>
    </cfRule>
  </conditionalFormatting>
  <conditionalFormatting sqref="N1">
    <cfRule type="colorScale" priority="21">
      <colorScale>
        <cfvo type="min"/>
        <cfvo type="percentile" val="50"/>
        <cfvo type="max"/>
        <color rgb="FF63BE7B"/>
        <color rgb="FFFFEB84"/>
        <color rgb="FFF8696B"/>
      </colorScale>
    </cfRule>
  </conditionalFormatting>
  <conditionalFormatting sqref="N1:N315">
    <cfRule type="colorScale" priority="10">
      <colorScale>
        <cfvo type="min"/>
        <cfvo type="percentile" val="50"/>
        <cfvo type="max"/>
        <color rgb="FF63BE7B"/>
        <color rgb="FFFFEB84"/>
        <color rgb="FFF8696B"/>
      </colorScale>
    </cfRule>
  </conditionalFormatting>
  <conditionalFormatting sqref="O1">
    <cfRule type="colorScale" priority="20">
      <colorScale>
        <cfvo type="min"/>
        <cfvo type="percentile" val="50"/>
        <cfvo type="max"/>
        <color rgb="FF63BE7B"/>
        <color rgb="FFFFEB84"/>
        <color rgb="FFF8696B"/>
      </colorScale>
    </cfRule>
  </conditionalFormatting>
  <conditionalFormatting sqref="O2:O315">
    <cfRule type="colorScale" priority="9">
      <colorScale>
        <cfvo type="min"/>
        <cfvo type="percentile" val="50"/>
        <cfvo type="max"/>
        <color rgb="FF63BE7B"/>
        <color rgb="FFFFEB84"/>
        <color rgb="FFF8696B"/>
      </colorScale>
    </cfRule>
  </conditionalFormatting>
  <conditionalFormatting sqref="P1">
    <cfRule type="colorScale" priority="19">
      <colorScale>
        <cfvo type="min"/>
        <cfvo type="percentile" val="50"/>
        <cfvo type="max"/>
        <color rgb="FF63BE7B"/>
        <color rgb="FFFFEB84"/>
        <color rgb="FFF8696B"/>
      </colorScale>
    </cfRule>
  </conditionalFormatting>
  <conditionalFormatting sqref="P2:P315">
    <cfRule type="colorScale" priority="8">
      <colorScale>
        <cfvo type="min"/>
        <cfvo type="percentile" val="50"/>
        <cfvo type="max"/>
        <color rgb="FF63BE7B"/>
        <color rgb="FFFFEB84"/>
        <color rgb="FFF8696B"/>
      </colorScale>
    </cfRule>
  </conditionalFormatting>
  <conditionalFormatting sqref="Q1">
    <cfRule type="colorScale" priority="18">
      <colorScale>
        <cfvo type="min"/>
        <cfvo type="percentile" val="50"/>
        <cfvo type="max"/>
        <color rgb="FF63BE7B"/>
        <color rgb="FFFFEB84"/>
        <color rgb="FFF8696B"/>
      </colorScale>
    </cfRule>
  </conditionalFormatting>
  <conditionalFormatting sqref="Q2:Q315">
    <cfRule type="colorScale" priority="7">
      <colorScale>
        <cfvo type="min"/>
        <cfvo type="percentile" val="50"/>
        <cfvo type="max"/>
        <color rgb="FF63BE7B"/>
        <color rgb="FFFFEB84"/>
        <color rgb="FFF8696B"/>
      </colorScale>
    </cfRule>
  </conditionalFormatting>
  <conditionalFormatting sqref="R1">
    <cfRule type="colorScale" priority="17">
      <colorScale>
        <cfvo type="min"/>
        <cfvo type="percentile" val="50"/>
        <cfvo type="max"/>
        <color rgb="FF63BE7B"/>
        <color rgb="FFFFEB84"/>
        <color rgb="FFF8696B"/>
      </colorScale>
    </cfRule>
  </conditionalFormatting>
  <conditionalFormatting sqref="R2:R315">
    <cfRule type="colorScale" priority="6">
      <colorScale>
        <cfvo type="min"/>
        <cfvo type="percentile" val="50"/>
        <cfvo type="max"/>
        <color rgb="FF63BE7B"/>
        <color rgb="FFFFEB84"/>
        <color rgb="FFF8696B"/>
      </colorScale>
    </cfRule>
  </conditionalFormatting>
  <conditionalFormatting sqref="S1">
    <cfRule type="colorScale" priority="16">
      <colorScale>
        <cfvo type="min"/>
        <cfvo type="percentile" val="50"/>
        <cfvo type="max"/>
        <color rgb="FF63BE7B"/>
        <color rgb="FFFFEB84"/>
        <color rgb="FFF8696B"/>
      </colorScale>
    </cfRule>
  </conditionalFormatting>
  <conditionalFormatting sqref="S2:S315">
    <cfRule type="colorScale" priority="5">
      <colorScale>
        <cfvo type="min"/>
        <cfvo type="percentile" val="50"/>
        <cfvo type="max"/>
        <color rgb="FF63BE7B"/>
        <color rgb="FFFFEB84"/>
        <color rgb="FFF8696B"/>
      </colorScale>
    </cfRule>
  </conditionalFormatting>
  <conditionalFormatting sqref="T1">
    <cfRule type="colorScale" priority="15">
      <colorScale>
        <cfvo type="min"/>
        <cfvo type="percentile" val="50"/>
        <cfvo type="max"/>
        <color rgb="FF63BE7B"/>
        <color rgb="FFFFEB84"/>
        <color rgb="FFF8696B"/>
      </colorScale>
    </cfRule>
  </conditionalFormatting>
  <conditionalFormatting sqref="T2:T315">
    <cfRule type="colorScale" priority="4">
      <colorScale>
        <cfvo type="min"/>
        <cfvo type="percentile" val="50"/>
        <cfvo type="max"/>
        <color rgb="FF63BE7B"/>
        <color rgb="FFFFEB84"/>
        <color rgb="FFF8696B"/>
      </colorScale>
    </cfRule>
  </conditionalFormatting>
  <conditionalFormatting sqref="U1">
    <cfRule type="colorScale" priority="14">
      <colorScale>
        <cfvo type="min"/>
        <cfvo type="percentile" val="50"/>
        <cfvo type="max"/>
        <color rgb="FF63BE7B"/>
        <color rgb="FFFFEB84"/>
        <color rgb="FFF8696B"/>
      </colorScale>
    </cfRule>
  </conditionalFormatting>
  <conditionalFormatting sqref="U2:U315">
    <cfRule type="colorScale" priority="3">
      <colorScale>
        <cfvo type="min"/>
        <cfvo type="percentile" val="50"/>
        <cfvo type="max"/>
        <color rgb="FF63BE7B"/>
        <color rgb="FFFFEB84"/>
        <color rgb="FFF8696B"/>
      </colorScale>
    </cfRule>
  </conditionalFormatting>
  <conditionalFormatting sqref="V1">
    <cfRule type="colorScale" priority="13">
      <colorScale>
        <cfvo type="min"/>
        <cfvo type="percentile" val="50"/>
        <cfvo type="max"/>
        <color rgb="FF63BE7B"/>
        <color rgb="FFFFEB84"/>
        <color rgb="FFF8696B"/>
      </colorScale>
    </cfRule>
  </conditionalFormatting>
  <conditionalFormatting sqref="V2:V315">
    <cfRule type="colorScale" priority="2">
      <colorScale>
        <cfvo type="min"/>
        <cfvo type="percentile" val="50"/>
        <cfvo type="max"/>
        <color rgb="FF63BE7B"/>
        <color rgb="FFFFEB84"/>
        <color rgb="FFF8696B"/>
      </colorScale>
    </cfRule>
  </conditionalFormatting>
  <conditionalFormatting sqref="W1">
    <cfRule type="colorScale" priority="12">
      <colorScale>
        <cfvo type="min"/>
        <cfvo type="percentile" val="50"/>
        <cfvo type="max"/>
        <color rgb="FF63BE7B"/>
        <color rgb="FFFFEB84"/>
        <color rgb="FFF8696B"/>
      </colorScale>
    </cfRule>
  </conditionalFormatting>
  <conditionalFormatting sqref="W2:W315">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172CA-6BED-49BE-BFC2-576EC62BBCE5}">
  <sheetPr>
    <tabColor rgb="FFFFC000"/>
  </sheetPr>
  <dimension ref="A1:G28"/>
  <sheetViews>
    <sheetView showGridLines="0" zoomScale="85" zoomScaleNormal="85" workbookViewId="0">
      <selection activeCell="A18" sqref="A18:B28"/>
    </sheetView>
  </sheetViews>
  <sheetFormatPr defaultRowHeight="14.25" x14ac:dyDescent="0.45"/>
  <cols>
    <col min="1" max="1" width="40.46484375" bestFit="1" customWidth="1"/>
    <col min="2" max="2" width="80.73046875" bestFit="1" customWidth="1"/>
    <col min="3" max="3" width="17.265625" bestFit="1" customWidth="1"/>
    <col min="4" max="4" width="11.73046875" bestFit="1" customWidth="1"/>
    <col min="5" max="5" width="11.53125" bestFit="1" customWidth="1"/>
    <col min="6" max="6" width="16.33203125" bestFit="1" customWidth="1"/>
    <col min="7" max="7" width="14.73046875" bestFit="1" customWidth="1"/>
    <col min="8" max="9" width="11.59765625" bestFit="1" customWidth="1"/>
    <col min="10" max="10" width="12.9296875" bestFit="1" customWidth="1"/>
  </cols>
  <sheetData>
    <row r="1" spans="1:7" x14ac:dyDescent="0.45">
      <c r="A1" s="31" t="s">
        <v>82</v>
      </c>
      <c r="B1" s="32" t="s">
        <v>83</v>
      </c>
      <c r="C1" s="32" t="s">
        <v>84</v>
      </c>
      <c r="D1" s="32" t="s">
        <v>85</v>
      </c>
      <c r="E1" s="32" t="s">
        <v>2</v>
      </c>
      <c r="F1" s="32" t="s">
        <v>76</v>
      </c>
      <c r="G1" s="30" t="s">
        <v>86</v>
      </c>
    </row>
    <row r="2" spans="1:7" x14ac:dyDescent="0.45">
      <c r="A2" s="33" t="s">
        <v>77</v>
      </c>
      <c r="B2" s="9">
        <v>54.5</v>
      </c>
      <c r="C2" s="9">
        <v>52.7</v>
      </c>
      <c r="D2" s="9">
        <v>1.8</v>
      </c>
      <c r="E2" s="9" t="s">
        <v>3</v>
      </c>
      <c r="F2" s="9" t="s">
        <v>7</v>
      </c>
      <c r="G2" s="26">
        <v>8</v>
      </c>
    </row>
    <row r="3" spans="1:7" x14ac:dyDescent="0.45">
      <c r="A3" s="33" t="s">
        <v>78</v>
      </c>
      <c r="B3" s="9">
        <v>57.3</v>
      </c>
      <c r="C3" s="9">
        <v>57.1</v>
      </c>
      <c r="D3" s="9">
        <v>0.2</v>
      </c>
      <c r="E3" s="9" t="s">
        <v>3</v>
      </c>
      <c r="F3" s="9" t="s">
        <v>7</v>
      </c>
      <c r="G3" s="26">
        <v>39</v>
      </c>
    </row>
    <row r="4" spans="1:7" x14ac:dyDescent="0.45">
      <c r="A4" s="33" t="s">
        <v>5</v>
      </c>
      <c r="B4" s="9">
        <v>57.5</v>
      </c>
      <c r="C4" s="9">
        <v>55</v>
      </c>
      <c r="D4" s="9">
        <v>2.5</v>
      </c>
      <c r="E4" s="9" t="s">
        <v>3</v>
      </c>
      <c r="F4" s="9" t="s">
        <v>7</v>
      </c>
      <c r="G4" s="26">
        <v>8</v>
      </c>
    </row>
    <row r="5" spans="1:7" x14ac:dyDescent="0.45">
      <c r="A5" s="33" t="s">
        <v>8</v>
      </c>
      <c r="B5" s="9">
        <v>54.7</v>
      </c>
      <c r="C5" s="9">
        <v>50.7</v>
      </c>
      <c r="D5" s="9">
        <v>4</v>
      </c>
      <c r="E5" s="9" t="s">
        <v>3</v>
      </c>
      <c r="F5" s="9" t="s">
        <v>7</v>
      </c>
      <c r="G5" s="26">
        <v>3</v>
      </c>
    </row>
    <row r="6" spans="1:7" x14ac:dyDescent="0.45">
      <c r="A6" s="33" t="s">
        <v>9</v>
      </c>
      <c r="B6" s="9">
        <v>48.5</v>
      </c>
      <c r="C6" s="9">
        <v>48.1</v>
      </c>
      <c r="D6" s="9">
        <v>0.4</v>
      </c>
      <c r="E6" s="9" t="s">
        <v>7</v>
      </c>
      <c r="F6" s="9" t="s">
        <v>4</v>
      </c>
      <c r="G6" s="26">
        <v>7</v>
      </c>
    </row>
    <row r="7" spans="1:7" x14ac:dyDescent="0.45">
      <c r="A7" s="33" t="s">
        <v>10</v>
      </c>
      <c r="B7" s="9">
        <v>57.7</v>
      </c>
      <c r="C7" s="9">
        <v>50.4</v>
      </c>
      <c r="D7" s="9">
        <v>7.3</v>
      </c>
      <c r="E7" s="9" t="s">
        <v>3</v>
      </c>
      <c r="F7" s="9" t="s">
        <v>7</v>
      </c>
      <c r="G7" s="26">
        <v>4</v>
      </c>
    </row>
    <row r="8" spans="1:7" x14ac:dyDescent="0.45">
      <c r="A8" s="33" t="s">
        <v>11</v>
      </c>
      <c r="B8" s="9">
        <v>58.9</v>
      </c>
      <c r="C8" s="9">
        <v>56.8</v>
      </c>
      <c r="D8" s="9">
        <v>2.1</v>
      </c>
      <c r="E8" s="9" t="s">
        <v>62</v>
      </c>
      <c r="F8" s="9" t="s">
        <v>7</v>
      </c>
      <c r="G8" s="26">
        <v>75</v>
      </c>
    </row>
    <row r="9" spans="1:7" x14ac:dyDescent="0.45">
      <c r="A9" s="33" t="s">
        <v>12</v>
      </c>
      <c r="B9" s="9">
        <v>41.8</v>
      </c>
      <c r="C9" s="9">
        <v>52.1</v>
      </c>
      <c r="D9" s="9">
        <v>-10.3</v>
      </c>
      <c r="E9" s="9" t="s">
        <v>6</v>
      </c>
      <c r="F9" s="9" t="s">
        <v>112</v>
      </c>
      <c r="G9" s="26">
        <v>1</v>
      </c>
    </row>
    <row r="10" spans="1:7" x14ac:dyDescent="0.45">
      <c r="A10" s="33" t="s">
        <v>79</v>
      </c>
      <c r="B10" s="9">
        <v>62.1</v>
      </c>
      <c r="C10" s="9">
        <v>61.1</v>
      </c>
      <c r="D10" s="9">
        <v>1</v>
      </c>
      <c r="E10" s="9" t="s">
        <v>3</v>
      </c>
      <c r="F10" s="9" t="s">
        <v>7</v>
      </c>
      <c r="G10" s="26">
        <v>5</v>
      </c>
    </row>
    <row r="11" spans="1:7" x14ac:dyDescent="0.45">
      <c r="A11" s="33" t="s">
        <v>13</v>
      </c>
      <c r="B11" s="9">
        <v>52.3</v>
      </c>
      <c r="C11" s="9">
        <v>52.3</v>
      </c>
      <c r="D11" s="9">
        <v>0</v>
      </c>
      <c r="E11" s="9" t="s">
        <v>3</v>
      </c>
      <c r="F11" s="9" t="s">
        <v>113</v>
      </c>
      <c r="G11" s="26">
        <v>3</v>
      </c>
    </row>
    <row r="12" spans="1:7" x14ac:dyDescent="0.45">
      <c r="A12" s="33" t="s">
        <v>24</v>
      </c>
      <c r="B12" s="9">
        <v>61.5</v>
      </c>
      <c r="C12" s="9">
        <v>56.6</v>
      </c>
      <c r="D12" s="9">
        <v>4.9000000000000004</v>
      </c>
      <c r="E12" s="9" t="s">
        <v>80</v>
      </c>
      <c r="F12" s="9" t="s">
        <v>7</v>
      </c>
      <c r="G12" s="26">
        <v>4</v>
      </c>
    </row>
    <row r="13" spans="1:7" x14ac:dyDescent="0.45">
      <c r="A13" s="33" t="s">
        <v>81</v>
      </c>
      <c r="B13" s="9"/>
      <c r="C13" s="9"/>
      <c r="D13" s="9"/>
      <c r="E13" s="9" t="s">
        <v>63</v>
      </c>
      <c r="F13" s="9" t="s">
        <v>63</v>
      </c>
      <c r="G13" s="26"/>
    </row>
    <row r="14" spans="1:7" x14ac:dyDescent="0.45">
      <c r="A14" s="33" t="s">
        <v>87</v>
      </c>
      <c r="B14" s="9"/>
      <c r="C14" s="9"/>
      <c r="D14" s="9"/>
      <c r="E14" s="9" t="s">
        <v>3</v>
      </c>
      <c r="F14" s="9" t="s">
        <v>7</v>
      </c>
      <c r="G14" s="26">
        <v>8</v>
      </c>
    </row>
    <row r="15" spans="1:7" x14ac:dyDescent="0.45">
      <c r="A15" s="34" t="s">
        <v>64</v>
      </c>
      <c r="B15" s="27"/>
      <c r="C15" s="27"/>
      <c r="D15" s="27"/>
      <c r="E15" s="27" t="s">
        <v>3</v>
      </c>
      <c r="F15" s="27" t="s">
        <v>7</v>
      </c>
      <c r="G15" s="24">
        <v>8</v>
      </c>
    </row>
    <row r="18" spans="1:2" x14ac:dyDescent="0.45">
      <c r="A18" s="9" t="s">
        <v>61</v>
      </c>
      <c r="B18" t="s">
        <v>0</v>
      </c>
    </row>
    <row r="19" spans="1:2" x14ac:dyDescent="0.45">
      <c r="A19" s="9" t="s">
        <v>27</v>
      </c>
      <c r="B19" t="s">
        <v>114</v>
      </c>
    </row>
    <row r="20" spans="1:2" x14ac:dyDescent="0.45">
      <c r="A20" s="9" t="s">
        <v>28</v>
      </c>
      <c r="B20" t="s">
        <v>115</v>
      </c>
    </row>
    <row r="21" spans="1:2" x14ac:dyDescent="0.45">
      <c r="A21" s="9" t="s">
        <v>31</v>
      </c>
      <c r="B21" t="s">
        <v>116</v>
      </c>
    </row>
    <row r="22" spans="1:2" x14ac:dyDescent="0.45">
      <c r="A22" s="9" t="s">
        <v>33</v>
      </c>
      <c r="B22" t="s">
        <v>117</v>
      </c>
    </row>
    <row r="23" spans="1:2" x14ac:dyDescent="0.45">
      <c r="A23" s="9" t="s">
        <v>34</v>
      </c>
      <c r="B23" t="s">
        <v>118</v>
      </c>
    </row>
    <row r="24" spans="1:2" x14ac:dyDescent="0.45">
      <c r="A24" s="9" t="s">
        <v>36</v>
      </c>
      <c r="B24" t="s">
        <v>119</v>
      </c>
    </row>
    <row r="25" spans="1:2" x14ac:dyDescent="0.45">
      <c r="A25" s="9" t="s">
        <v>37</v>
      </c>
      <c r="B25" t="s">
        <v>120</v>
      </c>
    </row>
    <row r="26" spans="1:2" x14ac:dyDescent="0.45">
      <c r="A26" s="9" t="s">
        <v>38</v>
      </c>
      <c r="B26" t="s">
        <v>121</v>
      </c>
    </row>
    <row r="27" spans="1:2" x14ac:dyDescent="0.45">
      <c r="A27" s="9" t="s">
        <v>39</v>
      </c>
      <c r="B27" t="s">
        <v>122</v>
      </c>
    </row>
    <row r="28" spans="1:2" x14ac:dyDescent="0.45">
      <c r="A28" s="9" t="s">
        <v>41</v>
      </c>
      <c r="B28" t="s">
        <v>123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BE98-AA9F-405B-A40B-A5A8A46149D3}">
  <sheetPr>
    <tabColor rgb="FFFFC000"/>
  </sheetPr>
  <dimension ref="A1:U199"/>
  <sheetViews>
    <sheetView zoomScale="85" zoomScaleNormal="85" workbookViewId="0"/>
  </sheetViews>
  <sheetFormatPr defaultRowHeight="14.25" x14ac:dyDescent="0.45"/>
  <cols>
    <col min="1" max="1" width="17" bestFit="1" customWidth="1"/>
    <col min="2" max="2" width="38.796875" bestFit="1" customWidth="1"/>
    <col min="3" max="3" width="24.59765625" bestFit="1" customWidth="1"/>
    <col min="4" max="6" width="8.6640625" bestFit="1" customWidth="1"/>
  </cols>
  <sheetData>
    <row r="1" spans="1:21" s="49" customFormat="1" x14ac:dyDescent="0.45">
      <c r="A1" s="47" t="s">
        <v>14</v>
      </c>
      <c r="B1" s="48" t="s">
        <v>1</v>
      </c>
      <c r="C1" s="48" t="s">
        <v>17</v>
      </c>
      <c r="D1" s="29">
        <v>45078</v>
      </c>
      <c r="E1" s="29">
        <v>45108</v>
      </c>
      <c r="F1" s="29">
        <v>45139</v>
      </c>
      <c r="G1" s="38"/>
      <c r="H1" s="38"/>
      <c r="I1" s="38"/>
      <c r="J1" s="38"/>
      <c r="K1" s="38"/>
      <c r="L1" s="38"/>
      <c r="M1" s="38"/>
      <c r="N1" s="38"/>
      <c r="O1" s="38"/>
      <c r="P1" s="38"/>
      <c r="Q1" s="38"/>
      <c r="R1" s="38"/>
      <c r="S1" s="38"/>
      <c r="T1" s="38"/>
      <c r="U1" s="38"/>
    </row>
    <row r="2" spans="1:21" x14ac:dyDescent="0.45">
      <c r="A2" s="50" t="s">
        <v>22</v>
      </c>
      <c r="B2" s="51" t="s">
        <v>25</v>
      </c>
      <c r="C2" s="51" t="s">
        <v>43</v>
      </c>
      <c r="D2" s="51">
        <v>-1</v>
      </c>
      <c r="E2" s="51">
        <v>-2</v>
      </c>
      <c r="F2" s="51">
        <v>-1</v>
      </c>
    </row>
    <row r="3" spans="1:21" x14ac:dyDescent="0.45">
      <c r="A3" s="50"/>
      <c r="B3" s="51" t="s">
        <v>26</v>
      </c>
      <c r="C3" s="51" t="s">
        <v>44</v>
      </c>
      <c r="D3" s="51">
        <v>2</v>
      </c>
      <c r="E3" s="51">
        <v>-3</v>
      </c>
      <c r="F3" s="51">
        <v>4</v>
      </c>
    </row>
    <row r="4" spans="1:21" x14ac:dyDescent="0.45">
      <c r="A4" s="50"/>
      <c r="B4" s="51" t="s">
        <v>27</v>
      </c>
      <c r="C4" s="51" t="s">
        <v>45</v>
      </c>
      <c r="D4" s="51">
        <v>1</v>
      </c>
      <c r="E4" s="51">
        <v>3</v>
      </c>
      <c r="F4" s="51">
        <v>2</v>
      </c>
    </row>
    <row r="5" spans="1:21" x14ac:dyDescent="0.45">
      <c r="A5" s="50"/>
      <c r="B5" s="51" t="s">
        <v>28</v>
      </c>
      <c r="C5" s="51" t="s">
        <v>46</v>
      </c>
      <c r="D5" s="51">
        <v>12</v>
      </c>
      <c r="E5" s="51">
        <v>2</v>
      </c>
      <c r="F5" s="51">
        <v>10</v>
      </c>
    </row>
    <row r="6" spans="1:21" x14ac:dyDescent="0.45">
      <c r="A6" s="50"/>
      <c r="B6" s="51" t="s">
        <v>29</v>
      </c>
      <c r="C6" s="51" t="s">
        <v>47</v>
      </c>
      <c r="D6" s="51">
        <v>5</v>
      </c>
      <c r="E6" s="51">
        <v>11</v>
      </c>
      <c r="F6" s="51">
        <v>9</v>
      </c>
    </row>
    <row r="7" spans="1:21" x14ac:dyDescent="0.45">
      <c r="A7" s="50"/>
      <c r="B7" s="51" t="s">
        <v>30</v>
      </c>
      <c r="C7" s="51" t="s">
        <v>48</v>
      </c>
      <c r="D7" s="51">
        <v>13</v>
      </c>
      <c r="E7" s="51">
        <v>-4</v>
      </c>
      <c r="F7" s="51">
        <v>11</v>
      </c>
    </row>
    <row r="8" spans="1:21" x14ac:dyDescent="0.45">
      <c r="A8" s="50"/>
      <c r="B8" s="51" t="s">
        <v>31</v>
      </c>
      <c r="C8" s="51" t="s">
        <v>49</v>
      </c>
      <c r="D8" s="51">
        <v>15</v>
      </c>
      <c r="E8" s="51">
        <v>10</v>
      </c>
      <c r="F8" s="51">
        <v>-4</v>
      </c>
    </row>
    <row r="9" spans="1:21" x14ac:dyDescent="0.45">
      <c r="A9" s="50"/>
      <c r="B9" s="51" t="s">
        <v>32</v>
      </c>
      <c r="C9" s="51" t="s">
        <v>50</v>
      </c>
      <c r="D9" s="51">
        <v>-3</v>
      </c>
      <c r="E9" s="51">
        <v>13</v>
      </c>
      <c r="F9" s="51">
        <v>8</v>
      </c>
    </row>
    <row r="10" spans="1:21" x14ac:dyDescent="0.45">
      <c r="A10" s="50"/>
      <c r="B10" s="51" t="s">
        <v>33</v>
      </c>
      <c r="C10" s="51" t="s">
        <v>51</v>
      </c>
      <c r="D10" s="51">
        <v>6</v>
      </c>
      <c r="E10" s="51">
        <v>5</v>
      </c>
      <c r="F10" s="51">
        <v>-5</v>
      </c>
    </row>
    <row r="11" spans="1:21" x14ac:dyDescent="0.45">
      <c r="A11" s="50"/>
      <c r="B11" s="51" t="s">
        <v>34</v>
      </c>
      <c r="C11" s="51" t="s">
        <v>52</v>
      </c>
      <c r="D11" s="51">
        <v>-2</v>
      </c>
      <c r="E11" s="51">
        <v>-1</v>
      </c>
      <c r="F11" s="51">
        <v>-2</v>
      </c>
    </row>
    <row r="12" spans="1:21" x14ac:dyDescent="0.45">
      <c r="A12" s="50"/>
      <c r="B12" s="51" t="s">
        <v>35</v>
      </c>
      <c r="C12" s="51" t="s">
        <v>53</v>
      </c>
      <c r="D12" s="51">
        <v>9</v>
      </c>
      <c r="E12" s="51">
        <v>1</v>
      </c>
      <c r="F12" s="51">
        <v>3</v>
      </c>
    </row>
    <row r="13" spans="1:21" x14ac:dyDescent="0.45">
      <c r="A13" s="50"/>
      <c r="B13" s="51" t="s">
        <v>36</v>
      </c>
      <c r="C13" s="51" t="s">
        <v>54</v>
      </c>
      <c r="D13" s="51">
        <v>11</v>
      </c>
      <c r="E13" s="51">
        <v>9</v>
      </c>
      <c r="F13" s="51">
        <v>13</v>
      </c>
    </row>
    <row r="14" spans="1:21" x14ac:dyDescent="0.45">
      <c r="A14" s="50"/>
      <c r="B14" s="51" t="s">
        <v>37</v>
      </c>
      <c r="C14" s="51" t="s">
        <v>55</v>
      </c>
      <c r="D14" s="51">
        <v>4</v>
      </c>
      <c r="E14" s="51">
        <v>4</v>
      </c>
      <c r="F14" s="51">
        <v>7</v>
      </c>
    </row>
    <row r="15" spans="1:21" x14ac:dyDescent="0.45">
      <c r="A15" s="50"/>
      <c r="B15" s="51" t="s">
        <v>38</v>
      </c>
      <c r="C15" s="51" t="s">
        <v>56</v>
      </c>
      <c r="D15" s="51">
        <v>3</v>
      </c>
      <c r="E15" s="51">
        <v>8</v>
      </c>
      <c r="F15" s="51">
        <v>1</v>
      </c>
    </row>
    <row r="16" spans="1:21" x14ac:dyDescent="0.45">
      <c r="A16" s="50"/>
      <c r="B16" s="51" t="s">
        <v>39</v>
      </c>
      <c r="C16" s="51" t="s">
        <v>57</v>
      </c>
      <c r="D16" s="51">
        <v>14</v>
      </c>
      <c r="E16" s="51">
        <v>12</v>
      </c>
      <c r="F16" s="51">
        <v>6</v>
      </c>
    </row>
    <row r="17" spans="1:6" x14ac:dyDescent="0.45">
      <c r="A17" s="50"/>
      <c r="B17" s="51" t="s">
        <v>40</v>
      </c>
      <c r="C17" s="51" t="s">
        <v>58</v>
      </c>
      <c r="D17" s="51">
        <v>7</v>
      </c>
      <c r="E17" s="51">
        <v>6</v>
      </c>
      <c r="F17" s="51">
        <v>12</v>
      </c>
    </row>
    <row r="18" spans="1:6" x14ac:dyDescent="0.45">
      <c r="A18" s="50"/>
      <c r="B18" s="51" t="s">
        <v>41</v>
      </c>
      <c r="C18" s="51" t="s">
        <v>59</v>
      </c>
      <c r="D18" s="51">
        <v>10</v>
      </c>
      <c r="E18" s="51">
        <v>7</v>
      </c>
      <c r="F18" s="51">
        <v>5</v>
      </c>
    </row>
    <row r="19" spans="1:6" x14ac:dyDescent="0.45">
      <c r="A19" s="50"/>
      <c r="B19" s="51" t="s">
        <v>42</v>
      </c>
      <c r="C19" s="51" t="s">
        <v>60</v>
      </c>
      <c r="D19" s="51">
        <v>8</v>
      </c>
      <c r="E19" s="51">
        <v>14</v>
      </c>
      <c r="F19" s="51">
        <v>-3</v>
      </c>
    </row>
    <row r="20" spans="1:6" x14ac:dyDescent="0.45">
      <c r="A20" s="50" t="s">
        <v>23</v>
      </c>
      <c r="B20" s="51" t="s">
        <v>25</v>
      </c>
      <c r="C20" s="51" t="s">
        <v>43</v>
      </c>
      <c r="D20" s="51">
        <v>-1</v>
      </c>
      <c r="E20" s="51">
        <v>-2</v>
      </c>
      <c r="F20" s="51">
        <v>-1</v>
      </c>
    </row>
    <row r="21" spans="1:6" x14ac:dyDescent="0.45">
      <c r="A21" s="50"/>
      <c r="B21" s="51" t="s">
        <v>26</v>
      </c>
      <c r="C21" s="51" t="s">
        <v>44</v>
      </c>
      <c r="D21" s="51">
        <v>2</v>
      </c>
      <c r="E21" s="51">
        <v>-1</v>
      </c>
      <c r="F21" s="51">
        <v>7</v>
      </c>
    </row>
    <row r="22" spans="1:6" x14ac:dyDescent="0.45">
      <c r="A22" s="50"/>
      <c r="B22" s="51" t="s">
        <v>27</v>
      </c>
      <c r="C22" s="51" t="s">
        <v>45</v>
      </c>
      <c r="D22" s="51">
        <v>1</v>
      </c>
      <c r="E22" s="51">
        <v>3</v>
      </c>
      <c r="F22" s="51">
        <v>1</v>
      </c>
    </row>
    <row r="23" spans="1:6" x14ac:dyDescent="0.45">
      <c r="A23" s="50"/>
      <c r="B23" s="51" t="s">
        <v>28</v>
      </c>
      <c r="C23" s="51" t="s">
        <v>46</v>
      </c>
      <c r="D23" s="51">
        <v>15</v>
      </c>
      <c r="E23" s="51">
        <v>5</v>
      </c>
      <c r="F23" s="51">
        <v>9</v>
      </c>
    </row>
    <row r="24" spans="1:6" x14ac:dyDescent="0.45">
      <c r="A24" s="50"/>
      <c r="B24" s="51" t="s">
        <v>29</v>
      </c>
      <c r="C24" s="51" t="s">
        <v>47</v>
      </c>
      <c r="D24" s="51">
        <v>5</v>
      </c>
      <c r="E24" s="51">
        <v>11</v>
      </c>
      <c r="F24" s="51">
        <v>8</v>
      </c>
    </row>
    <row r="25" spans="1:6" x14ac:dyDescent="0.45">
      <c r="A25" s="50"/>
      <c r="B25" s="51" t="s">
        <v>30</v>
      </c>
      <c r="C25" s="51" t="s">
        <v>48</v>
      </c>
      <c r="D25" s="51">
        <v>3</v>
      </c>
      <c r="E25" s="51">
        <v>14</v>
      </c>
      <c r="F25" s="51">
        <v>6</v>
      </c>
    </row>
    <row r="26" spans="1:6" x14ac:dyDescent="0.45">
      <c r="A26" s="50"/>
      <c r="B26" s="51" t="s">
        <v>31</v>
      </c>
      <c r="C26" s="51" t="s">
        <v>49</v>
      </c>
      <c r="D26" s="51">
        <v>12</v>
      </c>
      <c r="E26" s="51">
        <v>-3</v>
      </c>
      <c r="F26" s="51"/>
    </row>
    <row r="27" spans="1:6" x14ac:dyDescent="0.45">
      <c r="A27" s="50"/>
      <c r="B27" s="51" t="s">
        <v>32</v>
      </c>
      <c r="C27" s="51" t="s">
        <v>50</v>
      </c>
      <c r="D27" s="51">
        <v>11</v>
      </c>
      <c r="E27" s="51">
        <v>10</v>
      </c>
      <c r="F27" s="51">
        <v>4</v>
      </c>
    </row>
    <row r="28" spans="1:6" x14ac:dyDescent="0.45">
      <c r="A28" s="50"/>
      <c r="B28" s="51" t="s">
        <v>33</v>
      </c>
      <c r="C28" s="51" t="s">
        <v>51</v>
      </c>
      <c r="D28" s="51"/>
      <c r="E28" s="51">
        <v>2</v>
      </c>
      <c r="F28" s="51"/>
    </row>
    <row r="29" spans="1:6" x14ac:dyDescent="0.45">
      <c r="A29" s="50"/>
      <c r="B29" s="51" t="s">
        <v>34</v>
      </c>
      <c r="C29" s="51" t="s">
        <v>52</v>
      </c>
      <c r="D29" s="51">
        <v>-2</v>
      </c>
      <c r="E29" s="51"/>
      <c r="F29" s="51">
        <v>-2</v>
      </c>
    </row>
    <row r="30" spans="1:6" x14ac:dyDescent="0.45">
      <c r="A30" s="50"/>
      <c r="B30" s="51" t="s">
        <v>35</v>
      </c>
      <c r="C30" s="51" t="s">
        <v>53</v>
      </c>
      <c r="D30" s="51">
        <v>9</v>
      </c>
      <c r="E30" s="51">
        <v>1</v>
      </c>
      <c r="F30" s="51">
        <v>2</v>
      </c>
    </row>
    <row r="31" spans="1:6" x14ac:dyDescent="0.45">
      <c r="A31" s="50"/>
      <c r="B31" s="51" t="s">
        <v>36</v>
      </c>
      <c r="C31" s="51" t="s">
        <v>54</v>
      </c>
      <c r="D31" s="51">
        <v>13</v>
      </c>
      <c r="E31" s="51">
        <v>12</v>
      </c>
      <c r="F31" s="51">
        <v>-3</v>
      </c>
    </row>
    <row r="32" spans="1:6" x14ac:dyDescent="0.45">
      <c r="A32" s="50"/>
      <c r="B32" s="51" t="s">
        <v>37</v>
      </c>
      <c r="C32" s="51" t="s">
        <v>55</v>
      </c>
      <c r="D32" s="51">
        <v>8</v>
      </c>
      <c r="E32" s="51">
        <v>7</v>
      </c>
      <c r="F32" s="51">
        <v>5</v>
      </c>
    </row>
    <row r="33" spans="1:6" x14ac:dyDescent="0.45">
      <c r="A33" s="50"/>
      <c r="B33" s="51" t="s">
        <v>38</v>
      </c>
      <c r="C33" s="51" t="s">
        <v>56</v>
      </c>
      <c r="D33" s="51">
        <v>4</v>
      </c>
      <c r="E33" s="51">
        <v>4</v>
      </c>
      <c r="F33" s="51">
        <v>3</v>
      </c>
    </row>
    <row r="34" spans="1:6" x14ac:dyDescent="0.45">
      <c r="A34" s="50"/>
      <c r="B34" s="51" t="s">
        <v>39</v>
      </c>
      <c r="C34" s="51" t="s">
        <v>57</v>
      </c>
      <c r="D34" s="51">
        <v>14</v>
      </c>
      <c r="E34" s="51">
        <v>13</v>
      </c>
      <c r="F34" s="51">
        <v>12</v>
      </c>
    </row>
    <row r="35" spans="1:6" x14ac:dyDescent="0.45">
      <c r="A35" s="50"/>
      <c r="B35" s="51" t="s">
        <v>40</v>
      </c>
      <c r="C35" s="51" t="s">
        <v>58</v>
      </c>
      <c r="D35" s="51">
        <v>7</v>
      </c>
      <c r="E35" s="51">
        <v>6</v>
      </c>
      <c r="F35" s="51"/>
    </row>
    <row r="36" spans="1:6" x14ac:dyDescent="0.45">
      <c r="A36" s="50"/>
      <c r="B36" s="51" t="s">
        <v>41</v>
      </c>
      <c r="C36" s="51" t="s">
        <v>59</v>
      </c>
      <c r="D36" s="51">
        <v>10</v>
      </c>
      <c r="E36" s="51">
        <v>8</v>
      </c>
      <c r="F36" s="51">
        <v>11</v>
      </c>
    </row>
    <row r="37" spans="1:6" x14ac:dyDescent="0.45">
      <c r="A37" s="50"/>
      <c r="B37" s="51" t="s">
        <v>42</v>
      </c>
      <c r="C37" s="51" t="s">
        <v>60</v>
      </c>
      <c r="D37" s="51">
        <v>6</v>
      </c>
      <c r="E37" s="51">
        <v>9</v>
      </c>
      <c r="F37" s="51">
        <v>10</v>
      </c>
    </row>
    <row r="38" spans="1:6" x14ac:dyDescent="0.45">
      <c r="A38" s="50" t="s">
        <v>5</v>
      </c>
      <c r="B38" s="51" t="s">
        <v>25</v>
      </c>
      <c r="C38" s="51" t="s">
        <v>43</v>
      </c>
      <c r="D38" s="51">
        <v>-2</v>
      </c>
      <c r="E38" s="51">
        <v>-3</v>
      </c>
      <c r="F38" s="51">
        <v>-1</v>
      </c>
    </row>
    <row r="39" spans="1:6" x14ac:dyDescent="0.45">
      <c r="A39" s="50"/>
      <c r="B39" s="51" t="s">
        <v>26</v>
      </c>
      <c r="C39" s="51" t="s">
        <v>44</v>
      </c>
      <c r="D39" s="51">
        <v>2</v>
      </c>
      <c r="E39" s="51">
        <v>-1</v>
      </c>
      <c r="F39" s="51">
        <v>5</v>
      </c>
    </row>
    <row r="40" spans="1:6" x14ac:dyDescent="0.45">
      <c r="A40" s="50"/>
      <c r="B40" s="51" t="s">
        <v>27</v>
      </c>
      <c r="C40" s="51" t="s">
        <v>45</v>
      </c>
      <c r="D40" s="51">
        <v>1</v>
      </c>
      <c r="E40" s="51">
        <v>2</v>
      </c>
      <c r="F40" s="51">
        <v>1</v>
      </c>
    </row>
    <row r="41" spans="1:6" x14ac:dyDescent="0.45">
      <c r="A41" s="50"/>
      <c r="B41" s="51" t="s">
        <v>28</v>
      </c>
      <c r="C41" s="51" t="s">
        <v>46</v>
      </c>
      <c r="D41" s="51">
        <v>10</v>
      </c>
      <c r="E41" s="51">
        <v>6</v>
      </c>
      <c r="F41" s="51">
        <v>-2</v>
      </c>
    </row>
    <row r="42" spans="1:6" x14ac:dyDescent="0.45">
      <c r="A42" s="50"/>
      <c r="B42" s="51" t="s">
        <v>29</v>
      </c>
      <c r="C42" s="51" t="s">
        <v>47</v>
      </c>
      <c r="D42" s="51">
        <v>3</v>
      </c>
      <c r="E42" s="51">
        <v>7</v>
      </c>
      <c r="F42" s="51">
        <v>6</v>
      </c>
    </row>
    <row r="43" spans="1:6" x14ac:dyDescent="0.45">
      <c r="A43" s="50"/>
      <c r="B43" s="51" t="s">
        <v>30</v>
      </c>
      <c r="C43" s="51" t="s">
        <v>48</v>
      </c>
      <c r="D43" s="51">
        <v>8</v>
      </c>
      <c r="E43" s="51">
        <v>13</v>
      </c>
      <c r="F43" s="51">
        <v>11</v>
      </c>
    </row>
    <row r="44" spans="1:6" x14ac:dyDescent="0.45">
      <c r="A44" s="50"/>
      <c r="B44" s="51" t="s">
        <v>31</v>
      </c>
      <c r="C44" s="51" t="s">
        <v>49</v>
      </c>
      <c r="D44" s="51">
        <v>12</v>
      </c>
      <c r="E44" s="51">
        <v>12</v>
      </c>
      <c r="F44" s="51">
        <v>-3</v>
      </c>
    </row>
    <row r="45" spans="1:6" x14ac:dyDescent="0.45">
      <c r="A45" s="50"/>
      <c r="B45" s="51" t="s">
        <v>32</v>
      </c>
      <c r="C45" s="51" t="s">
        <v>50</v>
      </c>
      <c r="D45" s="51">
        <v>-4</v>
      </c>
      <c r="E45" s="51">
        <v>8</v>
      </c>
      <c r="F45" s="51">
        <v>9</v>
      </c>
    </row>
    <row r="46" spans="1:6" x14ac:dyDescent="0.45">
      <c r="A46" s="50"/>
      <c r="B46" s="51" t="s">
        <v>33</v>
      </c>
      <c r="C46" s="51" t="s">
        <v>51</v>
      </c>
      <c r="D46" s="51">
        <v>7</v>
      </c>
      <c r="E46" s="51">
        <v>4</v>
      </c>
      <c r="F46" s="51"/>
    </row>
    <row r="47" spans="1:6" x14ac:dyDescent="0.45">
      <c r="A47" s="50"/>
      <c r="B47" s="51" t="s">
        <v>34</v>
      </c>
      <c r="C47" s="51" t="s">
        <v>52</v>
      </c>
      <c r="D47" s="51">
        <v>-1</v>
      </c>
      <c r="E47" s="51">
        <v>-2</v>
      </c>
      <c r="F47" s="51"/>
    </row>
    <row r="48" spans="1:6" x14ac:dyDescent="0.45">
      <c r="A48" s="50"/>
      <c r="B48" s="51" t="s">
        <v>35</v>
      </c>
      <c r="C48" s="51" t="s">
        <v>53</v>
      </c>
      <c r="D48" s="51">
        <v>9</v>
      </c>
      <c r="E48" s="51">
        <v>1</v>
      </c>
      <c r="F48" s="51">
        <v>2</v>
      </c>
    </row>
    <row r="49" spans="1:6" x14ac:dyDescent="0.45">
      <c r="A49" s="50"/>
      <c r="B49" s="51" t="s">
        <v>36</v>
      </c>
      <c r="C49" s="51" t="s">
        <v>54</v>
      </c>
      <c r="D49" s="51">
        <v>11</v>
      </c>
      <c r="E49" s="51">
        <v>10</v>
      </c>
      <c r="F49" s="51"/>
    </row>
    <row r="50" spans="1:6" x14ac:dyDescent="0.45">
      <c r="A50" s="50"/>
      <c r="B50" s="51" t="s">
        <v>37</v>
      </c>
      <c r="C50" s="51" t="s">
        <v>55</v>
      </c>
      <c r="D50" s="51">
        <v>4</v>
      </c>
      <c r="E50" s="51">
        <v>5</v>
      </c>
      <c r="F50" s="51">
        <v>8</v>
      </c>
    </row>
    <row r="51" spans="1:6" x14ac:dyDescent="0.45">
      <c r="A51" s="50"/>
      <c r="B51" s="51" t="s">
        <v>38</v>
      </c>
      <c r="C51" s="51" t="s">
        <v>56</v>
      </c>
      <c r="D51" s="51"/>
      <c r="E51" s="51"/>
      <c r="F51" s="51">
        <v>3</v>
      </c>
    </row>
    <row r="52" spans="1:6" x14ac:dyDescent="0.45">
      <c r="A52" s="50"/>
      <c r="B52" s="51" t="s">
        <v>39</v>
      </c>
      <c r="C52" s="51" t="s">
        <v>57</v>
      </c>
      <c r="D52" s="51">
        <v>-3</v>
      </c>
      <c r="E52" s="51"/>
      <c r="F52" s="51">
        <v>4</v>
      </c>
    </row>
    <row r="53" spans="1:6" x14ac:dyDescent="0.45">
      <c r="A53" s="50"/>
      <c r="B53" s="51" t="s">
        <v>40</v>
      </c>
      <c r="C53" s="51" t="s">
        <v>58</v>
      </c>
      <c r="D53" s="51">
        <v>6</v>
      </c>
      <c r="E53" s="51">
        <v>3</v>
      </c>
      <c r="F53" s="51">
        <v>7</v>
      </c>
    </row>
    <row r="54" spans="1:6" x14ac:dyDescent="0.45">
      <c r="A54" s="50"/>
      <c r="B54" s="51" t="s">
        <v>41</v>
      </c>
      <c r="C54" s="51" t="s">
        <v>59</v>
      </c>
      <c r="D54" s="51">
        <v>13</v>
      </c>
      <c r="E54" s="51">
        <v>11</v>
      </c>
      <c r="F54" s="51">
        <v>10</v>
      </c>
    </row>
    <row r="55" spans="1:6" x14ac:dyDescent="0.45">
      <c r="A55" s="50"/>
      <c r="B55" s="51" t="s">
        <v>42</v>
      </c>
      <c r="C55" s="51" t="s">
        <v>60</v>
      </c>
      <c r="D55" s="51">
        <v>5</v>
      </c>
      <c r="E55" s="51">
        <v>9</v>
      </c>
      <c r="F55" s="51">
        <v>12</v>
      </c>
    </row>
    <row r="56" spans="1:6" x14ac:dyDescent="0.45">
      <c r="A56" s="52" t="s">
        <v>8</v>
      </c>
      <c r="B56" s="51" t="s">
        <v>25</v>
      </c>
      <c r="C56" s="51" t="s">
        <v>43</v>
      </c>
      <c r="D56" s="51">
        <v>-1</v>
      </c>
      <c r="E56" s="51"/>
      <c r="F56" s="51">
        <v>-1</v>
      </c>
    </row>
    <row r="57" spans="1:6" x14ac:dyDescent="0.45">
      <c r="A57" s="52"/>
      <c r="B57" s="51" t="s">
        <v>26</v>
      </c>
      <c r="C57" s="51" t="s">
        <v>44</v>
      </c>
      <c r="D57" s="51">
        <v>4</v>
      </c>
      <c r="E57" s="51">
        <v>1</v>
      </c>
      <c r="F57" s="51"/>
    </row>
    <row r="58" spans="1:6" x14ac:dyDescent="0.45">
      <c r="A58" s="52"/>
      <c r="B58" s="51" t="s">
        <v>27</v>
      </c>
      <c r="C58" s="51" t="s">
        <v>45</v>
      </c>
      <c r="D58" s="51">
        <v>1</v>
      </c>
      <c r="E58" s="51">
        <v>4</v>
      </c>
      <c r="F58" s="51">
        <v>1</v>
      </c>
    </row>
    <row r="59" spans="1:6" x14ac:dyDescent="0.45">
      <c r="A59" s="52"/>
      <c r="B59" s="51" t="s">
        <v>28</v>
      </c>
      <c r="C59" s="51" t="s">
        <v>46</v>
      </c>
      <c r="D59" s="51">
        <v>8</v>
      </c>
      <c r="E59" s="51">
        <v>2</v>
      </c>
      <c r="F59" s="51">
        <v>5</v>
      </c>
    </row>
    <row r="60" spans="1:6" x14ac:dyDescent="0.45">
      <c r="A60" s="52"/>
      <c r="B60" s="51" t="s">
        <v>29</v>
      </c>
      <c r="C60" s="51" t="s">
        <v>47</v>
      </c>
      <c r="D60" s="51">
        <v>-3</v>
      </c>
      <c r="E60" s="51">
        <v>-2</v>
      </c>
      <c r="F60" s="51"/>
    </row>
    <row r="61" spans="1:6" x14ac:dyDescent="0.45">
      <c r="A61" s="52"/>
      <c r="B61" s="51" t="s">
        <v>30</v>
      </c>
      <c r="C61" s="51" t="s">
        <v>48</v>
      </c>
      <c r="D61" s="51">
        <v>-2</v>
      </c>
      <c r="E61" s="51">
        <v>-1</v>
      </c>
      <c r="F61" s="51">
        <v>-4</v>
      </c>
    </row>
    <row r="62" spans="1:6" x14ac:dyDescent="0.45">
      <c r="A62" s="52"/>
      <c r="B62" s="51" t="s">
        <v>31</v>
      </c>
      <c r="C62" s="51" t="s">
        <v>49</v>
      </c>
      <c r="D62" s="51">
        <v>-5</v>
      </c>
      <c r="E62" s="51">
        <v>8</v>
      </c>
      <c r="F62" s="51">
        <v>-6</v>
      </c>
    </row>
    <row r="63" spans="1:6" x14ac:dyDescent="0.45">
      <c r="A63" s="52"/>
      <c r="B63" s="51" t="s">
        <v>32</v>
      </c>
      <c r="C63" s="51" t="s">
        <v>50</v>
      </c>
      <c r="D63" s="51"/>
      <c r="E63" s="51">
        <v>-5</v>
      </c>
      <c r="F63" s="51"/>
    </row>
    <row r="64" spans="1:6" x14ac:dyDescent="0.45">
      <c r="A64" s="52"/>
      <c r="B64" s="51" t="s">
        <v>33</v>
      </c>
      <c r="C64" s="51" t="s">
        <v>51</v>
      </c>
      <c r="D64" s="51"/>
      <c r="E64" s="51">
        <v>-4</v>
      </c>
      <c r="F64" s="51">
        <v>-2</v>
      </c>
    </row>
    <row r="65" spans="1:6" x14ac:dyDescent="0.45">
      <c r="A65" s="52"/>
      <c r="B65" s="51" t="s">
        <v>34</v>
      </c>
      <c r="C65" s="51" t="s">
        <v>52</v>
      </c>
      <c r="D65" s="51"/>
      <c r="E65" s="51">
        <v>-3</v>
      </c>
      <c r="F65" s="51"/>
    </row>
    <row r="66" spans="1:6" x14ac:dyDescent="0.45">
      <c r="A66" s="52"/>
      <c r="B66" s="51" t="s">
        <v>35</v>
      </c>
      <c r="C66" s="51" t="s">
        <v>53</v>
      </c>
      <c r="D66" s="51"/>
      <c r="E66" s="51">
        <v>3</v>
      </c>
      <c r="F66" s="51">
        <v>2</v>
      </c>
    </row>
    <row r="67" spans="1:6" x14ac:dyDescent="0.45">
      <c r="A67" s="52"/>
      <c r="B67" s="51" t="s">
        <v>36</v>
      </c>
      <c r="C67" s="51" t="s">
        <v>54</v>
      </c>
      <c r="D67" s="51">
        <v>6</v>
      </c>
      <c r="E67" s="51">
        <v>9</v>
      </c>
      <c r="F67" s="51">
        <v>7</v>
      </c>
    </row>
    <row r="68" spans="1:6" x14ac:dyDescent="0.45">
      <c r="A68" s="52"/>
      <c r="B68" s="51" t="s">
        <v>37</v>
      </c>
      <c r="C68" s="51" t="s">
        <v>55</v>
      </c>
      <c r="D68" s="51">
        <v>7</v>
      </c>
      <c r="E68" s="51">
        <v>5</v>
      </c>
      <c r="F68" s="51">
        <v>-5</v>
      </c>
    </row>
    <row r="69" spans="1:6" x14ac:dyDescent="0.45">
      <c r="A69" s="52"/>
      <c r="B69" s="51" t="s">
        <v>38</v>
      </c>
      <c r="C69" s="51" t="s">
        <v>56</v>
      </c>
      <c r="D69" s="51">
        <v>2</v>
      </c>
      <c r="E69" s="51"/>
      <c r="F69" s="51">
        <v>3</v>
      </c>
    </row>
    <row r="70" spans="1:6" x14ac:dyDescent="0.45">
      <c r="A70" s="52"/>
      <c r="B70" s="51" t="s">
        <v>39</v>
      </c>
      <c r="C70" s="51" t="s">
        <v>57</v>
      </c>
      <c r="D70" s="51">
        <v>3</v>
      </c>
      <c r="E70" s="51">
        <v>7</v>
      </c>
      <c r="F70" s="51">
        <v>6</v>
      </c>
    </row>
    <row r="71" spans="1:6" x14ac:dyDescent="0.45">
      <c r="A71" s="52"/>
      <c r="B71" s="51" t="s">
        <v>40</v>
      </c>
      <c r="C71" s="51" t="s">
        <v>58</v>
      </c>
      <c r="D71" s="51">
        <v>5</v>
      </c>
      <c r="E71" s="51"/>
      <c r="F71" s="51">
        <v>8</v>
      </c>
    </row>
    <row r="72" spans="1:6" x14ac:dyDescent="0.45">
      <c r="A72" s="52"/>
      <c r="B72" s="51" t="s">
        <v>41</v>
      </c>
      <c r="C72" s="51" t="s">
        <v>59</v>
      </c>
      <c r="D72" s="51">
        <v>9</v>
      </c>
      <c r="E72" s="51">
        <v>6</v>
      </c>
      <c r="F72" s="51">
        <v>4</v>
      </c>
    </row>
    <row r="73" spans="1:6" x14ac:dyDescent="0.45">
      <c r="A73" s="52"/>
      <c r="B73" s="51" t="s">
        <v>42</v>
      </c>
      <c r="C73" s="51" t="s">
        <v>60</v>
      </c>
      <c r="D73" s="51">
        <v>-4</v>
      </c>
      <c r="E73" s="51">
        <v>10</v>
      </c>
      <c r="F73" s="51">
        <v>-3</v>
      </c>
    </row>
    <row r="74" spans="1:6" x14ac:dyDescent="0.45">
      <c r="A74" s="52" t="s">
        <v>19</v>
      </c>
      <c r="B74" s="51" t="s">
        <v>25</v>
      </c>
      <c r="C74" s="51" t="s">
        <v>43</v>
      </c>
      <c r="D74" s="51">
        <v>-4</v>
      </c>
      <c r="E74" s="51">
        <v>-4</v>
      </c>
      <c r="F74" s="51"/>
    </row>
    <row r="75" spans="1:6" x14ac:dyDescent="0.45">
      <c r="A75" s="52"/>
      <c r="B75" s="51" t="s">
        <v>26</v>
      </c>
      <c r="C75" s="51" t="s">
        <v>44</v>
      </c>
      <c r="D75" s="51"/>
      <c r="E75" s="51">
        <v>-1</v>
      </c>
      <c r="F75" s="51"/>
    </row>
    <row r="76" spans="1:6" x14ac:dyDescent="0.45">
      <c r="A76" s="52"/>
      <c r="B76" s="51" t="s">
        <v>27</v>
      </c>
      <c r="C76" s="51" t="s">
        <v>45</v>
      </c>
      <c r="D76" s="51"/>
      <c r="E76" s="51">
        <v>-5</v>
      </c>
      <c r="F76" s="51">
        <v>-3</v>
      </c>
    </row>
    <row r="77" spans="1:6" x14ac:dyDescent="0.45">
      <c r="A77" s="52"/>
      <c r="B77" s="51" t="s">
        <v>28</v>
      </c>
      <c r="C77" s="51" t="s">
        <v>46</v>
      </c>
      <c r="D77" s="51">
        <v>-8</v>
      </c>
      <c r="E77" s="51">
        <v>2</v>
      </c>
      <c r="F77" s="51">
        <v>-7</v>
      </c>
    </row>
    <row r="78" spans="1:6" x14ac:dyDescent="0.45">
      <c r="A78" s="52"/>
      <c r="B78" s="51" t="s">
        <v>29</v>
      </c>
      <c r="C78" s="51" t="s">
        <v>47</v>
      </c>
      <c r="D78" s="51">
        <v>3</v>
      </c>
      <c r="E78" s="51">
        <v>4</v>
      </c>
      <c r="F78" s="51">
        <v>-8</v>
      </c>
    </row>
    <row r="79" spans="1:6" x14ac:dyDescent="0.45">
      <c r="A79" s="52"/>
      <c r="B79" s="51" t="s">
        <v>30</v>
      </c>
      <c r="C79" s="51" t="s">
        <v>48</v>
      </c>
      <c r="D79" s="51"/>
      <c r="E79" s="51">
        <v>-9</v>
      </c>
      <c r="F79" s="51"/>
    </row>
    <row r="80" spans="1:6" x14ac:dyDescent="0.45">
      <c r="A80" s="52"/>
      <c r="B80" s="51" t="s">
        <v>31</v>
      </c>
      <c r="C80" s="51" t="s">
        <v>49</v>
      </c>
      <c r="D80" s="51">
        <v>-9</v>
      </c>
      <c r="E80" s="51">
        <v>1</v>
      </c>
      <c r="F80" s="51">
        <v>-4</v>
      </c>
    </row>
    <row r="81" spans="1:6" x14ac:dyDescent="0.45">
      <c r="A81" s="52"/>
      <c r="B81" s="51" t="s">
        <v>32</v>
      </c>
      <c r="C81" s="51" t="s">
        <v>50</v>
      </c>
      <c r="D81" s="51">
        <v>-3</v>
      </c>
      <c r="E81" s="51">
        <v>-6</v>
      </c>
      <c r="F81" s="51">
        <v>4</v>
      </c>
    </row>
    <row r="82" spans="1:6" x14ac:dyDescent="0.45">
      <c r="A82" s="52"/>
      <c r="B82" s="51" t="s">
        <v>33</v>
      </c>
      <c r="C82" s="51" t="s">
        <v>51</v>
      </c>
      <c r="D82" s="51">
        <v>1</v>
      </c>
      <c r="E82" s="51"/>
      <c r="F82" s="51">
        <v>1</v>
      </c>
    </row>
    <row r="83" spans="1:6" x14ac:dyDescent="0.45">
      <c r="A83" s="52"/>
      <c r="B83" s="51" t="s">
        <v>34</v>
      </c>
      <c r="C83" s="51" t="s">
        <v>52</v>
      </c>
      <c r="D83" s="51">
        <v>-1</v>
      </c>
      <c r="E83" s="51">
        <v>-2</v>
      </c>
      <c r="F83" s="51"/>
    </row>
    <row r="84" spans="1:6" x14ac:dyDescent="0.45">
      <c r="A84" s="52"/>
      <c r="B84" s="51" t="s">
        <v>35</v>
      </c>
      <c r="C84" s="51" t="s">
        <v>53</v>
      </c>
      <c r="D84" s="51"/>
      <c r="E84" s="51"/>
      <c r="F84" s="51">
        <v>-2</v>
      </c>
    </row>
    <row r="85" spans="1:6" x14ac:dyDescent="0.45">
      <c r="A85" s="52"/>
      <c r="B85" s="51" t="s">
        <v>36</v>
      </c>
      <c r="C85" s="51" t="s">
        <v>54</v>
      </c>
      <c r="D85" s="51">
        <v>-7</v>
      </c>
      <c r="E85" s="51">
        <v>5</v>
      </c>
      <c r="F85" s="51">
        <v>3</v>
      </c>
    </row>
    <row r="86" spans="1:6" x14ac:dyDescent="0.45">
      <c r="A86" s="52"/>
      <c r="B86" s="51" t="s">
        <v>37</v>
      </c>
      <c r="C86" s="51" t="s">
        <v>55</v>
      </c>
      <c r="D86" s="51"/>
      <c r="E86" s="51">
        <v>3</v>
      </c>
      <c r="F86" s="51">
        <v>2</v>
      </c>
    </row>
    <row r="87" spans="1:6" x14ac:dyDescent="0.45">
      <c r="A87" s="52"/>
      <c r="B87" s="51" t="s">
        <v>38</v>
      </c>
      <c r="C87" s="51" t="s">
        <v>56</v>
      </c>
      <c r="D87" s="51"/>
      <c r="E87" s="51"/>
      <c r="F87" s="51"/>
    </row>
    <row r="88" spans="1:6" x14ac:dyDescent="0.45">
      <c r="A88" s="52"/>
      <c r="B88" s="51" t="s">
        <v>39</v>
      </c>
      <c r="C88" s="51" t="s">
        <v>57</v>
      </c>
      <c r="D88" s="51">
        <v>-5</v>
      </c>
      <c r="E88" s="51">
        <v>-7</v>
      </c>
      <c r="F88" s="51">
        <v>-5</v>
      </c>
    </row>
    <row r="89" spans="1:6" x14ac:dyDescent="0.45">
      <c r="A89" s="52"/>
      <c r="B89" s="51" t="s">
        <v>40</v>
      </c>
      <c r="C89" s="51" t="s">
        <v>58</v>
      </c>
      <c r="D89" s="51">
        <v>-2</v>
      </c>
      <c r="E89" s="51">
        <v>-8</v>
      </c>
      <c r="F89" s="51">
        <v>-6</v>
      </c>
    </row>
    <row r="90" spans="1:6" x14ac:dyDescent="0.45">
      <c r="A90" s="52"/>
      <c r="B90" s="51" t="s">
        <v>41</v>
      </c>
      <c r="C90" s="51" t="s">
        <v>59</v>
      </c>
      <c r="D90" s="51">
        <v>2</v>
      </c>
      <c r="E90" s="51">
        <v>-10</v>
      </c>
      <c r="F90" s="51"/>
    </row>
    <row r="91" spans="1:6" x14ac:dyDescent="0.45">
      <c r="A91" s="52"/>
      <c r="B91" s="51" t="s">
        <v>42</v>
      </c>
      <c r="C91" s="51" t="s">
        <v>60</v>
      </c>
      <c r="D91" s="51">
        <v>-6</v>
      </c>
      <c r="E91" s="51">
        <v>-3</v>
      </c>
      <c r="F91" s="51">
        <v>-1</v>
      </c>
    </row>
    <row r="92" spans="1:6" x14ac:dyDescent="0.45">
      <c r="A92" s="52" t="s">
        <v>10</v>
      </c>
      <c r="B92" s="51" t="s">
        <v>25</v>
      </c>
      <c r="C92" s="51" t="s">
        <v>43</v>
      </c>
      <c r="D92" s="51">
        <v>-2</v>
      </c>
      <c r="E92" s="51">
        <v>-1</v>
      </c>
      <c r="F92" s="51">
        <v>-1</v>
      </c>
    </row>
    <row r="93" spans="1:6" x14ac:dyDescent="0.45">
      <c r="A93" s="52"/>
      <c r="B93" s="51" t="s">
        <v>26</v>
      </c>
      <c r="C93" s="51" t="s">
        <v>44</v>
      </c>
      <c r="D93" s="51">
        <v>3</v>
      </c>
      <c r="E93" s="51"/>
      <c r="F93" s="51">
        <v>4</v>
      </c>
    </row>
    <row r="94" spans="1:6" x14ac:dyDescent="0.45">
      <c r="A94" s="52"/>
      <c r="B94" s="51" t="s">
        <v>27</v>
      </c>
      <c r="C94" s="51" t="s">
        <v>45</v>
      </c>
      <c r="D94" s="51"/>
      <c r="E94" s="51">
        <v>2</v>
      </c>
      <c r="F94" s="51">
        <v>3</v>
      </c>
    </row>
    <row r="95" spans="1:6" x14ac:dyDescent="0.45">
      <c r="A95" s="52"/>
      <c r="B95" s="51" t="s">
        <v>28</v>
      </c>
      <c r="C95" s="51" t="s">
        <v>46</v>
      </c>
      <c r="D95" s="51">
        <v>4</v>
      </c>
      <c r="E95" s="51"/>
      <c r="F95" s="51">
        <v>-4</v>
      </c>
    </row>
    <row r="96" spans="1:6" x14ac:dyDescent="0.45">
      <c r="A96" s="52"/>
      <c r="B96" s="51" t="s">
        <v>29</v>
      </c>
      <c r="C96" s="51" t="s">
        <v>47</v>
      </c>
      <c r="D96" s="51">
        <v>7</v>
      </c>
      <c r="E96" s="51">
        <v>5</v>
      </c>
      <c r="F96" s="51"/>
    </row>
    <row r="97" spans="1:6" x14ac:dyDescent="0.45">
      <c r="A97" s="52"/>
      <c r="B97" s="51" t="s">
        <v>30</v>
      </c>
      <c r="C97" s="51" t="s">
        <v>48</v>
      </c>
      <c r="D97" s="51"/>
      <c r="E97" s="51">
        <v>3</v>
      </c>
      <c r="F97" s="51"/>
    </row>
    <row r="98" spans="1:6" x14ac:dyDescent="0.45">
      <c r="A98" s="52"/>
      <c r="B98" s="51" t="s">
        <v>31</v>
      </c>
      <c r="C98" s="51" t="s">
        <v>49</v>
      </c>
      <c r="D98" s="51">
        <v>-5</v>
      </c>
      <c r="E98" s="51">
        <v>-5</v>
      </c>
      <c r="F98" s="51">
        <v>-5</v>
      </c>
    </row>
    <row r="99" spans="1:6" x14ac:dyDescent="0.45">
      <c r="A99" s="52"/>
      <c r="B99" s="51" t="s">
        <v>32</v>
      </c>
      <c r="C99" s="51" t="s">
        <v>50</v>
      </c>
      <c r="D99" s="51">
        <v>-3</v>
      </c>
      <c r="E99" s="51"/>
      <c r="F99" s="51">
        <v>8</v>
      </c>
    </row>
    <row r="100" spans="1:6" x14ac:dyDescent="0.45">
      <c r="A100" s="52"/>
      <c r="B100" s="51" t="s">
        <v>33</v>
      </c>
      <c r="C100" s="51" t="s">
        <v>51</v>
      </c>
      <c r="D100" s="51">
        <v>8</v>
      </c>
      <c r="E100" s="51">
        <v>-3</v>
      </c>
      <c r="F100" s="51">
        <v>-2</v>
      </c>
    </row>
    <row r="101" spans="1:6" x14ac:dyDescent="0.45">
      <c r="A101" s="52"/>
      <c r="B101" s="51" t="s">
        <v>34</v>
      </c>
      <c r="C101" s="51" t="s">
        <v>52</v>
      </c>
      <c r="D101" s="51">
        <v>1</v>
      </c>
      <c r="E101" s="51">
        <v>1</v>
      </c>
      <c r="F101" s="51">
        <v>5</v>
      </c>
    </row>
    <row r="102" spans="1:6" x14ac:dyDescent="0.45">
      <c r="A102" s="52"/>
      <c r="B102" s="51" t="s">
        <v>35</v>
      </c>
      <c r="C102" s="51" t="s">
        <v>53</v>
      </c>
      <c r="D102" s="51"/>
      <c r="E102" s="51">
        <v>-2</v>
      </c>
      <c r="F102" s="51">
        <v>2</v>
      </c>
    </row>
    <row r="103" spans="1:6" x14ac:dyDescent="0.45">
      <c r="A103" s="52"/>
      <c r="B103" s="51" t="s">
        <v>36</v>
      </c>
      <c r="C103" s="51" t="s">
        <v>54</v>
      </c>
      <c r="D103" s="51">
        <v>9</v>
      </c>
      <c r="E103" s="51">
        <v>8</v>
      </c>
      <c r="F103" s="51">
        <v>7</v>
      </c>
    </row>
    <row r="104" spans="1:6" x14ac:dyDescent="0.45">
      <c r="A104" s="52"/>
      <c r="B104" s="51" t="s">
        <v>37</v>
      </c>
      <c r="C104" s="51" t="s">
        <v>55</v>
      </c>
      <c r="D104" s="51"/>
      <c r="E104" s="51"/>
      <c r="F104" s="51"/>
    </row>
    <row r="105" spans="1:6" x14ac:dyDescent="0.45">
      <c r="A105" s="52"/>
      <c r="B105" s="51" t="s">
        <v>38</v>
      </c>
      <c r="C105" s="51" t="s">
        <v>56</v>
      </c>
      <c r="D105" s="51">
        <v>2</v>
      </c>
      <c r="E105" s="51"/>
      <c r="F105" s="51">
        <v>1</v>
      </c>
    </row>
    <row r="106" spans="1:6" x14ac:dyDescent="0.45">
      <c r="A106" s="52"/>
      <c r="B106" s="51" t="s">
        <v>39</v>
      </c>
      <c r="C106" s="51" t="s">
        <v>57</v>
      </c>
      <c r="D106" s="51">
        <v>-4</v>
      </c>
      <c r="E106" s="51">
        <v>-4</v>
      </c>
      <c r="F106" s="51">
        <v>9</v>
      </c>
    </row>
    <row r="107" spans="1:6" x14ac:dyDescent="0.45">
      <c r="A107" s="52"/>
      <c r="B107" s="51" t="s">
        <v>40</v>
      </c>
      <c r="C107" s="51" t="s">
        <v>58</v>
      </c>
      <c r="D107" s="51">
        <v>5</v>
      </c>
      <c r="E107" s="51">
        <v>6</v>
      </c>
      <c r="F107" s="51"/>
    </row>
    <row r="108" spans="1:6" x14ac:dyDescent="0.45">
      <c r="A108" s="52"/>
      <c r="B108" s="51" t="s">
        <v>41</v>
      </c>
      <c r="C108" s="51" t="s">
        <v>59</v>
      </c>
      <c r="D108" s="51">
        <v>6</v>
      </c>
      <c r="E108" s="51">
        <v>4</v>
      </c>
      <c r="F108" s="51">
        <v>6</v>
      </c>
    </row>
    <row r="109" spans="1:6" x14ac:dyDescent="0.45">
      <c r="A109" s="52"/>
      <c r="B109" s="51" t="s">
        <v>42</v>
      </c>
      <c r="C109" s="51" t="s">
        <v>60</v>
      </c>
      <c r="D109" s="51">
        <v>-1</v>
      </c>
      <c r="E109" s="51">
        <v>7</v>
      </c>
      <c r="F109" s="51">
        <v>-3</v>
      </c>
    </row>
    <row r="110" spans="1:6" x14ac:dyDescent="0.45">
      <c r="A110" s="52" t="s">
        <v>11</v>
      </c>
      <c r="B110" s="53" t="s">
        <v>25</v>
      </c>
      <c r="C110" s="51" t="s">
        <v>43</v>
      </c>
      <c r="D110" s="51">
        <v>-2</v>
      </c>
      <c r="E110" s="51">
        <v>1</v>
      </c>
      <c r="F110" s="51">
        <v>-2</v>
      </c>
    </row>
    <row r="111" spans="1:6" x14ac:dyDescent="0.45">
      <c r="A111" s="52"/>
      <c r="B111" s="53" t="s">
        <v>26</v>
      </c>
      <c r="C111" s="51" t="s">
        <v>44</v>
      </c>
      <c r="D111" s="51">
        <v>4</v>
      </c>
      <c r="E111" s="51">
        <v>8</v>
      </c>
      <c r="F111" s="51"/>
    </row>
    <row r="112" spans="1:6" x14ac:dyDescent="0.45">
      <c r="A112" s="52"/>
      <c r="B112" s="53" t="s">
        <v>27</v>
      </c>
      <c r="C112" s="51" t="s">
        <v>45</v>
      </c>
      <c r="D112" s="51">
        <v>-1</v>
      </c>
      <c r="E112" s="51">
        <v>-2</v>
      </c>
      <c r="F112" s="51">
        <v>6</v>
      </c>
    </row>
    <row r="113" spans="1:6" x14ac:dyDescent="0.45">
      <c r="A113" s="52"/>
      <c r="B113" s="53" t="s">
        <v>28</v>
      </c>
      <c r="C113" s="51" t="s">
        <v>46</v>
      </c>
      <c r="D113" s="51">
        <v>3</v>
      </c>
      <c r="E113" s="51">
        <v>2</v>
      </c>
      <c r="F113" s="51">
        <v>7</v>
      </c>
    </row>
    <row r="114" spans="1:6" x14ac:dyDescent="0.45">
      <c r="A114" s="52"/>
      <c r="B114" s="53" t="s">
        <v>29</v>
      </c>
      <c r="C114" s="51" t="s">
        <v>47</v>
      </c>
      <c r="D114" s="51">
        <v>10</v>
      </c>
      <c r="E114" s="51">
        <v>7</v>
      </c>
      <c r="F114" s="51">
        <v>3</v>
      </c>
    </row>
    <row r="115" spans="1:6" x14ac:dyDescent="0.45">
      <c r="A115" s="52"/>
      <c r="B115" s="53" t="s">
        <v>30</v>
      </c>
      <c r="C115" s="51" t="s">
        <v>48</v>
      </c>
      <c r="D115" s="51">
        <v>2</v>
      </c>
      <c r="E115" s="51">
        <v>3</v>
      </c>
      <c r="F115" s="51">
        <v>11</v>
      </c>
    </row>
    <row r="116" spans="1:6" x14ac:dyDescent="0.45">
      <c r="A116" s="52"/>
      <c r="B116" s="53" t="s">
        <v>31</v>
      </c>
      <c r="C116" s="51" t="s">
        <v>49</v>
      </c>
      <c r="D116" s="51">
        <v>6</v>
      </c>
      <c r="E116" s="51">
        <v>6</v>
      </c>
      <c r="F116" s="51">
        <v>4</v>
      </c>
    </row>
    <row r="117" spans="1:6" x14ac:dyDescent="0.45">
      <c r="A117" s="52"/>
      <c r="B117" s="53" t="s">
        <v>32</v>
      </c>
      <c r="C117" s="51" t="s">
        <v>50</v>
      </c>
      <c r="D117" s="51">
        <v>8</v>
      </c>
      <c r="E117" s="51">
        <v>11</v>
      </c>
      <c r="F117" s="51">
        <v>10</v>
      </c>
    </row>
    <row r="118" spans="1:6" x14ac:dyDescent="0.45">
      <c r="A118" s="52"/>
      <c r="B118" s="53" t="s">
        <v>33</v>
      </c>
      <c r="C118" s="51" t="s">
        <v>51</v>
      </c>
      <c r="D118" s="51">
        <v>5</v>
      </c>
      <c r="E118" s="51">
        <v>12</v>
      </c>
      <c r="F118" s="51">
        <v>9</v>
      </c>
    </row>
    <row r="119" spans="1:6" x14ac:dyDescent="0.45">
      <c r="A119" s="52"/>
      <c r="B119" s="53" t="s">
        <v>34</v>
      </c>
      <c r="C119" s="51" t="s">
        <v>52</v>
      </c>
      <c r="D119" s="51"/>
      <c r="E119" s="51">
        <v>-1</v>
      </c>
      <c r="F119" s="51">
        <v>-1</v>
      </c>
    </row>
    <row r="120" spans="1:6" x14ac:dyDescent="0.45">
      <c r="A120" s="52"/>
      <c r="B120" s="53" t="s">
        <v>35</v>
      </c>
      <c r="C120" s="51" t="s">
        <v>53</v>
      </c>
      <c r="D120" s="51">
        <v>9</v>
      </c>
      <c r="E120" s="51">
        <v>9</v>
      </c>
      <c r="F120" s="51">
        <v>2</v>
      </c>
    </row>
    <row r="121" spans="1:6" x14ac:dyDescent="0.45">
      <c r="A121" s="52"/>
      <c r="B121" s="53" t="s">
        <v>36</v>
      </c>
      <c r="C121" s="51" t="s">
        <v>54</v>
      </c>
      <c r="D121" s="51">
        <v>12</v>
      </c>
      <c r="E121" s="51">
        <v>15</v>
      </c>
      <c r="F121" s="51">
        <v>5</v>
      </c>
    </row>
    <row r="122" spans="1:6" x14ac:dyDescent="0.45">
      <c r="A122" s="52"/>
      <c r="B122" s="53" t="s">
        <v>37</v>
      </c>
      <c r="C122" s="51" t="s">
        <v>55</v>
      </c>
      <c r="D122" s="51">
        <v>1</v>
      </c>
      <c r="E122" s="51">
        <v>5</v>
      </c>
      <c r="F122" s="51">
        <v>1</v>
      </c>
    </row>
    <row r="123" spans="1:6" x14ac:dyDescent="0.45">
      <c r="A123" s="52"/>
      <c r="B123" s="53" t="s">
        <v>38</v>
      </c>
      <c r="C123" s="51" t="s">
        <v>56</v>
      </c>
      <c r="D123" s="51"/>
      <c r="E123" s="51"/>
      <c r="F123" s="51"/>
    </row>
    <row r="124" spans="1:6" x14ac:dyDescent="0.45">
      <c r="A124" s="52"/>
      <c r="B124" s="53" t="s">
        <v>39</v>
      </c>
      <c r="C124" s="51" t="s">
        <v>57</v>
      </c>
      <c r="D124" s="51">
        <v>-3</v>
      </c>
      <c r="E124" s="51">
        <v>4</v>
      </c>
      <c r="F124" s="51"/>
    </row>
    <row r="125" spans="1:6" x14ac:dyDescent="0.45">
      <c r="A125" s="52"/>
      <c r="B125" s="53" t="s">
        <v>40</v>
      </c>
      <c r="C125" s="51" t="s">
        <v>58</v>
      </c>
      <c r="D125" s="51"/>
      <c r="E125" s="51">
        <v>13</v>
      </c>
      <c r="F125" s="51">
        <v>-3</v>
      </c>
    </row>
    <row r="126" spans="1:6" x14ac:dyDescent="0.45">
      <c r="A126" s="52"/>
      <c r="B126" s="53" t="s">
        <v>41</v>
      </c>
      <c r="C126" s="51" t="s">
        <v>59</v>
      </c>
      <c r="D126" s="51">
        <v>7</v>
      </c>
      <c r="E126" s="51">
        <v>10</v>
      </c>
      <c r="F126" s="51">
        <v>8</v>
      </c>
    </row>
    <row r="127" spans="1:6" x14ac:dyDescent="0.45">
      <c r="A127" s="52"/>
      <c r="B127" s="53" t="s">
        <v>42</v>
      </c>
      <c r="C127" s="51" t="s">
        <v>60</v>
      </c>
      <c r="D127" s="51">
        <v>11</v>
      </c>
      <c r="E127" s="51">
        <v>14</v>
      </c>
      <c r="F127" s="51">
        <v>12</v>
      </c>
    </row>
    <row r="128" spans="1:6" x14ac:dyDescent="0.45">
      <c r="A128" s="52" t="s">
        <v>15</v>
      </c>
      <c r="B128" s="51" t="s">
        <v>25</v>
      </c>
      <c r="C128" s="51" t="s">
        <v>43</v>
      </c>
      <c r="D128" s="51">
        <v>-2</v>
      </c>
      <c r="E128" s="51">
        <v>-2</v>
      </c>
      <c r="F128" s="51">
        <v>-2</v>
      </c>
    </row>
    <row r="129" spans="1:6" x14ac:dyDescent="0.45">
      <c r="A129" s="52"/>
      <c r="B129" s="51" t="s">
        <v>26</v>
      </c>
      <c r="C129" s="51" t="s">
        <v>44</v>
      </c>
      <c r="D129" s="51"/>
      <c r="E129" s="51">
        <v>-1</v>
      </c>
      <c r="F129" s="51"/>
    </row>
    <row r="130" spans="1:6" x14ac:dyDescent="0.45">
      <c r="A130" s="52"/>
      <c r="B130" s="51" t="s">
        <v>27</v>
      </c>
      <c r="C130" s="51" t="s">
        <v>45</v>
      </c>
      <c r="D130" s="51"/>
      <c r="E130" s="51">
        <v>-3</v>
      </c>
      <c r="F130" s="51"/>
    </row>
    <row r="131" spans="1:6" x14ac:dyDescent="0.45">
      <c r="A131" s="52"/>
      <c r="B131" s="51" t="s">
        <v>28</v>
      </c>
      <c r="C131" s="51" t="s">
        <v>46</v>
      </c>
      <c r="D131" s="51">
        <v>7</v>
      </c>
      <c r="E131" s="51">
        <v>-4</v>
      </c>
      <c r="F131" s="51">
        <v>3</v>
      </c>
    </row>
    <row r="132" spans="1:6" x14ac:dyDescent="0.45">
      <c r="A132" s="52"/>
      <c r="B132" s="51" t="s">
        <v>29</v>
      </c>
      <c r="C132" s="51" t="s">
        <v>47</v>
      </c>
      <c r="D132" s="51"/>
      <c r="E132" s="51">
        <v>1</v>
      </c>
      <c r="F132" s="51">
        <v>1</v>
      </c>
    </row>
    <row r="133" spans="1:6" x14ac:dyDescent="0.45">
      <c r="A133" s="52"/>
      <c r="B133" s="51" t="s">
        <v>30</v>
      </c>
      <c r="C133" s="51" t="s">
        <v>48</v>
      </c>
      <c r="D133" s="51">
        <v>5</v>
      </c>
      <c r="E133" s="51">
        <v>7</v>
      </c>
      <c r="F133" s="51"/>
    </row>
    <row r="134" spans="1:6" x14ac:dyDescent="0.45">
      <c r="A134" s="52"/>
      <c r="B134" s="51" t="s">
        <v>31</v>
      </c>
      <c r="C134" s="51" t="s">
        <v>49</v>
      </c>
      <c r="D134" s="51">
        <v>-7</v>
      </c>
      <c r="E134" s="51">
        <v>8</v>
      </c>
      <c r="F134" s="51"/>
    </row>
    <row r="135" spans="1:6" x14ac:dyDescent="0.45">
      <c r="A135" s="52"/>
      <c r="B135" s="51" t="s">
        <v>32</v>
      </c>
      <c r="C135" s="51" t="s">
        <v>50</v>
      </c>
      <c r="D135" s="51">
        <v>-6</v>
      </c>
      <c r="E135" s="51">
        <v>2</v>
      </c>
      <c r="F135" s="51">
        <v>4</v>
      </c>
    </row>
    <row r="136" spans="1:6" x14ac:dyDescent="0.45">
      <c r="A136" s="52"/>
      <c r="B136" s="51" t="s">
        <v>33</v>
      </c>
      <c r="C136" s="51" t="s">
        <v>51</v>
      </c>
      <c r="D136" s="51">
        <v>2</v>
      </c>
      <c r="E136" s="51">
        <v>5</v>
      </c>
      <c r="F136" s="51">
        <v>-3</v>
      </c>
    </row>
    <row r="137" spans="1:6" x14ac:dyDescent="0.45">
      <c r="A137" s="52"/>
      <c r="B137" s="51" t="s">
        <v>34</v>
      </c>
      <c r="C137" s="51" t="s">
        <v>52</v>
      </c>
      <c r="D137" s="51">
        <v>-3</v>
      </c>
      <c r="E137" s="51">
        <v>-5</v>
      </c>
      <c r="F137" s="51"/>
    </row>
    <row r="138" spans="1:6" x14ac:dyDescent="0.45">
      <c r="A138" s="52"/>
      <c r="B138" s="51" t="s">
        <v>35</v>
      </c>
      <c r="C138" s="51" t="s">
        <v>53</v>
      </c>
      <c r="D138" s="51"/>
      <c r="E138" s="51"/>
      <c r="F138" s="51"/>
    </row>
    <row r="139" spans="1:6" x14ac:dyDescent="0.45">
      <c r="A139" s="52"/>
      <c r="B139" s="51" t="s">
        <v>36</v>
      </c>
      <c r="C139" s="51" t="s">
        <v>54</v>
      </c>
      <c r="D139" s="51">
        <v>4</v>
      </c>
      <c r="E139" s="51">
        <v>6</v>
      </c>
      <c r="F139" s="51">
        <v>-6</v>
      </c>
    </row>
    <row r="140" spans="1:6" x14ac:dyDescent="0.45">
      <c r="A140" s="52"/>
      <c r="B140" s="51" t="s">
        <v>37</v>
      </c>
      <c r="C140" s="51" t="s">
        <v>55</v>
      </c>
      <c r="D140" s="51">
        <v>1</v>
      </c>
      <c r="E140" s="51"/>
      <c r="F140" s="51">
        <v>-5</v>
      </c>
    </row>
    <row r="141" spans="1:6" x14ac:dyDescent="0.45">
      <c r="A141" s="52"/>
      <c r="B141" s="51" t="s">
        <v>38</v>
      </c>
      <c r="C141" s="51" t="s">
        <v>56</v>
      </c>
      <c r="D141" s="51">
        <v>-1</v>
      </c>
      <c r="E141" s="51"/>
      <c r="F141" s="51">
        <v>-1</v>
      </c>
    </row>
    <row r="142" spans="1:6" x14ac:dyDescent="0.45">
      <c r="A142" s="52"/>
      <c r="B142" s="51" t="s">
        <v>39</v>
      </c>
      <c r="C142" s="51" t="s">
        <v>57</v>
      </c>
      <c r="D142" s="51">
        <v>3</v>
      </c>
      <c r="E142" s="51"/>
      <c r="F142" s="51">
        <v>2</v>
      </c>
    </row>
    <row r="143" spans="1:6" x14ac:dyDescent="0.45">
      <c r="A143" s="52"/>
      <c r="B143" s="51" t="s">
        <v>40</v>
      </c>
      <c r="C143" s="51" t="s">
        <v>58</v>
      </c>
      <c r="D143" s="51">
        <v>-5</v>
      </c>
      <c r="E143" s="51">
        <v>3</v>
      </c>
      <c r="F143" s="51"/>
    </row>
    <row r="144" spans="1:6" x14ac:dyDescent="0.45">
      <c r="A144" s="52"/>
      <c r="B144" s="51" t="s">
        <v>41</v>
      </c>
      <c r="C144" s="51" t="s">
        <v>59</v>
      </c>
      <c r="D144" s="51">
        <v>6</v>
      </c>
      <c r="E144" s="51">
        <v>4</v>
      </c>
      <c r="F144" s="51">
        <v>5</v>
      </c>
    </row>
    <row r="145" spans="1:6" x14ac:dyDescent="0.45">
      <c r="A145" s="52"/>
      <c r="B145" s="51" t="s">
        <v>42</v>
      </c>
      <c r="C145" s="51" t="s">
        <v>60</v>
      </c>
      <c r="D145" s="51">
        <v>-4</v>
      </c>
      <c r="E145" s="51"/>
      <c r="F145" s="51">
        <v>-4</v>
      </c>
    </row>
    <row r="146" spans="1:6" x14ac:dyDescent="0.45">
      <c r="A146" s="52" t="s">
        <v>16</v>
      </c>
      <c r="B146" s="51" t="s">
        <v>25</v>
      </c>
      <c r="C146" s="51" t="s">
        <v>43</v>
      </c>
      <c r="D146" s="51">
        <v>-2</v>
      </c>
      <c r="E146" s="51"/>
      <c r="F146" s="51"/>
    </row>
    <row r="147" spans="1:6" x14ac:dyDescent="0.45">
      <c r="A147" s="52"/>
      <c r="B147" s="51" t="s">
        <v>26</v>
      </c>
      <c r="C147" s="51" t="s">
        <v>44</v>
      </c>
      <c r="D147" s="51"/>
      <c r="E147" s="51"/>
      <c r="F147" s="51"/>
    </row>
    <row r="148" spans="1:6" x14ac:dyDescent="0.45">
      <c r="A148" s="52"/>
      <c r="B148" s="51" t="s">
        <v>27</v>
      </c>
      <c r="C148" s="51" t="s">
        <v>45</v>
      </c>
      <c r="D148" s="51">
        <v>1</v>
      </c>
      <c r="E148" s="51"/>
      <c r="F148" s="51">
        <v>1</v>
      </c>
    </row>
    <row r="149" spans="1:6" x14ac:dyDescent="0.45">
      <c r="A149" s="52"/>
      <c r="B149" s="51" t="s">
        <v>28</v>
      </c>
      <c r="C149" s="51" t="s">
        <v>46</v>
      </c>
      <c r="D149" s="51">
        <v>3</v>
      </c>
      <c r="E149" s="51">
        <v>3</v>
      </c>
      <c r="F149" s="51">
        <v>3</v>
      </c>
    </row>
    <row r="150" spans="1:6" x14ac:dyDescent="0.45">
      <c r="A150" s="52"/>
      <c r="B150" s="51" t="s">
        <v>29</v>
      </c>
      <c r="C150" s="51" t="s">
        <v>47</v>
      </c>
      <c r="D150" s="51"/>
      <c r="E150" s="51"/>
      <c r="F150" s="51"/>
    </row>
    <row r="151" spans="1:6" x14ac:dyDescent="0.45">
      <c r="A151" s="52"/>
      <c r="B151" s="51" t="s">
        <v>30</v>
      </c>
      <c r="C151" s="51" t="s">
        <v>48</v>
      </c>
      <c r="D151" s="51"/>
      <c r="E151" s="51">
        <v>5</v>
      </c>
      <c r="F151" s="51"/>
    </row>
    <row r="152" spans="1:6" x14ac:dyDescent="0.45">
      <c r="A152" s="52"/>
      <c r="B152" s="51" t="s">
        <v>31</v>
      </c>
      <c r="C152" s="51" t="s">
        <v>49</v>
      </c>
      <c r="D152" s="51"/>
      <c r="E152" s="51"/>
      <c r="F152" s="51">
        <v>8</v>
      </c>
    </row>
    <row r="153" spans="1:6" x14ac:dyDescent="0.45">
      <c r="A153" s="52"/>
      <c r="B153" s="51" t="s">
        <v>32</v>
      </c>
      <c r="C153" s="51" t="s">
        <v>50</v>
      </c>
      <c r="D153" s="51">
        <v>5</v>
      </c>
      <c r="E153" s="51">
        <v>4</v>
      </c>
      <c r="F153" s="51">
        <v>4</v>
      </c>
    </row>
    <row r="154" spans="1:6" x14ac:dyDescent="0.45">
      <c r="A154" s="52"/>
      <c r="B154" s="51" t="s">
        <v>33</v>
      </c>
      <c r="C154" s="51" t="s">
        <v>51</v>
      </c>
      <c r="D154" s="51">
        <v>4</v>
      </c>
      <c r="E154" s="51">
        <v>2</v>
      </c>
      <c r="F154" s="51"/>
    </row>
    <row r="155" spans="1:6" x14ac:dyDescent="0.45">
      <c r="A155" s="52"/>
      <c r="B155" s="51" t="s">
        <v>34</v>
      </c>
      <c r="C155" s="51" t="s">
        <v>52</v>
      </c>
      <c r="D155" s="51">
        <v>-1</v>
      </c>
      <c r="E155" s="51"/>
      <c r="F155" s="51"/>
    </row>
    <row r="156" spans="1:6" x14ac:dyDescent="0.45">
      <c r="A156" s="52"/>
      <c r="B156" s="51" t="s">
        <v>35</v>
      </c>
      <c r="C156" s="51" t="s">
        <v>53</v>
      </c>
      <c r="D156" s="51"/>
      <c r="E156" s="51"/>
      <c r="F156" s="51"/>
    </row>
    <row r="157" spans="1:6" x14ac:dyDescent="0.45">
      <c r="A157" s="52"/>
      <c r="B157" s="51" t="s">
        <v>36</v>
      </c>
      <c r="C157" s="51" t="s">
        <v>54</v>
      </c>
      <c r="D157" s="51">
        <v>7</v>
      </c>
      <c r="E157" s="51">
        <v>6</v>
      </c>
      <c r="F157" s="51">
        <v>5</v>
      </c>
    </row>
    <row r="158" spans="1:6" x14ac:dyDescent="0.45">
      <c r="A158" s="52"/>
      <c r="B158" s="51" t="s">
        <v>37</v>
      </c>
      <c r="C158" s="51" t="s">
        <v>55</v>
      </c>
      <c r="D158" s="51"/>
      <c r="E158" s="51"/>
      <c r="F158" s="51"/>
    </row>
    <row r="159" spans="1:6" x14ac:dyDescent="0.45">
      <c r="A159" s="52"/>
      <c r="B159" s="51" t="s">
        <v>38</v>
      </c>
      <c r="C159" s="51" t="s">
        <v>56</v>
      </c>
      <c r="D159" s="51">
        <v>2</v>
      </c>
      <c r="E159" s="51">
        <v>1</v>
      </c>
      <c r="F159" s="51">
        <v>2</v>
      </c>
    </row>
    <row r="160" spans="1:6" x14ac:dyDescent="0.45">
      <c r="A160" s="52"/>
      <c r="B160" s="51" t="s">
        <v>39</v>
      </c>
      <c r="C160" s="51" t="s">
        <v>57</v>
      </c>
      <c r="D160" s="51">
        <v>-3</v>
      </c>
      <c r="E160" s="51"/>
      <c r="F160" s="51"/>
    </row>
    <row r="161" spans="1:6" x14ac:dyDescent="0.45">
      <c r="A161" s="52"/>
      <c r="B161" s="51" t="s">
        <v>40</v>
      </c>
      <c r="C161" s="51" t="s">
        <v>58</v>
      </c>
      <c r="D161" s="51">
        <v>6</v>
      </c>
      <c r="E161" s="51">
        <v>7</v>
      </c>
      <c r="F161" s="51">
        <v>6</v>
      </c>
    </row>
    <row r="162" spans="1:6" x14ac:dyDescent="0.45">
      <c r="A162" s="52"/>
      <c r="B162" s="51" t="s">
        <v>41</v>
      </c>
      <c r="C162" s="51" t="s">
        <v>59</v>
      </c>
      <c r="D162" s="51"/>
      <c r="E162" s="51"/>
      <c r="F162" s="51"/>
    </row>
    <row r="163" spans="1:6" x14ac:dyDescent="0.45">
      <c r="A163" s="52"/>
      <c r="B163" s="51" t="s">
        <v>42</v>
      </c>
      <c r="C163" s="51" t="s">
        <v>60</v>
      </c>
      <c r="D163" s="51">
        <v>-4</v>
      </c>
      <c r="E163" s="51">
        <v>8</v>
      </c>
      <c r="F163" s="51">
        <v>7</v>
      </c>
    </row>
    <row r="164" spans="1:6" x14ac:dyDescent="0.45">
      <c r="A164" s="52" t="s">
        <v>13</v>
      </c>
      <c r="B164" s="51" t="s">
        <v>25</v>
      </c>
      <c r="C164" s="51" t="s">
        <v>43</v>
      </c>
      <c r="D164" s="51"/>
      <c r="E164" s="51">
        <v>-1</v>
      </c>
      <c r="F164" s="51"/>
    </row>
    <row r="165" spans="1:6" x14ac:dyDescent="0.45">
      <c r="A165" s="52"/>
      <c r="B165" s="51" t="s">
        <v>26</v>
      </c>
      <c r="C165" s="51" t="s">
        <v>44</v>
      </c>
      <c r="D165" s="51"/>
      <c r="E165" s="51"/>
      <c r="F165" s="51"/>
    </row>
    <row r="166" spans="1:6" x14ac:dyDescent="0.45">
      <c r="A166" s="52"/>
      <c r="B166" s="51" t="s">
        <v>27</v>
      </c>
      <c r="C166" s="51" t="s">
        <v>45</v>
      </c>
      <c r="D166" s="51">
        <v>1</v>
      </c>
      <c r="E166" s="51">
        <v>-2</v>
      </c>
      <c r="F166" s="51">
        <v>-1</v>
      </c>
    </row>
    <row r="167" spans="1:6" x14ac:dyDescent="0.45">
      <c r="A167" s="52"/>
      <c r="B167" s="51" t="s">
        <v>28</v>
      </c>
      <c r="C167" s="51" t="s">
        <v>46</v>
      </c>
      <c r="D167" s="51">
        <v>4</v>
      </c>
      <c r="E167" s="51">
        <v>1</v>
      </c>
      <c r="F167" s="51">
        <v>3</v>
      </c>
    </row>
    <row r="168" spans="1:6" x14ac:dyDescent="0.45">
      <c r="A168" s="52"/>
      <c r="B168" s="51" t="s">
        <v>29</v>
      </c>
      <c r="C168" s="51" t="s">
        <v>47</v>
      </c>
      <c r="D168" s="51"/>
      <c r="E168" s="51"/>
      <c r="F168" s="51"/>
    </row>
    <row r="169" spans="1:6" x14ac:dyDescent="0.45">
      <c r="A169" s="52"/>
      <c r="B169" s="51" t="s">
        <v>30</v>
      </c>
      <c r="C169" s="51" t="s">
        <v>48</v>
      </c>
      <c r="D169" s="51"/>
      <c r="E169" s="51"/>
      <c r="F169" s="51"/>
    </row>
    <row r="170" spans="1:6" x14ac:dyDescent="0.45">
      <c r="A170" s="52"/>
      <c r="B170" s="51" t="s">
        <v>31</v>
      </c>
      <c r="C170" s="51" t="s">
        <v>49</v>
      </c>
      <c r="D170" s="51"/>
      <c r="E170" s="51">
        <v>7</v>
      </c>
      <c r="F170" s="51">
        <v>7</v>
      </c>
    </row>
    <row r="171" spans="1:6" x14ac:dyDescent="0.45">
      <c r="A171" s="52"/>
      <c r="B171" s="51" t="s">
        <v>32</v>
      </c>
      <c r="C171" s="51" t="s">
        <v>50</v>
      </c>
      <c r="D171" s="51">
        <v>5</v>
      </c>
      <c r="E171" s="51"/>
      <c r="F171" s="51"/>
    </row>
    <row r="172" spans="1:6" x14ac:dyDescent="0.45">
      <c r="A172" s="52"/>
      <c r="B172" s="51" t="s">
        <v>33</v>
      </c>
      <c r="C172" s="51" t="s">
        <v>51</v>
      </c>
      <c r="D172" s="51">
        <v>3</v>
      </c>
      <c r="E172" s="51">
        <v>2</v>
      </c>
      <c r="F172" s="51">
        <v>1</v>
      </c>
    </row>
    <row r="173" spans="1:6" x14ac:dyDescent="0.45">
      <c r="A173" s="52"/>
      <c r="B173" s="51" t="s">
        <v>34</v>
      </c>
      <c r="C173" s="51" t="s">
        <v>52</v>
      </c>
      <c r="D173" s="51"/>
      <c r="E173" s="51"/>
      <c r="F173" s="51"/>
    </row>
    <row r="174" spans="1:6" x14ac:dyDescent="0.45">
      <c r="A174" s="52"/>
      <c r="B174" s="51" t="s">
        <v>35</v>
      </c>
      <c r="C174" s="51" t="s">
        <v>53</v>
      </c>
      <c r="D174" s="51"/>
      <c r="E174" s="51"/>
      <c r="F174" s="51"/>
    </row>
    <row r="175" spans="1:6" x14ac:dyDescent="0.45">
      <c r="A175" s="52"/>
      <c r="B175" s="51" t="s">
        <v>36</v>
      </c>
      <c r="C175" s="51" t="s">
        <v>54</v>
      </c>
      <c r="D175" s="51">
        <v>7</v>
      </c>
      <c r="E175" s="51">
        <v>4</v>
      </c>
      <c r="F175" s="51">
        <v>6</v>
      </c>
    </row>
    <row r="176" spans="1:6" x14ac:dyDescent="0.45">
      <c r="A176" s="52"/>
      <c r="B176" s="51" t="s">
        <v>37</v>
      </c>
      <c r="C176" s="51" t="s">
        <v>55</v>
      </c>
      <c r="D176" s="51"/>
      <c r="E176" s="51"/>
      <c r="F176" s="51"/>
    </row>
    <row r="177" spans="1:6" x14ac:dyDescent="0.45">
      <c r="A177" s="52"/>
      <c r="B177" s="51" t="s">
        <v>38</v>
      </c>
      <c r="C177" s="51" t="s">
        <v>56</v>
      </c>
      <c r="D177" s="51"/>
      <c r="E177" s="51"/>
      <c r="F177" s="51"/>
    </row>
    <row r="178" spans="1:6" x14ac:dyDescent="0.45">
      <c r="A178" s="52"/>
      <c r="B178" s="51" t="s">
        <v>39</v>
      </c>
      <c r="C178" s="51" t="s">
        <v>57</v>
      </c>
      <c r="D178" s="51">
        <v>2</v>
      </c>
      <c r="E178" s="51"/>
      <c r="F178" s="51">
        <v>2</v>
      </c>
    </row>
    <row r="179" spans="1:6" x14ac:dyDescent="0.45">
      <c r="A179" s="52"/>
      <c r="B179" s="51" t="s">
        <v>40</v>
      </c>
      <c r="C179" s="51" t="s">
        <v>58</v>
      </c>
      <c r="D179" s="51"/>
      <c r="E179" s="51">
        <v>3</v>
      </c>
      <c r="F179" s="51">
        <v>-2</v>
      </c>
    </row>
    <row r="180" spans="1:6" x14ac:dyDescent="0.45">
      <c r="A180" s="52"/>
      <c r="B180" s="51" t="s">
        <v>41</v>
      </c>
      <c r="C180" s="51" t="s">
        <v>59</v>
      </c>
      <c r="D180" s="51"/>
      <c r="E180" s="51">
        <v>6</v>
      </c>
      <c r="F180" s="51">
        <v>5</v>
      </c>
    </row>
    <row r="181" spans="1:6" x14ac:dyDescent="0.45">
      <c r="A181" s="52"/>
      <c r="B181" s="51" t="s">
        <v>42</v>
      </c>
      <c r="C181" s="51" t="s">
        <v>60</v>
      </c>
      <c r="D181" s="51">
        <v>6</v>
      </c>
      <c r="E181" s="51">
        <v>5</v>
      </c>
      <c r="F181" s="51">
        <v>4</v>
      </c>
    </row>
    <row r="182" spans="1:6" x14ac:dyDescent="0.45">
      <c r="A182" s="50" t="s">
        <v>24</v>
      </c>
      <c r="B182" s="51" t="s">
        <v>25</v>
      </c>
      <c r="C182" s="51" t="s">
        <v>43</v>
      </c>
      <c r="D182" s="51">
        <v>8</v>
      </c>
      <c r="E182" s="51"/>
      <c r="F182" s="51"/>
    </row>
    <row r="183" spans="1:6" x14ac:dyDescent="0.45">
      <c r="A183" s="50"/>
      <c r="B183" s="51" t="s">
        <v>26</v>
      </c>
      <c r="C183" s="51" t="s">
        <v>44</v>
      </c>
      <c r="D183" s="51">
        <v>2</v>
      </c>
      <c r="E183" s="51">
        <v>1</v>
      </c>
      <c r="F183" s="51">
        <v>3</v>
      </c>
    </row>
    <row r="184" spans="1:6" x14ac:dyDescent="0.45">
      <c r="A184" s="50"/>
      <c r="B184" s="51" t="s">
        <v>27</v>
      </c>
      <c r="C184" s="51" t="s">
        <v>45</v>
      </c>
      <c r="D184" s="51"/>
      <c r="E184" s="51"/>
      <c r="F184" s="51"/>
    </row>
    <row r="185" spans="1:6" x14ac:dyDescent="0.45">
      <c r="A185" s="50"/>
      <c r="B185" s="51" t="s">
        <v>28</v>
      </c>
      <c r="C185" s="51" t="s">
        <v>46</v>
      </c>
      <c r="D185" s="51">
        <v>6</v>
      </c>
      <c r="E185" s="51">
        <v>6</v>
      </c>
      <c r="F185" s="51">
        <v>5</v>
      </c>
    </row>
    <row r="186" spans="1:6" x14ac:dyDescent="0.45">
      <c r="A186" s="50"/>
      <c r="B186" s="51" t="s">
        <v>29</v>
      </c>
      <c r="C186" s="51" t="s">
        <v>47</v>
      </c>
      <c r="D186" s="51"/>
      <c r="E186" s="51"/>
      <c r="F186" s="51"/>
    </row>
    <row r="187" spans="1:6" x14ac:dyDescent="0.45">
      <c r="A187" s="50"/>
      <c r="B187" s="51" t="s">
        <v>30</v>
      </c>
      <c r="C187" s="51" t="s">
        <v>48</v>
      </c>
      <c r="D187" s="51"/>
      <c r="E187" s="51"/>
      <c r="F187" s="51"/>
    </row>
    <row r="188" spans="1:6" x14ac:dyDescent="0.45">
      <c r="A188" s="50"/>
      <c r="B188" s="51" t="s">
        <v>31</v>
      </c>
      <c r="C188" s="51" t="s">
        <v>49</v>
      </c>
      <c r="D188" s="51">
        <v>7</v>
      </c>
      <c r="E188" s="51">
        <v>8</v>
      </c>
      <c r="F188" s="51">
        <v>7</v>
      </c>
    </row>
    <row r="189" spans="1:6" x14ac:dyDescent="0.45">
      <c r="A189" s="50"/>
      <c r="B189" s="51" t="s">
        <v>32</v>
      </c>
      <c r="C189" s="51" t="s">
        <v>50</v>
      </c>
      <c r="D189" s="51">
        <v>5</v>
      </c>
      <c r="E189" s="51">
        <v>4</v>
      </c>
      <c r="F189" s="51">
        <v>9</v>
      </c>
    </row>
    <row r="190" spans="1:6" x14ac:dyDescent="0.45">
      <c r="A190" s="50"/>
      <c r="B190" s="51" t="s">
        <v>33</v>
      </c>
      <c r="C190" s="51" t="s">
        <v>51</v>
      </c>
      <c r="D190" s="51">
        <v>-3</v>
      </c>
      <c r="E190" s="51">
        <v>-1</v>
      </c>
      <c r="F190" s="51">
        <v>10</v>
      </c>
    </row>
    <row r="191" spans="1:6" x14ac:dyDescent="0.45">
      <c r="A191" s="50"/>
      <c r="B191" s="51" t="s">
        <v>34</v>
      </c>
      <c r="C191" s="51" t="s">
        <v>52</v>
      </c>
      <c r="D191" s="51">
        <v>3</v>
      </c>
      <c r="E191" s="51">
        <v>3</v>
      </c>
      <c r="F191" s="51">
        <v>6</v>
      </c>
    </row>
    <row r="192" spans="1:6" x14ac:dyDescent="0.45">
      <c r="A192" s="50"/>
      <c r="B192" s="51" t="s">
        <v>35</v>
      </c>
      <c r="C192" s="51" t="s">
        <v>53</v>
      </c>
      <c r="D192" s="51"/>
      <c r="E192" s="51">
        <v>5</v>
      </c>
      <c r="F192" s="51"/>
    </row>
    <row r="193" spans="1:6" x14ac:dyDescent="0.45">
      <c r="A193" s="50"/>
      <c r="B193" s="51" t="s">
        <v>36</v>
      </c>
      <c r="C193" s="51" t="s">
        <v>54</v>
      </c>
      <c r="D193" s="51">
        <v>-6</v>
      </c>
      <c r="E193" s="51">
        <v>-2</v>
      </c>
      <c r="F193" s="51">
        <v>-2</v>
      </c>
    </row>
    <row r="194" spans="1:6" x14ac:dyDescent="0.45">
      <c r="A194" s="50"/>
      <c r="B194" s="51" t="s">
        <v>37</v>
      </c>
      <c r="C194" s="51" t="s">
        <v>55</v>
      </c>
      <c r="D194" s="51">
        <v>-4</v>
      </c>
      <c r="E194" s="51"/>
      <c r="F194" s="51">
        <v>-1</v>
      </c>
    </row>
    <row r="195" spans="1:6" x14ac:dyDescent="0.45">
      <c r="A195" s="50"/>
      <c r="B195" s="51" t="s">
        <v>38</v>
      </c>
      <c r="C195" s="51" t="s">
        <v>56</v>
      </c>
      <c r="D195" s="51">
        <v>-1</v>
      </c>
      <c r="E195" s="51"/>
      <c r="F195" s="51">
        <v>1</v>
      </c>
    </row>
    <row r="196" spans="1:6" x14ac:dyDescent="0.45">
      <c r="A196" s="50"/>
      <c r="B196" s="51" t="s">
        <v>39</v>
      </c>
      <c r="C196" s="51" t="s">
        <v>57</v>
      </c>
      <c r="D196" s="51">
        <v>-2</v>
      </c>
      <c r="E196" s="51">
        <v>7</v>
      </c>
      <c r="F196" s="51">
        <v>8</v>
      </c>
    </row>
    <row r="197" spans="1:6" x14ac:dyDescent="0.45">
      <c r="A197" s="50"/>
      <c r="B197" s="51" t="s">
        <v>40</v>
      </c>
      <c r="C197" s="51" t="s">
        <v>58</v>
      </c>
      <c r="D197" s="51">
        <v>-5</v>
      </c>
      <c r="E197" s="51">
        <v>9</v>
      </c>
      <c r="F197" s="51"/>
    </row>
    <row r="198" spans="1:6" x14ac:dyDescent="0.45">
      <c r="A198" s="50"/>
      <c r="B198" s="51" t="s">
        <v>41</v>
      </c>
      <c r="C198" s="51" t="s">
        <v>59</v>
      </c>
      <c r="D198" s="51">
        <v>4</v>
      </c>
      <c r="E198" s="51">
        <v>10</v>
      </c>
      <c r="F198" s="51">
        <v>4</v>
      </c>
    </row>
    <row r="199" spans="1:6" x14ac:dyDescent="0.45">
      <c r="A199" s="50"/>
      <c r="B199" s="51" t="s">
        <v>42</v>
      </c>
      <c r="C199" s="51" t="s">
        <v>60</v>
      </c>
      <c r="D199" s="51">
        <v>1</v>
      </c>
      <c r="E199" s="51">
        <v>2</v>
      </c>
      <c r="F199" s="51">
        <v>2</v>
      </c>
    </row>
  </sheetData>
  <conditionalFormatting sqref="D2 D9 D11 D20 D29 D38 D45 D47 D52 D56 D60:D62 D73:D74 D77 D80:D81 D83 D85 D88:D89 D91:D92 D98:D99 D106 D109:D110 D112 D124 D128 D134:D135 D137 D141 D143 D145:D146 D155 D160 D163 D190 D193:D197">
    <cfRule type="colorScale" priority="5">
      <colorScale>
        <cfvo type="min"/>
        <cfvo type="max"/>
        <color rgb="FFFCFCFF"/>
        <color rgb="FF63BE7B"/>
      </colorScale>
    </cfRule>
  </conditionalFormatting>
  <conditionalFormatting sqref="D2:D12 D14:D15 D17:D19 D21:D28 D30 D32:D33 D36:D37 D39:D43 D45:D46 D48 D50:D51 D54:D55 D57 D59 D63 D65 D69 D73:D90 D93 D95 D97:D99 D107:D108 D124 D128:D145 D147:D150 D153:D156 D158:D159 D162:D163 D165:D169 D171:D172 D176:D177 D180 D183:D187 D189 D191 D195 D197:D199">
    <cfRule type="colorScale" priority="20">
      <colorScale>
        <cfvo type="min"/>
        <cfvo type="max"/>
        <color rgb="FFF8696B"/>
        <color rgb="FFFCFCFF"/>
      </colorScale>
    </cfRule>
  </conditionalFormatting>
  <conditionalFormatting sqref="D3 D6 D16 D18 D24 D34 D39:D40 D42 D60 D63 D70:D72 D93 D101 D105 D107 D128:D129 D136 D138 D140 D148 D159:D160 D167 D171:D172 D193 D195:D197 D199">
    <cfRule type="colorScale" priority="11">
      <colorScale>
        <cfvo type="min"/>
        <cfvo type="max"/>
        <color rgb="FFFCFCFF"/>
        <color rgb="FF63BE7B"/>
      </colorScale>
    </cfRule>
  </conditionalFormatting>
  <conditionalFormatting sqref="D3:D8 D10 D12:D19 D21:D27 D30:D37 D39:D44 D46 D48:D50 D53:D55 D57:D59 D67:D72 D78 D82 D90 D93 D95:D96 D100:D101 D103 D105 D107:D108 D111 D113:D118 D120:D122 D126:D127 D131 D133 D136 D139:D140 D142 D144 D148:D149 D153:D154 D157 D159 D161 D166:D167 D171:D172 D175 D178 D181:D183 D185 D188:D189 D191 D198:D199">
    <cfRule type="colorScale" priority="6">
      <colorScale>
        <cfvo type="min"/>
        <cfvo type="max"/>
        <color rgb="FFF8696B"/>
        <color rgb="FFFCFCFF"/>
      </colorScale>
    </cfRule>
  </conditionalFormatting>
  <conditionalFormatting sqref="D4:D5 D2 D7:D15 D17 D19 D22:D23 D25:D27 D31:D33 D36:D38 D41 D43 D45 D49 D51 D53 D55 D58:D59 D61:D62 D64 D68:D69 D73:D74 D76:D78 D80:D85 D88:D89 D91 D96:D99 D102 D104 D108 D110:D116 D118:D122 D124:D127 D130:D131 D133:D134 D139 D142:D143 D145:D146 D152 D157 D161:D164 D168 D170 D175 D177:D179 D181 D183 D185 D188:D189 D191:D192 D194 D198">
    <cfRule type="colorScale" priority="12">
      <colorScale>
        <cfvo type="min"/>
        <cfvo type="max"/>
        <color rgb="FFF8696B"/>
        <color rgb="FFFCFCFF"/>
      </colorScale>
    </cfRule>
  </conditionalFormatting>
  <conditionalFormatting sqref="D34:D35 D16 D52:D53 D66 D70:D71 D94 D96 D100 D103 D111:D120 D122:D123 D126:D127 D152 D161 D174 D192 D196">
    <cfRule type="colorScale" priority="19">
      <colorScale>
        <cfvo type="min"/>
        <cfvo type="max"/>
        <color rgb="FFFFEF9C"/>
        <color rgb="FF63BE7B"/>
      </colorScale>
    </cfRule>
  </conditionalFormatting>
  <conditionalFormatting sqref="E2:E3 E7 E11 E20:E21 E26 E38:E39 E47 E60:E61 E63:E65 E74:E76 E79 E81 E83 E88:E92 E98 E100 E102 E106 E112 E119 E128:E131 E137 E164 E166 E190 E193">
    <cfRule type="colorScale" priority="3">
      <colorScale>
        <cfvo type="min"/>
        <cfvo type="max"/>
        <color rgb="FFFCFCFF"/>
        <color rgb="FF63BE7B"/>
      </colorScale>
    </cfRule>
  </conditionalFormatting>
  <conditionalFormatting sqref="E2:E12 E14:E15 E17:E19 E21:E25 E27 E30 E32:E37 E39:E46 E48 E50:E51 E53:E55 E57:E61 E63:E64 E68:E69 E71:E72 E74:E84 E86:E87 E89:E91 E93 E96:E97 E99 E105 E107 E111:E123 E125:E145 E147:E154 E156 E158:E159 E161:E163 E165:E169 E171:E173 E176:E177 E179:E181 E183:E187 E189 E191 E195 E197:E198">
    <cfRule type="colorScale" priority="14">
      <colorScale>
        <cfvo type="min"/>
        <cfvo type="max"/>
        <color rgb="FFF8696B"/>
        <color rgb="FFFCFCFF"/>
      </colorScale>
    </cfRule>
  </conditionalFormatting>
  <conditionalFormatting sqref="E2:E12 E14:E15 E18:E19 E21:E25 E27 E32:E37 E39:E46 E50:E51 E53:E55 E57:E58 E60:E61 E63:E64 E68:E69 E71:E72 E75:E84 E86:E87 E89:E91 E93 E96:E97 E99 E105 E111:E113 E115:E123 E125:E127 E129:E145 E147:E148 E150:E154 E156 E158:E159 E161:E163 E165:E169 E171:E172 E176:E177 E179:E181 E183:E187 E189 E191 E195 E198">
    <cfRule type="colorScale" priority="18">
      <colorScale>
        <cfvo type="min"/>
        <cfvo type="max"/>
        <color rgb="FFF8696B"/>
        <color rgb="FFFCFCFF"/>
      </colorScale>
    </cfRule>
  </conditionalFormatting>
  <conditionalFormatting sqref="E2:E14 E16:E19 E21:E29 E31:E32 E35:E37 E40:E44 E46 E49:E50 E53:E55 E57:E59 E61:E64 E66 E68 E70 E72 E74 E76:E77 E79:E81 E83:E91 E93 E96 E100:E101 E104:E105 E109:E110 E112:E116 E118:E127 E131:E133 E139 E141 E143:E145 E147 E150:E152 E157 E159 E163 E166 E170:E171 E175 E177 E179 E181 E183 E188:E189 E191:E192 E194:E195 E198">
    <cfRule type="colorScale" priority="10">
      <colorScale>
        <cfvo type="min"/>
        <cfvo type="max"/>
        <color rgb="FFF8696B"/>
        <color rgb="FFFCFCFF"/>
      </colorScale>
    </cfRule>
  </conditionalFormatting>
  <conditionalFormatting sqref="E4:E6 E8:E10 E12:E19 E22:E25 E27:E28 E30:E37 E40:E46 E48:E50 E53:E55 E57:E59 E62 E66:E68 E70 E72:E73 E77:E78 E80 E85:E86 E94 E96:E97 E101 E103 E107:E111 E113:E118 E120:E122 E124:E127 E132:E136 E139 E143:E144 E149 E151 E153:E154 E157 E159 E161 E163 E167 E170 E172 E175 E179:E181 E183 E185 E188:E189 E191:E192 E196:E199">
    <cfRule type="colorScale" priority="4">
      <colorScale>
        <cfvo type="min"/>
        <cfvo type="max"/>
        <color rgb="FFF8696B"/>
        <color rgb="FFFCFCFF"/>
      </colorScale>
    </cfRule>
  </conditionalFormatting>
  <conditionalFormatting sqref="E13 E16 E47 E52 E62 E66:E67 E70 E102 E104 E106 E188 E194">
    <cfRule type="colorScale" priority="17">
      <colorScale>
        <cfvo type="min"/>
        <cfvo type="max"/>
        <color rgb="FFFCFCFF"/>
        <color rgb="FF63BE7B"/>
      </colorScale>
    </cfRule>
  </conditionalFormatting>
  <conditionalFormatting sqref="E15 E20 E30 E33 E48 E51 E60 E65 E67 E69 E71 E73 E78 E82 E95 E106 E108 E117 E129 E135:E136 E138 E140 E149 E156 E164 E172 E178 E196:E197 E199">
    <cfRule type="colorScale" priority="9">
      <colorScale>
        <cfvo type="min"/>
        <cfvo type="max"/>
        <color rgb="FFFCFCFF"/>
        <color rgb="FF63BE7B"/>
      </colorScale>
    </cfRule>
  </conditionalFormatting>
  <conditionalFormatting sqref="F2:F16 F18 F21:F30 F32:F33 F35:F36 F39:F47 F49:F51 F54 F57:F58 F60:F63 F65:F66 F68:F72 F75:F84 F86:F91 F94:F95 F97:F98 F104:F105 F107 F111:F120 F122:F123 F125:F126 F129:F145 F147:F156 F158:F159 F161:F162 F165 F167:F169 F171:F172 F180 F183:F189 F191 F197:F198">
    <cfRule type="colorScale" priority="16">
      <colorScale>
        <cfvo type="min"/>
        <cfvo type="max"/>
        <color rgb="FFF8696B"/>
        <color rgb="FFFCFCFF"/>
      </colorScale>
    </cfRule>
  </conditionalFormatting>
  <conditionalFormatting sqref="F2:F18 F20:F30 F32:F33 F35:F36 F39:F47 F49:F51 F53:F54 F57:F63 F65:F66 F68:F72 F74:F84 F86:F91 F94:F95 F97:F98 F104:F107 F111:F120 F122:F123 F125:F156 F158:F159 F161:F162 F165 F167:F169 F171:F172 F178 F180 F183:F189 F191 F197:F199">
    <cfRule type="colorScale" priority="13">
      <colorScale>
        <cfvo type="min"/>
        <cfvo type="max"/>
        <color rgb="FFF8696B"/>
        <color rgb="FFFCFCFF"/>
      </colorScale>
    </cfRule>
  </conditionalFormatting>
  <conditionalFormatting sqref="F2:F29 F31:F47 F49:F55 F57:F61 F64 F66:F68 F73:F75 F77 F80:F87 F89:F91 F95:F97 F99:F100 F102 F107:F128 F130:F131 F133 F136:F137 F140 F142:F145 F149 F151 F157 F159 F161 F163 F166:F167 F175 F178:F179 F181 F183 F187:F189 F191:F193 F198">
    <cfRule type="colorScale" priority="8">
      <colorScale>
        <cfvo type="min"/>
        <cfvo type="max"/>
        <color rgb="FFF8696B"/>
        <color rgb="FFFCFCFF"/>
      </colorScale>
    </cfRule>
  </conditionalFormatting>
  <conditionalFormatting sqref="F3:F7 F9 F12:F18 F21:F25 F27 F30 F32:F34 F36:F37 F39:F40 F42:F43 F45 F48 F50:F55 F58:F59 F66:F67 F69:F72 F81:F82 F85:F86 F93:F94 F99 F101:F103 F105:F106 F108 F112:F118 F120:F122 F126:F127 F131:F132 F135 F142 F144 F148:F149 F152:F153 F157 F159 F161 F163 F167 F170 F172 F175 F178 F180:F181 F183 F185 F188:F191 F195:F196 F198:F199">
    <cfRule type="colorScale" priority="2">
      <colorScale>
        <cfvo type="min"/>
        <cfvo type="max"/>
        <color rgb="FFF8696B"/>
        <color rgb="FFFCFCFF"/>
      </colorScale>
    </cfRule>
  </conditionalFormatting>
  <conditionalFormatting sqref="F8 F2 F10:F11 F19:F20 F29 F31 F38 F41 F44 F56 F61:F62 F64 F68 F73 F76:F78 F80 F84 F88:F89 F91:F92 F95 F98 F100 F109:F110 F119 F125 F128 F136 F139:F141 F145 F166 F179 F193:F194">
    <cfRule type="colorScale" priority="1">
      <colorScale>
        <cfvo type="min"/>
        <cfvo type="max"/>
        <color rgb="FFFCFCFF"/>
        <color rgb="FF63BE7B"/>
      </colorScale>
    </cfRule>
  </conditionalFormatting>
  <conditionalFormatting sqref="F37 F93 F99 F101 F108:F109 F174 F181">
    <cfRule type="colorScale" priority="15">
      <colorScale>
        <cfvo type="min"/>
        <cfvo type="max"/>
        <color rgb="FFFCFCFF"/>
        <color rgb="FF63BE7B"/>
      </colorScale>
    </cfRule>
  </conditionalFormatting>
  <conditionalFormatting sqref="F62:F63 F72 F78:F79 F93 F98 F103:F104 F106 F129 F134:F135 F138:F139 F141 F150 F152 F156 F168 F170 F174 F177 F185:F186 F194 F196:F197 F199">
    <cfRule type="colorScale" priority="7">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418F-EB21-4B90-B7D6-0E04E139D008}">
  <sheetPr>
    <tabColor rgb="FFFFC000"/>
  </sheetPr>
  <dimension ref="A1:AD147"/>
  <sheetViews>
    <sheetView zoomScale="85" zoomScaleNormal="85" workbookViewId="0">
      <selection activeCell="A4" sqref="A4"/>
    </sheetView>
  </sheetViews>
  <sheetFormatPr defaultRowHeight="14.25" x14ac:dyDescent="0.45"/>
  <cols>
    <col min="1" max="1" width="38.06640625" bestFit="1" customWidth="1"/>
    <col min="2" max="2" width="22.06640625" bestFit="1" customWidth="1"/>
    <col min="3" max="5" width="9.33203125" bestFit="1" customWidth="1"/>
    <col min="13" max="15" width="9.59765625" customWidth="1"/>
    <col min="22" max="24" width="10.53125" customWidth="1"/>
    <col min="25" max="26" width="11.53125" customWidth="1"/>
    <col min="27" max="27" width="11.9296875" customWidth="1"/>
    <col min="28" max="28" width="9.53125" bestFit="1" customWidth="1"/>
  </cols>
  <sheetData>
    <row r="1" spans="1:27" x14ac:dyDescent="0.45">
      <c r="A1" s="42" t="s">
        <v>100</v>
      </c>
      <c r="AA1" s="29"/>
    </row>
    <row r="2" spans="1:27" x14ac:dyDescent="0.45">
      <c r="A2" s="43" t="str" cm="1">
        <f t="array" ref="A2">_xlfn._xlws.FILTER(WHAT_RESPONDENTS_ARE_SAYING[[#All],[WHAT RESPONDENTS ARE SAYING]],WHAT_RESPONDENTS_ARE_SAYING[[#All],[Industry]]=Comment!$C8,"")</f>
        <v/>
      </c>
    </row>
    <row r="4" spans="1:27" x14ac:dyDescent="0.45">
      <c r="A4" s="37" t="s">
        <v>1</v>
      </c>
      <c r="B4" s="37" t="s">
        <v>17</v>
      </c>
      <c r="C4" s="38">
        <v>45078</v>
      </c>
      <c r="D4" s="38">
        <v>45108</v>
      </c>
      <c r="E4" s="38">
        <v>45139</v>
      </c>
    </row>
    <row r="5" spans="1:27" x14ac:dyDescent="0.45">
      <c r="A5" s="35" t="s">
        <v>25</v>
      </c>
      <c r="B5" s="35" t="s">
        <v>43</v>
      </c>
      <c r="C5" t="s">
        <v>88</v>
      </c>
      <c r="D5" t="s">
        <v>21</v>
      </c>
      <c r="E5" t="s">
        <v>21</v>
      </c>
    </row>
    <row r="6" spans="1:27" x14ac:dyDescent="0.45">
      <c r="A6" s="36" t="s">
        <v>26</v>
      </c>
      <c r="B6" s="36" t="s">
        <v>44</v>
      </c>
      <c r="C6" t="s">
        <v>89</v>
      </c>
      <c r="D6" t="s">
        <v>21</v>
      </c>
      <c r="E6" t="s">
        <v>21</v>
      </c>
    </row>
    <row r="7" spans="1:27" x14ac:dyDescent="0.45">
      <c r="A7" s="35" t="s">
        <v>27</v>
      </c>
      <c r="B7" s="35" t="s">
        <v>45</v>
      </c>
      <c r="C7" t="s">
        <v>21</v>
      </c>
      <c r="D7" t="s">
        <v>101</v>
      </c>
      <c r="E7" t="s">
        <v>114</v>
      </c>
    </row>
    <row r="8" spans="1:27" x14ac:dyDescent="0.45">
      <c r="A8" s="36" t="s">
        <v>28</v>
      </c>
      <c r="B8" s="36" t="s">
        <v>46</v>
      </c>
      <c r="C8" t="s">
        <v>90</v>
      </c>
      <c r="D8" t="s">
        <v>102</v>
      </c>
      <c r="E8" t="s">
        <v>115</v>
      </c>
    </row>
    <row r="9" spans="1:27" x14ac:dyDescent="0.45">
      <c r="A9" s="35" t="s">
        <v>29</v>
      </c>
      <c r="B9" s="35" t="s">
        <v>47</v>
      </c>
      <c r="C9" t="s">
        <v>21</v>
      </c>
      <c r="D9" t="s">
        <v>21</v>
      </c>
      <c r="E9" t="s">
        <v>21</v>
      </c>
    </row>
    <row r="10" spans="1:27" x14ac:dyDescent="0.45">
      <c r="A10" s="36" t="s">
        <v>30</v>
      </c>
      <c r="B10" s="36" t="s">
        <v>48</v>
      </c>
      <c r="C10" t="s">
        <v>91</v>
      </c>
      <c r="D10" t="s">
        <v>110</v>
      </c>
      <c r="E10" t="s">
        <v>21</v>
      </c>
    </row>
    <row r="11" spans="1:27" x14ac:dyDescent="0.45">
      <c r="A11" s="35" t="s">
        <v>31</v>
      </c>
      <c r="B11" s="35" t="s">
        <v>49</v>
      </c>
      <c r="C11" t="s">
        <v>92</v>
      </c>
      <c r="D11" t="s">
        <v>103</v>
      </c>
      <c r="E11" t="s">
        <v>116</v>
      </c>
    </row>
    <row r="12" spans="1:27" x14ac:dyDescent="0.45">
      <c r="A12" s="36" t="s">
        <v>32</v>
      </c>
      <c r="B12" s="36" t="s">
        <v>50</v>
      </c>
      <c r="C12" t="s">
        <v>93</v>
      </c>
      <c r="D12" t="s">
        <v>104</v>
      </c>
      <c r="E12" t="s">
        <v>21</v>
      </c>
    </row>
    <row r="13" spans="1:27" x14ac:dyDescent="0.45">
      <c r="A13" s="35" t="s">
        <v>33</v>
      </c>
      <c r="B13" s="35" t="s">
        <v>51</v>
      </c>
      <c r="C13" t="s">
        <v>94</v>
      </c>
      <c r="D13" t="s">
        <v>105</v>
      </c>
      <c r="E13" t="s">
        <v>117</v>
      </c>
    </row>
    <row r="14" spans="1:27" x14ac:dyDescent="0.45">
      <c r="A14" s="36" t="s">
        <v>34</v>
      </c>
      <c r="B14" s="36" t="s">
        <v>52</v>
      </c>
      <c r="C14" t="s">
        <v>21</v>
      </c>
      <c r="D14" t="s">
        <v>21</v>
      </c>
      <c r="E14" t="s">
        <v>118</v>
      </c>
    </row>
    <row r="15" spans="1:27" x14ac:dyDescent="0.45">
      <c r="A15" s="35" t="s">
        <v>35</v>
      </c>
      <c r="B15" s="35" t="s">
        <v>53</v>
      </c>
      <c r="C15" t="s">
        <v>21</v>
      </c>
      <c r="D15" t="s">
        <v>21</v>
      </c>
      <c r="E15" t="s">
        <v>21</v>
      </c>
    </row>
    <row r="16" spans="1:27" x14ac:dyDescent="0.45">
      <c r="A16" s="36" t="s">
        <v>36</v>
      </c>
      <c r="B16" s="36" t="s">
        <v>54</v>
      </c>
      <c r="C16" t="s">
        <v>95</v>
      </c>
      <c r="D16" t="s">
        <v>106</v>
      </c>
      <c r="E16" t="s">
        <v>119</v>
      </c>
    </row>
    <row r="17" spans="1:5" x14ac:dyDescent="0.45">
      <c r="A17" s="35" t="s">
        <v>37</v>
      </c>
      <c r="B17" s="35" t="s">
        <v>55</v>
      </c>
      <c r="C17" t="s">
        <v>21</v>
      </c>
      <c r="D17" t="s">
        <v>107</v>
      </c>
      <c r="E17" t="s">
        <v>120</v>
      </c>
    </row>
    <row r="18" spans="1:5" x14ac:dyDescent="0.45">
      <c r="A18" s="36" t="s">
        <v>38</v>
      </c>
      <c r="B18" s="36" t="s">
        <v>56</v>
      </c>
      <c r="C18" t="s">
        <v>96</v>
      </c>
      <c r="D18" t="s">
        <v>21</v>
      </c>
      <c r="E18" t="s">
        <v>121</v>
      </c>
    </row>
    <row r="19" spans="1:5" x14ac:dyDescent="0.45">
      <c r="A19" s="35" t="s">
        <v>39</v>
      </c>
      <c r="B19" s="35" t="s">
        <v>57</v>
      </c>
      <c r="C19" t="s">
        <v>97</v>
      </c>
      <c r="D19" t="s">
        <v>108</v>
      </c>
      <c r="E19" t="s">
        <v>122</v>
      </c>
    </row>
    <row r="20" spans="1:5" x14ac:dyDescent="0.45">
      <c r="A20" s="36" t="s">
        <v>40</v>
      </c>
      <c r="B20" s="36" t="s">
        <v>58</v>
      </c>
      <c r="C20" t="s">
        <v>98</v>
      </c>
      <c r="D20" t="s">
        <v>109</v>
      </c>
      <c r="E20" t="s">
        <v>21</v>
      </c>
    </row>
    <row r="21" spans="1:5" x14ac:dyDescent="0.45">
      <c r="A21" s="35" t="s">
        <v>41</v>
      </c>
      <c r="B21" s="35" t="s">
        <v>59</v>
      </c>
      <c r="C21" t="s">
        <v>21</v>
      </c>
      <c r="D21" t="s">
        <v>21</v>
      </c>
      <c r="E21" t="s">
        <v>123</v>
      </c>
    </row>
    <row r="22" spans="1:5" x14ac:dyDescent="0.45">
      <c r="A22" s="36" t="s">
        <v>42</v>
      </c>
      <c r="B22" s="36" t="s">
        <v>60</v>
      </c>
      <c r="C22" t="s">
        <v>99</v>
      </c>
      <c r="D22" t="s">
        <v>111</v>
      </c>
      <c r="E22" t="s">
        <v>21</v>
      </c>
    </row>
    <row r="133" spans="30:30" x14ac:dyDescent="0.45">
      <c r="AD133" s="28"/>
    </row>
    <row r="134" spans="30:30" x14ac:dyDescent="0.45">
      <c r="AD134" s="28"/>
    </row>
    <row r="135" spans="30:30" x14ac:dyDescent="0.45">
      <c r="AD135" s="28"/>
    </row>
    <row r="136" spans="30:30" x14ac:dyDescent="0.45">
      <c r="AD136" s="28"/>
    </row>
    <row r="137" spans="30:30" x14ac:dyDescent="0.45">
      <c r="AD137" s="28"/>
    </row>
    <row r="138" spans="30:30" x14ac:dyDescent="0.45">
      <c r="AD138" s="28"/>
    </row>
    <row r="139" spans="30:30" x14ac:dyDescent="0.45">
      <c r="AD139" s="28"/>
    </row>
    <row r="140" spans="30:30" x14ac:dyDescent="0.45">
      <c r="AD140" s="28"/>
    </row>
    <row r="141" spans="30:30" x14ac:dyDescent="0.45">
      <c r="AD141" s="28"/>
    </row>
    <row r="142" spans="30:30" x14ac:dyDescent="0.45">
      <c r="AD142" s="28"/>
    </row>
    <row r="143" spans="30:30" x14ac:dyDescent="0.45">
      <c r="AD143" s="28"/>
    </row>
    <row r="144" spans="30:30" x14ac:dyDescent="0.45">
      <c r="AD144" s="28"/>
    </row>
    <row r="145" spans="30:30" x14ac:dyDescent="0.45">
      <c r="AD145" s="28"/>
    </row>
    <row r="146" spans="30:30" x14ac:dyDescent="0.45">
      <c r="AD146" s="28"/>
    </row>
    <row r="147" spans="30:30" x14ac:dyDescent="0.45">
      <c r="AD147" s="28"/>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B3EF-9F4E-41DC-AEF4-22F6D52EC82B}">
  <sheetPr>
    <tabColor theme="0"/>
  </sheetPr>
  <dimension ref="A1:C315"/>
  <sheetViews>
    <sheetView workbookViewId="0"/>
  </sheetViews>
  <sheetFormatPr defaultRowHeight="14.25" x14ac:dyDescent="0.45"/>
  <cols>
    <col min="1" max="1" width="10.53125" style="46" bestFit="1" customWidth="1"/>
  </cols>
  <sheetData>
    <row r="1" spans="1:3" x14ac:dyDescent="0.45">
      <c r="A1" s="45" t="str" cm="1">
        <f t="array" ref="A1:A315">_xlfn._xlws.FILTER(Table1[#All],Table1[#Headers]="Month","")</f>
        <v>Month</v>
      </c>
      <c r="B1" s="44" t="s">
        <v>22</v>
      </c>
      <c r="C1" s="44" t="s">
        <v>65</v>
      </c>
    </row>
    <row r="2" spans="1:3" x14ac:dyDescent="0.45">
      <c r="A2" s="46">
        <v>35642</v>
      </c>
      <c r="B2" cm="1">
        <f t="array" ref="B2">_xlfn._xlws.FILTER(Table1[NMI],Table1[Month]=NMI!$A2,"")</f>
        <v>56.7</v>
      </c>
      <c r="C2" cm="1">
        <f t="array" ref="C2">_xlfn._xlws.FILTER(Table1[NMI^%],Table1[Month]=NMI!$A2,"")</f>
        <v>0</v>
      </c>
    </row>
    <row r="3" spans="1:3" x14ac:dyDescent="0.45">
      <c r="A3" s="46">
        <v>35673</v>
      </c>
      <c r="B3" cm="1">
        <f t="array" ref="B3">_xlfn._xlws.FILTER(Table1[NMI],Table1[Month]=NMI!A3,"")</f>
        <v>62</v>
      </c>
      <c r="C3" cm="1">
        <f t="array" ref="C3">_xlfn._xlws.FILTER(Table1[NMI^%],Table1[Month]=NMI!A3,"")</f>
        <v>5.2999999999999972</v>
      </c>
    </row>
    <row r="4" spans="1:3" x14ac:dyDescent="0.45">
      <c r="A4" s="46">
        <v>35703</v>
      </c>
      <c r="B4" cm="1">
        <f t="array" ref="B4">_xlfn._xlws.FILTER(Table1[NMI],Table1[Month]=NMI!A4,"")</f>
        <v>56.2</v>
      </c>
      <c r="C4" cm="1">
        <f t="array" ref="C4">_xlfn._xlws.FILTER(Table1[NMI^%],Table1[Month]=NMI!A4,"")</f>
        <v>-5.7999999999999972</v>
      </c>
    </row>
    <row r="5" spans="1:3" x14ac:dyDescent="0.45">
      <c r="A5" s="46">
        <v>35734</v>
      </c>
      <c r="B5" cm="1">
        <f t="array" ref="B5">_xlfn._xlws.FILTER(Table1[NMI],Table1[Month]=NMI!A5,"")</f>
        <v>56.6</v>
      </c>
      <c r="C5" cm="1">
        <f t="array" ref="C5">_xlfn._xlws.FILTER(Table1[NMI^%],Table1[Month]=NMI!A5,"")</f>
        <v>0.39999999999999858</v>
      </c>
    </row>
    <row r="6" spans="1:3" x14ac:dyDescent="0.45">
      <c r="A6" s="46">
        <v>35764</v>
      </c>
      <c r="B6" cm="1">
        <f t="array" ref="B6">_xlfn._xlws.FILTER(Table1[NMI],Table1[Month]=NMI!A6,"")</f>
        <v>58.5</v>
      </c>
      <c r="C6" cm="1">
        <f t="array" ref="C6">_xlfn._xlws.FILTER(Table1[NMI^%],Table1[Month]=NMI!A6,"")</f>
        <v>1.8999999999999986</v>
      </c>
    </row>
    <row r="7" spans="1:3" x14ac:dyDescent="0.45">
      <c r="A7" s="46">
        <v>35795</v>
      </c>
      <c r="B7" cm="1">
        <f t="array" ref="B7">_xlfn._xlws.FILTER(Table1[NMI],Table1[Month]=NMI!A7,"")</f>
        <v>55.5</v>
      </c>
      <c r="C7" cm="1">
        <f t="array" ref="C7">_xlfn._xlws.FILTER(Table1[NMI^%],Table1[Month]=NMI!A7,"")</f>
        <v>-3</v>
      </c>
    </row>
    <row r="8" spans="1:3" x14ac:dyDescent="0.45">
      <c r="A8" s="46">
        <v>35826</v>
      </c>
      <c r="B8" cm="1">
        <f t="array" ref="B8">_xlfn._xlws.FILTER(Table1[NMI],Table1[Month]=NMI!A8,"")</f>
        <v>57</v>
      </c>
      <c r="C8" cm="1">
        <f t="array" ref="C8">_xlfn._xlws.FILTER(Table1[NMI^%],Table1[Month]=NMI!A8,"")</f>
        <v>1.5</v>
      </c>
    </row>
    <row r="9" spans="1:3" x14ac:dyDescent="0.45">
      <c r="A9" s="46">
        <v>35854</v>
      </c>
      <c r="B9" cm="1">
        <f t="array" ref="B9">_xlfn._xlws.FILTER(Table1[NMI],Table1[Month]=NMI!A9,"")</f>
        <v>56.2</v>
      </c>
      <c r="C9" cm="1">
        <f t="array" ref="C9">_xlfn._xlws.FILTER(Table1[NMI^%],Table1[Month]=NMI!A9,"")</f>
        <v>-0.79999999999999716</v>
      </c>
    </row>
    <row r="10" spans="1:3" x14ac:dyDescent="0.45">
      <c r="A10" s="46">
        <v>35885</v>
      </c>
      <c r="B10" cm="1">
        <f t="array" ref="B10">_xlfn._xlws.FILTER(Table1[NMI],Table1[Month]=NMI!A10,"")</f>
        <v>54.7</v>
      </c>
      <c r="C10" cm="1">
        <f t="array" ref="C10">_xlfn._xlws.FILTER(Table1[NMI^%],Table1[Month]=NMI!A10,"")</f>
        <v>-1.5</v>
      </c>
    </row>
    <row r="11" spans="1:3" x14ac:dyDescent="0.45">
      <c r="A11" s="46">
        <v>35915</v>
      </c>
      <c r="B11" cm="1">
        <f t="array" ref="B11">_xlfn._xlws.FILTER(Table1[NMI],Table1[Month]=NMI!A11,"")</f>
        <v>54.9</v>
      </c>
      <c r="C11" cm="1">
        <f t="array" ref="C11">_xlfn._xlws.FILTER(Table1[NMI^%],Table1[Month]=NMI!A11,"")</f>
        <v>0.19999999999999574</v>
      </c>
    </row>
    <row r="12" spans="1:3" x14ac:dyDescent="0.45">
      <c r="A12" s="46">
        <v>35946</v>
      </c>
      <c r="B12" cm="1">
        <f t="array" ref="B12">_xlfn._xlws.FILTER(Table1[NMI],Table1[Month]=NMI!A12,"")</f>
        <v>56.2</v>
      </c>
      <c r="C12" cm="1">
        <f t="array" ref="C12">_xlfn._xlws.FILTER(Table1[NMI^%],Table1[Month]=NMI!A12,"")</f>
        <v>1.3000000000000043</v>
      </c>
    </row>
    <row r="13" spans="1:3" x14ac:dyDescent="0.45">
      <c r="A13" s="46">
        <v>35976</v>
      </c>
      <c r="B13" cm="1">
        <f t="array" ref="B13">_xlfn._xlws.FILTER(Table1[NMI],Table1[Month]=NMI!A13,"")</f>
        <v>55.1</v>
      </c>
      <c r="C13" cm="1">
        <f t="array" ref="C13">_xlfn._xlws.FILTER(Table1[NMI^%],Table1[Month]=NMI!A13,"")</f>
        <v>-1.1000000000000014</v>
      </c>
    </row>
    <row r="14" spans="1:3" x14ac:dyDescent="0.45">
      <c r="A14" s="46">
        <v>36007</v>
      </c>
      <c r="B14" cm="1">
        <f t="array" ref="B14">_xlfn._xlws.FILTER(Table1[NMI],Table1[Month]=NMI!A14,"")</f>
        <v>55.8</v>
      </c>
      <c r="C14" cm="1">
        <f t="array" ref="C14">_xlfn._xlws.FILTER(Table1[NMI^%],Table1[Month]=NMI!A14,"")</f>
        <v>0.69999999999999574</v>
      </c>
    </row>
    <row r="15" spans="1:3" x14ac:dyDescent="0.45">
      <c r="A15" s="46">
        <v>36038</v>
      </c>
      <c r="B15" cm="1">
        <f t="array" ref="B15">_xlfn._xlws.FILTER(Table1[NMI],Table1[Month]=NMI!A15,"")</f>
        <v>53.5</v>
      </c>
      <c r="C15" cm="1">
        <f t="array" ref="C15">_xlfn._xlws.FILTER(Table1[NMI^%],Table1[Month]=NMI!A15,"")</f>
        <v>-2.2999999999999972</v>
      </c>
    </row>
    <row r="16" spans="1:3" x14ac:dyDescent="0.45">
      <c r="A16" s="46">
        <v>36068</v>
      </c>
      <c r="B16" cm="1">
        <f t="array" ref="B16">_xlfn._xlws.FILTER(Table1[NMI],Table1[Month]=NMI!A16,"")</f>
        <v>55</v>
      </c>
      <c r="C16" cm="1">
        <f t="array" ref="C16">_xlfn._xlws.FILTER(Table1[NMI^%],Table1[Month]=NMI!A16,"")</f>
        <v>1.5</v>
      </c>
    </row>
    <row r="17" spans="1:3" x14ac:dyDescent="0.45">
      <c r="A17" s="46">
        <v>36099</v>
      </c>
      <c r="B17" cm="1">
        <f t="array" ref="B17">_xlfn._xlws.FILTER(Table1[NMI],Table1[Month]=NMI!A17,"")</f>
        <v>53.8</v>
      </c>
      <c r="C17" cm="1">
        <f t="array" ref="C17">_xlfn._xlws.FILTER(Table1[NMI^%],Table1[Month]=NMI!A17,"")</f>
        <v>-1.2000000000000028</v>
      </c>
    </row>
    <row r="18" spans="1:3" x14ac:dyDescent="0.45">
      <c r="A18" s="46">
        <v>36129</v>
      </c>
      <c r="B18" cm="1">
        <f t="array" ref="B18">_xlfn._xlws.FILTER(Table1[NMI],Table1[Month]=NMI!A18,"")</f>
        <v>52.6</v>
      </c>
      <c r="C18" cm="1">
        <f t="array" ref="C18">_xlfn._xlws.FILTER(Table1[NMI^%],Table1[Month]=NMI!A18,"")</f>
        <v>-1.1999999999999957</v>
      </c>
    </row>
    <row r="19" spans="1:3" x14ac:dyDescent="0.45">
      <c r="A19" s="46">
        <v>36160</v>
      </c>
      <c r="B19" cm="1">
        <f t="array" ref="B19">_xlfn._xlws.FILTER(Table1[NMI],Table1[Month]=NMI!A19,"")</f>
        <v>52.9</v>
      </c>
      <c r="C19" cm="1">
        <f t="array" ref="C19">_xlfn._xlws.FILTER(Table1[NMI^%],Table1[Month]=NMI!A19,"")</f>
        <v>0.29999999999999716</v>
      </c>
    </row>
    <row r="20" spans="1:3" x14ac:dyDescent="0.45">
      <c r="A20" s="46">
        <v>36191</v>
      </c>
      <c r="B20" cm="1">
        <f t="array" ref="B20">_xlfn._xlws.FILTER(Table1[NMI],Table1[Month]=NMI!A20,"")</f>
        <v>55.6</v>
      </c>
      <c r="C20" cm="1">
        <f t="array" ref="C20">_xlfn._xlws.FILTER(Table1[NMI^%],Table1[Month]=NMI!A20,"")</f>
        <v>2.7000000000000028</v>
      </c>
    </row>
    <row r="21" spans="1:3" x14ac:dyDescent="0.45">
      <c r="A21" s="46">
        <v>36219</v>
      </c>
      <c r="B21" cm="1">
        <f t="array" ref="B21">_xlfn._xlws.FILTER(Table1[NMI],Table1[Month]=NMI!A21,"")</f>
        <v>54.4</v>
      </c>
      <c r="C21" cm="1">
        <f t="array" ref="C21">_xlfn._xlws.FILTER(Table1[NMI^%],Table1[Month]=NMI!A21,"")</f>
        <v>-1.2000000000000028</v>
      </c>
    </row>
    <row r="22" spans="1:3" x14ac:dyDescent="0.45">
      <c r="A22" s="46">
        <v>36250</v>
      </c>
      <c r="B22" cm="1">
        <f t="array" ref="B22">_xlfn._xlws.FILTER(Table1[NMI],Table1[Month]=NMI!A22,"")</f>
        <v>55.3</v>
      </c>
      <c r="C22" cm="1">
        <f t="array" ref="C22">_xlfn._xlws.FILTER(Table1[NMI^%],Table1[Month]=NMI!A22,"")</f>
        <v>0.89999999999999858</v>
      </c>
    </row>
    <row r="23" spans="1:3" x14ac:dyDescent="0.45">
      <c r="A23" s="46">
        <v>36280</v>
      </c>
      <c r="B23" cm="1">
        <f t="array" ref="B23">_xlfn._xlws.FILTER(Table1[NMI],Table1[Month]=NMI!A23,"")</f>
        <v>55.5</v>
      </c>
      <c r="C23" cm="1">
        <f t="array" ref="C23">_xlfn._xlws.FILTER(Table1[NMI^%],Table1[Month]=NMI!A23,"")</f>
        <v>0.20000000000000284</v>
      </c>
    </row>
    <row r="24" spans="1:3" x14ac:dyDescent="0.45">
      <c r="A24" s="46">
        <v>36311</v>
      </c>
      <c r="B24" cm="1">
        <f t="array" ref="B24">_xlfn._xlws.FILTER(Table1[NMI],Table1[Month]=NMI!A24,"")</f>
        <v>55.3</v>
      </c>
      <c r="C24" cm="1">
        <f t="array" ref="C24">_xlfn._xlws.FILTER(Table1[NMI^%],Table1[Month]=NMI!A24,"")</f>
        <v>-0.20000000000000284</v>
      </c>
    </row>
    <row r="25" spans="1:3" x14ac:dyDescent="0.45">
      <c r="A25" s="46">
        <v>36341</v>
      </c>
      <c r="B25" cm="1">
        <f t="array" ref="B25">_xlfn._xlws.FILTER(Table1[NMI],Table1[Month]=NMI!A25,"")</f>
        <v>56.7</v>
      </c>
      <c r="C25" cm="1">
        <f t="array" ref="C25">_xlfn._xlws.FILTER(Table1[NMI^%],Table1[Month]=NMI!A25,"")</f>
        <v>1.4000000000000057</v>
      </c>
    </row>
    <row r="26" spans="1:3" x14ac:dyDescent="0.45">
      <c r="A26" s="46">
        <v>36372</v>
      </c>
      <c r="B26" cm="1">
        <f t="array" ref="B26">_xlfn._xlws.FILTER(Table1[NMI],Table1[Month]=NMI!A26,"")</f>
        <v>56.2</v>
      </c>
      <c r="C26" cm="1">
        <f t="array" ref="C26">_xlfn._xlws.FILTER(Table1[NMI^%],Table1[Month]=NMI!A26,"")</f>
        <v>-0.5</v>
      </c>
    </row>
    <row r="27" spans="1:3" x14ac:dyDescent="0.45">
      <c r="A27" s="46">
        <v>36403</v>
      </c>
      <c r="B27" cm="1">
        <f t="array" ref="B27">_xlfn._xlws.FILTER(Table1[NMI],Table1[Month]=NMI!A27,"")</f>
        <v>56.4</v>
      </c>
      <c r="C27" cm="1">
        <f t="array" ref="C27">_xlfn._xlws.FILTER(Table1[NMI^%],Table1[Month]=NMI!A27,"")</f>
        <v>0.19999999999999574</v>
      </c>
    </row>
    <row r="28" spans="1:3" x14ac:dyDescent="0.45">
      <c r="A28" s="46">
        <v>36433</v>
      </c>
      <c r="B28" cm="1">
        <f t="array" ref="B28">_xlfn._xlws.FILTER(Table1[NMI],Table1[Month]=NMI!A28,"")</f>
        <v>56.2</v>
      </c>
      <c r="C28" cm="1">
        <f t="array" ref="C28">_xlfn._xlws.FILTER(Table1[NMI^%],Table1[Month]=NMI!A28,"")</f>
        <v>-0.19999999999999574</v>
      </c>
    </row>
    <row r="29" spans="1:3" x14ac:dyDescent="0.45">
      <c r="A29" s="46">
        <v>36464</v>
      </c>
      <c r="B29" cm="1">
        <f t="array" ref="B29">_xlfn._xlws.FILTER(Table1[NMI],Table1[Month]=NMI!A29,"")</f>
        <v>57.6</v>
      </c>
      <c r="C29" cm="1">
        <f t="array" ref="C29">_xlfn._xlws.FILTER(Table1[NMI^%],Table1[Month]=NMI!A29,"")</f>
        <v>1.3999999999999986</v>
      </c>
    </row>
    <row r="30" spans="1:3" x14ac:dyDescent="0.45">
      <c r="A30" s="46">
        <v>36494</v>
      </c>
      <c r="B30" cm="1">
        <f t="array" ref="B30">_xlfn._xlws.FILTER(Table1[NMI],Table1[Month]=NMI!A30,"")</f>
        <v>54.9</v>
      </c>
      <c r="C30" cm="1">
        <f t="array" ref="C30">_xlfn._xlws.FILTER(Table1[NMI^%],Table1[Month]=NMI!A30,"")</f>
        <v>-2.7000000000000028</v>
      </c>
    </row>
    <row r="31" spans="1:3" x14ac:dyDescent="0.45">
      <c r="A31" s="46">
        <v>36525</v>
      </c>
      <c r="B31" cm="1">
        <f t="array" ref="B31">_xlfn._xlws.FILTER(Table1[NMI],Table1[Month]=NMI!A31,"")</f>
        <v>56.9</v>
      </c>
      <c r="C31" cm="1">
        <f t="array" ref="C31">_xlfn._xlws.FILTER(Table1[NMI^%],Table1[Month]=NMI!A31,"")</f>
        <v>2</v>
      </c>
    </row>
    <row r="32" spans="1:3" x14ac:dyDescent="0.45">
      <c r="A32" s="46">
        <v>36556</v>
      </c>
      <c r="B32" cm="1">
        <f t="array" ref="B32">_xlfn._xlws.FILTER(Table1[NMI],Table1[Month]=NMI!A32,"")</f>
        <v>56.6</v>
      </c>
      <c r="C32" cm="1">
        <f t="array" ref="C32">_xlfn._xlws.FILTER(Table1[NMI^%],Table1[Month]=NMI!A32,"")</f>
        <v>-0.29999999999999716</v>
      </c>
    </row>
    <row r="33" spans="1:3" x14ac:dyDescent="0.45">
      <c r="A33" s="46">
        <v>36585</v>
      </c>
      <c r="B33" cm="1">
        <f t="array" ref="B33">_xlfn._xlws.FILTER(Table1[NMI],Table1[Month]=NMI!A33,"")</f>
        <v>56.2</v>
      </c>
      <c r="C33" cm="1">
        <f t="array" ref="C33">_xlfn._xlws.FILTER(Table1[NMI^%],Table1[Month]=NMI!A33,"")</f>
        <v>-0.39999999999999858</v>
      </c>
    </row>
    <row r="34" spans="1:3" x14ac:dyDescent="0.45">
      <c r="A34" s="46">
        <v>36616</v>
      </c>
      <c r="B34" cm="1">
        <f t="array" ref="B34">_xlfn._xlws.FILTER(Table1[NMI],Table1[Month]=NMI!A34,"")</f>
        <v>57.4</v>
      </c>
      <c r="C34" cm="1">
        <f t="array" ref="C34">_xlfn._xlws.FILTER(Table1[NMI^%],Table1[Month]=NMI!A34,"")</f>
        <v>1.1999999999999957</v>
      </c>
    </row>
    <row r="35" spans="1:3" x14ac:dyDescent="0.45">
      <c r="A35" s="46">
        <v>36646</v>
      </c>
      <c r="B35" cm="1">
        <f t="array" ref="B35">_xlfn._xlws.FILTER(Table1[NMI],Table1[Month]=NMI!A35,"")</f>
        <v>58</v>
      </c>
      <c r="C35" cm="1">
        <f t="array" ref="C35">_xlfn._xlws.FILTER(Table1[NMI^%],Table1[Month]=NMI!A35,"")</f>
        <v>0.60000000000000142</v>
      </c>
    </row>
    <row r="36" spans="1:3" x14ac:dyDescent="0.45">
      <c r="A36" s="46">
        <v>36677</v>
      </c>
      <c r="B36" cm="1">
        <f t="array" ref="B36">_xlfn._xlws.FILTER(Table1[NMI],Table1[Month]=NMI!A36,"")</f>
        <v>57.7</v>
      </c>
      <c r="C36" cm="1">
        <f t="array" ref="C36">_xlfn._xlws.FILTER(Table1[NMI^%],Table1[Month]=NMI!A36,"")</f>
        <v>-0.29999999999999716</v>
      </c>
    </row>
    <row r="37" spans="1:3" x14ac:dyDescent="0.45">
      <c r="A37" s="46">
        <v>36707</v>
      </c>
      <c r="B37" cm="1">
        <f t="array" ref="B37">_xlfn._xlws.FILTER(Table1[NMI],Table1[Month]=NMI!A37,"")</f>
        <v>56.9</v>
      </c>
      <c r="C37" cm="1">
        <f t="array" ref="C37">_xlfn._xlws.FILTER(Table1[NMI^%],Table1[Month]=NMI!A37,"")</f>
        <v>-0.80000000000000426</v>
      </c>
    </row>
    <row r="38" spans="1:3" x14ac:dyDescent="0.45">
      <c r="A38" s="46">
        <v>36738</v>
      </c>
      <c r="B38" cm="1">
        <f t="array" ref="B38">_xlfn._xlws.FILTER(Table1[NMI],Table1[Month]=NMI!A38,"")</f>
        <v>55.3</v>
      </c>
      <c r="C38" cm="1">
        <f t="array" ref="C38">_xlfn._xlws.FILTER(Table1[NMI^%],Table1[Month]=NMI!A38,"")</f>
        <v>-1.6000000000000014</v>
      </c>
    </row>
    <row r="39" spans="1:3" x14ac:dyDescent="0.45">
      <c r="A39" s="46">
        <v>36769</v>
      </c>
      <c r="B39" cm="1">
        <f t="array" ref="B39">_xlfn._xlws.FILTER(Table1[NMI],Table1[Month]=NMI!A39,"")</f>
        <v>57.6</v>
      </c>
      <c r="C39" cm="1">
        <f t="array" ref="C39">_xlfn._xlws.FILTER(Table1[NMI^%],Table1[Month]=NMI!A39,"")</f>
        <v>2.3000000000000043</v>
      </c>
    </row>
    <row r="40" spans="1:3" x14ac:dyDescent="0.45">
      <c r="A40" s="46">
        <v>36799</v>
      </c>
      <c r="B40" cm="1">
        <f t="array" ref="B40">_xlfn._xlws.FILTER(Table1[NMI],Table1[Month]=NMI!A40,"")</f>
        <v>56.7</v>
      </c>
      <c r="C40" cm="1">
        <f t="array" ref="C40">_xlfn._xlws.FILTER(Table1[NMI^%],Table1[Month]=NMI!A40,"")</f>
        <v>-0.89999999999999858</v>
      </c>
    </row>
    <row r="41" spans="1:3" x14ac:dyDescent="0.45">
      <c r="A41" s="46">
        <v>36830</v>
      </c>
      <c r="B41" cm="1">
        <f t="array" ref="B41">_xlfn._xlws.FILTER(Table1[NMI],Table1[Month]=NMI!A41,"")</f>
        <v>56.7</v>
      </c>
      <c r="C41" cm="1">
        <f t="array" ref="C41">_xlfn._xlws.FILTER(Table1[NMI^%],Table1[Month]=NMI!A41,"")</f>
        <v>0</v>
      </c>
    </row>
    <row r="42" spans="1:3" x14ac:dyDescent="0.45">
      <c r="A42" s="46">
        <v>36860</v>
      </c>
      <c r="B42" cm="1">
        <f t="array" ref="B42">_xlfn._xlws.FILTER(Table1[NMI],Table1[Month]=NMI!A42,"")</f>
        <v>56.2</v>
      </c>
      <c r="C42" cm="1">
        <f t="array" ref="C42">_xlfn._xlws.FILTER(Table1[NMI^%],Table1[Month]=NMI!A42,"")</f>
        <v>-0.5</v>
      </c>
    </row>
    <row r="43" spans="1:3" x14ac:dyDescent="0.45">
      <c r="A43" s="46">
        <v>36891</v>
      </c>
      <c r="B43" cm="1">
        <f t="array" ref="B43">_xlfn._xlws.FILTER(Table1[NMI],Table1[Month]=NMI!A43,"")</f>
        <v>54</v>
      </c>
      <c r="C43" cm="1">
        <f t="array" ref="C43">_xlfn._xlws.FILTER(Table1[NMI^%],Table1[Month]=NMI!A43,"")</f>
        <v>-2.2000000000000028</v>
      </c>
    </row>
    <row r="44" spans="1:3" x14ac:dyDescent="0.45">
      <c r="A44" s="46">
        <v>36922</v>
      </c>
      <c r="B44" cm="1">
        <f t="array" ref="B44">_xlfn._xlws.FILTER(Table1[NMI],Table1[Month]=NMI!A44,"")</f>
        <v>51.6</v>
      </c>
      <c r="C44" cm="1">
        <f t="array" ref="C44">_xlfn._xlws.FILTER(Table1[NMI^%],Table1[Month]=NMI!A44,"")</f>
        <v>-2.3999999999999986</v>
      </c>
    </row>
    <row r="45" spans="1:3" x14ac:dyDescent="0.45">
      <c r="A45" s="46">
        <v>36950</v>
      </c>
      <c r="B45" cm="1">
        <f t="array" ref="B45">_xlfn._xlws.FILTER(Table1[NMI],Table1[Month]=NMI!A45,"")</f>
        <v>51.3</v>
      </c>
      <c r="C45" cm="1">
        <f t="array" ref="C45">_xlfn._xlws.FILTER(Table1[NMI^%],Table1[Month]=NMI!A45,"")</f>
        <v>-0.30000000000000426</v>
      </c>
    </row>
    <row r="46" spans="1:3" x14ac:dyDescent="0.45">
      <c r="A46" s="46">
        <v>36981</v>
      </c>
      <c r="B46" cm="1">
        <f t="array" ref="B46">_xlfn._xlws.FILTER(Table1[NMI],Table1[Month]=NMI!A46,"")</f>
        <v>50.7</v>
      </c>
      <c r="C46" cm="1">
        <f t="array" ref="C46">_xlfn._xlws.FILTER(Table1[NMI^%],Table1[Month]=NMI!A46,"")</f>
        <v>-0.59999999999999432</v>
      </c>
    </row>
    <row r="47" spans="1:3" x14ac:dyDescent="0.45">
      <c r="A47" s="46">
        <v>37011</v>
      </c>
      <c r="B47" cm="1">
        <f t="array" ref="B47">_xlfn._xlws.FILTER(Table1[NMI],Table1[Month]=NMI!A47,"")</f>
        <v>48.3</v>
      </c>
      <c r="C47" cm="1">
        <f t="array" ref="C47">_xlfn._xlws.FILTER(Table1[NMI^%],Table1[Month]=NMI!A47,"")</f>
        <v>-2.4000000000000057</v>
      </c>
    </row>
    <row r="48" spans="1:3" x14ac:dyDescent="0.45">
      <c r="A48" s="46">
        <v>37042</v>
      </c>
      <c r="B48" cm="1">
        <f t="array" ref="B48">_xlfn._xlws.FILTER(Table1[NMI],Table1[Month]=NMI!A48,"")</f>
        <v>49</v>
      </c>
      <c r="C48" cm="1">
        <f t="array" ref="C48">_xlfn._xlws.FILTER(Table1[NMI^%],Table1[Month]=NMI!A48,"")</f>
        <v>0.70000000000000284</v>
      </c>
    </row>
    <row r="49" spans="1:3" x14ac:dyDescent="0.45">
      <c r="A49" s="46">
        <v>37072</v>
      </c>
      <c r="B49" cm="1">
        <f t="array" ref="B49">_xlfn._xlws.FILTER(Table1[NMI],Table1[Month]=NMI!A49,"")</f>
        <v>50.1</v>
      </c>
      <c r="C49" cm="1">
        <f t="array" ref="C49">_xlfn._xlws.FILTER(Table1[NMI^%],Table1[Month]=NMI!A49,"")</f>
        <v>1.1000000000000014</v>
      </c>
    </row>
    <row r="50" spans="1:3" x14ac:dyDescent="0.45">
      <c r="A50" s="46">
        <v>37103</v>
      </c>
      <c r="B50" cm="1">
        <f t="array" ref="B50">_xlfn._xlws.FILTER(Table1[NMI],Table1[Month]=NMI!A50,"")</f>
        <v>48.1</v>
      </c>
      <c r="C50" cm="1">
        <f t="array" ref="C50">_xlfn._xlws.FILTER(Table1[NMI^%],Table1[Month]=NMI!A50,"")</f>
        <v>-2</v>
      </c>
    </row>
    <row r="51" spans="1:3" x14ac:dyDescent="0.45">
      <c r="A51" s="46">
        <v>37134</v>
      </c>
      <c r="B51" cm="1">
        <f t="array" ref="B51">_xlfn._xlws.FILTER(Table1[NMI],Table1[Month]=NMI!A51,"")</f>
        <v>46.9</v>
      </c>
      <c r="C51" cm="1">
        <f t="array" ref="C51">_xlfn._xlws.FILTER(Table1[NMI^%],Table1[Month]=NMI!A51,"")</f>
        <v>-1.2000000000000028</v>
      </c>
    </row>
    <row r="52" spans="1:3" x14ac:dyDescent="0.45">
      <c r="A52" s="46">
        <v>37164</v>
      </c>
      <c r="B52" cm="1">
        <f t="array" ref="B52">_xlfn._xlws.FILTER(Table1[NMI],Table1[Month]=NMI!A52,"")</f>
        <v>49.5</v>
      </c>
      <c r="C52" cm="1">
        <f t="array" ref="C52">_xlfn._xlws.FILTER(Table1[NMI^%],Table1[Month]=NMI!A52,"")</f>
        <v>2.6000000000000014</v>
      </c>
    </row>
    <row r="53" spans="1:3" x14ac:dyDescent="0.45">
      <c r="A53" s="46">
        <v>37195</v>
      </c>
      <c r="B53" cm="1">
        <f t="array" ref="B53">_xlfn._xlws.FILTER(Table1[NMI],Table1[Month]=NMI!A53,"")</f>
        <v>44.8</v>
      </c>
      <c r="C53" cm="1">
        <f t="array" ref="C53">_xlfn._xlws.FILTER(Table1[NMI^%],Table1[Month]=NMI!A53,"")</f>
        <v>-4.7000000000000028</v>
      </c>
    </row>
    <row r="54" spans="1:3" x14ac:dyDescent="0.45">
      <c r="A54" s="46">
        <v>37225</v>
      </c>
      <c r="B54" cm="1">
        <f t="array" ref="B54">_xlfn._xlws.FILTER(Table1[NMI],Table1[Month]=NMI!A54,"")</f>
        <v>48.2</v>
      </c>
      <c r="C54" cm="1">
        <f t="array" ref="C54">_xlfn._xlws.FILTER(Table1[NMI^%],Table1[Month]=NMI!A54,"")</f>
        <v>3.4000000000000057</v>
      </c>
    </row>
    <row r="55" spans="1:3" x14ac:dyDescent="0.45">
      <c r="A55" s="46">
        <v>37256</v>
      </c>
      <c r="B55" cm="1">
        <f t="array" ref="B55">_xlfn._xlws.FILTER(Table1[NMI],Table1[Month]=NMI!A55,"")</f>
        <v>49.7</v>
      </c>
      <c r="C55" cm="1">
        <f t="array" ref="C55">_xlfn._xlws.FILTER(Table1[NMI^%],Table1[Month]=NMI!A55,"")</f>
        <v>1.5</v>
      </c>
    </row>
    <row r="56" spans="1:3" x14ac:dyDescent="0.45">
      <c r="A56" s="46">
        <v>37287</v>
      </c>
      <c r="B56" cm="1">
        <f t="array" ref="B56">_xlfn._xlws.FILTER(Table1[NMI],Table1[Month]=NMI!A56,"")</f>
        <v>48.9</v>
      </c>
      <c r="C56" cm="1">
        <f t="array" ref="C56">_xlfn._xlws.FILTER(Table1[NMI^%],Table1[Month]=NMI!A56,"")</f>
        <v>-0.80000000000000426</v>
      </c>
    </row>
    <row r="57" spans="1:3" x14ac:dyDescent="0.45">
      <c r="A57" s="46">
        <v>37315</v>
      </c>
      <c r="B57" cm="1">
        <f t="array" ref="B57">_xlfn._xlws.FILTER(Table1[NMI],Table1[Month]=NMI!A57,"")</f>
        <v>52.7</v>
      </c>
      <c r="C57" cm="1">
        <f t="array" ref="C57">_xlfn._xlws.FILTER(Table1[NMI^%],Table1[Month]=NMI!A57,"")</f>
        <v>3.8000000000000043</v>
      </c>
    </row>
    <row r="58" spans="1:3" x14ac:dyDescent="0.45">
      <c r="A58" s="46">
        <v>37346</v>
      </c>
      <c r="B58" cm="1">
        <f t="array" ref="B58">_xlfn._xlws.FILTER(Table1[NMI],Table1[Month]=NMI!A58,"")</f>
        <v>52.8</v>
      </c>
      <c r="C58" cm="1">
        <f t="array" ref="C58">_xlfn._xlws.FILTER(Table1[NMI^%],Table1[Month]=NMI!A58,"")</f>
        <v>9.9999999999994316E-2</v>
      </c>
    </row>
    <row r="59" spans="1:3" x14ac:dyDescent="0.45">
      <c r="A59" s="46">
        <v>37376</v>
      </c>
      <c r="B59" cm="1">
        <f t="array" ref="B59">_xlfn._xlws.FILTER(Table1[NMI],Table1[Month]=NMI!A59,"")</f>
        <v>53.5</v>
      </c>
      <c r="C59" cm="1">
        <f t="array" ref="C59">_xlfn._xlws.FILTER(Table1[NMI^%],Table1[Month]=NMI!A59,"")</f>
        <v>0.70000000000000284</v>
      </c>
    </row>
    <row r="60" spans="1:3" x14ac:dyDescent="0.45">
      <c r="A60" s="46">
        <v>37407</v>
      </c>
      <c r="B60" cm="1">
        <f t="array" ref="B60">_xlfn._xlws.FILTER(Table1[NMI],Table1[Month]=NMI!A60,"")</f>
        <v>54.8</v>
      </c>
      <c r="C60" cm="1">
        <f t="array" ref="C60">_xlfn._xlws.FILTER(Table1[NMI^%],Table1[Month]=NMI!A60,"")</f>
        <v>1.2999999999999972</v>
      </c>
    </row>
    <row r="61" spans="1:3" x14ac:dyDescent="0.45">
      <c r="A61" s="46">
        <v>37437</v>
      </c>
      <c r="B61" cm="1">
        <f t="array" ref="B61">_xlfn._xlws.FILTER(Table1[NMI],Table1[Month]=NMI!A61,"")</f>
        <v>52.5</v>
      </c>
      <c r="C61" cm="1">
        <f t="array" ref="C61">_xlfn._xlws.FILTER(Table1[NMI^%],Table1[Month]=NMI!A61,"")</f>
        <v>-2.2999999999999972</v>
      </c>
    </row>
    <row r="62" spans="1:3" x14ac:dyDescent="0.45">
      <c r="A62" s="46">
        <v>37468</v>
      </c>
      <c r="B62" cm="1">
        <f t="array" ref="B62">_xlfn._xlws.FILTER(Table1[NMI],Table1[Month]=NMI!A62,"")</f>
        <v>50.4</v>
      </c>
      <c r="C62" cm="1">
        <f t="array" ref="C62">_xlfn._xlws.FILTER(Table1[NMI^%],Table1[Month]=NMI!A62,"")</f>
        <v>-2.1000000000000014</v>
      </c>
    </row>
    <row r="63" spans="1:3" x14ac:dyDescent="0.45">
      <c r="A63" s="46">
        <v>37499</v>
      </c>
      <c r="B63" cm="1">
        <f t="array" ref="B63">_xlfn._xlws.FILTER(Table1[NMI],Table1[Month]=NMI!A63,"")</f>
        <v>50.9</v>
      </c>
      <c r="C63" cm="1">
        <f t="array" ref="C63">_xlfn._xlws.FILTER(Table1[NMI^%],Table1[Month]=NMI!A63,"")</f>
        <v>0.5</v>
      </c>
    </row>
    <row r="64" spans="1:3" x14ac:dyDescent="0.45">
      <c r="A64" s="46">
        <v>37529</v>
      </c>
      <c r="B64" cm="1">
        <f t="array" ref="B64">_xlfn._xlws.FILTER(Table1[NMI],Table1[Month]=NMI!A64,"")</f>
        <v>52.3</v>
      </c>
      <c r="C64" cm="1">
        <f t="array" ref="C64">_xlfn._xlws.FILTER(Table1[NMI^%],Table1[Month]=NMI!A64,"")</f>
        <v>1.3999999999999986</v>
      </c>
    </row>
    <row r="65" spans="1:3" x14ac:dyDescent="0.45">
      <c r="A65" s="46">
        <v>37560</v>
      </c>
      <c r="B65" cm="1">
        <f t="array" ref="B65">_xlfn._xlws.FILTER(Table1[NMI],Table1[Month]=NMI!A65,"")</f>
        <v>51.4</v>
      </c>
      <c r="C65" cm="1">
        <f t="array" ref="C65">_xlfn._xlws.FILTER(Table1[NMI^%],Table1[Month]=NMI!A65,"")</f>
        <v>-0.89999999999999858</v>
      </c>
    </row>
    <row r="66" spans="1:3" x14ac:dyDescent="0.45">
      <c r="A66" s="46">
        <v>37590</v>
      </c>
      <c r="B66" cm="1">
        <f t="array" ref="B66">_xlfn._xlws.FILTER(Table1[NMI],Table1[Month]=NMI!A66,"")</f>
        <v>52.9</v>
      </c>
      <c r="C66" cm="1">
        <f t="array" ref="C66">_xlfn._xlws.FILTER(Table1[NMI^%],Table1[Month]=NMI!A66,"")</f>
        <v>1.5</v>
      </c>
    </row>
    <row r="67" spans="1:3" x14ac:dyDescent="0.45">
      <c r="A67" s="46">
        <v>37621</v>
      </c>
      <c r="B67" cm="1">
        <f t="array" ref="B67">_xlfn._xlws.FILTER(Table1[NMI],Table1[Month]=NMI!A67,"")</f>
        <v>52.3</v>
      </c>
      <c r="C67" cm="1">
        <f t="array" ref="C67">_xlfn._xlws.FILTER(Table1[NMI^%],Table1[Month]=NMI!A67,"")</f>
        <v>-0.60000000000000142</v>
      </c>
    </row>
    <row r="68" spans="1:3" x14ac:dyDescent="0.45">
      <c r="A68" s="46">
        <v>37652</v>
      </c>
      <c r="B68" cm="1">
        <f t="array" ref="B68">_xlfn._xlws.FILTER(Table1[NMI],Table1[Month]=NMI!A68,"")</f>
        <v>53.3</v>
      </c>
      <c r="C68" cm="1">
        <f t="array" ref="C68">_xlfn._xlws.FILTER(Table1[NMI^%],Table1[Month]=NMI!A68,"")</f>
        <v>1</v>
      </c>
    </row>
    <row r="69" spans="1:3" x14ac:dyDescent="0.45">
      <c r="A69" s="46">
        <v>37680</v>
      </c>
      <c r="B69" cm="1">
        <f t="array" ref="B69">_xlfn._xlws.FILTER(Table1[NMI],Table1[Month]=NMI!A69,"")</f>
        <v>52.6</v>
      </c>
      <c r="C69" cm="1">
        <f t="array" ref="C69">_xlfn._xlws.FILTER(Table1[NMI^%],Table1[Month]=NMI!A69,"")</f>
        <v>-0.69999999999999574</v>
      </c>
    </row>
    <row r="70" spans="1:3" x14ac:dyDescent="0.45">
      <c r="A70" s="46">
        <v>37711</v>
      </c>
      <c r="B70" cm="1">
        <f t="array" ref="B70">_xlfn._xlws.FILTER(Table1[NMI],Table1[Month]=NMI!A70,"")</f>
        <v>49.1</v>
      </c>
      <c r="C70" cm="1">
        <f t="array" ref="C70">_xlfn._xlws.FILTER(Table1[NMI^%],Table1[Month]=NMI!A70,"")</f>
        <v>-3.5</v>
      </c>
    </row>
    <row r="71" spans="1:3" x14ac:dyDescent="0.45">
      <c r="A71" s="46">
        <v>37741</v>
      </c>
      <c r="B71" cm="1">
        <f t="array" ref="B71">_xlfn._xlws.FILTER(Table1[NMI],Table1[Month]=NMI!A71,"")</f>
        <v>50.1</v>
      </c>
      <c r="C71" cm="1">
        <f t="array" ref="C71">_xlfn._xlws.FILTER(Table1[NMI^%],Table1[Month]=NMI!A71,"")</f>
        <v>1</v>
      </c>
    </row>
    <row r="72" spans="1:3" x14ac:dyDescent="0.45">
      <c r="A72" s="46">
        <v>37772</v>
      </c>
      <c r="B72" cm="1">
        <f t="array" ref="B72">_xlfn._xlws.FILTER(Table1[NMI],Table1[Month]=NMI!A72,"")</f>
        <v>52.8</v>
      </c>
      <c r="C72" cm="1">
        <f t="array" ref="C72">_xlfn._xlws.FILTER(Table1[NMI^%],Table1[Month]=NMI!A72,"")</f>
        <v>2.6999999999999957</v>
      </c>
    </row>
    <row r="73" spans="1:3" x14ac:dyDescent="0.45">
      <c r="A73" s="46">
        <v>37802</v>
      </c>
      <c r="B73" cm="1">
        <f t="array" ref="B73">_xlfn._xlws.FILTER(Table1[NMI],Table1[Month]=NMI!A73,"")</f>
        <v>54.3</v>
      </c>
      <c r="C73" cm="1">
        <f t="array" ref="C73">_xlfn._xlws.FILTER(Table1[NMI^%],Table1[Month]=NMI!A73,"")</f>
        <v>1.5</v>
      </c>
    </row>
    <row r="74" spans="1:3" x14ac:dyDescent="0.45">
      <c r="A74" s="46">
        <v>37833</v>
      </c>
      <c r="B74" cm="1">
        <f t="array" ref="B74">_xlfn._xlws.FILTER(Table1[NMI],Table1[Month]=NMI!A74,"")</f>
        <v>57.3</v>
      </c>
      <c r="C74" cm="1">
        <f t="array" ref="C74">_xlfn._xlws.FILTER(Table1[NMI^%],Table1[Month]=NMI!A74,"")</f>
        <v>3</v>
      </c>
    </row>
    <row r="75" spans="1:3" x14ac:dyDescent="0.45">
      <c r="A75" s="46">
        <v>37864</v>
      </c>
      <c r="B75" cm="1">
        <f t="array" ref="B75">_xlfn._xlws.FILTER(Table1[NMI],Table1[Month]=NMI!A75,"")</f>
        <v>59.1</v>
      </c>
      <c r="C75" cm="1">
        <f t="array" ref="C75">_xlfn._xlws.FILTER(Table1[NMI^%],Table1[Month]=NMI!A75,"")</f>
        <v>1.8000000000000043</v>
      </c>
    </row>
    <row r="76" spans="1:3" x14ac:dyDescent="0.45">
      <c r="A76" s="46">
        <v>37894</v>
      </c>
      <c r="B76" cm="1">
        <f t="array" ref="B76">_xlfn._xlws.FILTER(Table1[NMI],Table1[Month]=NMI!A76,"")</f>
        <v>57.6</v>
      </c>
      <c r="C76" cm="1">
        <f t="array" ref="C76">_xlfn._xlws.FILTER(Table1[NMI^%],Table1[Month]=NMI!A76,"")</f>
        <v>-1.5</v>
      </c>
    </row>
    <row r="77" spans="1:3" x14ac:dyDescent="0.45">
      <c r="A77" s="46">
        <v>37925</v>
      </c>
      <c r="B77" cm="1">
        <f t="array" ref="B77">_xlfn._xlws.FILTER(Table1[NMI],Table1[Month]=NMI!A77,"")</f>
        <v>58.7</v>
      </c>
      <c r="C77" cm="1">
        <f t="array" ref="C77">_xlfn._xlws.FILTER(Table1[NMI^%],Table1[Month]=NMI!A77,"")</f>
        <v>1.1000000000000014</v>
      </c>
    </row>
    <row r="78" spans="1:3" x14ac:dyDescent="0.45">
      <c r="A78" s="46">
        <v>37955</v>
      </c>
      <c r="B78" cm="1">
        <f t="array" ref="B78">_xlfn._xlws.FILTER(Table1[NMI],Table1[Month]=NMI!A78,"")</f>
        <v>57.5</v>
      </c>
      <c r="C78" cm="1">
        <f t="array" ref="C78">_xlfn._xlws.FILTER(Table1[NMI^%],Table1[Month]=NMI!A78,"")</f>
        <v>-1.2000000000000028</v>
      </c>
    </row>
    <row r="79" spans="1:3" x14ac:dyDescent="0.45">
      <c r="A79" s="46">
        <v>37986</v>
      </c>
      <c r="B79" cm="1">
        <f t="array" ref="B79">_xlfn._xlws.FILTER(Table1[NMI],Table1[Month]=NMI!A79,"")</f>
        <v>56.8</v>
      </c>
      <c r="C79" cm="1">
        <f t="array" ref="C79">_xlfn._xlws.FILTER(Table1[NMI^%],Table1[Month]=NMI!A79,"")</f>
        <v>-0.70000000000000284</v>
      </c>
    </row>
    <row r="80" spans="1:3" x14ac:dyDescent="0.45">
      <c r="A80" s="46">
        <v>38017</v>
      </c>
      <c r="B80" cm="1">
        <f t="array" ref="B80">_xlfn._xlws.FILTER(Table1[NMI],Table1[Month]=NMI!A80,"")</f>
        <v>61.2</v>
      </c>
      <c r="C80" cm="1">
        <f t="array" ref="C80">_xlfn._xlws.FILTER(Table1[NMI^%],Table1[Month]=NMI!A80,"")</f>
        <v>4.4000000000000057</v>
      </c>
    </row>
    <row r="81" spans="1:3" x14ac:dyDescent="0.45">
      <c r="A81" s="46">
        <v>38046</v>
      </c>
      <c r="B81" cm="1">
        <f t="array" ref="B81">_xlfn._xlws.FILTER(Table1[NMI],Table1[Month]=NMI!A81,"")</f>
        <v>58</v>
      </c>
      <c r="C81" cm="1">
        <f t="array" ref="C81">_xlfn._xlws.FILTER(Table1[NMI^%],Table1[Month]=NMI!A81,"")</f>
        <v>-3.2000000000000028</v>
      </c>
    </row>
    <row r="82" spans="1:3" x14ac:dyDescent="0.45">
      <c r="A82" s="46">
        <v>38077</v>
      </c>
      <c r="B82" cm="1">
        <f t="array" ref="B82">_xlfn._xlws.FILTER(Table1[NMI],Table1[Month]=NMI!A82,"")</f>
        <v>58.3</v>
      </c>
      <c r="C82" cm="1">
        <f t="array" ref="C82">_xlfn._xlws.FILTER(Table1[NMI^%],Table1[Month]=NMI!A82,"")</f>
        <v>0.29999999999999716</v>
      </c>
    </row>
    <row r="83" spans="1:3" x14ac:dyDescent="0.45">
      <c r="A83" s="46">
        <v>38107</v>
      </c>
      <c r="B83" cm="1">
        <f t="array" ref="B83">_xlfn._xlws.FILTER(Table1[NMI],Table1[Month]=NMI!A83,"")</f>
        <v>59.6</v>
      </c>
      <c r="C83" cm="1">
        <f t="array" ref="C83">_xlfn._xlws.FILTER(Table1[NMI^%],Table1[Month]=NMI!A83,"")</f>
        <v>1.3000000000000043</v>
      </c>
    </row>
    <row r="84" spans="1:3" x14ac:dyDescent="0.45">
      <c r="A84" s="46">
        <v>38138</v>
      </c>
      <c r="B84" cm="1">
        <f t="array" ref="B84">_xlfn._xlws.FILTER(Table1[NMI],Table1[Month]=NMI!A84,"")</f>
        <v>58.5</v>
      </c>
      <c r="C84" cm="1">
        <f t="array" ref="C84">_xlfn._xlws.FILTER(Table1[NMI^%],Table1[Month]=NMI!A84,"")</f>
        <v>-1.1000000000000014</v>
      </c>
    </row>
    <row r="85" spans="1:3" x14ac:dyDescent="0.45">
      <c r="A85" s="46">
        <v>38168</v>
      </c>
      <c r="B85" cm="1">
        <f t="array" ref="B85">_xlfn._xlws.FILTER(Table1[NMI],Table1[Month]=NMI!A85,"")</f>
        <v>58.6</v>
      </c>
      <c r="C85" cm="1">
        <f t="array" ref="C85">_xlfn._xlws.FILTER(Table1[NMI^%],Table1[Month]=NMI!A85,"")</f>
        <v>0.10000000000000142</v>
      </c>
    </row>
    <row r="86" spans="1:3" x14ac:dyDescent="0.45">
      <c r="A86" s="46">
        <v>38199</v>
      </c>
      <c r="B86" cm="1">
        <f t="array" ref="B86">_xlfn._xlws.FILTER(Table1[NMI],Table1[Month]=NMI!A86,"")</f>
        <v>58.5</v>
      </c>
      <c r="C86" cm="1">
        <f t="array" ref="C86">_xlfn._xlws.FILTER(Table1[NMI^%],Table1[Month]=NMI!A86,"")</f>
        <v>-0.10000000000000142</v>
      </c>
    </row>
    <row r="87" spans="1:3" x14ac:dyDescent="0.45">
      <c r="A87" s="46">
        <v>38230</v>
      </c>
      <c r="B87" cm="1">
        <f t="array" ref="B87">_xlfn._xlws.FILTER(Table1[NMI],Table1[Month]=NMI!A87,"")</f>
        <v>57.3</v>
      </c>
      <c r="C87" cm="1">
        <f t="array" ref="C87">_xlfn._xlws.FILTER(Table1[NMI^%],Table1[Month]=NMI!A87,"")</f>
        <v>-1.2000000000000028</v>
      </c>
    </row>
    <row r="88" spans="1:3" x14ac:dyDescent="0.45">
      <c r="A88" s="46">
        <v>38260</v>
      </c>
      <c r="B88" cm="1">
        <f t="array" ref="B88">_xlfn._xlws.FILTER(Table1[NMI],Table1[Month]=NMI!A88,"")</f>
        <v>57.9</v>
      </c>
      <c r="C88" cm="1">
        <f t="array" ref="C88">_xlfn._xlws.FILTER(Table1[NMI^%],Table1[Month]=NMI!A88,"")</f>
        <v>0.60000000000000142</v>
      </c>
    </row>
    <row r="89" spans="1:3" x14ac:dyDescent="0.45">
      <c r="A89" s="46">
        <v>38291</v>
      </c>
      <c r="B89" cm="1">
        <f t="array" ref="B89">_xlfn._xlws.FILTER(Table1[NMI],Table1[Month]=NMI!A89,"")</f>
        <v>58.8</v>
      </c>
      <c r="C89" cm="1">
        <f t="array" ref="C89">_xlfn._xlws.FILTER(Table1[NMI^%],Table1[Month]=NMI!A89,"")</f>
        <v>0.89999999999999858</v>
      </c>
    </row>
    <row r="90" spans="1:3" x14ac:dyDescent="0.45">
      <c r="A90" s="46">
        <v>38321</v>
      </c>
      <c r="B90" cm="1">
        <f t="array" ref="B90">_xlfn._xlws.FILTER(Table1[NMI],Table1[Month]=NMI!A90,"")</f>
        <v>58.4</v>
      </c>
      <c r="C90" cm="1">
        <f t="array" ref="C90">_xlfn._xlws.FILTER(Table1[NMI^%],Table1[Month]=NMI!A90,"")</f>
        <v>-0.39999999999999858</v>
      </c>
    </row>
    <row r="91" spans="1:3" x14ac:dyDescent="0.45">
      <c r="A91" s="46">
        <v>38352</v>
      </c>
      <c r="B91" cm="1">
        <f t="array" ref="B91">_xlfn._xlws.FILTER(Table1[NMI],Table1[Month]=NMI!A91,"")</f>
        <v>59.6</v>
      </c>
      <c r="C91" cm="1">
        <f t="array" ref="C91">_xlfn._xlws.FILTER(Table1[NMI^%],Table1[Month]=NMI!A91,"")</f>
        <v>1.2000000000000028</v>
      </c>
    </row>
    <row r="92" spans="1:3" x14ac:dyDescent="0.45">
      <c r="A92" s="46">
        <v>38383</v>
      </c>
      <c r="B92" cm="1">
        <f t="array" ref="B92">_xlfn._xlws.FILTER(Table1[NMI],Table1[Month]=NMI!A92,"")</f>
        <v>58</v>
      </c>
      <c r="C92" cm="1">
        <f t="array" ref="C92">_xlfn._xlws.FILTER(Table1[NMI^%],Table1[Month]=NMI!A92,"")</f>
        <v>-1.6000000000000014</v>
      </c>
    </row>
    <row r="93" spans="1:3" x14ac:dyDescent="0.45">
      <c r="A93" s="46">
        <v>38411</v>
      </c>
      <c r="B93" cm="1">
        <f t="array" ref="B93">_xlfn._xlws.FILTER(Table1[NMI],Table1[Month]=NMI!A93,"")</f>
        <v>59.4</v>
      </c>
      <c r="C93" cm="1">
        <f t="array" ref="C93">_xlfn._xlws.FILTER(Table1[NMI^%],Table1[Month]=NMI!A93,"")</f>
        <v>1.3999999999999986</v>
      </c>
    </row>
    <row r="94" spans="1:3" x14ac:dyDescent="0.45">
      <c r="A94" s="46">
        <v>38442</v>
      </c>
      <c r="B94" cm="1">
        <f t="array" ref="B94">_xlfn._xlws.FILTER(Table1[NMI],Table1[Month]=NMI!A94,"")</f>
        <v>58</v>
      </c>
      <c r="C94" cm="1">
        <f t="array" ref="C94">_xlfn._xlws.FILTER(Table1[NMI^%],Table1[Month]=NMI!A94,"")</f>
        <v>-1.3999999999999986</v>
      </c>
    </row>
    <row r="95" spans="1:3" x14ac:dyDescent="0.45">
      <c r="A95" s="46">
        <v>38472</v>
      </c>
      <c r="B95" cm="1">
        <f t="array" ref="B95">_xlfn._xlws.FILTER(Table1[NMI],Table1[Month]=NMI!A95,"")</f>
        <v>55.6</v>
      </c>
      <c r="C95" cm="1">
        <f t="array" ref="C95">_xlfn._xlws.FILTER(Table1[NMI^%],Table1[Month]=NMI!A95,"")</f>
        <v>-2.3999999999999986</v>
      </c>
    </row>
    <row r="96" spans="1:3" x14ac:dyDescent="0.45">
      <c r="A96" s="46">
        <v>38503</v>
      </c>
      <c r="B96" cm="1">
        <f t="array" ref="B96">_xlfn._xlws.FILTER(Table1[NMI],Table1[Month]=NMI!A96,"")</f>
        <v>55.3</v>
      </c>
      <c r="C96" cm="1">
        <f t="array" ref="C96">_xlfn._xlws.FILTER(Table1[NMI^%],Table1[Month]=NMI!A96,"")</f>
        <v>-0.30000000000000426</v>
      </c>
    </row>
    <row r="97" spans="1:3" x14ac:dyDescent="0.45">
      <c r="A97" s="46">
        <v>38533</v>
      </c>
      <c r="B97" cm="1">
        <f t="array" ref="B97">_xlfn._xlws.FILTER(Table1[NMI],Table1[Month]=NMI!A97,"")</f>
        <v>58.1</v>
      </c>
      <c r="C97" cm="1">
        <f t="array" ref="C97">_xlfn._xlws.FILTER(Table1[NMI^%],Table1[Month]=NMI!A97,"")</f>
        <v>2.8000000000000043</v>
      </c>
    </row>
    <row r="98" spans="1:3" x14ac:dyDescent="0.45">
      <c r="A98" s="46">
        <v>38564</v>
      </c>
      <c r="B98" cm="1">
        <f t="array" ref="B98">_xlfn._xlws.FILTER(Table1[NMI],Table1[Month]=NMI!A98,"")</f>
        <v>59.5</v>
      </c>
      <c r="C98" cm="1">
        <f t="array" ref="C98">_xlfn._xlws.FILTER(Table1[NMI^%],Table1[Month]=NMI!A98,"")</f>
        <v>1.3999999999999986</v>
      </c>
    </row>
    <row r="99" spans="1:3" x14ac:dyDescent="0.45">
      <c r="A99" s="46">
        <v>38595</v>
      </c>
      <c r="B99" cm="1">
        <f t="array" ref="B99">_xlfn._xlws.FILTER(Table1[NMI],Table1[Month]=NMI!A99,"")</f>
        <v>61.3</v>
      </c>
      <c r="C99" cm="1">
        <f t="array" ref="C99">_xlfn._xlws.FILTER(Table1[NMI^%],Table1[Month]=NMI!A99,"")</f>
        <v>1.7999999999999972</v>
      </c>
    </row>
    <row r="100" spans="1:3" x14ac:dyDescent="0.45">
      <c r="A100" s="46">
        <v>38625</v>
      </c>
      <c r="B100" cm="1">
        <f t="array" ref="B100">_xlfn._xlws.FILTER(Table1[NMI],Table1[Month]=NMI!A100,"")</f>
        <v>55.7</v>
      </c>
      <c r="C100" cm="1">
        <f t="array" ref="C100">_xlfn._xlws.FILTER(Table1[NMI^%],Table1[Month]=NMI!A100,"")</f>
        <v>-5.5999999999999943</v>
      </c>
    </row>
    <row r="101" spans="1:3" x14ac:dyDescent="0.45">
      <c r="A101" s="46">
        <v>38656</v>
      </c>
      <c r="B101" cm="1">
        <f t="array" ref="B101">_xlfn._xlws.FILTER(Table1[NMI],Table1[Month]=NMI!A101,"")</f>
        <v>57.4</v>
      </c>
      <c r="C101" cm="1">
        <f t="array" ref="C101">_xlfn._xlws.FILTER(Table1[NMI^%],Table1[Month]=NMI!A101,"")</f>
        <v>1.6999999999999957</v>
      </c>
    </row>
    <row r="102" spans="1:3" x14ac:dyDescent="0.45">
      <c r="A102" s="46">
        <v>38686</v>
      </c>
      <c r="B102" cm="1">
        <f t="array" ref="B102">_xlfn._xlws.FILTER(Table1[NMI],Table1[Month]=NMI!A102,"")</f>
        <v>59.1</v>
      </c>
      <c r="C102" cm="1">
        <f t="array" ref="C102">_xlfn._xlws.FILTER(Table1[NMI^%],Table1[Month]=NMI!A102,"")</f>
        <v>1.7000000000000028</v>
      </c>
    </row>
    <row r="103" spans="1:3" x14ac:dyDescent="0.45">
      <c r="A103" s="46">
        <v>38717</v>
      </c>
      <c r="B103" cm="1">
        <f t="array" ref="B103">_xlfn._xlws.FILTER(Table1[NMI],Table1[Month]=NMI!A103,"")</f>
        <v>59</v>
      </c>
      <c r="C103" cm="1">
        <f t="array" ref="C103">_xlfn._xlws.FILTER(Table1[NMI^%],Table1[Month]=NMI!A103,"")</f>
        <v>-0.10000000000000142</v>
      </c>
    </row>
    <row r="104" spans="1:3" x14ac:dyDescent="0.45">
      <c r="A104" s="46">
        <v>38748</v>
      </c>
      <c r="B104" cm="1">
        <f t="array" ref="B104">_xlfn._xlws.FILTER(Table1[NMI],Table1[Month]=NMI!A104,"")</f>
        <v>56.3</v>
      </c>
      <c r="C104" cm="1">
        <f t="array" ref="C104">_xlfn._xlws.FILTER(Table1[NMI^%],Table1[Month]=NMI!A104,"")</f>
        <v>-2.7000000000000028</v>
      </c>
    </row>
    <row r="105" spans="1:3" x14ac:dyDescent="0.45">
      <c r="A105" s="46">
        <v>38776</v>
      </c>
      <c r="B105" cm="1">
        <f t="array" ref="B105">_xlfn._xlws.FILTER(Table1[NMI],Table1[Month]=NMI!A105,"")</f>
        <v>57.6</v>
      </c>
      <c r="C105" cm="1">
        <f t="array" ref="C105">_xlfn._xlws.FILTER(Table1[NMI^%],Table1[Month]=NMI!A105,"")</f>
        <v>1.3000000000000043</v>
      </c>
    </row>
    <row r="106" spans="1:3" x14ac:dyDescent="0.45">
      <c r="A106" s="46">
        <v>38807</v>
      </c>
      <c r="B106" cm="1">
        <f t="array" ref="B106">_xlfn._xlws.FILTER(Table1[NMI],Table1[Month]=NMI!A106,"")</f>
        <v>56.9</v>
      </c>
      <c r="C106" cm="1">
        <f t="array" ref="C106">_xlfn._xlws.FILTER(Table1[NMI^%],Table1[Month]=NMI!A106,"")</f>
        <v>-0.70000000000000284</v>
      </c>
    </row>
    <row r="107" spans="1:3" x14ac:dyDescent="0.45">
      <c r="A107" s="46">
        <v>38837</v>
      </c>
      <c r="B107" cm="1">
        <f t="array" ref="B107">_xlfn._xlws.FILTER(Table1[NMI],Table1[Month]=NMI!A107,"")</f>
        <v>58.4</v>
      </c>
      <c r="C107" cm="1">
        <f t="array" ref="C107">_xlfn._xlws.FILTER(Table1[NMI^%],Table1[Month]=NMI!A107,"")</f>
        <v>1.5</v>
      </c>
    </row>
    <row r="108" spans="1:3" x14ac:dyDescent="0.45">
      <c r="A108" s="46">
        <v>38868</v>
      </c>
      <c r="B108" cm="1">
        <f t="array" ref="B108">_xlfn._xlws.FILTER(Table1[NMI],Table1[Month]=NMI!A108,"")</f>
        <v>57</v>
      </c>
      <c r="C108" cm="1">
        <f t="array" ref="C108">_xlfn._xlws.FILTER(Table1[NMI^%],Table1[Month]=NMI!A108,"")</f>
        <v>-1.3999999999999986</v>
      </c>
    </row>
    <row r="109" spans="1:3" x14ac:dyDescent="0.45">
      <c r="A109" s="46">
        <v>38898</v>
      </c>
      <c r="B109" cm="1">
        <f t="array" ref="B109">_xlfn._xlws.FILTER(Table1[NMI],Table1[Month]=NMI!A109,"")</f>
        <v>55.2</v>
      </c>
      <c r="C109" cm="1">
        <f t="array" ref="C109">_xlfn._xlws.FILTER(Table1[NMI^%],Table1[Month]=NMI!A109,"")</f>
        <v>-1.7999999999999972</v>
      </c>
    </row>
    <row r="110" spans="1:3" x14ac:dyDescent="0.45">
      <c r="A110" s="46">
        <v>38929</v>
      </c>
      <c r="B110" cm="1">
        <f t="array" ref="B110">_xlfn._xlws.FILTER(Table1[NMI],Table1[Month]=NMI!A110,"")</f>
        <v>55.6</v>
      </c>
      <c r="C110" cm="1">
        <f t="array" ref="C110">_xlfn._xlws.FILTER(Table1[NMI^%],Table1[Month]=NMI!A110,"")</f>
        <v>0.39999999999999858</v>
      </c>
    </row>
    <row r="111" spans="1:3" x14ac:dyDescent="0.45">
      <c r="A111" s="46">
        <v>38960</v>
      </c>
      <c r="B111" cm="1">
        <f t="array" ref="B111">_xlfn._xlws.FILTER(Table1[NMI],Table1[Month]=NMI!A111,"")</f>
        <v>53.9</v>
      </c>
      <c r="C111" cm="1">
        <f t="array" ref="C111">_xlfn._xlws.FILTER(Table1[NMI^%],Table1[Month]=NMI!A111,"")</f>
        <v>-1.7000000000000028</v>
      </c>
    </row>
    <row r="112" spans="1:3" x14ac:dyDescent="0.45">
      <c r="A112" s="46">
        <v>38990</v>
      </c>
      <c r="B112" cm="1">
        <f t="array" ref="B112">_xlfn._xlws.FILTER(Table1[NMI],Table1[Month]=NMI!A112,"")</f>
        <v>54.5</v>
      </c>
      <c r="C112" cm="1">
        <f t="array" ref="C112">_xlfn._xlws.FILTER(Table1[NMI^%],Table1[Month]=NMI!A112,"")</f>
        <v>0.60000000000000142</v>
      </c>
    </row>
    <row r="113" spans="1:3" x14ac:dyDescent="0.45">
      <c r="A113" s="46">
        <v>39021</v>
      </c>
      <c r="B113" cm="1">
        <f t="array" ref="B113">_xlfn._xlws.FILTER(Table1[NMI],Table1[Month]=NMI!A113,"")</f>
        <v>54.9</v>
      </c>
      <c r="C113" cm="1">
        <f t="array" ref="C113">_xlfn._xlws.FILTER(Table1[NMI^%],Table1[Month]=NMI!A113,"")</f>
        <v>0.39999999999999858</v>
      </c>
    </row>
    <row r="114" spans="1:3" x14ac:dyDescent="0.45">
      <c r="A114" s="46">
        <v>39051</v>
      </c>
      <c r="B114" cm="1">
        <f t="array" ref="B114">_xlfn._xlws.FILTER(Table1[NMI],Table1[Month]=NMI!A114,"")</f>
        <v>54.5</v>
      </c>
      <c r="C114" cm="1">
        <f t="array" ref="C114">_xlfn._xlws.FILTER(Table1[NMI^%],Table1[Month]=NMI!A114,"")</f>
        <v>-0.39999999999999858</v>
      </c>
    </row>
    <row r="115" spans="1:3" x14ac:dyDescent="0.45">
      <c r="A115" s="46">
        <v>39082</v>
      </c>
      <c r="B115" cm="1">
        <f t="array" ref="B115">_xlfn._xlws.FILTER(Table1[NMI],Table1[Month]=NMI!A115,"")</f>
        <v>53.7</v>
      </c>
      <c r="C115" cm="1">
        <f t="array" ref="C115">_xlfn._xlws.FILTER(Table1[NMI^%],Table1[Month]=NMI!A115,"")</f>
        <v>-0.79999999999999716</v>
      </c>
    </row>
    <row r="116" spans="1:3" x14ac:dyDescent="0.45">
      <c r="A116" s="46">
        <v>39113</v>
      </c>
      <c r="B116" cm="1">
        <f t="array" ref="B116">_xlfn._xlws.FILTER(Table1[NMI],Table1[Month]=NMI!A116,"")</f>
        <v>55.4</v>
      </c>
      <c r="C116" cm="1">
        <f t="array" ref="C116">_xlfn._xlws.FILTER(Table1[NMI^%],Table1[Month]=NMI!A116,"")</f>
        <v>1.6999999999999957</v>
      </c>
    </row>
    <row r="117" spans="1:3" x14ac:dyDescent="0.45">
      <c r="A117" s="46">
        <v>39141</v>
      </c>
      <c r="B117" cm="1">
        <f t="array" ref="B117">_xlfn._xlws.FILTER(Table1[NMI],Table1[Month]=NMI!A117,"")</f>
        <v>54.2</v>
      </c>
      <c r="C117" cm="1">
        <f t="array" ref="C117">_xlfn._xlws.FILTER(Table1[NMI^%],Table1[Month]=NMI!A117,"")</f>
        <v>-1.1999999999999957</v>
      </c>
    </row>
    <row r="118" spans="1:3" x14ac:dyDescent="0.45">
      <c r="A118" s="46">
        <v>39172</v>
      </c>
      <c r="B118" cm="1">
        <f t="array" ref="B118">_xlfn._xlws.FILTER(Table1[NMI],Table1[Month]=NMI!A118,"")</f>
        <v>52.1</v>
      </c>
      <c r="C118" cm="1">
        <f t="array" ref="C118">_xlfn._xlws.FILTER(Table1[NMI^%],Table1[Month]=NMI!A118,"")</f>
        <v>-2.1000000000000014</v>
      </c>
    </row>
    <row r="119" spans="1:3" x14ac:dyDescent="0.45">
      <c r="A119" s="46">
        <v>39202</v>
      </c>
      <c r="B119" cm="1">
        <f t="array" ref="B119">_xlfn._xlws.FILTER(Table1[NMI],Table1[Month]=NMI!A119,"")</f>
        <v>53.4</v>
      </c>
      <c r="C119" cm="1">
        <f t="array" ref="C119">_xlfn._xlws.FILTER(Table1[NMI^%],Table1[Month]=NMI!A119,"")</f>
        <v>1.2999999999999972</v>
      </c>
    </row>
    <row r="120" spans="1:3" x14ac:dyDescent="0.45">
      <c r="A120" s="46">
        <v>39233</v>
      </c>
      <c r="B120" cm="1">
        <f t="array" ref="B120">_xlfn._xlws.FILTER(Table1[NMI],Table1[Month]=NMI!A120,"")</f>
        <v>54.3</v>
      </c>
      <c r="C120" cm="1">
        <f t="array" ref="C120">_xlfn._xlws.FILTER(Table1[NMI^%],Table1[Month]=NMI!A120,"")</f>
        <v>0.89999999999999858</v>
      </c>
    </row>
    <row r="121" spans="1:3" x14ac:dyDescent="0.45">
      <c r="A121" s="46">
        <v>39263</v>
      </c>
      <c r="B121" cm="1">
        <f t="array" ref="B121">_xlfn._xlws.FILTER(Table1[NMI],Table1[Month]=NMI!A121,"")</f>
        <v>54.9</v>
      </c>
      <c r="C121" cm="1">
        <f t="array" ref="C121">_xlfn._xlws.FILTER(Table1[NMI^%],Table1[Month]=NMI!A121,"")</f>
        <v>0.60000000000000142</v>
      </c>
    </row>
    <row r="122" spans="1:3" x14ac:dyDescent="0.45">
      <c r="A122" s="46">
        <v>39294</v>
      </c>
      <c r="B122" cm="1">
        <f t="array" ref="B122">_xlfn._xlws.FILTER(Table1[NMI],Table1[Month]=NMI!A122,"")</f>
        <v>53.6</v>
      </c>
      <c r="C122" cm="1">
        <f t="array" ref="C122">_xlfn._xlws.FILTER(Table1[NMI^%],Table1[Month]=NMI!A122,"")</f>
        <v>-1.2999999999999972</v>
      </c>
    </row>
    <row r="123" spans="1:3" x14ac:dyDescent="0.45">
      <c r="A123" s="46">
        <v>39325</v>
      </c>
      <c r="B123" cm="1">
        <f t="array" ref="B123">_xlfn._xlws.FILTER(Table1[NMI],Table1[Month]=NMI!A123,"")</f>
        <v>52.7</v>
      </c>
      <c r="C123" cm="1">
        <f t="array" ref="C123">_xlfn._xlws.FILTER(Table1[NMI^%],Table1[Month]=NMI!A123,"")</f>
        <v>-0.89999999999999858</v>
      </c>
    </row>
    <row r="124" spans="1:3" x14ac:dyDescent="0.45">
      <c r="A124" s="46">
        <v>39355</v>
      </c>
      <c r="B124" cm="1">
        <f t="array" ref="B124">_xlfn._xlws.FILTER(Table1[NMI],Table1[Month]=NMI!A124,"")</f>
        <v>52.6</v>
      </c>
      <c r="C124" cm="1">
        <f t="array" ref="C124">_xlfn._xlws.FILTER(Table1[NMI^%],Table1[Month]=NMI!A124,"")</f>
        <v>-0.10000000000000142</v>
      </c>
    </row>
    <row r="125" spans="1:3" x14ac:dyDescent="0.45">
      <c r="A125" s="46">
        <v>39386</v>
      </c>
      <c r="B125" cm="1">
        <f t="array" ref="B125">_xlfn._xlws.FILTER(Table1[NMI],Table1[Month]=NMI!A125,"")</f>
        <v>53.6</v>
      </c>
      <c r="C125" cm="1">
        <f t="array" ref="C125">_xlfn._xlws.FILTER(Table1[NMI^%],Table1[Month]=NMI!A125,"")</f>
        <v>1</v>
      </c>
    </row>
    <row r="126" spans="1:3" x14ac:dyDescent="0.45">
      <c r="A126" s="46">
        <v>39416</v>
      </c>
      <c r="B126" cm="1">
        <f t="array" ref="B126">_xlfn._xlws.FILTER(Table1[NMI],Table1[Month]=NMI!A126,"")</f>
        <v>52.8</v>
      </c>
      <c r="C126" cm="1">
        <f t="array" ref="C126">_xlfn._xlws.FILTER(Table1[NMI^%],Table1[Month]=NMI!A126,"")</f>
        <v>-0.80000000000000426</v>
      </c>
    </row>
    <row r="127" spans="1:3" x14ac:dyDescent="0.45">
      <c r="A127" s="46">
        <v>39447</v>
      </c>
      <c r="B127" cm="1">
        <f t="array" ref="B127">_xlfn._xlws.FILTER(Table1[NMI],Table1[Month]=NMI!A127,"")</f>
        <v>52.5</v>
      </c>
      <c r="C127" cm="1">
        <f t="array" ref="C127">_xlfn._xlws.FILTER(Table1[NMI^%],Table1[Month]=NMI!A127,"")</f>
        <v>-0.29999999999999716</v>
      </c>
    </row>
    <row r="128" spans="1:3" x14ac:dyDescent="0.45">
      <c r="A128" s="46">
        <v>39478</v>
      </c>
      <c r="B128" cm="1">
        <f t="array" ref="B128">_xlfn._xlws.FILTER(Table1[NMI],Table1[Month]=NMI!A128,"")</f>
        <v>44.8</v>
      </c>
      <c r="C128" cm="1">
        <f t="array" ref="C128">_xlfn._xlws.FILTER(Table1[NMI^%],Table1[Month]=NMI!A128,"")</f>
        <v>-7.7000000000000028</v>
      </c>
    </row>
    <row r="129" spans="1:3" x14ac:dyDescent="0.45">
      <c r="A129" s="46">
        <v>39507</v>
      </c>
      <c r="B129" cm="1">
        <f t="array" ref="B129">_xlfn._xlws.FILTER(Table1[NMI],Table1[Month]=NMI!A129,"")</f>
        <v>49.9</v>
      </c>
      <c r="C129" cm="1">
        <f t="array" ref="C129">_xlfn._xlws.FILTER(Table1[NMI^%],Table1[Month]=NMI!A129,"")</f>
        <v>5.1000000000000014</v>
      </c>
    </row>
    <row r="130" spans="1:3" x14ac:dyDescent="0.45">
      <c r="A130" s="46">
        <v>39538</v>
      </c>
      <c r="B130" cm="1">
        <f t="array" ref="B130">_xlfn._xlws.FILTER(Table1[NMI],Table1[Month]=NMI!A130,"")</f>
        <v>49.4</v>
      </c>
      <c r="C130" cm="1">
        <f t="array" ref="C130">_xlfn._xlws.FILTER(Table1[NMI^%],Table1[Month]=NMI!A130,"")</f>
        <v>-0.5</v>
      </c>
    </row>
    <row r="131" spans="1:3" x14ac:dyDescent="0.45">
      <c r="A131" s="46">
        <v>39568</v>
      </c>
      <c r="B131" cm="1">
        <f t="array" ref="B131">_xlfn._xlws.FILTER(Table1[NMI],Table1[Month]=NMI!A131,"")</f>
        <v>51.9</v>
      </c>
      <c r="C131" cm="1">
        <f t="array" ref="C131">_xlfn._xlws.FILTER(Table1[NMI^%],Table1[Month]=NMI!A131,"")</f>
        <v>2.5</v>
      </c>
    </row>
    <row r="132" spans="1:3" x14ac:dyDescent="0.45">
      <c r="A132" s="46">
        <v>39599</v>
      </c>
      <c r="B132" cm="1">
        <f t="array" ref="B132">_xlfn._xlws.FILTER(Table1[NMI],Table1[Month]=NMI!A132,"")</f>
        <v>51.5</v>
      </c>
      <c r="C132" cm="1">
        <f t="array" ref="C132">_xlfn._xlws.FILTER(Table1[NMI^%],Table1[Month]=NMI!A132,"")</f>
        <v>-0.39999999999999858</v>
      </c>
    </row>
    <row r="133" spans="1:3" x14ac:dyDescent="0.45">
      <c r="A133" s="46">
        <v>39629</v>
      </c>
      <c r="B133" cm="1">
        <f t="array" ref="B133">_xlfn._xlws.FILTER(Table1[NMI],Table1[Month]=NMI!A133,"")</f>
        <v>48.1</v>
      </c>
      <c r="C133" cm="1">
        <f t="array" ref="C133">_xlfn._xlws.FILTER(Table1[NMI^%],Table1[Month]=NMI!A133,"")</f>
        <v>-3.3999999999999986</v>
      </c>
    </row>
    <row r="134" spans="1:3" x14ac:dyDescent="0.45">
      <c r="A134" s="46">
        <v>39660</v>
      </c>
      <c r="B134" cm="1">
        <f t="array" ref="B134">_xlfn._xlws.FILTER(Table1[NMI],Table1[Month]=NMI!A134,"")</f>
        <v>50.1</v>
      </c>
      <c r="C134" cm="1">
        <f t="array" ref="C134">_xlfn._xlws.FILTER(Table1[NMI^%],Table1[Month]=NMI!A134,"")</f>
        <v>2</v>
      </c>
    </row>
    <row r="135" spans="1:3" x14ac:dyDescent="0.45">
      <c r="A135" s="46">
        <v>39691</v>
      </c>
      <c r="B135" cm="1">
        <f t="array" ref="B135">_xlfn._xlws.FILTER(Table1[NMI],Table1[Month]=NMI!A135,"")</f>
        <v>50.6</v>
      </c>
      <c r="C135" cm="1">
        <f t="array" ref="C135">_xlfn._xlws.FILTER(Table1[NMI^%],Table1[Month]=NMI!A135,"")</f>
        <v>0.5</v>
      </c>
    </row>
    <row r="136" spans="1:3" x14ac:dyDescent="0.45">
      <c r="A136" s="46">
        <v>39721</v>
      </c>
      <c r="B136" cm="1">
        <f t="array" ref="B136">_xlfn._xlws.FILTER(Table1[NMI],Table1[Month]=NMI!A136,"")</f>
        <v>49.4</v>
      </c>
      <c r="C136" cm="1">
        <f t="array" ref="C136">_xlfn._xlws.FILTER(Table1[NMI^%],Table1[Month]=NMI!A136,"")</f>
        <v>-1.2000000000000028</v>
      </c>
    </row>
    <row r="137" spans="1:3" x14ac:dyDescent="0.45">
      <c r="A137" s="46">
        <v>39752</v>
      </c>
      <c r="B137" cm="1">
        <f t="array" ref="B137">_xlfn._xlws.FILTER(Table1[NMI],Table1[Month]=NMI!A137,"")</f>
        <v>44.7</v>
      </c>
      <c r="C137" cm="1">
        <f t="array" ref="C137">_xlfn._xlws.FILTER(Table1[NMI^%],Table1[Month]=NMI!A137,"")</f>
        <v>-4.6999999999999957</v>
      </c>
    </row>
    <row r="138" spans="1:3" x14ac:dyDescent="0.45">
      <c r="A138" s="46">
        <v>39782</v>
      </c>
      <c r="B138" cm="1">
        <f t="array" ref="B138">_xlfn._xlws.FILTER(Table1[NMI],Table1[Month]=NMI!A138,"")</f>
        <v>37.799999999999997</v>
      </c>
      <c r="C138" cm="1">
        <f t="array" ref="C138">_xlfn._xlws.FILTER(Table1[NMI^%],Table1[Month]=NMI!A138,"")</f>
        <v>-6.9000000000000057</v>
      </c>
    </row>
    <row r="139" spans="1:3" x14ac:dyDescent="0.45">
      <c r="A139" s="46">
        <v>39813</v>
      </c>
      <c r="B139" cm="1">
        <f t="array" ref="B139">_xlfn._xlws.FILTER(Table1[NMI],Table1[Month]=NMI!A139,"")</f>
        <v>40</v>
      </c>
      <c r="C139" cm="1">
        <f t="array" ref="C139">_xlfn._xlws.FILTER(Table1[NMI^%],Table1[Month]=NMI!A139,"")</f>
        <v>2.2000000000000028</v>
      </c>
    </row>
    <row r="140" spans="1:3" x14ac:dyDescent="0.45">
      <c r="A140" s="46">
        <v>39844</v>
      </c>
      <c r="B140" cm="1">
        <f t="array" ref="B140">_xlfn._xlws.FILTER(Table1[NMI],Table1[Month]=NMI!A140,"")</f>
        <v>43</v>
      </c>
      <c r="C140" cm="1">
        <f t="array" ref="C140">_xlfn._xlws.FILTER(Table1[NMI^%],Table1[Month]=NMI!A140,"")</f>
        <v>3</v>
      </c>
    </row>
    <row r="141" spans="1:3" x14ac:dyDescent="0.45">
      <c r="A141" s="46">
        <v>39872</v>
      </c>
      <c r="B141" cm="1">
        <f t="array" ref="B141">_xlfn._xlws.FILTER(Table1[NMI],Table1[Month]=NMI!A141,"")</f>
        <v>41.6</v>
      </c>
      <c r="C141" cm="1">
        <f t="array" ref="C141">_xlfn._xlws.FILTER(Table1[NMI^%],Table1[Month]=NMI!A141,"")</f>
        <v>-1.3999999999999986</v>
      </c>
    </row>
    <row r="142" spans="1:3" x14ac:dyDescent="0.45">
      <c r="A142" s="46">
        <v>39903</v>
      </c>
      <c r="B142" cm="1">
        <f t="array" ref="B142">_xlfn._xlws.FILTER(Table1[NMI],Table1[Month]=NMI!A142,"")</f>
        <v>40.1</v>
      </c>
      <c r="C142" cm="1">
        <f t="array" ref="C142">_xlfn._xlws.FILTER(Table1[NMI^%],Table1[Month]=NMI!A142,"")</f>
        <v>-1.5</v>
      </c>
    </row>
    <row r="143" spans="1:3" x14ac:dyDescent="0.45">
      <c r="A143" s="46">
        <v>39933</v>
      </c>
      <c r="B143" cm="1">
        <f t="array" ref="B143">_xlfn._xlws.FILTER(Table1[NMI],Table1[Month]=NMI!A143,"")</f>
        <v>43.7</v>
      </c>
      <c r="C143" cm="1">
        <f t="array" ref="C143">_xlfn._xlws.FILTER(Table1[NMI^%],Table1[Month]=NMI!A143,"")</f>
        <v>3.6000000000000014</v>
      </c>
    </row>
    <row r="144" spans="1:3" x14ac:dyDescent="0.45">
      <c r="A144" s="46">
        <v>39964</v>
      </c>
      <c r="B144" cm="1">
        <f t="array" ref="B144">_xlfn._xlws.FILTER(Table1[NMI],Table1[Month]=NMI!A144,"")</f>
        <v>44.4</v>
      </c>
      <c r="C144" cm="1">
        <f t="array" ref="C144">_xlfn._xlws.FILTER(Table1[NMI^%],Table1[Month]=NMI!A144,"")</f>
        <v>0.69999999999999574</v>
      </c>
    </row>
    <row r="145" spans="1:3" x14ac:dyDescent="0.45">
      <c r="A145" s="46">
        <v>39994</v>
      </c>
      <c r="B145" cm="1">
        <f t="array" ref="B145">_xlfn._xlws.FILTER(Table1[NMI],Table1[Month]=NMI!A145,"")</f>
        <v>46.4</v>
      </c>
      <c r="C145" cm="1">
        <f t="array" ref="C145">_xlfn._xlws.FILTER(Table1[NMI^%],Table1[Month]=NMI!A145,"")</f>
        <v>2</v>
      </c>
    </row>
    <row r="146" spans="1:3" x14ac:dyDescent="0.45">
      <c r="A146" s="46">
        <v>40025</v>
      </c>
      <c r="B146" cm="1">
        <f t="array" ref="B146">_xlfn._xlws.FILTER(Table1[NMI],Table1[Month]=NMI!A146,"")</f>
        <v>47.1</v>
      </c>
      <c r="C146" cm="1">
        <f t="array" ref="C146">_xlfn._xlws.FILTER(Table1[NMI^%],Table1[Month]=NMI!A146,"")</f>
        <v>0.70000000000000284</v>
      </c>
    </row>
    <row r="147" spans="1:3" x14ac:dyDescent="0.45">
      <c r="A147" s="46">
        <v>40056</v>
      </c>
      <c r="B147" cm="1">
        <f t="array" ref="B147">_xlfn._xlws.FILTER(Table1[NMI],Table1[Month]=NMI!A147,"")</f>
        <v>48.9</v>
      </c>
      <c r="C147" cm="1">
        <f t="array" ref="C147">_xlfn._xlws.FILTER(Table1[NMI^%],Table1[Month]=NMI!A147,"")</f>
        <v>1.7999999999999972</v>
      </c>
    </row>
    <row r="148" spans="1:3" x14ac:dyDescent="0.45">
      <c r="A148" s="46">
        <v>40086</v>
      </c>
      <c r="B148" cm="1">
        <f t="array" ref="B148">_xlfn._xlws.FILTER(Table1[NMI],Table1[Month]=NMI!A148,"")</f>
        <v>50.1</v>
      </c>
      <c r="C148" cm="1">
        <f t="array" ref="C148">_xlfn._xlws.FILTER(Table1[NMI^%],Table1[Month]=NMI!A148,"")</f>
        <v>1.2000000000000028</v>
      </c>
    </row>
    <row r="149" spans="1:3" x14ac:dyDescent="0.45">
      <c r="A149" s="46">
        <v>40117</v>
      </c>
      <c r="B149" cm="1">
        <f t="array" ref="B149">_xlfn._xlws.FILTER(Table1[NMI],Table1[Month]=NMI!A149,"")</f>
        <v>51</v>
      </c>
      <c r="C149" cm="1">
        <f t="array" ref="C149">_xlfn._xlws.FILTER(Table1[NMI^%],Table1[Month]=NMI!A149,"")</f>
        <v>0.89999999999999858</v>
      </c>
    </row>
    <row r="150" spans="1:3" x14ac:dyDescent="0.45">
      <c r="A150" s="46">
        <v>40147</v>
      </c>
      <c r="B150" cm="1">
        <f t="array" ref="B150">_xlfn._xlws.FILTER(Table1[NMI],Table1[Month]=NMI!A150,"")</f>
        <v>49.5</v>
      </c>
      <c r="C150" cm="1">
        <f t="array" ref="C150">_xlfn._xlws.FILTER(Table1[NMI^%],Table1[Month]=NMI!A150,"")</f>
        <v>-1.5</v>
      </c>
    </row>
    <row r="151" spans="1:3" x14ac:dyDescent="0.45">
      <c r="A151" s="46">
        <v>40178</v>
      </c>
      <c r="B151" cm="1">
        <f t="array" ref="B151">_xlfn._xlws.FILTER(Table1[NMI],Table1[Month]=NMI!A151,"")</f>
        <v>49.7</v>
      </c>
      <c r="C151" cm="1">
        <f t="array" ref="C151">_xlfn._xlws.FILTER(Table1[NMI^%],Table1[Month]=NMI!A151,"")</f>
        <v>0.20000000000000284</v>
      </c>
    </row>
    <row r="152" spans="1:3" x14ac:dyDescent="0.45">
      <c r="A152" s="46">
        <v>40209</v>
      </c>
      <c r="B152" cm="1">
        <f t="array" ref="B152">_xlfn._xlws.FILTER(Table1[NMI],Table1[Month]=NMI!A152,"")</f>
        <v>50</v>
      </c>
      <c r="C152" cm="1">
        <f t="array" ref="C152">_xlfn._xlws.FILTER(Table1[NMI^%],Table1[Month]=NMI!A152,"")</f>
        <v>0.29999999999999716</v>
      </c>
    </row>
    <row r="153" spans="1:3" x14ac:dyDescent="0.45">
      <c r="A153" s="46">
        <v>40237</v>
      </c>
      <c r="B153" cm="1">
        <f t="array" ref="B153">_xlfn._xlws.FILTER(Table1[NMI],Table1[Month]=NMI!A153,"")</f>
        <v>51.7</v>
      </c>
      <c r="C153" cm="1">
        <f t="array" ref="C153">_xlfn._xlws.FILTER(Table1[NMI^%],Table1[Month]=NMI!A153,"")</f>
        <v>1.7000000000000028</v>
      </c>
    </row>
    <row r="154" spans="1:3" x14ac:dyDescent="0.45">
      <c r="A154" s="46">
        <v>40268</v>
      </c>
      <c r="B154" cm="1">
        <f t="array" ref="B154">_xlfn._xlws.FILTER(Table1[NMI],Table1[Month]=NMI!A154,"")</f>
        <v>53.3</v>
      </c>
      <c r="C154" cm="1">
        <f t="array" ref="C154">_xlfn._xlws.FILTER(Table1[NMI^%],Table1[Month]=NMI!A154,"")</f>
        <v>1.5999999999999943</v>
      </c>
    </row>
    <row r="155" spans="1:3" x14ac:dyDescent="0.45">
      <c r="A155" s="46">
        <v>40298</v>
      </c>
      <c r="B155" cm="1">
        <f t="array" ref="B155">_xlfn._xlws.FILTER(Table1[NMI],Table1[Month]=NMI!A155,"")</f>
        <v>55.3</v>
      </c>
      <c r="C155" cm="1">
        <f t="array" ref="C155">_xlfn._xlws.FILTER(Table1[NMI^%],Table1[Month]=NMI!A155,"")</f>
        <v>2</v>
      </c>
    </row>
    <row r="156" spans="1:3" x14ac:dyDescent="0.45">
      <c r="A156" s="46">
        <v>40329</v>
      </c>
      <c r="B156" cm="1">
        <f t="array" ref="B156">_xlfn._xlws.FILTER(Table1[NMI],Table1[Month]=NMI!A156,"")</f>
        <v>55.5</v>
      </c>
      <c r="C156" cm="1">
        <f t="array" ref="C156">_xlfn._xlws.FILTER(Table1[NMI^%],Table1[Month]=NMI!A156,"")</f>
        <v>0.20000000000000284</v>
      </c>
    </row>
    <row r="157" spans="1:3" x14ac:dyDescent="0.45">
      <c r="A157" s="46">
        <v>40359</v>
      </c>
      <c r="B157" cm="1">
        <f t="array" ref="B157">_xlfn._xlws.FILTER(Table1[NMI],Table1[Month]=NMI!A157,"")</f>
        <v>54.4</v>
      </c>
      <c r="C157" cm="1">
        <f t="array" ref="C157">_xlfn._xlws.FILTER(Table1[NMI^%],Table1[Month]=NMI!A157,"")</f>
        <v>-1.1000000000000014</v>
      </c>
    </row>
    <row r="158" spans="1:3" x14ac:dyDescent="0.45">
      <c r="A158" s="46">
        <v>40390</v>
      </c>
      <c r="B158" cm="1">
        <f t="array" ref="B158">_xlfn._xlws.FILTER(Table1[NMI],Table1[Month]=NMI!A158,"")</f>
        <v>54.6</v>
      </c>
      <c r="C158" cm="1">
        <f t="array" ref="C158">_xlfn._xlws.FILTER(Table1[NMI^%],Table1[Month]=NMI!A158,"")</f>
        <v>0.20000000000000284</v>
      </c>
    </row>
    <row r="159" spans="1:3" x14ac:dyDescent="0.45">
      <c r="A159" s="46">
        <v>40421</v>
      </c>
      <c r="B159" cm="1">
        <f t="array" ref="B159">_xlfn._xlws.FILTER(Table1[NMI],Table1[Month]=NMI!A159,"")</f>
        <v>52.4</v>
      </c>
      <c r="C159" cm="1">
        <f t="array" ref="C159">_xlfn._xlws.FILTER(Table1[NMI^%],Table1[Month]=NMI!A159,"")</f>
        <v>-2.2000000000000028</v>
      </c>
    </row>
    <row r="160" spans="1:3" x14ac:dyDescent="0.45">
      <c r="A160" s="46">
        <v>40451</v>
      </c>
      <c r="B160" cm="1">
        <f t="array" ref="B160">_xlfn._xlws.FILTER(Table1[NMI],Table1[Month]=NMI!A160,"")</f>
        <v>53.3</v>
      </c>
      <c r="C160" cm="1">
        <f t="array" ref="C160">_xlfn._xlws.FILTER(Table1[NMI^%],Table1[Month]=NMI!A160,"")</f>
        <v>0.89999999999999858</v>
      </c>
    </row>
    <row r="161" spans="1:3" x14ac:dyDescent="0.45">
      <c r="A161" s="46">
        <v>40482</v>
      </c>
      <c r="B161" cm="1">
        <f t="array" ref="B161">_xlfn._xlws.FILTER(Table1[NMI],Table1[Month]=NMI!A161,"")</f>
        <v>55.3</v>
      </c>
      <c r="C161" cm="1">
        <f t="array" ref="C161">_xlfn._xlws.FILTER(Table1[NMI^%],Table1[Month]=NMI!A161,"")</f>
        <v>2</v>
      </c>
    </row>
    <row r="162" spans="1:3" x14ac:dyDescent="0.45">
      <c r="A162" s="46">
        <v>40512</v>
      </c>
      <c r="B162" cm="1">
        <f t="array" ref="B162">_xlfn._xlws.FILTER(Table1[NMI],Table1[Month]=NMI!A162,"")</f>
        <v>56.4</v>
      </c>
      <c r="C162" cm="1">
        <f t="array" ref="C162">_xlfn._xlws.FILTER(Table1[NMI^%],Table1[Month]=NMI!A162,"")</f>
        <v>1.1000000000000014</v>
      </c>
    </row>
    <row r="163" spans="1:3" x14ac:dyDescent="0.45">
      <c r="A163" s="46">
        <v>40543</v>
      </c>
      <c r="B163" cm="1">
        <f t="array" ref="B163">_xlfn._xlws.FILTER(Table1[NMI],Table1[Month]=NMI!A163,"")</f>
        <v>56.9</v>
      </c>
      <c r="C163" cm="1">
        <f t="array" ref="C163">_xlfn._xlws.FILTER(Table1[NMI^%],Table1[Month]=NMI!A163,"")</f>
        <v>0.5</v>
      </c>
    </row>
    <row r="164" spans="1:3" x14ac:dyDescent="0.45">
      <c r="A164" s="46">
        <v>40574</v>
      </c>
      <c r="B164" cm="1">
        <f t="array" ref="B164">_xlfn._xlws.FILTER(Table1[NMI],Table1[Month]=NMI!A164,"")</f>
        <v>57.6</v>
      </c>
      <c r="C164" cm="1">
        <f t="array" ref="C164">_xlfn._xlws.FILTER(Table1[NMI^%],Table1[Month]=NMI!A164,"")</f>
        <v>0.70000000000000284</v>
      </c>
    </row>
    <row r="165" spans="1:3" x14ac:dyDescent="0.45">
      <c r="A165" s="46">
        <v>40602</v>
      </c>
      <c r="B165" cm="1">
        <f t="array" ref="B165">_xlfn._xlws.FILTER(Table1[NMI],Table1[Month]=NMI!A165,"")</f>
        <v>58</v>
      </c>
      <c r="C165" cm="1">
        <f t="array" ref="C165">_xlfn._xlws.FILTER(Table1[NMI^%],Table1[Month]=NMI!A165,"")</f>
        <v>0.39999999999999858</v>
      </c>
    </row>
    <row r="166" spans="1:3" x14ac:dyDescent="0.45">
      <c r="A166" s="46">
        <v>40633</v>
      </c>
      <c r="B166" cm="1">
        <f t="array" ref="B166">_xlfn._xlws.FILTER(Table1[NMI],Table1[Month]=NMI!A166,"")</f>
        <v>55.8</v>
      </c>
      <c r="C166" cm="1">
        <f t="array" ref="C166">_xlfn._xlws.FILTER(Table1[NMI^%],Table1[Month]=NMI!A166,"")</f>
        <v>-2.2000000000000028</v>
      </c>
    </row>
    <row r="167" spans="1:3" x14ac:dyDescent="0.45">
      <c r="A167" s="46">
        <v>40663</v>
      </c>
      <c r="B167" cm="1">
        <f t="array" ref="B167">_xlfn._xlws.FILTER(Table1[NMI],Table1[Month]=NMI!A167,"")</f>
        <v>55.2</v>
      </c>
      <c r="C167" cm="1">
        <f t="array" ref="C167">_xlfn._xlws.FILTER(Table1[NMI^%],Table1[Month]=NMI!A167,"")</f>
        <v>-0.59999999999999432</v>
      </c>
    </row>
    <row r="168" spans="1:3" x14ac:dyDescent="0.45">
      <c r="A168" s="46">
        <v>40694</v>
      </c>
      <c r="B168" cm="1">
        <f t="array" ref="B168">_xlfn._xlws.FILTER(Table1[NMI],Table1[Month]=NMI!A168,"")</f>
        <v>55</v>
      </c>
      <c r="C168" cm="1">
        <f t="array" ref="C168">_xlfn._xlws.FILTER(Table1[NMI^%],Table1[Month]=NMI!A168,"")</f>
        <v>-0.20000000000000284</v>
      </c>
    </row>
    <row r="169" spans="1:3" x14ac:dyDescent="0.45">
      <c r="A169" s="46">
        <v>40724</v>
      </c>
      <c r="B169" cm="1">
        <f t="array" ref="B169">_xlfn._xlws.FILTER(Table1[NMI],Table1[Month]=NMI!A169,"")</f>
        <v>54.2</v>
      </c>
      <c r="C169" cm="1">
        <f t="array" ref="C169">_xlfn._xlws.FILTER(Table1[NMI^%],Table1[Month]=NMI!A169,"")</f>
        <v>-0.79999999999999716</v>
      </c>
    </row>
    <row r="170" spans="1:3" x14ac:dyDescent="0.45">
      <c r="A170" s="46">
        <v>40755</v>
      </c>
      <c r="B170" cm="1">
        <f t="array" ref="B170">_xlfn._xlws.FILTER(Table1[NMI],Table1[Month]=NMI!A170,"")</f>
        <v>53.5</v>
      </c>
      <c r="C170" cm="1">
        <f t="array" ref="C170">_xlfn._xlws.FILTER(Table1[NMI^%],Table1[Month]=NMI!A170,"")</f>
        <v>-0.70000000000000284</v>
      </c>
    </row>
    <row r="171" spans="1:3" x14ac:dyDescent="0.45">
      <c r="A171" s="46">
        <v>40786</v>
      </c>
      <c r="B171" cm="1">
        <f t="array" ref="B171">_xlfn._xlws.FILTER(Table1[NMI],Table1[Month]=NMI!A171,"")</f>
        <v>53.5</v>
      </c>
      <c r="C171" cm="1">
        <f t="array" ref="C171">_xlfn._xlws.FILTER(Table1[NMI^%],Table1[Month]=NMI!A171,"")</f>
        <v>0</v>
      </c>
    </row>
    <row r="172" spans="1:3" x14ac:dyDescent="0.45">
      <c r="A172" s="46">
        <v>40816</v>
      </c>
      <c r="B172" cm="1">
        <f t="array" ref="B172">_xlfn._xlws.FILTER(Table1[NMI],Table1[Month]=NMI!A172,"")</f>
        <v>52.3</v>
      </c>
      <c r="C172" cm="1">
        <f t="array" ref="C172">_xlfn._xlws.FILTER(Table1[NMI^%],Table1[Month]=NMI!A172,"")</f>
        <v>-1.2000000000000028</v>
      </c>
    </row>
    <row r="173" spans="1:3" x14ac:dyDescent="0.45">
      <c r="A173" s="46">
        <v>40847</v>
      </c>
      <c r="B173" cm="1">
        <f t="array" ref="B173">_xlfn._xlws.FILTER(Table1[NMI],Table1[Month]=NMI!A173,"")</f>
        <v>52.8</v>
      </c>
      <c r="C173" cm="1">
        <f t="array" ref="C173">_xlfn._xlws.FILTER(Table1[NMI^%],Table1[Month]=NMI!A173,"")</f>
        <v>0.5</v>
      </c>
    </row>
    <row r="174" spans="1:3" x14ac:dyDescent="0.45">
      <c r="A174" s="46">
        <v>40877</v>
      </c>
      <c r="B174" cm="1">
        <f t="array" ref="B174">_xlfn._xlws.FILTER(Table1[NMI],Table1[Month]=NMI!A174,"")</f>
        <v>52.9</v>
      </c>
      <c r="C174" cm="1">
        <f t="array" ref="C174">_xlfn._xlws.FILTER(Table1[NMI^%],Table1[Month]=NMI!A174,"")</f>
        <v>0.10000000000000142</v>
      </c>
    </row>
    <row r="175" spans="1:3" x14ac:dyDescent="0.45">
      <c r="A175" s="46">
        <v>40908</v>
      </c>
      <c r="B175" cm="1">
        <f t="array" ref="B175">_xlfn._xlws.FILTER(Table1[NMI],Table1[Month]=NMI!A175,"")</f>
        <v>52.6</v>
      </c>
      <c r="C175" cm="1">
        <f t="array" ref="C175">_xlfn._xlws.FILTER(Table1[NMI^%],Table1[Month]=NMI!A175,"")</f>
        <v>-0.29999999999999716</v>
      </c>
    </row>
    <row r="176" spans="1:3" x14ac:dyDescent="0.45">
      <c r="A176" s="46">
        <v>40939</v>
      </c>
      <c r="B176" cm="1">
        <f t="array" ref="B176">_xlfn._xlws.FILTER(Table1[NMI],Table1[Month]=NMI!A176,"")</f>
        <v>57.3</v>
      </c>
      <c r="C176" cm="1">
        <f t="array" ref="C176">_xlfn._xlws.FILTER(Table1[NMI^%],Table1[Month]=NMI!A176,"")</f>
        <v>4.6999999999999957</v>
      </c>
    </row>
    <row r="177" spans="1:3" x14ac:dyDescent="0.45">
      <c r="A177" s="46">
        <v>40968</v>
      </c>
      <c r="B177" cm="1">
        <f t="array" ref="B177">_xlfn._xlws.FILTER(Table1[NMI],Table1[Month]=NMI!A177,"")</f>
        <v>55.9</v>
      </c>
      <c r="C177" cm="1">
        <f t="array" ref="C177">_xlfn._xlws.FILTER(Table1[NMI^%],Table1[Month]=NMI!A177,"")</f>
        <v>-1.3999999999999986</v>
      </c>
    </row>
    <row r="178" spans="1:3" x14ac:dyDescent="0.45">
      <c r="A178" s="46">
        <v>40999</v>
      </c>
      <c r="B178" cm="1">
        <f t="array" ref="B178">_xlfn._xlws.FILTER(Table1[NMI],Table1[Month]=NMI!A178,"")</f>
        <v>55.6</v>
      </c>
      <c r="C178" cm="1">
        <f t="array" ref="C178">_xlfn._xlws.FILTER(Table1[NMI^%],Table1[Month]=NMI!A178,"")</f>
        <v>-0.29999999999999716</v>
      </c>
    </row>
    <row r="179" spans="1:3" x14ac:dyDescent="0.45">
      <c r="A179" s="46">
        <v>41029</v>
      </c>
      <c r="B179" cm="1">
        <f t="array" ref="B179">_xlfn._xlws.FILTER(Table1[NMI],Table1[Month]=NMI!A179,"")</f>
        <v>55.3</v>
      </c>
      <c r="C179" cm="1">
        <f t="array" ref="C179">_xlfn._xlws.FILTER(Table1[NMI^%],Table1[Month]=NMI!A179,"")</f>
        <v>-0.30000000000000426</v>
      </c>
    </row>
    <row r="180" spans="1:3" x14ac:dyDescent="0.45">
      <c r="A180" s="46">
        <v>41060</v>
      </c>
      <c r="B180" cm="1">
        <f t="array" ref="B180">_xlfn._xlws.FILTER(Table1[NMI],Table1[Month]=NMI!A180,"")</f>
        <v>55.1</v>
      </c>
      <c r="C180" cm="1">
        <f t="array" ref="C180">_xlfn._xlws.FILTER(Table1[NMI^%],Table1[Month]=NMI!A180,"")</f>
        <v>-0.19999999999999574</v>
      </c>
    </row>
    <row r="181" spans="1:3" x14ac:dyDescent="0.45">
      <c r="A181" s="46">
        <v>41090</v>
      </c>
      <c r="B181" cm="1">
        <f t="array" ref="B181">_xlfn._xlws.FILTER(Table1[NMI],Table1[Month]=NMI!A181,"")</f>
        <v>53.6</v>
      </c>
      <c r="C181" cm="1">
        <f t="array" ref="C181">_xlfn._xlws.FILTER(Table1[NMI^%],Table1[Month]=NMI!A181,"")</f>
        <v>-1.5</v>
      </c>
    </row>
    <row r="182" spans="1:3" x14ac:dyDescent="0.45">
      <c r="A182" s="46">
        <v>41121</v>
      </c>
      <c r="B182" cm="1">
        <f t="array" ref="B182">_xlfn._xlws.FILTER(Table1[NMI],Table1[Month]=NMI!A182,"")</f>
        <v>52.1</v>
      </c>
      <c r="C182" cm="1">
        <f t="array" ref="C182">_xlfn._xlws.FILTER(Table1[NMI^%],Table1[Month]=NMI!A182,"")</f>
        <v>-1.5</v>
      </c>
    </row>
    <row r="183" spans="1:3" x14ac:dyDescent="0.45">
      <c r="A183" s="46">
        <v>41152</v>
      </c>
      <c r="B183" cm="1">
        <f t="array" ref="B183">_xlfn._xlws.FILTER(Table1[NMI],Table1[Month]=NMI!A183,"")</f>
        <v>52.1</v>
      </c>
      <c r="C183" cm="1">
        <f t="array" ref="C183">_xlfn._xlws.FILTER(Table1[NMI^%],Table1[Month]=NMI!A183,"")</f>
        <v>0</v>
      </c>
    </row>
    <row r="184" spans="1:3" x14ac:dyDescent="0.45">
      <c r="A184" s="46">
        <v>41182</v>
      </c>
      <c r="B184" cm="1">
        <f t="array" ref="B184">_xlfn._xlws.FILTER(Table1[NMI],Table1[Month]=NMI!A184,"")</f>
        <v>53.8</v>
      </c>
      <c r="C184" cm="1">
        <f t="array" ref="C184">_xlfn._xlws.FILTER(Table1[NMI^%],Table1[Month]=NMI!A184,"")</f>
        <v>1.6999999999999957</v>
      </c>
    </row>
    <row r="185" spans="1:3" x14ac:dyDescent="0.45">
      <c r="A185" s="46">
        <v>41213</v>
      </c>
      <c r="B185" cm="1">
        <f t="array" ref="B185">_xlfn._xlws.FILTER(Table1[NMI],Table1[Month]=NMI!A185,"")</f>
        <v>54.3</v>
      </c>
      <c r="C185" cm="1">
        <f t="array" ref="C185">_xlfn._xlws.FILTER(Table1[NMI^%],Table1[Month]=NMI!A185,"")</f>
        <v>0.5</v>
      </c>
    </row>
    <row r="186" spans="1:3" x14ac:dyDescent="0.45">
      <c r="A186" s="46">
        <v>41243</v>
      </c>
      <c r="B186" cm="1">
        <f t="array" ref="B186">_xlfn._xlws.FILTER(Table1[NMI],Table1[Month]=NMI!A186,"")</f>
        <v>53.9</v>
      </c>
      <c r="C186" cm="1">
        <f t="array" ref="C186">_xlfn._xlws.FILTER(Table1[NMI^%],Table1[Month]=NMI!A186,"")</f>
        <v>-0.39999999999999858</v>
      </c>
    </row>
    <row r="187" spans="1:3" x14ac:dyDescent="0.45">
      <c r="A187" s="46">
        <v>41274</v>
      </c>
      <c r="B187" cm="1">
        <f t="array" ref="B187">_xlfn._xlws.FILTER(Table1[NMI],Table1[Month]=NMI!A187,"")</f>
        <v>55.7</v>
      </c>
      <c r="C187" cm="1">
        <f t="array" ref="C187">_xlfn._xlws.FILTER(Table1[NMI^%],Table1[Month]=NMI!A187,"")</f>
        <v>1.8000000000000043</v>
      </c>
    </row>
    <row r="188" spans="1:3" x14ac:dyDescent="0.45">
      <c r="A188" s="46">
        <v>41305</v>
      </c>
      <c r="B188" cm="1">
        <f t="array" ref="B188">_xlfn._xlws.FILTER(Table1[NMI],Table1[Month]=NMI!A188,"")</f>
        <v>55.9</v>
      </c>
      <c r="C188" cm="1">
        <f t="array" ref="C188">_xlfn._xlws.FILTER(Table1[NMI^%],Table1[Month]=NMI!A188,"")</f>
        <v>0.19999999999999574</v>
      </c>
    </row>
    <row r="189" spans="1:3" x14ac:dyDescent="0.45">
      <c r="A189" s="46">
        <v>41333</v>
      </c>
      <c r="B189" cm="1">
        <f t="array" ref="B189">_xlfn._xlws.FILTER(Table1[NMI],Table1[Month]=NMI!A189,"")</f>
        <v>56.6</v>
      </c>
      <c r="C189" cm="1">
        <f t="array" ref="C189">_xlfn._xlws.FILTER(Table1[NMI^%],Table1[Month]=NMI!A189,"")</f>
        <v>0.70000000000000284</v>
      </c>
    </row>
    <row r="190" spans="1:3" x14ac:dyDescent="0.45">
      <c r="A190" s="46">
        <v>41364</v>
      </c>
      <c r="B190" cm="1">
        <f t="array" ref="B190">_xlfn._xlws.FILTER(Table1[NMI],Table1[Month]=NMI!A190,"")</f>
        <v>55.9</v>
      </c>
      <c r="C190" cm="1">
        <f t="array" ref="C190">_xlfn._xlws.FILTER(Table1[NMI^%],Table1[Month]=NMI!A190,"")</f>
        <v>-0.70000000000000284</v>
      </c>
    </row>
    <row r="191" spans="1:3" x14ac:dyDescent="0.45">
      <c r="A191" s="46">
        <v>41394</v>
      </c>
      <c r="B191" cm="1">
        <f t="array" ref="B191">_xlfn._xlws.FILTER(Table1[NMI],Table1[Month]=NMI!A191,"")</f>
        <v>54.3</v>
      </c>
      <c r="C191" cm="1">
        <f t="array" ref="C191">_xlfn._xlws.FILTER(Table1[NMI^%],Table1[Month]=NMI!A191,"")</f>
        <v>-1.6000000000000014</v>
      </c>
    </row>
    <row r="192" spans="1:3" x14ac:dyDescent="0.45">
      <c r="A192" s="46">
        <v>41425</v>
      </c>
      <c r="B192" cm="1">
        <f t="array" ref="B192">_xlfn._xlws.FILTER(Table1[NMI],Table1[Month]=NMI!A192,"")</f>
        <v>54.8</v>
      </c>
      <c r="C192" cm="1">
        <f t="array" ref="C192">_xlfn._xlws.FILTER(Table1[NMI^%],Table1[Month]=NMI!A192,"")</f>
        <v>0.5</v>
      </c>
    </row>
    <row r="193" spans="1:3" x14ac:dyDescent="0.45">
      <c r="A193" s="46">
        <v>41455</v>
      </c>
      <c r="B193" cm="1">
        <f t="array" ref="B193">_xlfn._xlws.FILTER(Table1[NMI],Table1[Month]=NMI!A193,"")</f>
        <v>53.6</v>
      </c>
      <c r="C193" cm="1">
        <f t="array" ref="C193">_xlfn._xlws.FILTER(Table1[NMI^%],Table1[Month]=NMI!A193,"")</f>
        <v>-1.1999999999999957</v>
      </c>
    </row>
    <row r="194" spans="1:3" x14ac:dyDescent="0.45">
      <c r="A194" s="46">
        <v>41486</v>
      </c>
      <c r="B194" cm="1">
        <f t="array" ref="B194">_xlfn._xlws.FILTER(Table1[NMI],Table1[Month]=NMI!A194,"")</f>
        <v>55.2</v>
      </c>
      <c r="C194" cm="1">
        <f t="array" ref="C194">_xlfn._xlws.FILTER(Table1[NMI^%],Table1[Month]=NMI!A194,"")</f>
        <v>1.6000000000000014</v>
      </c>
    </row>
    <row r="195" spans="1:3" x14ac:dyDescent="0.45">
      <c r="A195" s="46">
        <v>41517</v>
      </c>
      <c r="B195" cm="1">
        <f t="array" ref="B195">_xlfn._xlws.FILTER(Table1[NMI],Table1[Month]=NMI!A195,"")</f>
        <v>55.3</v>
      </c>
      <c r="C195" cm="1">
        <f t="array" ref="C195">_xlfn._xlws.FILTER(Table1[NMI^%],Table1[Month]=NMI!A195,"")</f>
        <v>9.9999999999994316E-2</v>
      </c>
    </row>
    <row r="196" spans="1:3" x14ac:dyDescent="0.45">
      <c r="A196" s="46">
        <v>41547</v>
      </c>
      <c r="B196" cm="1">
        <f t="array" ref="B196">_xlfn._xlws.FILTER(Table1[NMI],Table1[Month]=NMI!A196,"")</f>
        <v>53.6</v>
      </c>
      <c r="C196" cm="1">
        <f t="array" ref="C196">_xlfn._xlws.FILTER(Table1[NMI^%],Table1[Month]=NMI!A196,"")</f>
        <v>-1.6999999999999957</v>
      </c>
    </row>
    <row r="197" spans="1:3" x14ac:dyDescent="0.45">
      <c r="A197" s="46">
        <v>41578</v>
      </c>
      <c r="B197" cm="1">
        <f t="array" ref="B197">_xlfn._xlws.FILTER(Table1[NMI],Table1[Month]=NMI!A197,"")</f>
        <v>53.9</v>
      </c>
      <c r="C197" cm="1">
        <f t="array" ref="C197">_xlfn._xlws.FILTER(Table1[NMI^%],Table1[Month]=NMI!A197,"")</f>
        <v>0.29999999999999716</v>
      </c>
    </row>
    <row r="198" spans="1:3" x14ac:dyDescent="0.45">
      <c r="A198" s="46">
        <v>41608</v>
      </c>
      <c r="B198" cm="1">
        <f t="array" ref="B198">_xlfn._xlws.FILTER(Table1[NMI],Table1[Month]=NMI!A198,"")</f>
        <v>53.1</v>
      </c>
      <c r="C198" cm="1">
        <f t="array" ref="C198">_xlfn._xlws.FILTER(Table1[NMI^%],Table1[Month]=NMI!A198,"")</f>
        <v>-0.79999999999999716</v>
      </c>
    </row>
    <row r="199" spans="1:3" x14ac:dyDescent="0.45">
      <c r="A199" s="46">
        <v>41639</v>
      </c>
      <c r="B199" cm="1">
        <f t="array" ref="B199">_xlfn._xlws.FILTER(Table1[NMI],Table1[Month]=NMI!A199,"")</f>
        <v>53.5</v>
      </c>
      <c r="C199" cm="1">
        <f t="array" ref="C199">_xlfn._xlws.FILTER(Table1[NMI^%],Table1[Month]=NMI!A199,"")</f>
        <v>0.39999999999999858</v>
      </c>
    </row>
    <row r="200" spans="1:3" x14ac:dyDescent="0.45">
      <c r="A200" s="46">
        <v>41670</v>
      </c>
      <c r="B200" cm="1">
        <f t="array" ref="B200">_xlfn._xlws.FILTER(Table1[NMI],Table1[Month]=NMI!A200,"")</f>
        <v>55.2</v>
      </c>
      <c r="C200" cm="1">
        <f t="array" ref="C200">_xlfn._xlws.FILTER(Table1[NMI^%],Table1[Month]=NMI!A200,"")</f>
        <v>1.7000000000000028</v>
      </c>
    </row>
    <row r="201" spans="1:3" x14ac:dyDescent="0.45">
      <c r="A201" s="46">
        <v>41698</v>
      </c>
      <c r="B201" cm="1">
        <f t="array" ref="B201">_xlfn._xlws.FILTER(Table1[NMI],Table1[Month]=NMI!A201,"")</f>
        <v>53.4</v>
      </c>
      <c r="C201" cm="1">
        <f t="array" ref="C201">_xlfn._xlws.FILTER(Table1[NMI^%],Table1[Month]=NMI!A201,"")</f>
        <v>-1.8000000000000043</v>
      </c>
    </row>
    <row r="202" spans="1:3" x14ac:dyDescent="0.45">
      <c r="A202" s="46">
        <v>41729</v>
      </c>
      <c r="B202" cm="1">
        <f t="array" ref="B202">_xlfn._xlws.FILTER(Table1[NMI],Table1[Month]=NMI!A202,"")</f>
        <v>54.9</v>
      </c>
      <c r="C202" cm="1">
        <f t="array" ref="C202">_xlfn._xlws.FILTER(Table1[NMI^%],Table1[Month]=NMI!A202,"")</f>
        <v>1.5</v>
      </c>
    </row>
    <row r="203" spans="1:3" x14ac:dyDescent="0.45">
      <c r="A203" s="46">
        <v>41759</v>
      </c>
      <c r="B203" cm="1">
        <f t="array" ref="B203">_xlfn._xlws.FILTER(Table1[NMI],Table1[Month]=NMI!A203,"")</f>
        <v>55.7</v>
      </c>
      <c r="C203" cm="1">
        <f t="array" ref="C203">_xlfn._xlws.FILTER(Table1[NMI^%],Table1[Month]=NMI!A203,"")</f>
        <v>0.80000000000000426</v>
      </c>
    </row>
    <row r="204" spans="1:3" x14ac:dyDescent="0.45">
      <c r="A204" s="46">
        <v>41790</v>
      </c>
      <c r="B204" cm="1">
        <f t="array" ref="B204">_xlfn._xlws.FILTER(Table1[NMI],Table1[Month]=NMI!A204,"")</f>
        <v>56</v>
      </c>
      <c r="C204" cm="1">
        <f t="array" ref="C204">_xlfn._xlws.FILTER(Table1[NMI^%],Table1[Month]=NMI!A204,"")</f>
        <v>0.29999999999999716</v>
      </c>
    </row>
    <row r="205" spans="1:3" x14ac:dyDescent="0.45">
      <c r="A205" s="46">
        <v>41820</v>
      </c>
      <c r="B205" cm="1">
        <f t="array" ref="B205">_xlfn._xlws.FILTER(Table1[NMI],Table1[Month]=NMI!A205,"")</f>
        <v>56.8</v>
      </c>
      <c r="C205" cm="1">
        <f t="array" ref="C205">_xlfn._xlws.FILTER(Table1[NMI^%],Table1[Month]=NMI!A205,"")</f>
        <v>0.79999999999999716</v>
      </c>
    </row>
    <row r="206" spans="1:3" x14ac:dyDescent="0.45">
      <c r="A206" s="46">
        <v>41851</v>
      </c>
      <c r="B206" cm="1">
        <f t="array" ref="B206">_xlfn._xlws.FILTER(Table1[NMI],Table1[Month]=NMI!A206,"")</f>
        <v>56.9</v>
      </c>
      <c r="C206" cm="1">
        <f t="array" ref="C206">_xlfn._xlws.FILTER(Table1[NMI^%],Table1[Month]=NMI!A206,"")</f>
        <v>0.10000000000000142</v>
      </c>
    </row>
    <row r="207" spans="1:3" x14ac:dyDescent="0.45">
      <c r="A207" s="46">
        <v>41882</v>
      </c>
      <c r="B207" cm="1">
        <f t="array" ref="B207">_xlfn._xlws.FILTER(Table1[NMI],Table1[Month]=NMI!A207,"")</f>
        <v>58</v>
      </c>
      <c r="C207" cm="1">
        <f t="array" ref="C207">_xlfn._xlws.FILTER(Table1[NMI^%],Table1[Month]=NMI!A207,"")</f>
        <v>1.1000000000000014</v>
      </c>
    </row>
    <row r="208" spans="1:3" x14ac:dyDescent="0.45">
      <c r="A208" s="46">
        <v>41912</v>
      </c>
      <c r="B208" cm="1">
        <f t="array" ref="B208">_xlfn._xlws.FILTER(Table1[NMI],Table1[Month]=NMI!A208,"")</f>
        <v>57.3</v>
      </c>
      <c r="C208" cm="1">
        <f t="array" ref="C208">_xlfn._xlws.FILTER(Table1[NMI^%],Table1[Month]=NMI!A208,"")</f>
        <v>-0.70000000000000284</v>
      </c>
    </row>
    <row r="209" spans="1:3" x14ac:dyDescent="0.45">
      <c r="A209" s="46">
        <v>41943</v>
      </c>
      <c r="B209" cm="1">
        <f t="array" ref="B209">_xlfn._xlws.FILTER(Table1[NMI],Table1[Month]=NMI!A209,"")</f>
        <v>55.8</v>
      </c>
      <c r="C209" cm="1">
        <f t="array" ref="C209">_xlfn._xlws.FILTER(Table1[NMI^%],Table1[Month]=NMI!A209,"")</f>
        <v>-1.5</v>
      </c>
    </row>
    <row r="210" spans="1:3" x14ac:dyDescent="0.45">
      <c r="A210" s="46">
        <v>41973</v>
      </c>
      <c r="B210" cm="1">
        <f t="array" ref="B210">_xlfn._xlws.FILTER(Table1[NMI],Table1[Month]=NMI!A210,"")</f>
        <v>58.2</v>
      </c>
      <c r="C210" cm="1">
        <f t="array" ref="C210">_xlfn._xlws.FILTER(Table1[NMI^%],Table1[Month]=NMI!A210,"")</f>
        <v>2.4000000000000057</v>
      </c>
    </row>
    <row r="211" spans="1:3" x14ac:dyDescent="0.45">
      <c r="A211" s="46">
        <v>42004</v>
      </c>
      <c r="B211" cm="1">
        <f t="array" ref="B211">_xlfn._xlws.FILTER(Table1[NMI],Table1[Month]=NMI!A211,"")</f>
        <v>57.2</v>
      </c>
      <c r="C211" cm="1">
        <f t="array" ref="C211">_xlfn._xlws.FILTER(Table1[NMI^%],Table1[Month]=NMI!A211,"")</f>
        <v>-1</v>
      </c>
    </row>
    <row r="212" spans="1:3" x14ac:dyDescent="0.45">
      <c r="A212" s="46">
        <v>42035</v>
      </c>
      <c r="B212" cm="1">
        <f t="array" ref="B212">_xlfn._xlws.FILTER(Table1[NMI],Table1[Month]=NMI!A212,"")</f>
        <v>56.5</v>
      </c>
      <c r="C212" cm="1">
        <f t="array" ref="C212">_xlfn._xlws.FILTER(Table1[NMI^%],Table1[Month]=NMI!A212,"")</f>
        <v>-0.70000000000000284</v>
      </c>
    </row>
    <row r="213" spans="1:3" x14ac:dyDescent="0.45">
      <c r="A213" s="46">
        <v>42063</v>
      </c>
      <c r="B213" cm="1">
        <f t="array" ref="B213">_xlfn._xlws.FILTER(Table1[NMI],Table1[Month]=NMI!A213,"")</f>
        <v>57.6</v>
      </c>
      <c r="C213" cm="1">
        <f t="array" ref="C213">_xlfn._xlws.FILTER(Table1[NMI^%],Table1[Month]=NMI!A213,"")</f>
        <v>1.1000000000000014</v>
      </c>
    </row>
    <row r="214" spans="1:3" x14ac:dyDescent="0.45">
      <c r="A214" s="46">
        <v>42094</v>
      </c>
      <c r="B214" cm="1">
        <f t="array" ref="B214">_xlfn._xlws.FILTER(Table1[NMI],Table1[Month]=NMI!A214,"")</f>
        <v>58.5</v>
      </c>
      <c r="C214" cm="1">
        <f t="array" ref="C214">_xlfn._xlws.FILTER(Table1[NMI^%],Table1[Month]=NMI!A214,"")</f>
        <v>0.89999999999999858</v>
      </c>
    </row>
    <row r="215" spans="1:3" x14ac:dyDescent="0.45">
      <c r="A215" s="46">
        <v>42124</v>
      </c>
      <c r="B215" cm="1">
        <f t="array" ref="B215">_xlfn._xlws.FILTER(Table1[NMI],Table1[Month]=NMI!A215,"")</f>
        <v>57.4</v>
      </c>
      <c r="C215" cm="1">
        <f t="array" ref="C215">_xlfn._xlws.FILTER(Table1[NMI^%],Table1[Month]=NMI!A215,"")</f>
        <v>-1.1000000000000014</v>
      </c>
    </row>
    <row r="216" spans="1:3" x14ac:dyDescent="0.45">
      <c r="A216" s="46">
        <v>42155</v>
      </c>
      <c r="B216" cm="1">
        <f t="array" ref="B216">_xlfn._xlws.FILTER(Table1[NMI],Table1[Month]=NMI!A216,"")</f>
        <v>56.6</v>
      </c>
      <c r="C216" cm="1">
        <f t="array" ref="C216">_xlfn._xlws.FILTER(Table1[NMI^%],Table1[Month]=NMI!A216,"")</f>
        <v>-0.79999999999999716</v>
      </c>
    </row>
    <row r="217" spans="1:3" x14ac:dyDescent="0.45">
      <c r="A217" s="46">
        <v>42185</v>
      </c>
      <c r="B217" cm="1">
        <f t="array" ref="B217">_xlfn._xlws.FILTER(Table1[NMI],Table1[Month]=NMI!A217,"")</f>
        <v>55.9</v>
      </c>
      <c r="C217" cm="1">
        <f t="array" ref="C217">_xlfn._xlws.FILTER(Table1[NMI^%],Table1[Month]=NMI!A217,"")</f>
        <v>-0.70000000000000284</v>
      </c>
    </row>
    <row r="218" spans="1:3" x14ac:dyDescent="0.45">
      <c r="A218" s="46">
        <v>42216</v>
      </c>
      <c r="B218" cm="1">
        <f t="array" ref="B218">_xlfn._xlws.FILTER(Table1[NMI],Table1[Month]=NMI!A218,"")</f>
        <v>59.5</v>
      </c>
      <c r="C218" cm="1">
        <f t="array" ref="C218">_xlfn._xlws.FILTER(Table1[NMI^%],Table1[Month]=NMI!A218,"")</f>
        <v>3.6000000000000014</v>
      </c>
    </row>
    <row r="219" spans="1:3" x14ac:dyDescent="0.45">
      <c r="A219" s="46">
        <v>42247</v>
      </c>
      <c r="B219" cm="1">
        <f t="array" ref="B219">_xlfn._xlws.FILTER(Table1[NMI],Table1[Month]=NMI!A219,"")</f>
        <v>59</v>
      </c>
      <c r="C219" cm="1">
        <f t="array" ref="C219">_xlfn._xlws.FILTER(Table1[NMI^%],Table1[Month]=NMI!A219,"")</f>
        <v>-0.5</v>
      </c>
    </row>
    <row r="220" spans="1:3" x14ac:dyDescent="0.45">
      <c r="A220" s="46">
        <v>42277</v>
      </c>
      <c r="B220" cm="1">
        <f t="array" ref="B220">_xlfn._xlws.FILTER(Table1[NMI],Table1[Month]=NMI!A220,"")</f>
        <v>55.9</v>
      </c>
      <c r="C220" cm="1">
        <f t="array" ref="C220">_xlfn._xlws.FILTER(Table1[NMI^%],Table1[Month]=NMI!A220,"")</f>
        <v>-3.1000000000000014</v>
      </c>
    </row>
    <row r="221" spans="1:3" x14ac:dyDescent="0.45">
      <c r="A221" s="46">
        <v>42308</v>
      </c>
      <c r="B221" cm="1">
        <f t="array" ref="B221">_xlfn._xlws.FILTER(Table1[NMI],Table1[Month]=NMI!A221,"")</f>
        <v>56.9</v>
      </c>
      <c r="C221" cm="1">
        <f t="array" ref="C221">_xlfn._xlws.FILTER(Table1[NMI^%],Table1[Month]=NMI!A221,"")</f>
        <v>1</v>
      </c>
    </row>
    <row r="222" spans="1:3" x14ac:dyDescent="0.45">
      <c r="A222" s="46">
        <v>42338</v>
      </c>
      <c r="B222" cm="1">
        <f t="array" ref="B222">_xlfn._xlws.FILTER(Table1[NMI],Table1[Month]=NMI!A222,"")</f>
        <v>56.1</v>
      </c>
      <c r="C222" cm="1">
        <f t="array" ref="C222">_xlfn._xlws.FILTER(Table1[NMI^%],Table1[Month]=NMI!A222,"")</f>
        <v>-0.79999999999999716</v>
      </c>
    </row>
    <row r="223" spans="1:3" x14ac:dyDescent="0.45">
      <c r="A223" s="46">
        <v>42369</v>
      </c>
      <c r="B223" cm="1">
        <f t="array" ref="B223">_xlfn._xlws.FILTER(Table1[NMI],Table1[Month]=NMI!A223,"")</f>
        <v>55.2</v>
      </c>
      <c r="C223" cm="1">
        <f t="array" ref="C223">_xlfn._xlws.FILTER(Table1[NMI^%],Table1[Month]=NMI!A223,"")</f>
        <v>-0.89999999999999858</v>
      </c>
    </row>
    <row r="224" spans="1:3" x14ac:dyDescent="0.45">
      <c r="A224" s="46">
        <v>42400</v>
      </c>
      <c r="B224" cm="1">
        <f t="array" ref="B224">_xlfn._xlws.FILTER(Table1[NMI],Table1[Month]=NMI!A224,"")</f>
        <v>53.9</v>
      </c>
      <c r="C224" cm="1">
        <f t="array" ref="C224">_xlfn._xlws.FILTER(Table1[NMI^%],Table1[Month]=NMI!A224,"")</f>
        <v>-1.3000000000000043</v>
      </c>
    </row>
    <row r="225" spans="1:3" x14ac:dyDescent="0.45">
      <c r="A225" s="46">
        <v>42429</v>
      </c>
      <c r="B225" cm="1">
        <f t="array" ref="B225">_xlfn._xlws.FILTER(Table1[NMI],Table1[Month]=NMI!A225,"")</f>
        <v>52.9</v>
      </c>
      <c r="C225" cm="1">
        <f t="array" ref="C225">_xlfn._xlws.FILTER(Table1[NMI^%],Table1[Month]=NMI!A225,"")</f>
        <v>-1</v>
      </c>
    </row>
    <row r="226" spans="1:3" x14ac:dyDescent="0.45">
      <c r="A226" s="46">
        <v>42460</v>
      </c>
      <c r="B226" cm="1">
        <f t="array" ref="B226">_xlfn._xlws.FILTER(Table1[NMI],Table1[Month]=NMI!A226,"")</f>
        <v>55.5</v>
      </c>
      <c r="C226" cm="1">
        <f t="array" ref="C226">_xlfn._xlws.FILTER(Table1[NMI^%],Table1[Month]=NMI!A226,"")</f>
        <v>2.6000000000000014</v>
      </c>
    </row>
    <row r="227" spans="1:3" x14ac:dyDescent="0.45">
      <c r="A227" s="46">
        <v>42490</v>
      </c>
      <c r="B227" cm="1">
        <f t="array" ref="B227">_xlfn._xlws.FILTER(Table1[NMI],Table1[Month]=NMI!A227,"")</f>
        <v>55.3</v>
      </c>
      <c r="C227" cm="1">
        <f t="array" ref="C227">_xlfn._xlws.FILTER(Table1[NMI^%],Table1[Month]=NMI!A227,"")</f>
        <v>-0.20000000000000284</v>
      </c>
    </row>
    <row r="228" spans="1:3" x14ac:dyDescent="0.45">
      <c r="A228" s="46">
        <v>42521</v>
      </c>
      <c r="B228" cm="1">
        <f t="array" ref="B228">_xlfn._xlws.FILTER(Table1[NMI],Table1[Month]=NMI!A228,"")</f>
        <v>54.1</v>
      </c>
      <c r="C228" cm="1">
        <f t="array" ref="C228">_xlfn._xlws.FILTER(Table1[NMI^%],Table1[Month]=NMI!A228,"")</f>
        <v>-1.1999999999999957</v>
      </c>
    </row>
    <row r="229" spans="1:3" x14ac:dyDescent="0.45">
      <c r="A229" s="46">
        <v>42551</v>
      </c>
      <c r="B229" cm="1">
        <f t="array" ref="B229">_xlfn._xlws.FILTER(Table1[NMI],Table1[Month]=NMI!A229,"")</f>
        <v>55.8</v>
      </c>
      <c r="C229" cm="1">
        <f t="array" ref="C229">_xlfn._xlws.FILTER(Table1[NMI^%],Table1[Month]=NMI!A229,"")</f>
        <v>1.6999999999999957</v>
      </c>
    </row>
    <row r="230" spans="1:3" x14ac:dyDescent="0.45">
      <c r="A230" s="46">
        <v>42582</v>
      </c>
      <c r="B230" cm="1">
        <f t="array" ref="B230">_xlfn._xlws.FILTER(Table1[NMI],Table1[Month]=NMI!A230,"")</f>
        <v>55.6</v>
      </c>
      <c r="C230" cm="1">
        <f t="array" ref="C230">_xlfn._xlws.FILTER(Table1[NMI^%],Table1[Month]=NMI!A230,"")</f>
        <v>-0.19999999999999574</v>
      </c>
    </row>
    <row r="231" spans="1:3" x14ac:dyDescent="0.45">
      <c r="A231" s="46">
        <v>42613</v>
      </c>
      <c r="B231" cm="1">
        <f t="array" ref="B231">_xlfn._xlws.FILTER(Table1[NMI],Table1[Month]=NMI!A231,"")</f>
        <v>52.9</v>
      </c>
      <c r="C231" cm="1">
        <f t="array" ref="C231">_xlfn._xlws.FILTER(Table1[NMI^%],Table1[Month]=NMI!A231,"")</f>
        <v>-2.7000000000000028</v>
      </c>
    </row>
    <row r="232" spans="1:3" x14ac:dyDescent="0.45">
      <c r="A232" s="46">
        <v>42643</v>
      </c>
      <c r="B232" cm="1">
        <f t="array" ref="B232">_xlfn._xlws.FILTER(Table1[NMI],Table1[Month]=NMI!A232,"")</f>
        <v>55.1</v>
      </c>
      <c r="C232" cm="1">
        <f t="array" ref="C232">_xlfn._xlws.FILTER(Table1[NMI^%],Table1[Month]=NMI!A232,"")</f>
        <v>2.2000000000000028</v>
      </c>
    </row>
    <row r="233" spans="1:3" x14ac:dyDescent="0.45">
      <c r="A233" s="46">
        <v>42674</v>
      </c>
      <c r="B233" cm="1">
        <f t="array" ref="B233">_xlfn._xlws.FILTER(Table1[NMI],Table1[Month]=NMI!A233,"")</f>
        <v>54.4</v>
      </c>
      <c r="C233" cm="1">
        <f t="array" ref="C233">_xlfn._xlws.FILTER(Table1[NMI^%],Table1[Month]=NMI!A233,"")</f>
        <v>-0.70000000000000284</v>
      </c>
    </row>
    <row r="234" spans="1:3" x14ac:dyDescent="0.45">
      <c r="A234" s="46">
        <v>42704</v>
      </c>
      <c r="B234" cm="1">
        <f t="array" ref="B234">_xlfn._xlws.FILTER(Table1[NMI],Table1[Month]=NMI!A234,"")</f>
        <v>56.5</v>
      </c>
      <c r="C234" cm="1">
        <f t="array" ref="C234">_xlfn._xlws.FILTER(Table1[NMI^%],Table1[Month]=NMI!A234,"")</f>
        <v>2.1000000000000014</v>
      </c>
    </row>
    <row r="235" spans="1:3" x14ac:dyDescent="0.45">
      <c r="A235" s="46">
        <v>42735</v>
      </c>
      <c r="B235" cm="1">
        <f t="array" ref="B235">_xlfn._xlws.FILTER(Table1[NMI],Table1[Month]=NMI!A235,"")</f>
        <v>55.9</v>
      </c>
      <c r="C235" cm="1">
        <f t="array" ref="C235">_xlfn._xlws.FILTER(Table1[NMI^%],Table1[Month]=NMI!A235,"")</f>
        <v>-0.60000000000000142</v>
      </c>
    </row>
    <row r="236" spans="1:3" x14ac:dyDescent="0.45">
      <c r="A236" s="46">
        <v>42766</v>
      </c>
      <c r="B236" cm="1">
        <f t="array" ref="B236">_xlfn._xlws.FILTER(Table1[NMI],Table1[Month]=NMI!A236,"")</f>
        <v>57.1</v>
      </c>
      <c r="C236" cm="1">
        <f t="array" ref="C236">_xlfn._xlws.FILTER(Table1[NMI^%],Table1[Month]=NMI!A236,"")</f>
        <v>1.2000000000000028</v>
      </c>
    </row>
    <row r="237" spans="1:3" x14ac:dyDescent="0.45">
      <c r="A237" s="46">
        <v>42794</v>
      </c>
      <c r="B237" cm="1">
        <f t="array" ref="B237">_xlfn._xlws.FILTER(Table1[NMI],Table1[Month]=NMI!A237,"")</f>
        <v>56.6</v>
      </c>
      <c r="C237" cm="1">
        <f t="array" ref="C237">_xlfn._xlws.FILTER(Table1[NMI^%],Table1[Month]=NMI!A237,"")</f>
        <v>-0.5</v>
      </c>
    </row>
    <row r="238" spans="1:3" x14ac:dyDescent="0.45">
      <c r="A238" s="46">
        <v>42825</v>
      </c>
      <c r="B238" cm="1">
        <f t="array" ref="B238">_xlfn._xlws.FILTER(Table1[NMI],Table1[Month]=NMI!A238,"")</f>
        <v>56.2</v>
      </c>
      <c r="C238" cm="1">
        <f t="array" ref="C238">_xlfn._xlws.FILTER(Table1[NMI^%],Table1[Month]=NMI!A238,"")</f>
        <v>-0.39999999999999858</v>
      </c>
    </row>
    <row r="239" spans="1:3" x14ac:dyDescent="0.45">
      <c r="A239" s="46">
        <v>42855</v>
      </c>
      <c r="B239" cm="1">
        <f t="array" ref="B239">_xlfn._xlws.FILTER(Table1[NMI],Table1[Month]=NMI!A239,"")</f>
        <v>57.3</v>
      </c>
      <c r="C239" cm="1">
        <f t="array" ref="C239">_xlfn._xlws.FILTER(Table1[NMI^%],Table1[Month]=NMI!A239,"")</f>
        <v>1.0999999999999943</v>
      </c>
    </row>
    <row r="240" spans="1:3" x14ac:dyDescent="0.45">
      <c r="A240" s="46">
        <v>42886</v>
      </c>
      <c r="B240" cm="1">
        <f t="array" ref="B240">_xlfn._xlws.FILTER(Table1[NMI],Table1[Month]=NMI!A240,"")</f>
        <v>57.7</v>
      </c>
      <c r="C240" cm="1">
        <f t="array" ref="C240">_xlfn._xlws.FILTER(Table1[NMI^%],Table1[Month]=NMI!A240,"")</f>
        <v>0.40000000000000568</v>
      </c>
    </row>
    <row r="241" spans="1:3" x14ac:dyDescent="0.45">
      <c r="A241" s="46">
        <v>42916</v>
      </c>
      <c r="B241" cm="1">
        <f t="array" ref="B241">_xlfn._xlws.FILTER(Table1[NMI],Table1[Month]=NMI!A241,"")</f>
        <v>56.6</v>
      </c>
      <c r="C241" cm="1">
        <f t="array" ref="C241">_xlfn._xlws.FILTER(Table1[NMI^%],Table1[Month]=NMI!A241,"")</f>
        <v>-1.1000000000000014</v>
      </c>
    </row>
    <row r="242" spans="1:3" x14ac:dyDescent="0.45">
      <c r="A242" s="46">
        <v>42947</v>
      </c>
      <c r="B242" cm="1">
        <f t="array" ref="B242">_xlfn._xlws.FILTER(Table1[NMI],Table1[Month]=NMI!A242,"")</f>
        <v>55.1</v>
      </c>
      <c r="C242" cm="1">
        <f t="array" ref="C242">_xlfn._xlws.FILTER(Table1[NMI^%],Table1[Month]=NMI!A242,"")</f>
        <v>-1.5</v>
      </c>
    </row>
    <row r="243" spans="1:3" x14ac:dyDescent="0.45">
      <c r="A243" s="46">
        <v>42978</v>
      </c>
      <c r="B243" cm="1">
        <f t="array" ref="B243">_xlfn._xlws.FILTER(Table1[NMI],Table1[Month]=NMI!A243,"")</f>
        <v>55.9</v>
      </c>
      <c r="C243" cm="1">
        <f t="array" ref="C243">_xlfn._xlws.FILTER(Table1[NMI^%],Table1[Month]=NMI!A243,"")</f>
        <v>0.79999999999999716</v>
      </c>
    </row>
    <row r="244" spans="1:3" x14ac:dyDescent="0.45">
      <c r="A244" s="46">
        <v>43008</v>
      </c>
      <c r="B244" cm="1">
        <f t="array" ref="B244">_xlfn._xlws.FILTER(Table1[NMI],Table1[Month]=NMI!A244,"")</f>
        <v>58.1</v>
      </c>
      <c r="C244" cm="1">
        <f t="array" ref="C244">_xlfn._xlws.FILTER(Table1[NMI^%],Table1[Month]=NMI!A244,"")</f>
        <v>2.2000000000000028</v>
      </c>
    </row>
    <row r="245" spans="1:3" x14ac:dyDescent="0.45">
      <c r="A245" s="46">
        <v>43039</v>
      </c>
      <c r="B245" cm="1">
        <f t="array" ref="B245">_xlfn._xlws.FILTER(Table1[NMI],Table1[Month]=NMI!A245,"")</f>
        <v>60.3</v>
      </c>
      <c r="C245" cm="1">
        <f t="array" ref="C245">_xlfn._xlws.FILTER(Table1[NMI^%],Table1[Month]=NMI!A245,"")</f>
        <v>2.1999999999999957</v>
      </c>
    </row>
    <row r="246" spans="1:3" x14ac:dyDescent="0.45">
      <c r="A246" s="46">
        <v>43069</v>
      </c>
      <c r="B246" cm="1">
        <f t="array" ref="B246">_xlfn._xlws.FILTER(Table1[NMI],Table1[Month]=NMI!A246,"")</f>
        <v>57.1</v>
      </c>
      <c r="C246" cm="1">
        <f t="array" ref="C246">_xlfn._xlws.FILTER(Table1[NMI^%],Table1[Month]=NMI!A246,"")</f>
        <v>-3.1999999999999957</v>
      </c>
    </row>
    <row r="247" spans="1:3" x14ac:dyDescent="0.45">
      <c r="A247" s="46">
        <v>43100</v>
      </c>
      <c r="B247" cm="1">
        <f t="array" ref="B247">_xlfn._xlws.FILTER(Table1[NMI],Table1[Month]=NMI!A247,"")</f>
        <v>56.2</v>
      </c>
      <c r="C247" cm="1">
        <f t="array" ref="C247">_xlfn._xlws.FILTER(Table1[NMI^%],Table1[Month]=NMI!A247,"")</f>
        <v>-0.89999999999999858</v>
      </c>
    </row>
    <row r="248" spans="1:3" x14ac:dyDescent="0.45">
      <c r="A248" s="46">
        <v>43131</v>
      </c>
      <c r="B248" cm="1">
        <f t="array" ref="B248">_xlfn._xlws.FILTER(Table1[NMI],Table1[Month]=NMI!A248,"")</f>
        <v>60.3</v>
      </c>
      <c r="C248" cm="1">
        <f t="array" ref="C248">_xlfn._xlws.FILTER(Table1[NMI^%],Table1[Month]=NMI!A248,"")</f>
        <v>4.0999999999999943</v>
      </c>
    </row>
    <row r="249" spans="1:3" x14ac:dyDescent="0.45">
      <c r="A249" s="46">
        <v>43159</v>
      </c>
      <c r="B249" cm="1">
        <f t="array" ref="B249">_xlfn._xlws.FILTER(Table1[NMI],Table1[Month]=NMI!A249,"")</f>
        <v>58.4</v>
      </c>
      <c r="C249" cm="1">
        <f t="array" ref="C249">_xlfn._xlws.FILTER(Table1[NMI^%],Table1[Month]=NMI!A249,"")</f>
        <v>-1.8999999999999986</v>
      </c>
    </row>
    <row r="250" spans="1:3" x14ac:dyDescent="0.45">
      <c r="A250" s="46">
        <v>43190</v>
      </c>
      <c r="B250" cm="1">
        <f t="array" ref="B250">_xlfn._xlws.FILTER(Table1[NMI],Table1[Month]=NMI!A250,"")</f>
        <v>58.6</v>
      </c>
      <c r="C250" cm="1">
        <f t="array" ref="C250">_xlfn._xlws.FILTER(Table1[NMI^%],Table1[Month]=NMI!A250,"")</f>
        <v>0.20000000000000284</v>
      </c>
    </row>
    <row r="251" spans="1:3" x14ac:dyDescent="0.45">
      <c r="A251" s="46">
        <v>43220</v>
      </c>
      <c r="B251" cm="1">
        <f t="array" ref="B251">_xlfn._xlws.FILTER(Table1[NMI],Table1[Month]=NMI!A251,"")</f>
        <v>57.7</v>
      </c>
      <c r="C251" cm="1">
        <f t="array" ref="C251">_xlfn._xlws.FILTER(Table1[NMI^%],Table1[Month]=NMI!A251,"")</f>
        <v>-0.89999999999999858</v>
      </c>
    </row>
    <row r="252" spans="1:3" x14ac:dyDescent="0.45">
      <c r="A252" s="46">
        <v>43251</v>
      </c>
      <c r="B252" cm="1">
        <f t="array" ref="B252">_xlfn._xlws.FILTER(Table1[NMI],Table1[Month]=NMI!A252,"")</f>
        <v>58.1</v>
      </c>
      <c r="C252" cm="1">
        <f t="array" ref="C252">_xlfn._xlws.FILTER(Table1[NMI^%],Table1[Month]=NMI!A252,"")</f>
        <v>0.39999999999999858</v>
      </c>
    </row>
    <row r="253" spans="1:3" x14ac:dyDescent="0.45">
      <c r="A253" s="46">
        <v>43281</v>
      </c>
      <c r="B253" cm="1">
        <f t="array" ref="B253">_xlfn._xlws.FILTER(Table1[NMI],Table1[Month]=NMI!A253,"")</f>
        <v>58.5</v>
      </c>
      <c r="C253" cm="1">
        <f t="array" ref="C253">_xlfn._xlws.FILTER(Table1[NMI^%],Table1[Month]=NMI!A253,"")</f>
        <v>0.39999999999999858</v>
      </c>
    </row>
    <row r="254" spans="1:3" x14ac:dyDescent="0.45">
      <c r="A254" s="46">
        <v>43312</v>
      </c>
      <c r="B254" cm="1">
        <f t="array" ref="B254">_xlfn._xlws.FILTER(Table1[NMI],Table1[Month]=NMI!A254,"")</f>
        <v>57</v>
      </c>
      <c r="C254" cm="1">
        <f t="array" ref="C254">_xlfn._xlws.FILTER(Table1[NMI^%],Table1[Month]=NMI!A254,"")</f>
        <v>-1.5</v>
      </c>
    </row>
    <row r="255" spans="1:3" x14ac:dyDescent="0.45">
      <c r="A255" s="46">
        <v>43343</v>
      </c>
      <c r="B255" cm="1">
        <f t="array" ref="B255">_xlfn._xlws.FILTER(Table1[NMI],Table1[Month]=NMI!A255,"")</f>
        <v>59.3</v>
      </c>
      <c r="C255" cm="1">
        <f t="array" ref="C255">_xlfn._xlws.FILTER(Table1[NMI^%],Table1[Month]=NMI!A255,"")</f>
        <v>2.2999999999999972</v>
      </c>
    </row>
    <row r="256" spans="1:3" x14ac:dyDescent="0.45">
      <c r="A256" s="46">
        <v>43373</v>
      </c>
      <c r="B256" cm="1">
        <f t="array" ref="B256">_xlfn._xlws.FILTER(Table1[NMI],Table1[Month]=NMI!A256,"")</f>
        <v>60.3</v>
      </c>
      <c r="C256" cm="1">
        <f t="array" ref="C256">_xlfn._xlws.FILTER(Table1[NMI^%],Table1[Month]=NMI!A256,"")</f>
        <v>1</v>
      </c>
    </row>
    <row r="257" spans="1:3" x14ac:dyDescent="0.45">
      <c r="A257" s="46">
        <v>43404</v>
      </c>
      <c r="B257" cm="1">
        <f t="array" ref="B257">_xlfn._xlws.FILTER(Table1[NMI],Table1[Month]=NMI!A257,"")</f>
        <v>60.9</v>
      </c>
      <c r="C257" cm="1">
        <f t="array" ref="C257">_xlfn._xlws.FILTER(Table1[NMI^%],Table1[Month]=NMI!A257,"")</f>
        <v>0.60000000000000142</v>
      </c>
    </row>
    <row r="258" spans="1:3" x14ac:dyDescent="0.45">
      <c r="A258" s="46">
        <v>43434</v>
      </c>
      <c r="B258" cm="1">
        <f t="array" ref="B258">_xlfn._xlws.FILTER(Table1[NMI],Table1[Month]=NMI!A258,"")</f>
        <v>60.1</v>
      </c>
      <c r="C258" cm="1">
        <f t="array" ref="C258">_xlfn._xlws.FILTER(Table1[NMI^%],Table1[Month]=NMI!A258,"")</f>
        <v>-0.79999999999999716</v>
      </c>
    </row>
    <row r="259" spans="1:3" x14ac:dyDescent="0.45">
      <c r="A259" s="46">
        <v>43465</v>
      </c>
      <c r="B259" cm="1">
        <f t="array" ref="B259">_xlfn._xlws.FILTER(Table1[NMI],Table1[Month]=NMI!A259,"")</f>
        <v>58.2</v>
      </c>
      <c r="C259" cm="1">
        <f t="array" ref="C259">_xlfn._xlws.FILTER(Table1[NMI^%],Table1[Month]=NMI!A259,"")</f>
        <v>-1.8999999999999986</v>
      </c>
    </row>
    <row r="260" spans="1:3" x14ac:dyDescent="0.45">
      <c r="A260" s="46">
        <v>43496</v>
      </c>
      <c r="B260" cm="1">
        <f t="array" ref="B260">_xlfn._xlws.FILTER(Table1[NMI],Table1[Month]=NMI!A260,"")</f>
        <v>56.5</v>
      </c>
      <c r="C260" cm="1">
        <f t="array" ref="C260">_xlfn._xlws.FILTER(Table1[NMI^%],Table1[Month]=NMI!A260,"")</f>
        <v>-1.7000000000000028</v>
      </c>
    </row>
    <row r="261" spans="1:3" x14ac:dyDescent="0.45">
      <c r="A261" s="46">
        <v>43524</v>
      </c>
      <c r="B261" cm="1">
        <f t="array" ref="B261">_xlfn._xlws.FILTER(Table1[NMI],Table1[Month]=NMI!A261,"")</f>
        <v>58.8</v>
      </c>
      <c r="C261" cm="1">
        <f t="array" ref="C261">_xlfn._xlws.FILTER(Table1[NMI^%],Table1[Month]=NMI!A261,"")</f>
        <v>2.2999999999999972</v>
      </c>
    </row>
    <row r="262" spans="1:3" x14ac:dyDescent="0.45">
      <c r="A262" s="46">
        <v>43555</v>
      </c>
      <c r="B262" cm="1">
        <f t="array" ref="B262">_xlfn._xlws.FILTER(Table1[NMI],Table1[Month]=NMI!A262,"")</f>
        <v>57</v>
      </c>
      <c r="C262" cm="1">
        <f t="array" ref="C262">_xlfn._xlws.FILTER(Table1[NMI^%],Table1[Month]=NMI!A262,"")</f>
        <v>-1.7999999999999972</v>
      </c>
    </row>
    <row r="263" spans="1:3" x14ac:dyDescent="0.45">
      <c r="A263" s="46">
        <v>43585</v>
      </c>
      <c r="B263" cm="1">
        <f t="array" ref="B263">_xlfn._xlws.FILTER(Table1[NMI],Table1[Month]=NMI!A263,"")</f>
        <v>55.6</v>
      </c>
      <c r="C263" cm="1">
        <f t="array" ref="C263">_xlfn._xlws.FILTER(Table1[NMI^%],Table1[Month]=NMI!A263,"")</f>
        <v>-1.3999999999999986</v>
      </c>
    </row>
    <row r="264" spans="1:3" x14ac:dyDescent="0.45">
      <c r="A264" s="46">
        <v>43616</v>
      </c>
      <c r="B264" cm="1">
        <f t="array" ref="B264">_xlfn._xlws.FILTER(Table1[NMI],Table1[Month]=NMI!A264,"")</f>
        <v>56.2</v>
      </c>
      <c r="C264" cm="1">
        <f t="array" ref="C264">_xlfn._xlws.FILTER(Table1[NMI^%],Table1[Month]=NMI!A264,"")</f>
        <v>0.60000000000000142</v>
      </c>
    </row>
    <row r="265" spans="1:3" x14ac:dyDescent="0.45">
      <c r="A265" s="46">
        <v>43646</v>
      </c>
      <c r="B265" cm="1">
        <f t="array" ref="B265">_xlfn._xlws.FILTER(Table1[NMI],Table1[Month]=NMI!A265,"")</f>
        <v>55</v>
      </c>
      <c r="C265" cm="1">
        <f t="array" ref="C265">_xlfn._xlws.FILTER(Table1[NMI^%],Table1[Month]=NMI!A265,"")</f>
        <v>-1.2000000000000028</v>
      </c>
    </row>
    <row r="266" spans="1:3" x14ac:dyDescent="0.45">
      <c r="A266" s="46">
        <v>43677</v>
      </c>
      <c r="B266" cm="1">
        <f t="array" ref="B266">_xlfn._xlws.FILTER(Table1[NMI],Table1[Month]=NMI!A266,"")</f>
        <v>54.2</v>
      </c>
      <c r="C266" cm="1">
        <f t="array" ref="C266">_xlfn._xlws.FILTER(Table1[NMI^%],Table1[Month]=NMI!A266,"")</f>
        <v>-0.79999999999999716</v>
      </c>
    </row>
    <row r="267" spans="1:3" x14ac:dyDescent="0.45">
      <c r="A267" s="46">
        <v>43708</v>
      </c>
      <c r="B267" cm="1">
        <f t="array" ref="B267">_xlfn._xlws.FILTER(Table1[NMI],Table1[Month]=NMI!A267,"")</f>
        <v>55.8</v>
      </c>
      <c r="C267" cm="1">
        <f t="array" ref="C267">_xlfn._xlws.FILTER(Table1[NMI^%],Table1[Month]=NMI!A267,"")</f>
        <v>1.5999999999999943</v>
      </c>
    </row>
    <row r="268" spans="1:3" x14ac:dyDescent="0.45">
      <c r="A268" s="46">
        <v>43738</v>
      </c>
      <c r="B268" cm="1">
        <f t="array" ref="B268">_xlfn._xlws.FILTER(Table1[NMI],Table1[Month]=NMI!A268,"")</f>
        <v>52.9</v>
      </c>
      <c r="C268" cm="1">
        <f t="array" ref="C268">_xlfn._xlws.FILTER(Table1[NMI^%],Table1[Month]=NMI!A268,"")</f>
        <v>-2.8999999999999986</v>
      </c>
    </row>
    <row r="269" spans="1:3" x14ac:dyDescent="0.45">
      <c r="A269" s="46">
        <v>43769</v>
      </c>
      <c r="B269" cm="1">
        <f t="array" ref="B269">_xlfn._xlws.FILTER(Table1[NMI],Table1[Month]=NMI!A269,"")</f>
        <v>54.6</v>
      </c>
      <c r="C269" cm="1">
        <f t="array" ref="C269">_xlfn._xlws.FILTER(Table1[NMI^%],Table1[Month]=NMI!A269,"")</f>
        <v>1.7000000000000028</v>
      </c>
    </row>
    <row r="270" spans="1:3" x14ac:dyDescent="0.45">
      <c r="A270" s="46">
        <v>43799</v>
      </c>
      <c r="B270" cm="1">
        <f t="array" ref="B270">_xlfn._xlws.FILTER(Table1[NMI],Table1[Month]=NMI!A270,"")</f>
        <v>53.9</v>
      </c>
      <c r="C270" cm="1">
        <f t="array" ref="C270">_xlfn._xlws.FILTER(Table1[NMI^%],Table1[Month]=NMI!A270,"")</f>
        <v>-0.70000000000000284</v>
      </c>
    </row>
    <row r="271" spans="1:3" x14ac:dyDescent="0.45">
      <c r="A271" s="46">
        <v>43830</v>
      </c>
      <c r="B271" cm="1">
        <f t="array" ref="B271">_xlfn._xlws.FILTER(Table1[NMI],Table1[Month]=NMI!A271,"")</f>
        <v>55.6</v>
      </c>
      <c r="C271" cm="1">
        <f t="array" ref="C271">_xlfn._xlws.FILTER(Table1[NMI^%],Table1[Month]=NMI!A271,"")</f>
        <v>1.7000000000000028</v>
      </c>
    </row>
    <row r="272" spans="1:3" x14ac:dyDescent="0.45">
      <c r="A272" s="46">
        <v>43861</v>
      </c>
      <c r="B272" cm="1">
        <f t="array" ref="B272">_xlfn._xlws.FILTER(Table1[NMI],Table1[Month]=NMI!A272,"")</f>
        <v>55.9</v>
      </c>
      <c r="C272" cm="1">
        <f t="array" ref="C272">_xlfn._xlws.FILTER(Table1[NMI^%],Table1[Month]=NMI!A272,"")</f>
        <v>0.29999999999999716</v>
      </c>
    </row>
    <row r="273" spans="1:3" x14ac:dyDescent="0.45">
      <c r="A273" s="46">
        <v>43890</v>
      </c>
      <c r="B273" cm="1">
        <f t="array" ref="B273">_xlfn._xlws.FILTER(Table1[NMI],Table1[Month]=NMI!A273,"")</f>
        <v>56.7</v>
      </c>
      <c r="C273" cm="1">
        <f t="array" ref="C273">_xlfn._xlws.FILTER(Table1[NMI^%],Table1[Month]=NMI!A273,"")</f>
        <v>0.80000000000000426</v>
      </c>
    </row>
    <row r="274" spans="1:3" x14ac:dyDescent="0.45">
      <c r="A274" s="46">
        <v>43921</v>
      </c>
      <c r="B274" cm="1">
        <f t="array" ref="B274">_xlfn._xlws.FILTER(Table1[NMI],Table1[Month]=NMI!A274,"")</f>
        <v>53.6</v>
      </c>
      <c r="C274" cm="1">
        <f t="array" ref="C274">_xlfn._xlws.FILTER(Table1[NMI^%],Table1[Month]=NMI!A274,"")</f>
        <v>-3.1000000000000014</v>
      </c>
    </row>
    <row r="275" spans="1:3" x14ac:dyDescent="0.45">
      <c r="A275" s="46">
        <v>43951</v>
      </c>
      <c r="B275" cm="1">
        <f t="array" ref="B275">_xlfn._xlws.FILTER(Table1[NMI],Table1[Month]=NMI!A275,"")</f>
        <v>41.6</v>
      </c>
      <c r="C275" cm="1">
        <f t="array" ref="C275">_xlfn._xlws.FILTER(Table1[NMI^%],Table1[Month]=NMI!A275,"")</f>
        <v>-12</v>
      </c>
    </row>
    <row r="276" spans="1:3" x14ac:dyDescent="0.45">
      <c r="A276" s="46">
        <v>43982</v>
      </c>
      <c r="B276" cm="1">
        <f t="array" ref="B276">_xlfn._xlws.FILTER(Table1[NMI],Table1[Month]=NMI!A276,"")</f>
        <v>45.4</v>
      </c>
      <c r="C276" cm="1">
        <f t="array" ref="C276">_xlfn._xlws.FILTER(Table1[NMI^%],Table1[Month]=NMI!A276,"")</f>
        <v>3.7999999999999972</v>
      </c>
    </row>
    <row r="277" spans="1:3" x14ac:dyDescent="0.45">
      <c r="A277" s="46">
        <v>44012</v>
      </c>
      <c r="B277" cm="1">
        <f t="array" ref="B277">_xlfn._xlws.FILTER(Table1[NMI],Table1[Month]=NMI!A277,"")</f>
        <v>56.5</v>
      </c>
      <c r="C277" cm="1">
        <f t="array" ref="C277">_xlfn._xlws.FILTER(Table1[NMI^%],Table1[Month]=NMI!A277,"")</f>
        <v>11.100000000000001</v>
      </c>
    </row>
    <row r="278" spans="1:3" x14ac:dyDescent="0.45">
      <c r="A278" s="46">
        <v>44043</v>
      </c>
      <c r="B278" cm="1">
        <f t="array" ref="B278">_xlfn._xlws.FILTER(Table1[NMI],Table1[Month]=NMI!A278,"")</f>
        <v>56.6</v>
      </c>
      <c r="C278" cm="1">
        <f t="array" ref="C278">_xlfn._xlws.FILTER(Table1[NMI^%],Table1[Month]=NMI!A278,"")</f>
        <v>0.10000000000000142</v>
      </c>
    </row>
    <row r="279" spans="1:3" x14ac:dyDescent="0.45">
      <c r="A279" s="46">
        <v>44074</v>
      </c>
      <c r="B279" cm="1">
        <f t="array" ref="B279">_xlfn._xlws.FILTER(Table1[NMI],Table1[Month]=NMI!A279,"")</f>
        <v>57.2</v>
      </c>
      <c r="C279" cm="1">
        <f t="array" ref="C279">_xlfn._xlws.FILTER(Table1[NMI^%],Table1[Month]=NMI!A279,"")</f>
        <v>0.60000000000000142</v>
      </c>
    </row>
    <row r="280" spans="1:3" x14ac:dyDescent="0.45">
      <c r="A280" s="46">
        <v>44104</v>
      </c>
      <c r="B280" cm="1">
        <f t="array" ref="B280">_xlfn._xlws.FILTER(Table1[NMI],Table1[Month]=NMI!A280,"")</f>
        <v>57.2</v>
      </c>
      <c r="C280" cm="1">
        <f t="array" ref="C280">_xlfn._xlws.FILTER(Table1[NMI^%],Table1[Month]=NMI!A280,"")</f>
        <v>0</v>
      </c>
    </row>
    <row r="281" spans="1:3" x14ac:dyDescent="0.45">
      <c r="A281" s="46">
        <v>44135</v>
      </c>
      <c r="B281" cm="1">
        <f t="array" ref="B281">_xlfn._xlws.FILTER(Table1[NMI],Table1[Month]=NMI!A281,"")</f>
        <v>56.2</v>
      </c>
      <c r="C281" cm="1">
        <f t="array" ref="C281">_xlfn._xlws.FILTER(Table1[NMI^%],Table1[Month]=NMI!A281,"")</f>
        <v>-1</v>
      </c>
    </row>
    <row r="282" spans="1:3" x14ac:dyDescent="0.45">
      <c r="A282" s="46">
        <v>44165</v>
      </c>
      <c r="B282" cm="1">
        <f t="array" ref="B282">_xlfn._xlws.FILTER(Table1[NMI],Table1[Month]=NMI!A282,"")</f>
        <v>56.8</v>
      </c>
      <c r="C282" cm="1">
        <f t="array" ref="C282">_xlfn._xlws.FILTER(Table1[NMI^%],Table1[Month]=NMI!A282,"")</f>
        <v>0.59999999999999432</v>
      </c>
    </row>
    <row r="283" spans="1:3" x14ac:dyDescent="0.45">
      <c r="A283" s="46">
        <v>44196</v>
      </c>
      <c r="B283" cm="1">
        <f t="array" ref="B283">_xlfn._xlws.FILTER(Table1[NMI],Table1[Month]=NMI!A283,"")</f>
        <v>57.7</v>
      </c>
      <c r="C283" cm="1">
        <f t="array" ref="C283">_xlfn._xlws.FILTER(Table1[NMI^%],Table1[Month]=NMI!A283,"")</f>
        <v>0.90000000000000568</v>
      </c>
    </row>
    <row r="284" spans="1:3" x14ac:dyDescent="0.45">
      <c r="A284" s="46">
        <v>44227</v>
      </c>
      <c r="B284" cm="1">
        <f t="array" ref="B284">_xlfn._xlws.FILTER(Table1[NMI],Table1[Month]=NMI!A284,"")</f>
        <v>58.7</v>
      </c>
      <c r="C284" cm="1">
        <f t="array" ref="C284">_xlfn._xlws.FILTER(Table1[NMI^%],Table1[Month]=NMI!A284,"")</f>
        <v>1</v>
      </c>
    </row>
    <row r="285" spans="1:3" x14ac:dyDescent="0.45">
      <c r="A285" s="46">
        <v>44255</v>
      </c>
      <c r="B285" cm="1">
        <f t="array" ref="B285">_xlfn._xlws.FILTER(Table1[NMI],Table1[Month]=NMI!A285,"")</f>
        <v>55.3</v>
      </c>
      <c r="C285" cm="1">
        <f t="array" ref="C285">_xlfn._xlws.FILTER(Table1[NMI^%],Table1[Month]=NMI!A285,"")</f>
        <v>-3.4000000000000057</v>
      </c>
    </row>
    <row r="286" spans="1:3" x14ac:dyDescent="0.45">
      <c r="A286" s="46">
        <v>44286</v>
      </c>
      <c r="B286" cm="1">
        <f t="array" ref="B286">_xlfn._xlws.FILTER(Table1[NMI],Table1[Month]=NMI!A286,"")</f>
        <v>63.7</v>
      </c>
      <c r="C286" cm="1">
        <f t="array" ref="C286">_xlfn._xlws.FILTER(Table1[NMI^%],Table1[Month]=NMI!A286,"")</f>
        <v>8.4000000000000057</v>
      </c>
    </row>
    <row r="287" spans="1:3" x14ac:dyDescent="0.45">
      <c r="A287" s="46">
        <v>44316</v>
      </c>
      <c r="B287" cm="1">
        <f t="array" ref="B287">_xlfn._xlws.FILTER(Table1[NMI],Table1[Month]=NMI!A287,"")</f>
        <v>62.7</v>
      </c>
      <c r="C287" cm="1">
        <f t="array" ref="C287">_xlfn._xlws.FILTER(Table1[NMI^%],Table1[Month]=NMI!A287,"")</f>
        <v>-1</v>
      </c>
    </row>
    <row r="288" spans="1:3" x14ac:dyDescent="0.45">
      <c r="A288" s="46">
        <v>44347</v>
      </c>
      <c r="B288" cm="1">
        <f t="array" ref="B288">_xlfn._xlws.FILTER(Table1[NMI],Table1[Month]=NMI!A288,"")</f>
        <v>64</v>
      </c>
      <c r="C288" cm="1">
        <f t="array" ref="C288">_xlfn._xlws.FILTER(Table1[NMI^%],Table1[Month]=NMI!A288,"")</f>
        <v>1.2999999999999972</v>
      </c>
    </row>
    <row r="289" spans="1:3" x14ac:dyDescent="0.45">
      <c r="A289" s="46">
        <v>44377</v>
      </c>
      <c r="B289" cm="1">
        <f t="array" ref="B289">_xlfn._xlws.FILTER(Table1[NMI],Table1[Month]=NMI!A289,"")</f>
        <v>60.1</v>
      </c>
      <c r="C289" cm="1">
        <f t="array" ref="C289">_xlfn._xlws.FILTER(Table1[NMI^%],Table1[Month]=NMI!A289,"")</f>
        <v>-3.8999999999999986</v>
      </c>
    </row>
    <row r="290" spans="1:3" x14ac:dyDescent="0.45">
      <c r="A290" s="46">
        <v>44408</v>
      </c>
      <c r="B290" cm="1">
        <f t="array" ref="B290">_xlfn._xlws.FILTER(Table1[NMI],Table1[Month]=NMI!A290,"")</f>
        <v>64.099999999999994</v>
      </c>
      <c r="C290" cm="1">
        <f t="array" ref="C290">_xlfn._xlws.FILTER(Table1[NMI^%],Table1[Month]=NMI!A290,"")</f>
        <v>3.9999999999999929</v>
      </c>
    </row>
    <row r="291" spans="1:3" x14ac:dyDescent="0.45">
      <c r="A291" s="46">
        <v>44409</v>
      </c>
      <c r="B291" cm="1">
        <f t="array" ref="B291">_xlfn._xlws.FILTER(Table1[NMI],Table1[Month]=NMI!A291,"")</f>
        <v>61.7</v>
      </c>
      <c r="C291" cm="1">
        <f t="array" ref="C291">_xlfn._xlws.FILTER(Table1[NMI^%],Table1[Month]=NMI!A291,"")</f>
        <v>-2.3999999999999915</v>
      </c>
    </row>
    <row r="292" spans="1:3" x14ac:dyDescent="0.45">
      <c r="A292" s="46">
        <v>44440</v>
      </c>
      <c r="B292" cm="1">
        <f t="array" ref="B292">_xlfn._xlws.FILTER(Table1[NMI],Table1[Month]=NMI!A292,"")</f>
        <v>61.9</v>
      </c>
      <c r="C292" cm="1">
        <f t="array" ref="C292">_xlfn._xlws.FILTER(Table1[NMI^%],Table1[Month]=NMI!A292,"")</f>
        <v>0.19999999999999574</v>
      </c>
    </row>
    <row r="293" spans="1:3" x14ac:dyDescent="0.45">
      <c r="A293" s="46">
        <v>44470</v>
      </c>
      <c r="B293" cm="1">
        <f t="array" ref="B293">_xlfn._xlws.FILTER(Table1[NMI],Table1[Month]=NMI!A293,"")</f>
        <v>66.7</v>
      </c>
      <c r="C293" cm="1">
        <f t="array" ref="C293">_xlfn._xlws.FILTER(Table1[NMI^%],Table1[Month]=NMI!A293,"")</f>
        <v>4.8000000000000043</v>
      </c>
    </row>
    <row r="294" spans="1:3" x14ac:dyDescent="0.45">
      <c r="A294" s="46">
        <v>44501</v>
      </c>
      <c r="B294" cm="1">
        <f t="array" ref="B294">_xlfn._xlws.FILTER(Table1[NMI],Table1[Month]=NMI!A294,"")</f>
        <v>69.099999999999994</v>
      </c>
      <c r="C294" cm="1">
        <f t="array" ref="C294">_xlfn._xlws.FILTER(Table1[NMI^%],Table1[Month]=NMI!A294,"")</f>
        <v>2.3999999999999915</v>
      </c>
    </row>
    <row r="295" spans="1:3" x14ac:dyDescent="0.45">
      <c r="A295" s="46">
        <v>44531</v>
      </c>
      <c r="B295" cm="1">
        <f t="array" ref="B295">_xlfn._xlws.FILTER(Table1[NMI],Table1[Month]=NMI!A295,"")</f>
        <v>62.3</v>
      </c>
      <c r="C295" cm="1">
        <f t="array" ref="C295">_xlfn._xlws.FILTER(Table1[NMI^%],Table1[Month]=NMI!A295,"")</f>
        <v>-6.7999999999999972</v>
      </c>
    </row>
    <row r="296" spans="1:3" x14ac:dyDescent="0.45">
      <c r="A296" s="46">
        <v>44562</v>
      </c>
      <c r="B296" cm="1">
        <f t="array" ref="B296">_xlfn._xlws.FILTER(Table1[NMI],Table1[Month]=NMI!A296,"")</f>
        <v>59.9</v>
      </c>
      <c r="C296" cm="1">
        <f t="array" ref="C296">_xlfn._xlws.FILTER(Table1[NMI^%],Table1[Month]=NMI!A296,"")</f>
        <v>-2.3999999999999986</v>
      </c>
    </row>
    <row r="297" spans="1:3" x14ac:dyDescent="0.45">
      <c r="A297" s="46">
        <v>44593</v>
      </c>
      <c r="B297" cm="1">
        <f t="array" ref="B297">_xlfn._xlws.FILTER(Table1[NMI],Table1[Month]=NMI!A297,"")</f>
        <v>56.5</v>
      </c>
      <c r="C297" cm="1">
        <f t="array" ref="C297">_xlfn._xlws.FILTER(Table1[NMI^%],Table1[Month]=NMI!A297,"")</f>
        <v>-3.3999999999999986</v>
      </c>
    </row>
    <row r="298" spans="1:3" x14ac:dyDescent="0.45">
      <c r="A298" s="46">
        <v>44621</v>
      </c>
      <c r="B298" cm="1">
        <f t="array" ref="B298">_xlfn._xlws.FILTER(Table1[NMI],Table1[Month]=NMI!A298,"")</f>
        <v>58.3</v>
      </c>
      <c r="C298" cm="1">
        <f t="array" ref="C298">_xlfn._xlws.FILTER(Table1[NMI^%],Table1[Month]=NMI!A298,"")</f>
        <v>1.7999999999999972</v>
      </c>
    </row>
    <row r="299" spans="1:3" x14ac:dyDescent="0.45">
      <c r="A299" s="46">
        <v>44652</v>
      </c>
      <c r="B299" cm="1">
        <f t="array" ref="B299">_xlfn._xlws.FILTER(Table1[NMI],Table1[Month]=NMI!A299,"")</f>
        <v>57.1</v>
      </c>
      <c r="C299" cm="1">
        <f t="array" ref="C299">_xlfn._xlws.FILTER(Table1[NMI^%],Table1[Month]=NMI!A299,"")</f>
        <v>-1.1999999999999957</v>
      </c>
    </row>
    <row r="300" spans="1:3" x14ac:dyDescent="0.45">
      <c r="A300" s="46">
        <v>44682</v>
      </c>
      <c r="B300" cm="1">
        <f t="array" ref="B300">_xlfn._xlws.FILTER(Table1[NMI],Table1[Month]=NMI!A300,"")</f>
        <v>55.9</v>
      </c>
      <c r="C300" cm="1">
        <f t="array" ref="C300">_xlfn._xlws.FILTER(Table1[NMI^%],Table1[Month]=NMI!A300,"")</f>
        <v>-1.2000000000000028</v>
      </c>
    </row>
    <row r="301" spans="1:3" x14ac:dyDescent="0.45">
      <c r="A301" s="46">
        <v>44713</v>
      </c>
      <c r="B301" cm="1">
        <f t="array" ref="B301">_xlfn._xlws.FILTER(Table1[NMI],Table1[Month]=NMI!A301,"")</f>
        <v>55.3</v>
      </c>
      <c r="C301" cm="1">
        <f t="array" ref="C301">_xlfn._xlws.FILTER(Table1[NMI^%],Table1[Month]=NMI!A301,"")</f>
        <v>-0.60000000000000142</v>
      </c>
    </row>
    <row r="302" spans="1:3" x14ac:dyDescent="0.45">
      <c r="A302" s="46">
        <v>44743</v>
      </c>
      <c r="B302" cm="1">
        <f t="array" ref="B302">_xlfn._xlws.FILTER(Table1[NMI],Table1[Month]=NMI!A302,"")</f>
        <v>56.7</v>
      </c>
      <c r="C302" cm="1">
        <f t="array" ref="C302">_xlfn._xlws.FILTER(Table1[NMI^%],Table1[Month]=NMI!A302,"")</f>
        <v>1.4000000000000057</v>
      </c>
    </row>
    <row r="303" spans="1:3" x14ac:dyDescent="0.45">
      <c r="A303" s="46">
        <v>44774</v>
      </c>
      <c r="B303" cm="1">
        <f t="array" ref="B303">_xlfn._xlws.FILTER(Table1[NMI],Table1[Month]=NMI!A303,"")</f>
        <v>56.9</v>
      </c>
      <c r="C303" cm="1">
        <f t="array" ref="C303">_xlfn._xlws.FILTER(Table1[NMI^%],Table1[Month]=NMI!A303,"")</f>
        <v>0.19999999999999574</v>
      </c>
    </row>
    <row r="304" spans="1:3" x14ac:dyDescent="0.45">
      <c r="A304" s="46">
        <v>44805</v>
      </c>
      <c r="B304" cm="1">
        <f t="array" ref="B304">_xlfn._xlws.FILTER(Table1[NMI],Table1[Month]=NMI!A304,"")</f>
        <v>56.7</v>
      </c>
      <c r="C304" cm="1">
        <f t="array" ref="C304">_xlfn._xlws.FILTER(Table1[NMI^%],Table1[Month]=NMI!A304,"")</f>
        <v>-0.19999999999999574</v>
      </c>
    </row>
    <row r="305" spans="1:3" x14ac:dyDescent="0.45">
      <c r="A305" s="46">
        <v>44835</v>
      </c>
      <c r="B305" cm="1">
        <f t="array" ref="B305">_xlfn._xlws.FILTER(Table1[NMI],Table1[Month]=NMI!A305,"")</f>
        <v>54.4</v>
      </c>
      <c r="C305" cm="1">
        <f t="array" ref="C305">_xlfn._xlws.FILTER(Table1[NMI^%],Table1[Month]=NMI!A305,"")</f>
        <v>-2.3000000000000043</v>
      </c>
    </row>
    <row r="306" spans="1:3" x14ac:dyDescent="0.45">
      <c r="A306" s="46">
        <v>44866</v>
      </c>
      <c r="B306" cm="1">
        <f t="array" ref="B306">_xlfn._xlws.FILTER(Table1[NMI],Table1[Month]=NMI!A306,"")</f>
        <v>56.5</v>
      </c>
      <c r="C306" cm="1">
        <f t="array" ref="C306">_xlfn._xlws.FILTER(Table1[NMI^%],Table1[Month]=NMI!A306,"")</f>
        <v>2.1000000000000014</v>
      </c>
    </row>
    <row r="307" spans="1:3" x14ac:dyDescent="0.45">
      <c r="A307" s="46">
        <v>44896</v>
      </c>
      <c r="B307" cm="1">
        <f t="array" ref="B307">_xlfn._xlws.FILTER(Table1[NMI],Table1[Month]=NMI!A307,"")</f>
        <v>49.6</v>
      </c>
      <c r="C307" cm="1">
        <f t="array" ref="C307">_xlfn._xlws.FILTER(Table1[NMI^%],Table1[Month]=NMI!A307,"")</f>
        <v>-6.8999999999999986</v>
      </c>
    </row>
    <row r="308" spans="1:3" x14ac:dyDescent="0.45">
      <c r="A308" s="46">
        <v>44927</v>
      </c>
      <c r="B308" cm="1">
        <f t="array" ref="B308">_xlfn._xlws.FILTER(Table1[NMI],Table1[Month]=NMI!A308,"")</f>
        <v>55.2</v>
      </c>
      <c r="C308" cm="1">
        <f t="array" ref="C308">_xlfn._xlws.FILTER(Table1[NMI^%],Table1[Month]=NMI!A308,"")</f>
        <v>5.6000000000000014</v>
      </c>
    </row>
    <row r="309" spans="1:3" x14ac:dyDescent="0.45">
      <c r="A309" s="46">
        <v>44958</v>
      </c>
      <c r="B309" cm="1">
        <f t="array" ref="B309">_xlfn._xlws.FILTER(Table1[NMI],Table1[Month]=NMI!A309,"")</f>
        <v>55.1</v>
      </c>
      <c r="C309" cm="1">
        <f t="array" ref="C309">_xlfn._xlws.FILTER(Table1[NMI^%],Table1[Month]=NMI!A309,"")</f>
        <v>-0.10000000000000142</v>
      </c>
    </row>
    <row r="310" spans="1:3" x14ac:dyDescent="0.45">
      <c r="A310" s="46">
        <v>44986</v>
      </c>
      <c r="B310" cm="1">
        <f t="array" ref="B310">_xlfn._xlws.FILTER(Table1[NMI],Table1[Month]=NMI!A310,"")</f>
        <v>51.2</v>
      </c>
      <c r="C310" cm="1">
        <f t="array" ref="C310">_xlfn._xlws.FILTER(Table1[NMI^%],Table1[Month]=NMI!A310,"")</f>
        <v>-3.8999999999999986</v>
      </c>
    </row>
    <row r="311" spans="1:3" x14ac:dyDescent="0.45">
      <c r="A311" s="46">
        <v>45017</v>
      </c>
      <c r="B311" cm="1">
        <f t="array" ref="B311">_xlfn._xlws.FILTER(Table1[NMI],Table1[Month]=NMI!A311,"")</f>
        <v>51.9</v>
      </c>
      <c r="C311" cm="1">
        <f t="array" ref="C311">_xlfn._xlws.FILTER(Table1[NMI^%],Table1[Month]=NMI!A311,"")</f>
        <v>0.69999999999999574</v>
      </c>
    </row>
    <row r="312" spans="1:3" x14ac:dyDescent="0.45">
      <c r="A312" s="46">
        <v>45047</v>
      </c>
      <c r="B312" cm="1">
        <f t="array" ref="B312">_xlfn._xlws.FILTER(Table1[NMI],Table1[Month]=NMI!A312,"")</f>
        <v>50.3</v>
      </c>
      <c r="C312" cm="1">
        <f t="array" ref="C312">_xlfn._xlws.FILTER(Table1[NMI^%],Table1[Month]=NMI!A312,"")</f>
        <v>-1.6000000000000014</v>
      </c>
    </row>
    <row r="313" spans="1:3" x14ac:dyDescent="0.45">
      <c r="A313" s="46">
        <v>45078</v>
      </c>
      <c r="B313" cm="1">
        <f t="array" ref="B313">_xlfn._xlws.FILTER(Table1[NMI],Table1[Month]=NMI!A313,"")</f>
        <v>53.9</v>
      </c>
      <c r="C313" cm="1">
        <f t="array" ref="C313">_xlfn._xlws.FILTER(Table1[NMI^%],Table1[Month]=NMI!A313,"")</f>
        <v>3.6000000000000014</v>
      </c>
    </row>
    <row r="314" spans="1:3" x14ac:dyDescent="0.45">
      <c r="A314" s="46">
        <v>45108</v>
      </c>
      <c r="B314" cm="1">
        <f t="array" ref="B314">_xlfn._xlws.FILTER(Table1[NMI],Table1[Month]=NMI!A314,"")</f>
        <v>52.7</v>
      </c>
      <c r="C314" cm="1">
        <f t="array" ref="C314">_xlfn._xlws.FILTER(Table1[NMI^%],Table1[Month]=NMI!A314,"")</f>
        <v>-1.1999999999999957</v>
      </c>
    </row>
    <row r="315" spans="1:3" x14ac:dyDescent="0.45">
      <c r="A315" s="46">
        <v>45139</v>
      </c>
    </row>
  </sheetData>
  <autoFilter ref="A1:B314" xr:uid="{5BA8B3EF-9F4E-41DC-AEF4-22F6D52EC82B}"/>
  <conditionalFormatting sqref="B1">
    <cfRule type="colorScale" priority="5">
      <colorScale>
        <cfvo type="min"/>
        <cfvo type="percentile" val="50"/>
        <cfvo type="max"/>
        <color rgb="FF63BE7B"/>
        <color rgb="FFFFEB84"/>
        <color rgb="FFF8696B"/>
      </colorScale>
    </cfRule>
  </conditionalFormatting>
  <conditionalFormatting sqref="B1:B1048576">
    <cfRule type="colorScale" priority="4">
      <colorScale>
        <cfvo type="min"/>
        <cfvo type="percentile" val="50"/>
        <cfvo type="max"/>
        <color rgb="FF63BE7B"/>
        <color rgb="FFFFEB84"/>
        <color rgb="FFF8696B"/>
      </colorScale>
    </cfRule>
  </conditionalFormatting>
  <conditionalFormatting sqref="C1">
    <cfRule type="colorScale" priority="2">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onditionalFormatting>
  <conditionalFormatting sqref="C2:C314">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E2666-E989-43A0-8FDF-B388A6A97BA5}">
  <dimension ref="A1:C315"/>
  <sheetViews>
    <sheetView tabSelected="1" workbookViewId="0">
      <selection activeCell="G2" sqref="G2"/>
    </sheetView>
  </sheetViews>
  <sheetFormatPr defaultRowHeight="14.25" x14ac:dyDescent="0.45"/>
  <cols>
    <col min="1" max="1" width="10.46484375" style="46" customWidth="1"/>
  </cols>
  <sheetData>
    <row r="1" spans="1:3" x14ac:dyDescent="0.45">
      <c r="A1" s="45" t="str" cm="1">
        <f t="array" ref="A1:A315">_xlfn._xlws.FILTER(Table1[#All],Table1[#Headers]="Month","")</f>
        <v>Month</v>
      </c>
      <c r="B1" s="44" t="s">
        <v>22</v>
      </c>
      <c r="C1" s="44" t="s">
        <v>65</v>
      </c>
    </row>
    <row r="2" spans="1:3" x14ac:dyDescent="0.45">
      <c r="A2" s="46">
        <v>35642</v>
      </c>
      <c r="B2" cm="1">
        <f t="array" ref="B2">_xlfn._xlws.FILTER(Table1[Business Activity],Table1[Month]=NMI!$A2,"")</f>
        <v>58.6</v>
      </c>
      <c r="C2" cm="1">
        <f t="array" ref="C2">_xlfn._xlws.FILTER(Table1[Business Activity^%],Table1[Month]=NMI!$A2,"")</f>
        <v>0</v>
      </c>
    </row>
    <row r="3" spans="1:3" x14ac:dyDescent="0.45">
      <c r="A3" s="46">
        <v>35673</v>
      </c>
      <c r="B3" cm="1">
        <f t="array" ref="B3">_xlfn._xlws.FILTER(Table1[Business Activity],Table1[Month]=NMI!$A3,"")</f>
        <v>62.6</v>
      </c>
      <c r="C3" cm="1">
        <f t="array" ref="C3">_xlfn._xlws.FILTER(Table1[Business Activity^%],Table1[Month]=NMI!$A3,"")</f>
        <v>4</v>
      </c>
    </row>
    <row r="4" spans="1:3" x14ac:dyDescent="0.45">
      <c r="A4" s="46">
        <v>35703</v>
      </c>
      <c r="B4" cm="1">
        <f t="array" ref="B4">_xlfn._xlws.FILTER(Table1[Business Activity],Table1[Month]=NMI!$A4,"")</f>
        <v>59.1</v>
      </c>
      <c r="C4" cm="1">
        <f t="array" ref="C4">_xlfn._xlws.FILTER(Table1[Business Activity^%],Table1[Month]=NMI!$A4,"")</f>
        <v>-3.5</v>
      </c>
    </row>
    <row r="5" spans="1:3" x14ac:dyDescent="0.45">
      <c r="A5" s="46">
        <v>35734</v>
      </c>
      <c r="B5" cm="1">
        <f t="array" ref="B5">_xlfn._xlws.FILTER(Table1[Business Activity],Table1[Month]=NMI!$A5,"")</f>
        <v>62.6</v>
      </c>
      <c r="C5" cm="1">
        <f t="array" ref="C5">_xlfn._xlws.FILTER(Table1[Business Activity^%],Table1[Month]=NMI!$A5,"")</f>
        <v>3.5</v>
      </c>
    </row>
    <row r="6" spans="1:3" x14ac:dyDescent="0.45">
      <c r="A6" s="46">
        <v>35764</v>
      </c>
      <c r="B6" cm="1">
        <f t="array" ref="B6">_xlfn._xlws.FILTER(Table1[Business Activity],Table1[Month]=NMI!$A6,"")</f>
        <v>61.9</v>
      </c>
      <c r="C6" cm="1">
        <f t="array" ref="C6">_xlfn._xlws.FILTER(Table1[Business Activity^%],Table1[Month]=NMI!$A6,"")</f>
        <v>-0.70000000000000284</v>
      </c>
    </row>
    <row r="7" spans="1:3" x14ac:dyDescent="0.45">
      <c r="A7" s="46">
        <v>35795</v>
      </c>
      <c r="B7" cm="1">
        <f t="array" ref="B7">_xlfn._xlws.FILTER(Table1[Business Activity],Table1[Month]=NMI!$A7,"")</f>
        <v>56.5</v>
      </c>
      <c r="C7" cm="1">
        <f t="array" ref="C7">_xlfn._xlws.FILTER(Table1[Business Activity^%],Table1[Month]=NMI!$A7,"")</f>
        <v>-5.3999999999999986</v>
      </c>
    </row>
    <row r="8" spans="1:3" x14ac:dyDescent="0.45">
      <c r="A8" s="46">
        <v>35826</v>
      </c>
      <c r="B8" cm="1">
        <f t="array" ref="B8">_xlfn._xlws.FILTER(Table1[Business Activity],Table1[Month]=NMI!$A8,"")</f>
        <v>61.4</v>
      </c>
      <c r="C8" cm="1">
        <f t="array" ref="C8">_xlfn._xlws.FILTER(Table1[Business Activity^%],Table1[Month]=NMI!$A8,"")</f>
        <v>4.8999999999999986</v>
      </c>
    </row>
    <row r="9" spans="1:3" x14ac:dyDescent="0.45">
      <c r="A9" s="46">
        <v>35854</v>
      </c>
      <c r="B9" cm="1">
        <f t="array" ref="B9">_xlfn._xlws.FILTER(Table1[Business Activity],Table1[Month]=NMI!$A9,"")</f>
        <v>58.9</v>
      </c>
      <c r="C9" cm="1">
        <f t="array" ref="C9">_xlfn._xlws.FILTER(Table1[Business Activity^%],Table1[Month]=NMI!$A9,"")</f>
        <v>-2.5</v>
      </c>
    </row>
    <row r="10" spans="1:3" x14ac:dyDescent="0.45">
      <c r="A10" s="46">
        <v>35885</v>
      </c>
      <c r="B10" cm="1">
        <f t="array" ref="B10">_xlfn._xlws.FILTER(Table1[Business Activity],Table1[Month]=NMI!$A10,"")</f>
        <v>57</v>
      </c>
      <c r="C10" cm="1">
        <f t="array" ref="C10">_xlfn._xlws.FILTER(Table1[Business Activity^%],Table1[Month]=NMI!$A10,"")</f>
        <v>-1.8999999999999986</v>
      </c>
    </row>
    <row r="11" spans="1:3" x14ac:dyDescent="0.45">
      <c r="A11" s="46">
        <v>35915</v>
      </c>
      <c r="B11" cm="1">
        <f t="array" ref="B11">_xlfn._xlws.FILTER(Table1[Business Activity],Table1[Month]=NMI!$A11,"")</f>
        <v>58.6</v>
      </c>
      <c r="C11" cm="1">
        <f t="array" ref="C11">_xlfn._xlws.FILTER(Table1[Business Activity^%],Table1[Month]=NMI!$A11,"")</f>
        <v>1.6000000000000014</v>
      </c>
    </row>
    <row r="12" spans="1:3" x14ac:dyDescent="0.45">
      <c r="A12" s="46">
        <v>35946</v>
      </c>
      <c r="B12" cm="1">
        <f t="array" ref="B12">_xlfn._xlws.FILTER(Table1[Business Activity],Table1[Month]=NMI!$A12,"")</f>
        <v>61.2</v>
      </c>
      <c r="C12" cm="1">
        <f t="array" ref="C12">_xlfn._xlws.FILTER(Table1[Business Activity^%],Table1[Month]=NMI!$A12,"")</f>
        <v>2.6000000000000014</v>
      </c>
    </row>
    <row r="13" spans="1:3" x14ac:dyDescent="0.45">
      <c r="A13" s="46">
        <v>35976</v>
      </c>
      <c r="B13" cm="1">
        <f t="array" ref="B13">_xlfn._xlws.FILTER(Table1[Business Activity],Table1[Month]=NMI!$A13,"")</f>
        <v>58.7</v>
      </c>
      <c r="C13" cm="1">
        <f t="array" ref="C13">_xlfn._xlws.FILTER(Table1[Business Activity^%],Table1[Month]=NMI!$A13,"")</f>
        <v>-2.5</v>
      </c>
    </row>
    <row r="14" spans="1:3" x14ac:dyDescent="0.45">
      <c r="A14" s="46">
        <v>36007</v>
      </c>
      <c r="B14" cm="1">
        <f t="array" ref="B14">_xlfn._xlws.FILTER(Table1[Business Activity],Table1[Month]=NMI!$A14,"")</f>
        <v>58.6</v>
      </c>
      <c r="C14" cm="1">
        <f t="array" ref="C14">_xlfn._xlws.FILTER(Table1[Business Activity^%],Table1[Month]=NMI!$A14,"")</f>
        <v>-0.10000000000000142</v>
      </c>
    </row>
    <row r="15" spans="1:3" x14ac:dyDescent="0.45">
      <c r="A15" s="46">
        <v>36038</v>
      </c>
      <c r="B15" cm="1">
        <f t="array" ref="B15">_xlfn._xlws.FILTER(Table1[Business Activity],Table1[Month]=NMI!$A15,"")</f>
        <v>52.2</v>
      </c>
      <c r="C15" cm="1">
        <f t="array" ref="C15">_xlfn._xlws.FILTER(Table1[Business Activity^%],Table1[Month]=NMI!$A15,"")</f>
        <v>-6.3999999999999986</v>
      </c>
    </row>
    <row r="16" spans="1:3" x14ac:dyDescent="0.45">
      <c r="A16" s="46">
        <v>36068</v>
      </c>
      <c r="B16" cm="1">
        <f t="array" ref="B16">_xlfn._xlws.FILTER(Table1[Business Activity],Table1[Month]=NMI!$A16,"")</f>
        <v>57.4</v>
      </c>
      <c r="C16" cm="1">
        <f t="array" ref="C16">_xlfn._xlws.FILTER(Table1[Business Activity^%],Table1[Month]=NMI!$A16,"")</f>
        <v>5.1999999999999957</v>
      </c>
    </row>
    <row r="17" spans="1:3" x14ac:dyDescent="0.45">
      <c r="A17" s="46">
        <v>36099</v>
      </c>
      <c r="B17" cm="1">
        <f t="array" ref="B17">_xlfn._xlws.FILTER(Table1[Business Activity],Table1[Month]=NMI!$A17,"")</f>
        <v>54</v>
      </c>
      <c r="C17" cm="1">
        <f t="array" ref="C17">_xlfn._xlws.FILTER(Table1[Business Activity^%],Table1[Month]=NMI!$A17,"")</f>
        <v>-3.3999999999999986</v>
      </c>
    </row>
    <row r="18" spans="1:3" x14ac:dyDescent="0.45">
      <c r="A18" s="46">
        <v>36129</v>
      </c>
      <c r="B18" cm="1">
        <f t="array" ref="B18">_xlfn._xlws.FILTER(Table1[Business Activity],Table1[Month]=NMI!$A18,"")</f>
        <v>54.9</v>
      </c>
      <c r="C18" cm="1">
        <f t="array" ref="C18">_xlfn._xlws.FILTER(Table1[Business Activity^%],Table1[Month]=NMI!$A18,"")</f>
        <v>0.89999999999999858</v>
      </c>
    </row>
    <row r="19" spans="1:3" x14ac:dyDescent="0.45">
      <c r="A19" s="46">
        <v>36160</v>
      </c>
      <c r="B19" cm="1">
        <f t="array" ref="B19">_xlfn._xlws.FILTER(Table1[Business Activity],Table1[Month]=NMI!$A19,"")</f>
        <v>54.2</v>
      </c>
      <c r="C19" cm="1">
        <f t="array" ref="C19">_xlfn._xlws.FILTER(Table1[Business Activity^%],Table1[Month]=NMI!$A19,"")</f>
        <v>-0.69999999999999574</v>
      </c>
    </row>
    <row r="20" spans="1:3" x14ac:dyDescent="0.45">
      <c r="A20" s="46">
        <v>36191</v>
      </c>
      <c r="B20" cm="1">
        <f t="array" ref="B20">_xlfn._xlws.FILTER(Table1[Business Activity],Table1[Month]=NMI!$A20,"")</f>
        <v>58.8</v>
      </c>
      <c r="C20" cm="1">
        <f t="array" ref="C20">_xlfn._xlws.FILTER(Table1[Business Activity^%],Table1[Month]=NMI!$A20,"")</f>
        <v>4.5999999999999943</v>
      </c>
    </row>
    <row r="21" spans="1:3" x14ac:dyDescent="0.45">
      <c r="A21" s="46">
        <v>36219</v>
      </c>
      <c r="B21" cm="1">
        <f t="array" ref="B21">_xlfn._xlws.FILTER(Table1[Business Activity],Table1[Month]=NMI!$A21,"")</f>
        <v>57.3</v>
      </c>
      <c r="C21" cm="1">
        <f t="array" ref="C21">_xlfn._xlws.FILTER(Table1[Business Activity^%],Table1[Month]=NMI!$A21,"")</f>
        <v>-1.5</v>
      </c>
    </row>
    <row r="22" spans="1:3" x14ac:dyDescent="0.45">
      <c r="A22" s="46">
        <v>36250</v>
      </c>
      <c r="B22" cm="1">
        <f t="array" ref="B22">_xlfn._xlws.FILTER(Table1[Business Activity],Table1[Month]=NMI!$A22,"")</f>
        <v>59.5</v>
      </c>
      <c r="C22" cm="1">
        <f t="array" ref="C22">_xlfn._xlws.FILTER(Table1[Business Activity^%],Table1[Month]=NMI!$A22,"")</f>
        <v>2.2000000000000028</v>
      </c>
    </row>
    <row r="23" spans="1:3" x14ac:dyDescent="0.45">
      <c r="A23" s="46">
        <v>36280</v>
      </c>
      <c r="B23" cm="1">
        <f t="array" ref="B23">_xlfn._xlws.FILTER(Table1[Business Activity],Table1[Month]=NMI!$A23,"")</f>
        <v>59.8</v>
      </c>
      <c r="C23" cm="1">
        <f t="array" ref="C23">_xlfn._xlws.FILTER(Table1[Business Activity^%],Table1[Month]=NMI!$A23,"")</f>
        <v>0.29999999999999716</v>
      </c>
    </row>
    <row r="24" spans="1:3" x14ac:dyDescent="0.45">
      <c r="A24" s="46">
        <v>36311</v>
      </c>
      <c r="B24" cm="1">
        <f t="array" ref="B24">_xlfn._xlws.FILTER(Table1[Business Activity],Table1[Month]=NMI!$A24,"")</f>
        <v>57.7</v>
      </c>
      <c r="C24" cm="1">
        <f t="array" ref="C24">_xlfn._xlws.FILTER(Table1[Business Activity^%],Table1[Month]=NMI!$A24,"")</f>
        <v>-2.0999999999999943</v>
      </c>
    </row>
    <row r="25" spans="1:3" x14ac:dyDescent="0.45">
      <c r="A25" s="46">
        <v>36341</v>
      </c>
      <c r="B25" cm="1">
        <f t="array" ref="B25">_xlfn._xlws.FILTER(Table1[Business Activity],Table1[Month]=NMI!$A25,"")</f>
        <v>57.9</v>
      </c>
      <c r="C25" cm="1">
        <f t="array" ref="C25">_xlfn._xlws.FILTER(Table1[Business Activity^%],Table1[Month]=NMI!$A25,"")</f>
        <v>0.19999999999999574</v>
      </c>
    </row>
    <row r="26" spans="1:3" x14ac:dyDescent="0.45">
      <c r="A26" s="46">
        <v>36372</v>
      </c>
      <c r="B26" cm="1">
        <f t="array" ref="B26">_xlfn._xlws.FILTER(Table1[Business Activity],Table1[Month]=NMI!$A26,"")</f>
        <v>60.7</v>
      </c>
      <c r="C26" cm="1">
        <f t="array" ref="C26">_xlfn._xlws.FILTER(Table1[Business Activity^%],Table1[Month]=NMI!$A26,"")</f>
        <v>2.8000000000000043</v>
      </c>
    </row>
    <row r="27" spans="1:3" x14ac:dyDescent="0.45">
      <c r="A27" s="46">
        <v>36403</v>
      </c>
      <c r="B27" cm="1">
        <f t="array" ref="B27">_xlfn._xlws.FILTER(Table1[Business Activity],Table1[Month]=NMI!$A27,"")</f>
        <v>60.3</v>
      </c>
      <c r="C27" cm="1">
        <f t="array" ref="C27">_xlfn._xlws.FILTER(Table1[Business Activity^%],Table1[Month]=NMI!$A27,"")</f>
        <v>-0.40000000000000568</v>
      </c>
    </row>
    <row r="28" spans="1:3" x14ac:dyDescent="0.45">
      <c r="A28" s="46">
        <v>36433</v>
      </c>
      <c r="B28" cm="1">
        <f t="array" ref="B28">_xlfn._xlws.FILTER(Table1[Business Activity],Table1[Month]=NMI!$A28,"")</f>
        <v>59.1</v>
      </c>
      <c r="C28" cm="1">
        <f t="array" ref="C28">_xlfn._xlws.FILTER(Table1[Business Activity^%],Table1[Month]=NMI!$A28,"")</f>
        <v>-1.1999999999999957</v>
      </c>
    </row>
    <row r="29" spans="1:3" x14ac:dyDescent="0.45">
      <c r="A29" s="46">
        <v>36464</v>
      </c>
      <c r="B29" cm="1">
        <f t="array" ref="B29">_xlfn._xlws.FILTER(Table1[Business Activity],Table1[Month]=NMI!$A29,"")</f>
        <v>60.7</v>
      </c>
      <c r="C29" cm="1">
        <f t="array" ref="C29">_xlfn._xlws.FILTER(Table1[Business Activity^%],Table1[Month]=NMI!$A29,"")</f>
        <v>1.6000000000000014</v>
      </c>
    </row>
    <row r="30" spans="1:3" x14ac:dyDescent="0.45">
      <c r="A30" s="46">
        <v>36494</v>
      </c>
      <c r="B30" cm="1">
        <f t="array" ref="B30">_xlfn._xlws.FILTER(Table1[Business Activity],Table1[Month]=NMI!$A30,"")</f>
        <v>57</v>
      </c>
      <c r="C30" cm="1">
        <f t="array" ref="C30">_xlfn._xlws.FILTER(Table1[Business Activity^%],Table1[Month]=NMI!$A30,"")</f>
        <v>-3.7000000000000028</v>
      </c>
    </row>
    <row r="31" spans="1:3" x14ac:dyDescent="0.45">
      <c r="A31" s="46">
        <v>36525</v>
      </c>
      <c r="B31" cm="1">
        <f t="array" ref="B31">_xlfn._xlws.FILTER(Table1[Business Activity],Table1[Month]=NMI!$A31,"")</f>
        <v>60.4</v>
      </c>
      <c r="C31" cm="1">
        <f t="array" ref="C31">_xlfn._xlws.FILTER(Table1[Business Activity^%],Table1[Month]=NMI!$A31,"")</f>
        <v>3.3999999999999986</v>
      </c>
    </row>
    <row r="32" spans="1:3" x14ac:dyDescent="0.45">
      <c r="A32" s="46">
        <v>36556</v>
      </c>
      <c r="B32" cm="1">
        <f t="array" ref="B32">_xlfn._xlws.FILTER(Table1[Business Activity],Table1[Month]=NMI!$A32,"")</f>
        <v>57.7</v>
      </c>
      <c r="C32" cm="1">
        <f t="array" ref="C32">_xlfn._xlws.FILTER(Table1[Business Activity^%],Table1[Month]=NMI!$A32,"")</f>
        <v>-2.6999999999999957</v>
      </c>
    </row>
    <row r="33" spans="1:3" x14ac:dyDescent="0.45">
      <c r="A33" s="46">
        <v>36585</v>
      </c>
      <c r="B33" cm="1">
        <f t="array" ref="B33">_xlfn._xlws.FILTER(Table1[Business Activity],Table1[Month]=NMI!$A33,"")</f>
        <v>58.2</v>
      </c>
      <c r="C33" cm="1">
        <f t="array" ref="C33">_xlfn._xlws.FILTER(Table1[Business Activity^%],Table1[Month]=NMI!$A33,"")</f>
        <v>0.5</v>
      </c>
    </row>
    <row r="34" spans="1:3" x14ac:dyDescent="0.45">
      <c r="A34" s="46">
        <v>36616</v>
      </c>
      <c r="B34" cm="1">
        <f t="array" ref="B34">_xlfn._xlws.FILTER(Table1[Business Activity],Table1[Month]=NMI!$A34,"")</f>
        <v>60.5</v>
      </c>
      <c r="C34" cm="1">
        <f t="array" ref="C34">_xlfn._xlws.FILTER(Table1[Business Activity^%],Table1[Month]=NMI!$A34,"")</f>
        <v>2.2999999999999972</v>
      </c>
    </row>
    <row r="35" spans="1:3" x14ac:dyDescent="0.45">
      <c r="A35" s="46">
        <v>36646</v>
      </c>
      <c r="B35" cm="1">
        <f t="array" ref="B35">_xlfn._xlws.FILTER(Table1[Business Activity],Table1[Month]=NMI!$A35,"")</f>
        <v>61.1</v>
      </c>
      <c r="C35" cm="1">
        <f t="array" ref="C35">_xlfn._xlws.FILTER(Table1[Business Activity^%],Table1[Month]=NMI!$A35,"")</f>
        <v>0.60000000000000142</v>
      </c>
    </row>
    <row r="36" spans="1:3" x14ac:dyDescent="0.45">
      <c r="A36" s="46">
        <v>36677</v>
      </c>
      <c r="B36" cm="1">
        <f t="array" ref="B36">_xlfn._xlws.FILTER(Table1[Business Activity],Table1[Month]=NMI!$A36,"")</f>
        <v>59.8</v>
      </c>
      <c r="C36" cm="1">
        <f t="array" ref="C36">_xlfn._xlws.FILTER(Table1[Business Activity^%],Table1[Month]=NMI!$A36,"")</f>
        <v>-1.3000000000000043</v>
      </c>
    </row>
    <row r="37" spans="1:3" x14ac:dyDescent="0.45">
      <c r="A37" s="46">
        <v>36707</v>
      </c>
      <c r="B37" cm="1">
        <f t="array" ref="B37">_xlfn._xlws.FILTER(Table1[Business Activity],Table1[Month]=NMI!$A37,"")</f>
        <v>60.3</v>
      </c>
      <c r="C37" cm="1">
        <f t="array" ref="C37">_xlfn._xlws.FILTER(Table1[Business Activity^%],Table1[Month]=NMI!$A37,"")</f>
        <v>0.5</v>
      </c>
    </row>
    <row r="38" spans="1:3" x14ac:dyDescent="0.45">
      <c r="A38" s="46">
        <v>36738</v>
      </c>
      <c r="B38" cm="1">
        <f t="array" ref="B38">_xlfn._xlws.FILTER(Table1[Business Activity],Table1[Month]=NMI!$A38,"")</f>
        <v>56.5</v>
      </c>
      <c r="C38" cm="1">
        <f t="array" ref="C38">_xlfn._xlws.FILTER(Table1[Business Activity^%],Table1[Month]=NMI!$A38,"")</f>
        <v>-3.7999999999999972</v>
      </c>
    </row>
    <row r="39" spans="1:3" x14ac:dyDescent="0.45">
      <c r="A39" s="46">
        <v>36769</v>
      </c>
      <c r="B39" cm="1">
        <f t="array" ref="B39">_xlfn._xlws.FILTER(Table1[Business Activity],Table1[Month]=NMI!$A39,"")</f>
        <v>61.3</v>
      </c>
      <c r="C39" cm="1">
        <f t="array" ref="C39">_xlfn._xlws.FILTER(Table1[Business Activity^%],Table1[Month]=NMI!$A39,"")</f>
        <v>4.7999999999999972</v>
      </c>
    </row>
    <row r="40" spans="1:3" x14ac:dyDescent="0.45">
      <c r="A40" s="46">
        <v>36799</v>
      </c>
      <c r="B40" cm="1">
        <f t="array" ref="B40">_xlfn._xlws.FILTER(Table1[Business Activity],Table1[Month]=NMI!$A40,"")</f>
        <v>59.8</v>
      </c>
      <c r="C40" cm="1">
        <f t="array" ref="C40">_xlfn._xlws.FILTER(Table1[Business Activity^%],Table1[Month]=NMI!$A40,"")</f>
        <v>-1.5</v>
      </c>
    </row>
    <row r="41" spans="1:3" x14ac:dyDescent="0.45">
      <c r="A41" s="46">
        <v>36830</v>
      </c>
      <c r="B41" cm="1">
        <f t="array" ref="B41">_xlfn._xlws.FILTER(Table1[Business Activity],Table1[Month]=NMI!$A41,"")</f>
        <v>58.6</v>
      </c>
      <c r="C41" cm="1">
        <f t="array" ref="C41">_xlfn._xlws.FILTER(Table1[Business Activity^%],Table1[Month]=NMI!$A41,"")</f>
        <v>-1.1999999999999957</v>
      </c>
    </row>
    <row r="42" spans="1:3" x14ac:dyDescent="0.45">
      <c r="A42" s="46">
        <v>36860</v>
      </c>
      <c r="B42" cm="1">
        <f t="array" ref="B42">_xlfn._xlws.FILTER(Table1[Business Activity],Table1[Month]=NMI!$A42,"")</f>
        <v>59.7</v>
      </c>
      <c r="C42" cm="1">
        <f t="array" ref="C42">_xlfn._xlws.FILTER(Table1[Business Activity^%],Table1[Month]=NMI!$A42,"")</f>
        <v>1.1000000000000014</v>
      </c>
    </row>
    <row r="43" spans="1:3" x14ac:dyDescent="0.45">
      <c r="A43" s="46">
        <v>36891</v>
      </c>
      <c r="B43" cm="1">
        <f t="array" ref="B43">_xlfn._xlws.FILTER(Table1[Business Activity],Table1[Month]=NMI!$A43,"")</f>
        <v>57.5</v>
      </c>
      <c r="C43" cm="1">
        <f t="array" ref="C43">_xlfn._xlws.FILTER(Table1[Business Activity^%],Table1[Month]=NMI!$A43,"")</f>
        <v>-2.2000000000000028</v>
      </c>
    </row>
    <row r="44" spans="1:3" x14ac:dyDescent="0.45">
      <c r="A44" s="46">
        <v>36922</v>
      </c>
      <c r="B44" cm="1">
        <f t="array" ref="B44">_xlfn._xlws.FILTER(Table1[Business Activity],Table1[Month]=NMI!$A44,"")</f>
        <v>52.5</v>
      </c>
      <c r="C44" cm="1">
        <f t="array" ref="C44">_xlfn._xlws.FILTER(Table1[Business Activity^%],Table1[Month]=NMI!$A44,"")</f>
        <v>-5</v>
      </c>
    </row>
    <row r="45" spans="1:3" x14ac:dyDescent="0.45">
      <c r="A45" s="46">
        <v>36950</v>
      </c>
      <c r="B45" cm="1">
        <f t="array" ref="B45">_xlfn._xlws.FILTER(Table1[Business Activity],Table1[Month]=NMI!$A45,"")</f>
        <v>51.5</v>
      </c>
      <c r="C45" cm="1">
        <f t="array" ref="C45">_xlfn._xlws.FILTER(Table1[Business Activity^%],Table1[Month]=NMI!$A45,"")</f>
        <v>-1</v>
      </c>
    </row>
    <row r="46" spans="1:3" x14ac:dyDescent="0.45">
      <c r="A46" s="46">
        <v>36981</v>
      </c>
      <c r="B46" cm="1">
        <f t="array" ref="B46">_xlfn._xlws.FILTER(Table1[Business Activity],Table1[Month]=NMI!$A46,"")</f>
        <v>50</v>
      </c>
      <c r="C46" cm="1">
        <f t="array" ref="C46">_xlfn._xlws.FILTER(Table1[Business Activity^%],Table1[Month]=NMI!$A46,"")</f>
        <v>-1.5</v>
      </c>
    </row>
    <row r="47" spans="1:3" x14ac:dyDescent="0.45">
      <c r="A47" s="46">
        <v>37011</v>
      </c>
      <c r="B47" cm="1">
        <f t="array" ref="B47">_xlfn._xlws.FILTER(Table1[Business Activity],Table1[Month]=NMI!$A47,"")</f>
        <v>48.3</v>
      </c>
      <c r="C47" cm="1">
        <f t="array" ref="C47">_xlfn._xlws.FILTER(Table1[Business Activity^%],Table1[Month]=NMI!$A47,"")</f>
        <v>-1.7000000000000028</v>
      </c>
    </row>
    <row r="48" spans="1:3" x14ac:dyDescent="0.45">
      <c r="A48" s="46">
        <v>37042</v>
      </c>
      <c r="B48" cm="1">
        <f t="array" ref="B48">_xlfn._xlws.FILTER(Table1[Business Activity],Table1[Month]=NMI!$A48,"")</f>
        <v>47.9</v>
      </c>
      <c r="C48" cm="1">
        <f t="array" ref="C48">_xlfn._xlws.FILTER(Table1[Business Activity^%],Table1[Month]=NMI!$A48,"")</f>
        <v>-0.39999999999999858</v>
      </c>
    </row>
    <row r="49" spans="1:3" x14ac:dyDescent="0.45">
      <c r="A49" s="46">
        <v>37072</v>
      </c>
      <c r="B49" cm="1">
        <f t="array" ref="B49">_xlfn._xlws.FILTER(Table1[Business Activity],Table1[Month]=NMI!$A49,"")</f>
        <v>51.6</v>
      </c>
      <c r="C49" cm="1">
        <f t="array" ref="C49">_xlfn._xlws.FILTER(Table1[Business Activity^%],Table1[Month]=NMI!$A49,"")</f>
        <v>3.7000000000000028</v>
      </c>
    </row>
    <row r="50" spans="1:3" x14ac:dyDescent="0.45">
      <c r="A50" s="46">
        <v>37103</v>
      </c>
      <c r="B50" cm="1">
        <f t="array" ref="B50">_xlfn._xlws.FILTER(Table1[Business Activity],Table1[Month]=NMI!$A50,"")</f>
        <v>48.1</v>
      </c>
      <c r="C50" cm="1">
        <f t="array" ref="C50">_xlfn._xlws.FILTER(Table1[Business Activity^%],Table1[Month]=NMI!$A50,"")</f>
        <v>-3.5</v>
      </c>
    </row>
    <row r="51" spans="1:3" x14ac:dyDescent="0.45">
      <c r="A51" s="46">
        <v>37134</v>
      </c>
      <c r="B51" cm="1">
        <f t="array" ref="B51">_xlfn._xlws.FILTER(Table1[Business Activity],Table1[Month]=NMI!$A51,"")</f>
        <v>47.4</v>
      </c>
      <c r="C51" cm="1">
        <f t="array" ref="C51">_xlfn._xlws.FILTER(Table1[Business Activity^%],Table1[Month]=NMI!$A51,"")</f>
        <v>-0.70000000000000284</v>
      </c>
    </row>
    <row r="52" spans="1:3" x14ac:dyDescent="0.45">
      <c r="A52" s="46">
        <v>37164</v>
      </c>
      <c r="B52" cm="1">
        <f t="array" ref="B52">_xlfn._xlws.FILTER(Table1[Business Activity],Table1[Month]=NMI!$A52,"")</f>
        <v>49.7</v>
      </c>
      <c r="C52" cm="1">
        <f t="array" ref="C52">_xlfn._xlws.FILTER(Table1[Business Activity^%],Table1[Month]=NMI!$A52,"")</f>
        <v>2.3000000000000043</v>
      </c>
    </row>
    <row r="53" spans="1:3" x14ac:dyDescent="0.45">
      <c r="A53" s="46">
        <v>37195</v>
      </c>
      <c r="B53" cm="1">
        <f t="array" ref="B53">_xlfn._xlws.FILTER(Table1[Business Activity],Table1[Month]=NMI!$A53,"")</f>
        <v>40.5</v>
      </c>
      <c r="C53" cm="1">
        <f t="array" ref="C53">_xlfn._xlws.FILTER(Table1[Business Activity^%],Table1[Month]=NMI!$A53,"")</f>
        <v>-9.2000000000000028</v>
      </c>
    </row>
    <row r="54" spans="1:3" x14ac:dyDescent="0.45">
      <c r="A54" s="46">
        <v>37225</v>
      </c>
      <c r="B54" cm="1">
        <f t="array" ref="B54">_xlfn._xlws.FILTER(Table1[Business Activity],Table1[Month]=NMI!$A54,"")</f>
        <v>49.4</v>
      </c>
      <c r="C54" cm="1">
        <f t="array" ref="C54">_xlfn._xlws.FILTER(Table1[Business Activity^%],Table1[Month]=NMI!$A54,"")</f>
        <v>8.8999999999999986</v>
      </c>
    </row>
    <row r="55" spans="1:3" x14ac:dyDescent="0.45">
      <c r="A55" s="46">
        <v>37256</v>
      </c>
      <c r="B55" cm="1">
        <f t="array" ref="B55">_xlfn._xlws.FILTER(Table1[Business Activity],Table1[Month]=NMI!$A55,"")</f>
        <v>50.7</v>
      </c>
      <c r="C55" cm="1">
        <f t="array" ref="C55">_xlfn._xlws.FILTER(Table1[Business Activity^%],Table1[Month]=NMI!$A55,"")</f>
        <v>1.3000000000000043</v>
      </c>
    </row>
    <row r="56" spans="1:3" x14ac:dyDescent="0.45">
      <c r="A56" s="46">
        <v>37287</v>
      </c>
      <c r="B56" cm="1">
        <f t="array" ref="B56">_xlfn._xlws.FILTER(Table1[Business Activity],Table1[Month]=NMI!$A56,"")</f>
        <v>49.8</v>
      </c>
      <c r="C56" cm="1">
        <f t="array" ref="C56">_xlfn._xlws.FILTER(Table1[Business Activity^%],Table1[Month]=NMI!$A56,"")</f>
        <v>-0.90000000000000568</v>
      </c>
    </row>
    <row r="57" spans="1:3" x14ac:dyDescent="0.45">
      <c r="A57" s="46">
        <v>37315</v>
      </c>
      <c r="B57" cm="1">
        <f t="array" ref="B57">_xlfn._xlws.FILTER(Table1[Business Activity],Table1[Month]=NMI!$A57,"")</f>
        <v>57.5</v>
      </c>
      <c r="C57" cm="1">
        <f t="array" ref="C57">_xlfn._xlws.FILTER(Table1[Business Activity^%],Table1[Month]=NMI!$A57,"")</f>
        <v>7.7000000000000028</v>
      </c>
    </row>
    <row r="58" spans="1:3" x14ac:dyDescent="0.45">
      <c r="A58" s="46">
        <v>37346</v>
      </c>
      <c r="B58" cm="1">
        <f t="array" ref="B58">_xlfn._xlws.FILTER(Table1[Business Activity],Table1[Month]=NMI!$A58,"")</f>
        <v>57.1</v>
      </c>
      <c r="C58" cm="1">
        <f t="array" ref="C58">_xlfn._xlws.FILTER(Table1[Business Activity^%],Table1[Month]=NMI!$A58,"")</f>
        <v>-0.39999999999999858</v>
      </c>
    </row>
    <row r="59" spans="1:3" x14ac:dyDescent="0.45">
      <c r="A59" s="46">
        <v>37376</v>
      </c>
      <c r="B59" cm="1">
        <f t="array" ref="B59">_xlfn._xlws.FILTER(Table1[Business Activity],Table1[Month]=NMI!$A59,"")</f>
        <v>56.3</v>
      </c>
      <c r="C59" cm="1">
        <f t="array" ref="C59">_xlfn._xlws.FILTER(Table1[Business Activity^%],Table1[Month]=NMI!$A59,"")</f>
        <v>-0.80000000000000426</v>
      </c>
    </row>
    <row r="60" spans="1:3" x14ac:dyDescent="0.45">
      <c r="A60" s="46">
        <v>37407</v>
      </c>
      <c r="B60" cm="1">
        <f t="array" ref="B60">_xlfn._xlws.FILTER(Table1[Business Activity],Table1[Month]=NMI!$A60,"")</f>
        <v>60.5</v>
      </c>
      <c r="C60" cm="1">
        <f t="array" ref="C60">_xlfn._xlws.FILTER(Table1[Business Activity^%],Table1[Month]=NMI!$A60,"")</f>
        <v>4.2000000000000028</v>
      </c>
    </row>
    <row r="61" spans="1:3" x14ac:dyDescent="0.45">
      <c r="A61" s="46">
        <v>37437</v>
      </c>
      <c r="B61" cm="1">
        <f t="array" ref="B61">_xlfn._xlws.FILTER(Table1[Business Activity],Table1[Month]=NMI!$A61,"")</f>
        <v>56.1</v>
      </c>
      <c r="C61" cm="1">
        <f t="array" ref="C61">_xlfn._xlws.FILTER(Table1[Business Activity^%],Table1[Month]=NMI!$A61,"")</f>
        <v>-4.3999999999999986</v>
      </c>
    </row>
    <row r="62" spans="1:3" x14ac:dyDescent="0.45">
      <c r="A62" s="46">
        <v>37468</v>
      </c>
      <c r="B62" cm="1">
        <f t="array" ref="B62">_xlfn._xlws.FILTER(Table1[Business Activity],Table1[Month]=NMI!$A62,"")</f>
        <v>52.1</v>
      </c>
      <c r="C62" cm="1">
        <f t="array" ref="C62">_xlfn._xlws.FILTER(Table1[Business Activity^%],Table1[Month]=NMI!$A62,"")</f>
        <v>-4</v>
      </c>
    </row>
    <row r="63" spans="1:3" x14ac:dyDescent="0.45">
      <c r="A63" s="46">
        <v>37499</v>
      </c>
      <c r="B63" cm="1">
        <f t="array" ref="B63">_xlfn._xlws.FILTER(Table1[Business Activity],Table1[Month]=NMI!$A63,"")</f>
        <v>51.9</v>
      </c>
      <c r="C63" cm="1">
        <f t="array" ref="C63">_xlfn._xlws.FILTER(Table1[Business Activity^%],Table1[Month]=NMI!$A63,"")</f>
        <v>-0.20000000000000284</v>
      </c>
    </row>
    <row r="64" spans="1:3" x14ac:dyDescent="0.45">
      <c r="A64" s="46">
        <v>37529</v>
      </c>
      <c r="B64" cm="1">
        <f t="array" ref="B64">_xlfn._xlws.FILTER(Table1[Business Activity],Table1[Month]=NMI!$A64,"")</f>
        <v>54.9</v>
      </c>
      <c r="C64" cm="1">
        <f t="array" ref="C64">_xlfn._xlws.FILTER(Table1[Business Activity^%],Table1[Month]=NMI!$A64,"")</f>
        <v>3</v>
      </c>
    </row>
    <row r="65" spans="1:3" x14ac:dyDescent="0.45">
      <c r="A65" s="46">
        <v>37560</v>
      </c>
      <c r="B65" cm="1">
        <f t="array" ref="B65">_xlfn._xlws.FILTER(Table1[Business Activity],Table1[Month]=NMI!$A65,"")</f>
        <v>53.1</v>
      </c>
      <c r="C65" cm="1">
        <f t="array" ref="C65">_xlfn._xlws.FILTER(Table1[Business Activity^%],Table1[Month]=NMI!$A65,"")</f>
        <v>-1.7999999999999972</v>
      </c>
    </row>
    <row r="66" spans="1:3" x14ac:dyDescent="0.45">
      <c r="A66" s="46">
        <v>37590</v>
      </c>
      <c r="B66" cm="1">
        <f t="array" ref="B66">_xlfn._xlws.FILTER(Table1[Business Activity],Table1[Month]=NMI!$A66,"")</f>
        <v>56.8</v>
      </c>
      <c r="C66" cm="1">
        <f t="array" ref="C66">_xlfn._xlws.FILTER(Table1[Business Activity^%],Table1[Month]=NMI!$A66,"")</f>
        <v>3.6999999999999957</v>
      </c>
    </row>
    <row r="67" spans="1:3" x14ac:dyDescent="0.45">
      <c r="A67" s="46">
        <v>37621</v>
      </c>
      <c r="B67" cm="1">
        <f t="array" ref="B67">_xlfn._xlws.FILTER(Table1[Business Activity],Table1[Month]=NMI!$A67,"")</f>
        <v>55.5</v>
      </c>
      <c r="C67" cm="1">
        <f t="array" ref="C67">_xlfn._xlws.FILTER(Table1[Business Activity^%],Table1[Month]=NMI!$A67,"")</f>
        <v>-1.2999999999999972</v>
      </c>
    </row>
    <row r="68" spans="1:3" x14ac:dyDescent="0.45">
      <c r="A68" s="46">
        <v>37652</v>
      </c>
      <c r="B68" cm="1">
        <f t="array" ref="B68">_xlfn._xlws.FILTER(Table1[Business Activity],Table1[Month]=NMI!$A68,"")</f>
        <v>56.2</v>
      </c>
      <c r="C68" cm="1">
        <f t="array" ref="C68">_xlfn._xlws.FILTER(Table1[Business Activity^%],Table1[Month]=NMI!$A68,"")</f>
        <v>0.70000000000000284</v>
      </c>
    </row>
    <row r="69" spans="1:3" x14ac:dyDescent="0.45">
      <c r="A69" s="46">
        <v>37680</v>
      </c>
      <c r="B69" cm="1">
        <f t="array" ref="B69">_xlfn._xlws.FILTER(Table1[Business Activity],Table1[Month]=NMI!$A69,"")</f>
        <v>55.6</v>
      </c>
      <c r="C69" cm="1">
        <f t="array" ref="C69">_xlfn._xlws.FILTER(Table1[Business Activity^%],Table1[Month]=NMI!$A69,"")</f>
        <v>-0.60000000000000142</v>
      </c>
    </row>
    <row r="70" spans="1:3" x14ac:dyDescent="0.45">
      <c r="A70" s="46">
        <v>37711</v>
      </c>
      <c r="B70" cm="1">
        <f t="array" ref="B70">_xlfn._xlws.FILTER(Table1[Business Activity],Table1[Month]=NMI!$A70,"")</f>
        <v>46.3</v>
      </c>
      <c r="C70" cm="1">
        <f t="array" ref="C70">_xlfn._xlws.FILTER(Table1[Business Activity^%],Table1[Month]=NMI!$A70,"")</f>
        <v>-9.3000000000000043</v>
      </c>
    </row>
    <row r="71" spans="1:3" x14ac:dyDescent="0.45">
      <c r="A71" s="46">
        <v>37741</v>
      </c>
      <c r="B71" cm="1">
        <f t="array" ref="B71">_xlfn._xlws.FILTER(Table1[Business Activity],Table1[Month]=NMI!$A71,"")</f>
        <v>50.7</v>
      </c>
      <c r="C71" cm="1">
        <f t="array" ref="C71">_xlfn._xlws.FILTER(Table1[Business Activity^%],Table1[Month]=NMI!$A71,"")</f>
        <v>4.4000000000000057</v>
      </c>
    </row>
    <row r="72" spans="1:3" x14ac:dyDescent="0.45">
      <c r="A72" s="46">
        <v>37772</v>
      </c>
      <c r="B72" cm="1">
        <f t="array" ref="B72">_xlfn._xlws.FILTER(Table1[Business Activity],Table1[Month]=NMI!$A72,"")</f>
        <v>54.6</v>
      </c>
      <c r="C72" cm="1">
        <f t="array" ref="C72">_xlfn._xlws.FILTER(Table1[Business Activity^%],Table1[Month]=NMI!$A72,"")</f>
        <v>3.8999999999999986</v>
      </c>
    </row>
    <row r="73" spans="1:3" x14ac:dyDescent="0.45">
      <c r="A73" s="46">
        <v>37802</v>
      </c>
      <c r="B73" cm="1">
        <f t="array" ref="B73">_xlfn._xlws.FILTER(Table1[Business Activity],Table1[Month]=NMI!$A73,"")</f>
        <v>59.2</v>
      </c>
      <c r="C73" cm="1">
        <f t="array" ref="C73">_xlfn._xlws.FILTER(Table1[Business Activity^%],Table1[Month]=NMI!$A73,"")</f>
        <v>4.6000000000000014</v>
      </c>
    </row>
    <row r="74" spans="1:3" x14ac:dyDescent="0.45">
      <c r="A74" s="46">
        <v>37833</v>
      </c>
      <c r="B74" cm="1">
        <f t="array" ref="B74">_xlfn._xlws.FILTER(Table1[Business Activity],Table1[Month]=NMI!$A74,"")</f>
        <v>62.7</v>
      </c>
      <c r="C74" cm="1">
        <f t="array" ref="C74">_xlfn._xlws.FILTER(Table1[Business Activity^%],Table1[Month]=NMI!$A74,"")</f>
        <v>3.5</v>
      </c>
    </row>
    <row r="75" spans="1:3" x14ac:dyDescent="0.45">
      <c r="A75" s="46">
        <v>37864</v>
      </c>
      <c r="B75" cm="1">
        <f t="array" ref="B75">_xlfn._xlws.FILTER(Table1[Business Activity],Table1[Month]=NMI!$A75,"")</f>
        <v>65.099999999999994</v>
      </c>
      <c r="C75" cm="1">
        <f t="array" ref="C75">_xlfn._xlws.FILTER(Table1[Business Activity^%],Table1[Month]=NMI!$A75,"")</f>
        <v>2.3999999999999915</v>
      </c>
    </row>
    <row r="76" spans="1:3" x14ac:dyDescent="0.45">
      <c r="A76" s="46">
        <v>37894</v>
      </c>
      <c r="B76" cm="1">
        <f t="array" ref="B76">_xlfn._xlws.FILTER(Table1[Business Activity],Table1[Month]=NMI!$A76,"")</f>
        <v>63.8</v>
      </c>
      <c r="C76" cm="1">
        <f t="array" ref="C76">_xlfn._xlws.FILTER(Table1[Business Activity^%],Table1[Month]=NMI!$A76,"")</f>
        <v>-1.2999999999999972</v>
      </c>
    </row>
    <row r="77" spans="1:3" x14ac:dyDescent="0.45">
      <c r="A77" s="46">
        <v>37925</v>
      </c>
      <c r="B77" cm="1">
        <f t="array" ref="B77">_xlfn._xlws.FILTER(Table1[Business Activity],Table1[Month]=NMI!$A77,"")</f>
        <v>64.400000000000006</v>
      </c>
      <c r="C77" cm="1">
        <f t="array" ref="C77">_xlfn._xlws.FILTER(Table1[Business Activity^%],Table1[Month]=NMI!$A77,"")</f>
        <v>0.60000000000000853</v>
      </c>
    </row>
    <row r="78" spans="1:3" x14ac:dyDescent="0.45">
      <c r="A78" s="46">
        <v>37955</v>
      </c>
      <c r="B78" cm="1">
        <f t="array" ref="B78">_xlfn._xlws.FILTER(Table1[Business Activity],Table1[Month]=NMI!$A78,"")</f>
        <v>61.1</v>
      </c>
      <c r="C78" cm="1">
        <f t="array" ref="C78">_xlfn._xlws.FILTER(Table1[Business Activity^%],Table1[Month]=NMI!$A78,"")</f>
        <v>-3.3000000000000043</v>
      </c>
    </row>
    <row r="79" spans="1:3" x14ac:dyDescent="0.45">
      <c r="A79" s="46">
        <v>37986</v>
      </c>
      <c r="B79" cm="1">
        <f t="array" ref="B79">_xlfn._xlws.FILTER(Table1[Business Activity],Table1[Month]=NMI!$A79,"")</f>
        <v>60</v>
      </c>
      <c r="C79" cm="1">
        <f t="array" ref="C79">_xlfn._xlws.FILTER(Table1[Business Activity^%],Table1[Month]=NMI!$A79,"")</f>
        <v>-1.1000000000000014</v>
      </c>
    </row>
    <row r="80" spans="1:3" x14ac:dyDescent="0.45">
      <c r="A80" s="46">
        <v>38017</v>
      </c>
      <c r="B80" cm="1">
        <f t="array" ref="B80">_xlfn._xlws.FILTER(Table1[Business Activity],Table1[Month]=NMI!$A80,"")</f>
        <v>67.7</v>
      </c>
      <c r="C80" cm="1">
        <f t="array" ref="C80">_xlfn._xlws.FILTER(Table1[Business Activity^%],Table1[Month]=NMI!$A80,"")</f>
        <v>7.7000000000000028</v>
      </c>
    </row>
    <row r="81" spans="1:3" x14ac:dyDescent="0.45">
      <c r="A81" s="46">
        <v>38046</v>
      </c>
      <c r="B81" cm="1">
        <f t="array" ref="B81">_xlfn._xlws.FILTER(Table1[Business Activity],Table1[Month]=NMI!$A81,"")</f>
        <v>62.5</v>
      </c>
      <c r="C81" cm="1">
        <f t="array" ref="C81">_xlfn._xlws.FILTER(Table1[Business Activity^%],Table1[Month]=NMI!$A81,"")</f>
        <v>-5.2000000000000028</v>
      </c>
    </row>
    <row r="82" spans="1:3" x14ac:dyDescent="0.45">
      <c r="A82" s="46">
        <v>38077</v>
      </c>
      <c r="B82" cm="1">
        <f t="array" ref="B82">_xlfn._xlws.FILTER(Table1[Business Activity],Table1[Month]=NMI!$A82,"")</f>
        <v>62.3</v>
      </c>
      <c r="C82" cm="1">
        <f t="array" ref="C82">_xlfn._xlws.FILTER(Table1[Business Activity^%],Table1[Month]=NMI!$A82,"")</f>
        <v>-0.20000000000000284</v>
      </c>
    </row>
    <row r="83" spans="1:3" x14ac:dyDescent="0.45">
      <c r="A83" s="46">
        <v>38107</v>
      </c>
      <c r="B83" cm="1">
        <f t="array" ref="B83">_xlfn._xlws.FILTER(Table1[Business Activity],Table1[Month]=NMI!$A83,"")</f>
        <v>64</v>
      </c>
      <c r="C83" cm="1">
        <f t="array" ref="C83">_xlfn._xlws.FILTER(Table1[Business Activity^%],Table1[Month]=NMI!$A83,"")</f>
        <v>1.7000000000000028</v>
      </c>
    </row>
    <row r="84" spans="1:3" x14ac:dyDescent="0.45">
      <c r="A84" s="46">
        <v>38138</v>
      </c>
      <c r="B84" cm="1">
        <f t="array" ref="B84">_xlfn._xlws.FILTER(Table1[Business Activity],Table1[Month]=NMI!$A84,"")</f>
        <v>62.6</v>
      </c>
      <c r="C84" cm="1">
        <f t="array" ref="C84">_xlfn._xlws.FILTER(Table1[Business Activity^%],Table1[Month]=NMI!$A84,"")</f>
        <v>-1.3999999999999986</v>
      </c>
    </row>
    <row r="85" spans="1:3" x14ac:dyDescent="0.45">
      <c r="A85" s="46">
        <v>38168</v>
      </c>
      <c r="B85" cm="1">
        <f t="array" ref="B85">_xlfn._xlws.FILTER(Table1[Business Activity],Table1[Month]=NMI!$A85,"")</f>
        <v>59.2</v>
      </c>
      <c r="C85" cm="1">
        <f t="array" ref="C85">_xlfn._xlws.FILTER(Table1[Business Activity^%],Table1[Month]=NMI!$A85,"")</f>
        <v>-3.3999999999999986</v>
      </c>
    </row>
    <row r="86" spans="1:3" x14ac:dyDescent="0.45">
      <c r="A86" s="46">
        <v>38199</v>
      </c>
      <c r="B86" cm="1">
        <f t="array" ref="B86">_xlfn._xlws.FILTER(Table1[Business Activity],Table1[Month]=NMI!$A86,"")</f>
        <v>63.2</v>
      </c>
      <c r="C86" cm="1">
        <f t="array" ref="C86">_xlfn._xlws.FILTER(Table1[Business Activity^%],Table1[Month]=NMI!$A86,"")</f>
        <v>4</v>
      </c>
    </row>
    <row r="87" spans="1:3" x14ac:dyDescent="0.45">
      <c r="A87" s="46">
        <v>38230</v>
      </c>
      <c r="B87" cm="1">
        <f t="array" ref="B87">_xlfn._xlws.FILTER(Table1[Business Activity],Table1[Month]=NMI!$A87,"")</f>
        <v>59.7</v>
      </c>
      <c r="C87" cm="1">
        <f t="array" ref="C87">_xlfn._xlws.FILTER(Table1[Business Activity^%],Table1[Month]=NMI!$A87,"")</f>
        <v>-3.5</v>
      </c>
    </row>
    <row r="88" spans="1:3" x14ac:dyDescent="0.45">
      <c r="A88" s="46">
        <v>38260</v>
      </c>
      <c r="B88" cm="1">
        <f t="array" ref="B88">_xlfn._xlws.FILTER(Table1[Business Activity],Table1[Month]=NMI!$A88,"")</f>
        <v>60</v>
      </c>
      <c r="C88" cm="1">
        <f t="array" ref="C88">_xlfn._xlws.FILTER(Table1[Business Activity^%],Table1[Month]=NMI!$A88,"")</f>
        <v>0.29999999999999716</v>
      </c>
    </row>
    <row r="89" spans="1:3" x14ac:dyDescent="0.45">
      <c r="A89" s="46">
        <v>38291</v>
      </c>
      <c r="B89" cm="1">
        <f t="array" ref="B89">_xlfn._xlws.FILTER(Table1[Business Activity],Table1[Month]=NMI!$A89,"")</f>
        <v>61</v>
      </c>
      <c r="C89" cm="1">
        <f t="array" ref="C89">_xlfn._xlws.FILTER(Table1[Business Activity^%],Table1[Month]=NMI!$A89,"")</f>
        <v>1</v>
      </c>
    </row>
    <row r="90" spans="1:3" x14ac:dyDescent="0.45">
      <c r="A90" s="46">
        <v>38321</v>
      </c>
      <c r="B90" cm="1">
        <f t="array" ref="B90">_xlfn._xlws.FILTER(Table1[Business Activity],Table1[Month]=NMI!$A90,"")</f>
        <v>62.8</v>
      </c>
      <c r="C90" cm="1">
        <f t="array" ref="C90">_xlfn._xlws.FILTER(Table1[Business Activity^%],Table1[Month]=NMI!$A90,"")</f>
        <v>1.7999999999999972</v>
      </c>
    </row>
    <row r="91" spans="1:3" x14ac:dyDescent="0.45">
      <c r="A91" s="46">
        <v>38352</v>
      </c>
      <c r="B91" cm="1">
        <f t="array" ref="B91">_xlfn._xlws.FILTER(Table1[Business Activity],Table1[Month]=NMI!$A91,"")</f>
        <v>65</v>
      </c>
      <c r="C91" cm="1">
        <f t="array" ref="C91">_xlfn._xlws.FILTER(Table1[Business Activity^%],Table1[Month]=NMI!$A91,"")</f>
        <v>2.2000000000000028</v>
      </c>
    </row>
    <row r="92" spans="1:3" x14ac:dyDescent="0.45">
      <c r="A92" s="46">
        <v>38383</v>
      </c>
      <c r="B92" cm="1">
        <f t="array" ref="B92">_xlfn._xlws.FILTER(Table1[Business Activity],Table1[Month]=NMI!$A92,"")</f>
        <v>62.5</v>
      </c>
      <c r="C92" cm="1">
        <f t="array" ref="C92">_xlfn._xlws.FILTER(Table1[Business Activity^%],Table1[Month]=NMI!$A92,"")</f>
        <v>-2.5</v>
      </c>
    </row>
    <row r="93" spans="1:3" x14ac:dyDescent="0.45">
      <c r="A93" s="46">
        <v>38411</v>
      </c>
      <c r="B93" cm="1">
        <f t="array" ref="B93">_xlfn._xlws.FILTER(Table1[Business Activity],Table1[Month]=NMI!$A93,"")</f>
        <v>61.9</v>
      </c>
      <c r="C93" cm="1">
        <f t="array" ref="C93">_xlfn._xlws.FILTER(Table1[Business Activity^%],Table1[Month]=NMI!$A93,"")</f>
        <v>-0.60000000000000142</v>
      </c>
    </row>
    <row r="94" spans="1:3" x14ac:dyDescent="0.45">
      <c r="A94" s="46">
        <v>38442</v>
      </c>
      <c r="B94" cm="1">
        <f t="array" ref="B94">_xlfn._xlws.FILTER(Table1[Business Activity],Table1[Month]=NMI!$A94,"")</f>
        <v>61.3</v>
      </c>
      <c r="C94" cm="1">
        <f t="array" ref="C94">_xlfn._xlws.FILTER(Table1[Business Activity^%],Table1[Month]=NMI!$A94,"")</f>
        <v>-0.60000000000000142</v>
      </c>
    </row>
    <row r="95" spans="1:3" x14ac:dyDescent="0.45">
      <c r="A95" s="46">
        <v>38472</v>
      </c>
      <c r="B95" cm="1">
        <f t="array" ref="B95">_xlfn._xlws.FILTER(Table1[Business Activity],Table1[Month]=NMI!$A95,"")</f>
        <v>58.6</v>
      </c>
      <c r="C95" cm="1">
        <f t="array" ref="C95">_xlfn._xlws.FILTER(Table1[Business Activity^%],Table1[Month]=NMI!$A95,"")</f>
        <v>-2.6999999999999957</v>
      </c>
    </row>
    <row r="96" spans="1:3" x14ac:dyDescent="0.45">
      <c r="A96" s="46">
        <v>38503</v>
      </c>
      <c r="B96" cm="1">
        <f t="array" ref="B96">_xlfn._xlws.FILTER(Table1[Business Activity],Table1[Month]=NMI!$A96,"")</f>
        <v>57.5</v>
      </c>
      <c r="C96" cm="1">
        <f t="array" ref="C96">_xlfn._xlws.FILTER(Table1[Business Activity^%],Table1[Month]=NMI!$A96,"")</f>
        <v>-1.1000000000000014</v>
      </c>
    </row>
    <row r="97" spans="1:3" x14ac:dyDescent="0.45">
      <c r="A97" s="46">
        <v>38533</v>
      </c>
      <c r="B97" cm="1">
        <f t="array" ref="B97">_xlfn._xlws.FILTER(Table1[Business Activity],Table1[Month]=NMI!$A97,"")</f>
        <v>60.7</v>
      </c>
      <c r="C97" cm="1">
        <f t="array" ref="C97">_xlfn._xlws.FILTER(Table1[Business Activity^%],Table1[Month]=NMI!$A97,"")</f>
        <v>3.2000000000000028</v>
      </c>
    </row>
    <row r="98" spans="1:3" x14ac:dyDescent="0.45">
      <c r="A98" s="46">
        <v>38564</v>
      </c>
      <c r="B98" cm="1">
        <f t="array" ref="B98">_xlfn._xlws.FILTER(Table1[Business Activity],Table1[Month]=NMI!$A98,"")</f>
        <v>61.3</v>
      </c>
      <c r="C98" cm="1">
        <f t="array" ref="C98">_xlfn._xlws.FILTER(Table1[Business Activity^%],Table1[Month]=NMI!$A98,"")</f>
        <v>0.59999999999999432</v>
      </c>
    </row>
    <row r="99" spans="1:3" x14ac:dyDescent="0.45">
      <c r="A99" s="46">
        <v>38595</v>
      </c>
      <c r="B99" cm="1">
        <f t="array" ref="B99">_xlfn._xlws.FILTER(Table1[Business Activity],Table1[Month]=NMI!$A99,"")</f>
        <v>64.8</v>
      </c>
      <c r="C99" cm="1">
        <f t="array" ref="C99">_xlfn._xlws.FILTER(Table1[Business Activity^%],Table1[Month]=NMI!$A99,"")</f>
        <v>3.5</v>
      </c>
    </row>
    <row r="100" spans="1:3" x14ac:dyDescent="0.45">
      <c r="A100" s="46">
        <v>38625</v>
      </c>
      <c r="B100" cm="1">
        <f t="array" ref="B100">_xlfn._xlws.FILTER(Table1[Business Activity],Table1[Month]=NMI!$A100,"")</f>
        <v>55.2</v>
      </c>
      <c r="C100" cm="1">
        <f t="array" ref="C100">_xlfn._xlws.FILTER(Table1[Business Activity^%],Table1[Month]=NMI!$A100,"")</f>
        <v>-9.5999999999999943</v>
      </c>
    </row>
    <row r="101" spans="1:3" x14ac:dyDescent="0.45">
      <c r="A101" s="46">
        <v>38656</v>
      </c>
      <c r="B101" cm="1">
        <f t="array" ref="B101">_xlfn._xlws.FILTER(Table1[Business Activity],Table1[Month]=NMI!$A101,"")</f>
        <v>59.2</v>
      </c>
      <c r="C101" cm="1">
        <f t="array" ref="C101">_xlfn._xlws.FILTER(Table1[Business Activity^%],Table1[Month]=NMI!$A101,"")</f>
        <v>4</v>
      </c>
    </row>
    <row r="102" spans="1:3" x14ac:dyDescent="0.45">
      <c r="A102" s="46">
        <v>38686</v>
      </c>
      <c r="B102" cm="1">
        <f t="array" ref="B102">_xlfn._xlws.FILTER(Table1[Business Activity],Table1[Month]=NMI!$A102,"")</f>
        <v>59.2</v>
      </c>
      <c r="C102" cm="1">
        <f t="array" ref="C102">_xlfn._xlws.FILTER(Table1[Business Activity^%],Table1[Month]=NMI!$A102,"")</f>
        <v>0</v>
      </c>
    </row>
    <row r="103" spans="1:3" x14ac:dyDescent="0.45">
      <c r="A103" s="46">
        <v>38717</v>
      </c>
      <c r="B103" cm="1">
        <f t="array" ref="B103">_xlfn._xlws.FILTER(Table1[Business Activity],Table1[Month]=NMI!$A103,"")</f>
        <v>60.1</v>
      </c>
      <c r="C103" cm="1">
        <f t="array" ref="C103">_xlfn._xlws.FILTER(Table1[Business Activity^%],Table1[Month]=NMI!$A103,"")</f>
        <v>0.89999999999999858</v>
      </c>
    </row>
    <row r="104" spans="1:3" x14ac:dyDescent="0.45">
      <c r="A104" s="46">
        <v>38748</v>
      </c>
      <c r="B104" cm="1">
        <f t="array" ref="B104">_xlfn._xlws.FILTER(Table1[Business Activity],Table1[Month]=NMI!$A104,"")</f>
        <v>58.6</v>
      </c>
      <c r="C104" cm="1">
        <f t="array" ref="C104">_xlfn._xlws.FILTER(Table1[Business Activity^%],Table1[Month]=NMI!$A104,"")</f>
        <v>-1.5</v>
      </c>
    </row>
    <row r="105" spans="1:3" x14ac:dyDescent="0.45">
      <c r="A105" s="46">
        <v>38776</v>
      </c>
      <c r="B105" cm="1">
        <f t="array" ref="B105">_xlfn._xlws.FILTER(Table1[Business Activity],Table1[Month]=NMI!$A105,"")</f>
        <v>61.8</v>
      </c>
      <c r="C105" cm="1">
        <f t="array" ref="C105">_xlfn._xlws.FILTER(Table1[Business Activity^%],Table1[Month]=NMI!$A105,"")</f>
        <v>3.1999999999999957</v>
      </c>
    </row>
    <row r="106" spans="1:3" x14ac:dyDescent="0.45">
      <c r="A106" s="46">
        <v>38807</v>
      </c>
      <c r="B106" cm="1">
        <f t="array" ref="B106">_xlfn._xlws.FILTER(Table1[Business Activity],Table1[Month]=NMI!$A106,"")</f>
        <v>60</v>
      </c>
      <c r="C106" cm="1">
        <f t="array" ref="C106">_xlfn._xlws.FILTER(Table1[Business Activity^%],Table1[Month]=NMI!$A106,"")</f>
        <v>-1.7999999999999972</v>
      </c>
    </row>
    <row r="107" spans="1:3" x14ac:dyDescent="0.45">
      <c r="A107" s="46">
        <v>38837</v>
      </c>
      <c r="B107" cm="1">
        <f t="array" ref="B107">_xlfn._xlws.FILTER(Table1[Business Activity],Table1[Month]=NMI!$A107,"")</f>
        <v>61.3</v>
      </c>
      <c r="C107" cm="1">
        <f t="array" ref="C107">_xlfn._xlws.FILTER(Table1[Business Activity^%],Table1[Month]=NMI!$A107,"")</f>
        <v>1.2999999999999972</v>
      </c>
    </row>
    <row r="108" spans="1:3" x14ac:dyDescent="0.45">
      <c r="A108" s="46">
        <v>38868</v>
      </c>
      <c r="B108" cm="1">
        <f t="array" ref="B108">_xlfn._xlws.FILTER(Table1[Business Activity],Table1[Month]=NMI!$A108,"")</f>
        <v>58.1</v>
      </c>
      <c r="C108" cm="1">
        <f t="array" ref="C108">_xlfn._xlws.FILTER(Table1[Business Activity^%],Table1[Month]=NMI!$A108,"")</f>
        <v>-3.1999999999999957</v>
      </c>
    </row>
    <row r="109" spans="1:3" x14ac:dyDescent="0.45">
      <c r="A109" s="46">
        <v>38898</v>
      </c>
      <c r="B109" cm="1">
        <f t="array" ref="B109">_xlfn._xlws.FILTER(Table1[Business Activity],Table1[Month]=NMI!$A109,"")</f>
        <v>56.4</v>
      </c>
      <c r="C109" cm="1">
        <f t="array" ref="C109">_xlfn._xlws.FILTER(Table1[Business Activity^%],Table1[Month]=NMI!$A109,"")</f>
        <v>-1.7000000000000028</v>
      </c>
    </row>
    <row r="110" spans="1:3" x14ac:dyDescent="0.45">
      <c r="A110" s="46">
        <v>38929</v>
      </c>
      <c r="B110" cm="1">
        <f t="array" ref="B110">_xlfn._xlws.FILTER(Table1[Business Activity],Table1[Month]=NMI!$A110,"")</f>
        <v>56.3</v>
      </c>
      <c r="C110" cm="1">
        <f t="array" ref="C110">_xlfn._xlws.FILTER(Table1[Business Activity^%],Table1[Month]=NMI!$A110,"")</f>
        <v>-0.10000000000000142</v>
      </c>
    </row>
    <row r="111" spans="1:3" x14ac:dyDescent="0.45">
      <c r="A111" s="46">
        <v>38960</v>
      </c>
      <c r="B111" cm="1">
        <f t="array" ref="B111">_xlfn._xlws.FILTER(Table1[Business Activity],Table1[Month]=NMI!$A111,"")</f>
        <v>56.7</v>
      </c>
      <c r="C111" cm="1">
        <f t="array" ref="C111">_xlfn._xlws.FILTER(Table1[Business Activity^%],Table1[Month]=NMI!$A111,"")</f>
        <v>0.40000000000000568</v>
      </c>
    </row>
    <row r="112" spans="1:3" x14ac:dyDescent="0.45">
      <c r="A112" s="46">
        <v>38990</v>
      </c>
      <c r="B112" cm="1">
        <f t="array" ref="B112">_xlfn._xlws.FILTER(Table1[Business Activity],Table1[Month]=NMI!$A112,"")</f>
        <v>54.4</v>
      </c>
      <c r="C112" cm="1">
        <f t="array" ref="C112">_xlfn._xlws.FILTER(Table1[Business Activity^%],Table1[Month]=NMI!$A112,"")</f>
        <v>-2.3000000000000043</v>
      </c>
    </row>
    <row r="113" spans="1:3" x14ac:dyDescent="0.45">
      <c r="A113" s="46">
        <v>39021</v>
      </c>
      <c r="B113" cm="1">
        <f t="array" ref="B113">_xlfn._xlws.FILTER(Table1[Business Activity],Table1[Month]=NMI!$A113,"")</f>
        <v>56.9</v>
      </c>
      <c r="C113" cm="1">
        <f t="array" ref="C113">_xlfn._xlws.FILTER(Table1[Business Activity^%],Table1[Month]=NMI!$A113,"")</f>
        <v>2.5</v>
      </c>
    </row>
    <row r="114" spans="1:3" x14ac:dyDescent="0.45">
      <c r="A114" s="46">
        <v>39051</v>
      </c>
      <c r="B114" cm="1">
        <f t="array" ref="B114">_xlfn._xlws.FILTER(Table1[Business Activity],Table1[Month]=NMI!$A114,"")</f>
        <v>59.2</v>
      </c>
      <c r="C114" cm="1">
        <f t="array" ref="C114">_xlfn._xlws.FILTER(Table1[Business Activity^%],Table1[Month]=NMI!$A114,"")</f>
        <v>2.3000000000000043</v>
      </c>
    </row>
    <row r="115" spans="1:3" x14ac:dyDescent="0.45">
      <c r="A115" s="46">
        <v>39082</v>
      </c>
      <c r="B115" cm="1">
        <f t="array" ref="B115">_xlfn._xlws.FILTER(Table1[Business Activity],Table1[Month]=NMI!$A115,"")</f>
        <v>56.1</v>
      </c>
      <c r="C115" cm="1">
        <f t="array" ref="C115">_xlfn._xlws.FILTER(Table1[Business Activity^%],Table1[Month]=NMI!$A115,"")</f>
        <v>-3.1000000000000014</v>
      </c>
    </row>
    <row r="116" spans="1:3" x14ac:dyDescent="0.45">
      <c r="A116" s="46">
        <v>39113</v>
      </c>
      <c r="B116" cm="1">
        <f t="array" ref="B116">_xlfn._xlws.FILTER(Table1[Business Activity],Table1[Month]=NMI!$A116,"")</f>
        <v>57.6</v>
      </c>
      <c r="C116" cm="1">
        <f t="array" ref="C116">_xlfn._xlws.FILTER(Table1[Business Activity^%],Table1[Month]=NMI!$A116,"")</f>
        <v>1.5</v>
      </c>
    </row>
    <row r="117" spans="1:3" x14ac:dyDescent="0.45">
      <c r="A117" s="46">
        <v>39141</v>
      </c>
      <c r="B117" cm="1">
        <f t="array" ref="B117">_xlfn._xlws.FILTER(Table1[Business Activity],Table1[Month]=NMI!$A117,"")</f>
        <v>56.1</v>
      </c>
      <c r="C117" cm="1">
        <f t="array" ref="C117">_xlfn._xlws.FILTER(Table1[Business Activity^%],Table1[Month]=NMI!$A117,"")</f>
        <v>-1.5</v>
      </c>
    </row>
    <row r="118" spans="1:3" x14ac:dyDescent="0.45">
      <c r="A118" s="46">
        <v>39172</v>
      </c>
      <c r="B118" cm="1">
        <f t="array" ref="B118">_xlfn._xlws.FILTER(Table1[Business Activity],Table1[Month]=NMI!$A118,"")</f>
        <v>53.1</v>
      </c>
      <c r="C118" cm="1">
        <f t="array" ref="C118">_xlfn._xlws.FILTER(Table1[Business Activity^%],Table1[Month]=NMI!$A118,"")</f>
        <v>-3</v>
      </c>
    </row>
    <row r="119" spans="1:3" x14ac:dyDescent="0.45">
      <c r="A119" s="46">
        <v>39202</v>
      </c>
      <c r="B119" cm="1">
        <f t="array" ref="B119">_xlfn._xlws.FILTER(Table1[Business Activity],Table1[Month]=NMI!$A119,"")</f>
        <v>56.1</v>
      </c>
      <c r="C119" cm="1">
        <f t="array" ref="C119">_xlfn._xlws.FILTER(Table1[Business Activity^%],Table1[Month]=NMI!$A119,"")</f>
        <v>3</v>
      </c>
    </row>
    <row r="120" spans="1:3" x14ac:dyDescent="0.45">
      <c r="A120" s="46">
        <v>39233</v>
      </c>
      <c r="B120" cm="1">
        <f t="array" ref="B120">_xlfn._xlws.FILTER(Table1[Business Activity],Table1[Month]=NMI!$A120,"")</f>
        <v>58.3</v>
      </c>
      <c r="C120" cm="1">
        <f t="array" ref="C120">_xlfn._xlws.FILTER(Table1[Business Activity^%],Table1[Month]=NMI!$A120,"")</f>
        <v>2.1999999999999957</v>
      </c>
    </row>
    <row r="121" spans="1:3" x14ac:dyDescent="0.45">
      <c r="A121" s="46">
        <v>39263</v>
      </c>
      <c r="B121" cm="1">
        <f t="array" ref="B121">_xlfn._xlws.FILTER(Table1[Business Activity],Table1[Month]=NMI!$A121,"")</f>
        <v>59.2</v>
      </c>
      <c r="C121" cm="1">
        <f t="array" ref="C121">_xlfn._xlws.FILTER(Table1[Business Activity^%],Table1[Month]=NMI!$A121,"")</f>
        <v>0.90000000000000568</v>
      </c>
    </row>
    <row r="122" spans="1:3" x14ac:dyDescent="0.45">
      <c r="A122" s="46">
        <v>39294</v>
      </c>
      <c r="B122" cm="1">
        <f t="array" ref="B122">_xlfn._xlws.FILTER(Table1[Business Activity],Table1[Month]=NMI!$A122,"")</f>
        <v>57</v>
      </c>
      <c r="C122" cm="1">
        <f t="array" ref="C122">_xlfn._xlws.FILTER(Table1[Business Activity^%],Table1[Month]=NMI!$A122,"")</f>
        <v>-2.2000000000000028</v>
      </c>
    </row>
    <row r="123" spans="1:3" x14ac:dyDescent="0.45">
      <c r="A123" s="46">
        <v>39325</v>
      </c>
      <c r="B123" cm="1">
        <f t="array" ref="B123">_xlfn._xlws.FILTER(Table1[Business Activity],Table1[Month]=NMI!$A123,"")</f>
        <v>55.8</v>
      </c>
      <c r="C123" cm="1">
        <f t="array" ref="C123">_xlfn._xlws.FILTER(Table1[Business Activity^%],Table1[Month]=NMI!$A123,"")</f>
        <v>-1.2000000000000028</v>
      </c>
    </row>
    <row r="124" spans="1:3" x14ac:dyDescent="0.45">
      <c r="A124" s="46">
        <v>39355</v>
      </c>
      <c r="B124" cm="1">
        <f t="array" ref="B124">_xlfn._xlws.FILTER(Table1[Business Activity],Table1[Month]=NMI!$A124,"")</f>
        <v>54.8</v>
      </c>
      <c r="C124" cm="1">
        <f t="array" ref="C124">_xlfn._xlws.FILTER(Table1[Business Activity^%],Table1[Month]=NMI!$A124,"")</f>
        <v>-1</v>
      </c>
    </row>
    <row r="125" spans="1:3" x14ac:dyDescent="0.45">
      <c r="A125" s="46">
        <v>39386</v>
      </c>
      <c r="B125" cm="1">
        <f t="array" ref="B125">_xlfn._xlws.FILTER(Table1[Business Activity],Table1[Month]=NMI!$A125,"")</f>
        <v>55.2</v>
      </c>
      <c r="C125" cm="1">
        <f t="array" ref="C125">_xlfn._xlws.FILTER(Table1[Business Activity^%],Table1[Month]=NMI!$A125,"")</f>
        <v>0.40000000000000568</v>
      </c>
    </row>
    <row r="126" spans="1:3" x14ac:dyDescent="0.45">
      <c r="A126" s="46">
        <v>39416</v>
      </c>
      <c r="B126" cm="1">
        <f t="array" ref="B126">_xlfn._xlws.FILTER(Table1[Business Activity],Table1[Month]=NMI!$A126,"")</f>
        <v>56</v>
      </c>
      <c r="C126" cm="1">
        <f t="array" ref="C126">_xlfn._xlws.FILTER(Table1[Business Activity^%],Table1[Month]=NMI!$A126,"")</f>
        <v>0.79999999999999716</v>
      </c>
    </row>
    <row r="127" spans="1:3" x14ac:dyDescent="0.45">
      <c r="A127" s="46">
        <v>39447</v>
      </c>
      <c r="B127" cm="1">
        <f t="array" ref="B127">_xlfn._xlws.FILTER(Table1[Business Activity],Table1[Month]=NMI!$A127,"")</f>
        <v>53.2</v>
      </c>
      <c r="C127" cm="1">
        <f t="array" ref="C127">_xlfn._xlws.FILTER(Table1[Business Activity^%],Table1[Month]=NMI!$A127,"")</f>
        <v>-2.7999999999999972</v>
      </c>
    </row>
    <row r="128" spans="1:3" x14ac:dyDescent="0.45">
      <c r="A128" s="46">
        <v>39478</v>
      </c>
      <c r="B128" cm="1">
        <f t="array" ref="B128">_xlfn._xlws.FILTER(Table1[Business Activity],Table1[Month]=NMI!$A128,"")</f>
        <v>41.4</v>
      </c>
      <c r="C128" cm="1">
        <f t="array" ref="C128">_xlfn._xlws.FILTER(Table1[Business Activity^%],Table1[Month]=NMI!$A128,"")</f>
        <v>-11.800000000000004</v>
      </c>
    </row>
    <row r="129" spans="1:3" x14ac:dyDescent="0.45">
      <c r="A129" s="46">
        <v>39507</v>
      </c>
      <c r="B129" cm="1">
        <f t="array" ref="B129">_xlfn._xlws.FILTER(Table1[Business Activity],Table1[Month]=NMI!$A129,"")</f>
        <v>52.1</v>
      </c>
      <c r="C129" cm="1">
        <f t="array" ref="C129">_xlfn._xlws.FILTER(Table1[Business Activity^%],Table1[Month]=NMI!$A129,"")</f>
        <v>10.700000000000003</v>
      </c>
    </row>
    <row r="130" spans="1:3" x14ac:dyDescent="0.45">
      <c r="A130" s="46">
        <v>39538</v>
      </c>
      <c r="B130" cm="1">
        <f t="array" ref="B130">_xlfn._xlws.FILTER(Table1[Business Activity],Table1[Month]=NMI!$A130,"")</f>
        <v>52</v>
      </c>
      <c r="C130" cm="1">
        <f t="array" ref="C130">_xlfn._xlws.FILTER(Table1[Business Activity^%],Table1[Month]=NMI!$A130,"")</f>
        <v>-0.10000000000000142</v>
      </c>
    </row>
    <row r="131" spans="1:3" x14ac:dyDescent="0.45">
      <c r="A131" s="46">
        <v>39568</v>
      </c>
      <c r="B131" cm="1">
        <f t="array" ref="B131">_xlfn._xlws.FILTER(Table1[Business Activity],Table1[Month]=NMI!$A131,"")</f>
        <v>51</v>
      </c>
      <c r="C131" cm="1">
        <f t="array" ref="C131">_xlfn._xlws.FILTER(Table1[Business Activity^%],Table1[Month]=NMI!$A131,"")</f>
        <v>-1</v>
      </c>
    </row>
    <row r="132" spans="1:3" x14ac:dyDescent="0.45">
      <c r="A132" s="46">
        <v>39599</v>
      </c>
      <c r="B132" cm="1">
        <f t="array" ref="B132">_xlfn._xlws.FILTER(Table1[Business Activity],Table1[Month]=NMI!$A132,"")</f>
        <v>53.6</v>
      </c>
      <c r="C132" cm="1">
        <f t="array" ref="C132">_xlfn._xlws.FILTER(Table1[Business Activity^%],Table1[Month]=NMI!$A132,"")</f>
        <v>2.6000000000000014</v>
      </c>
    </row>
    <row r="133" spans="1:3" x14ac:dyDescent="0.45">
      <c r="A133" s="46">
        <v>39629</v>
      </c>
      <c r="B133" cm="1">
        <f t="array" ref="B133">_xlfn._xlws.FILTER(Table1[Business Activity],Table1[Month]=NMI!$A133,"")</f>
        <v>49.6</v>
      </c>
      <c r="C133" cm="1">
        <f t="array" ref="C133">_xlfn._xlws.FILTER(Table1[Business Activity^%],Table1[Month]=NMI!$A133,"")</f>
        <v>-4</v>
      </c>
    </row>
    <row r="134" spans="1:3" x14ac:dyDescent="0.45">
      <c r="A134" s="46">
        <v>39660</v>
      </c>
      <c r="B134" cm="1">
        <f t="array" ref="B134">_xlfn._xlws.FILTER(Table1[Business Activity],Table1[Month]=NMI!$A134,"")</f>
        <v>51</v>
      </c>
      <c r="C134" cm="1">
        <f t="array" ref="C134">_xlfn._xlws.FILTER(Table1[Business Activity^%],Table1[Month]=NMI!$A134,"")</f>
        <v>1.3999999999999986</v>
      </c>
    </row>
    <row r="135" spans="1:3" x14ac:dyDescent="0.45">
      <c r="A135" s="46">
        <v>39691</v>
      </c>
      <c r="B135" cm="1">
        <f t="array" ref="B135">_xlfn._xlws.FILTER(Table1[Business Activity],Table1[Month]=NMI!$A135,"")</f>
        <v>51.2</v>
      </c>
      <c r="C135" cm="1">
        <f t="array" ref="C135">_xlfn._xlws.FILTER(Table1[Business Activity^%],Table1[Month]=NMI!$A135,"")</f>
        <v>0.20000000000000284</v>
      </c>
    </row>
    <row r="136" spans="1:3" x14ac:dyDescent="0.45">
      <c r="A136" s="46">
        <v>39721</v>
      </c>
      <c r="B136" cm="1">
        <f t="array" ref="B136">_xlfn._xlws.FILTER(Table1[Business Activity],Table1[Month]=NMI!$A136,"")</f>
        <v>50.6</v>
      </c>
      <c r="C136" cm="1">
        <f t="array" ref="C136">_xlfn._xlws.FILTER(Table1[Business Activity^%],Table1[Month]=NMI!$A136,"")</f>
        <v>-0.60000000000000142</v>
      </c>
    </row>
    <row r="137" spans="1:3" x14ac:dyDescent="0.45">
      <c r="A137" s="46">
        <v>39752</v>
      </c>
      <c r="B137" cm="1">
        <f t="array" ref="B137">_xlfn._xlws.FILTER(Table1[Business Activity],Table1[Month]=NMI!$A137,"")</f>
        <v>43.9</v>
      </c>
      <c r="C137" cm="1">
        <f t="array" ref="C137">_xlfn._xlws.FILTER(Table1[Business Activity^%],Table1[Month]=NMI!$A137,"")</f>
        <v>-6.7000000000000028</v>
      </c>
    </row>
    <row r="138" spans="1:3" x14ac:dyDescent="0.45">
      <c r="A138" s="46">
        <v>39782</v>
      </c>
      <c r="B138" cm="1">
        <f t="array" ref="B138">_xlfn._xlws.FILTER(Table1[Business Activity],Table1[Month]=NMI!$A138,"")</f>
        <v>34.4</v>
      </c>
      <c r="C138" cm="1">
        <f t="array" ref="C138">_xlfn._xlws.FILTER(Table1[Business Activity^%],Table1[Month]=NMI!$A138,"")</f>
        <v>-9.5</v>
      </c>
    </row>
    <row r="139" spans="1:3" x14ac:dyDescent="0.45">
      <c r="A139" s="46">
        <v>39813</v>
      </c>
      <c r="B139" cm="1">
        <f t="array" ref="B139">_xlfn._xlws.FILTER(Table1[Business Activity],Table1[Month]=NMI!$A139,"")</f>
        <v>38.5</v>
      </c>
      <c r="C139" cm="1">
        <f t="array" ref="C139">_xlfn._xlws.FILTER(Table1[Business Activity^%],Table1[Month]=NMI!$A139,"")</f>
        <v>4.1000000000000014</v>
      </c>
    </row>
    <row r="140" spans="1:3" x14ac:dyDescent="0.45">
      <c r="A140" s="46">
        <v>39844</v>
      </c>
      <c r="B140" cm="1">
        <f t="array" ref="B140">_xlfn._xlws.FILTER(Table1[Business Activity],Table1[Month]=NMI!$A140,"")</f>
        <v>43.9</v>
      </c>
      <c r="C140" cm="1">
        <f t="array" ref="C140">_xlfn._xlws.FILTER(Table1[Business Activity^%],Table1[Month]=NMI!$A140,"")</f>
        <v>5.3999999999999986</v>
      </c>
    </row>
    <row r="141" spans="1:3" x14ac:dyDescent="0.45">
      <c r="A141" s="46">
        <v>39872</v>
      </c>
      <c r="B141" cm="1">
        <f t="array" ref="B141">_xlfn._xlws.FILTER(Table1[Business Activity],Table1[Month]=NMI!$A141,"")</f>
        <v>40.9</v>
      </c>
      <c r="C141" cm="1">
        <f t="array" ref="C141">_xlfn._xlws.FILTER(Table1[Business Activity^%],Table1[Month]=NMI!$A141,"")</f>
        <v>-3</v>
      </c>
    </row>
    <row r="142" spans="1:3" x14ac:dyDescent="0.45">
      <c r="A142" s="46">
        <v>39903</v>
      </c>
      <c r="B142" cm="1">
        <f t="array" ref="B142">_xlfn._xlws.FILTER(Table1[Business Activity],Table1[Month]=NMI!$A142,"")</f>
        <v>43.2</v>
      </c>
      <c r="C142" cm="1">
        <f t="array" ref="C142">_xlfn._xlws.FILTER(Table1[Business Activity^%],Table1[Month]=NMI!$A142,"")</f>
        <v>2.3000000000000043</v>
      </c>
    </row>
    <row r="143" spans="1:3" x14ac:dyDescent="0.45">
      <c r="A143" s="46">
        <v>39933</v>
      </c>
      <c r="B143" cm="1">
        <f t="array" ref="B143">_xlfn._xlws.FILTER(Table1[Business Activity],Table1[Month]=NMI!$A143,"")</f>
        <v>45.2</v>
      </c>
      <c r="C143" cm="1">
        <f t="array" ref="C143">_xlfn._xlws.FILTER(Table1[Business Activity^%],Table1[Month]=NMI!$A143,"")</f>
        <v>2</v>
      </c>
    </row>
    <row r="144" spans="1:3" x14ac:dyDescent="0.45">
      <c r="A144" s="46">
        <v>39964</v>
      </c>
      <c r="B144" cm="1">
        <f t="array" ref="B144">_xlfn._xlws.FILTER(Table1[Business Activity],Table1[Month]=NMI!$A144,"")</f>
        <v>43.3</v>
      </c>
      <c r="C144" cm="1">
        <f t="array" ref="C144">_xlfn._xlws.FILTER(Table1[Business Activity^%],Table1[Month]=NMI!$A144,"")</f>
        <v>-1.9000000000000057</v>
      </c>
    </row>
    <row r="145" spans="1:3" x14ac:dyDescent="0.45">
      <c r="A145" s="46">
        <v>39994</v>
      </c>
      <c r="B145" cm="1">
        <f t="array" ref="B145">_xlfn._xlws.FILTER(Table1[Business Activity],Table1[Month]=NMI!$A145,"")</f>
        <v>48.8</v>
      </c>
      <c r="C145" cm="1">
        <f t="array" ref="C145">_xlfn._xlws.FILTER(Table1[Business Activity^%],Table1[Month]=NMI!$A145,"")</f>
        <v>5.5</v>
      </c>
    </row>
    <row r="146" spans="1:3" x14ac:dyDescent="0.45">
      <c r="A146" s="46">
        <v>40025</v>
      </c>
      <c r="B146" cm="1">
        <f t="array" ref="B146">_xlfn._xlws.FILTER(Table1[Business Activity],Table1[Month]=NMI!$A146,"")</f>
        <v>47.2</v>
      </c>
      <c r="C146" cm="1">
        <f t="array" ref="C146">_xlfn._xlws.FILTER(Table1[Business Activity^%],Table1[Month]=NMI!$A146,"")</f>
        <v>-1.5999999999999943</v>
      </c>
    </row>
    <row r="147" spans="1:3" x14ac:dyDescent="0.45">
      <c r="A147" s="46">
        <v>40056</v>
      </c>
      <c r="B147" cm="1">
        <f t="array" ref="B147">_xlfn._xlws.FILTER(Table1[Business Activity],Table1[Month]=NMI!$A147,"")</f>
        <v>52</v>
      </c>
      <c r="C147" cm="1">
        <f t="array" ref="C147">_xlfn._xlws.FILTER(Table1[Business Activity^%],Table1[Month]=NMI!$A147,"")</f>
        <v>4.7999999999999972</v>
      </c>
    </row>
    <row r="148" spans="1:3" x14ac:dyDescent="0.45">
      <c r="A148" s="46">
        <v>40086</v>
      </c>
      <c r="B148" cm="1">
        <f t="array" ref="B148">_xlfn._xlws.FILTER(Table1[Business Activity],Table1[Month]=NMI!$A148,"")</f>
        <v>53.5</v>
      </c>
      <c r="C148" cm="1">
        <f t="array" ref="C148">_xlfn._xlws.FILTER(Table1[Business Activity^%],Table1[Month]=NMI!$A148,"")</f>
        <v>1.5</v>
      </c>
    </row>
    <row r="149" spans="1:3" x14ac:dyDescent="0.45">
      <c r="A149" s="46">
        <v>40117</v>
      </c>
      <c r="B149" cm="1">
        <f t="array" ref="B149">_xlfn._xlws.FILTER(Table1[Business Activity],Table1[Month]=NMI!$A149,"")</f>
        <v>54.9</v>
      </c>
      <c r="C149" cm="1">
        <f t="array" ref="C149">_xlfn._xlws.FILTER(Table1[Business Activity^%],Table1[Month]=NMI!$A149,"")</f>
        <v>1.3999999999999986</v>
      </c>
    </row>
    <row r="150" spans="1:3" x14ac:dyDescent="0.45">
      <c r="A150" s="46">
        <v>40147</v>
      </c>
      <c r="B150" cm="1">
        <f t="array" ref="B150">_xlfn._xlws.FILTER(Table1[Business Activity],Table1[Month]=NMI!$A150,"")</f>
        <v>51.6</v>
      </c>
      <c r="C150" cm="1">
        <f t="array" ref="C150">_xlfn._xlws.FILTER(Table1[Business Activity^%],Table1[Month]=NMI!$A150,"")</f>
        <v>-3.2999999999999972</v>
      </c>
    </row>
    <row r="151" spans="1:3" x14ac:dyDescent="0.45">
      <c r="A151" s="46">
        <v>40178</v>
      </c>
      <c r="B151" cm="1">
        <f t="array" ref="B151">_xlfn._xlws.FILTER(Table1[Business Activity],Table1[Month]=NMI!$A151,"")</f>
        <v>52.5</v>
      </c>
      <c r="C151" cm="1">
        <f t="array" ref="C151">_xlfn._xlws.FILTER(Table1[Business Activity^%],Table1[Month]=NMI!$A151,"")</f>
        <v>0.89999999999999858</v>
      </c>
    </row>
    <row r="152" spans="1:3" x14ac:dyDescent="0.45">
      <c r="A152" s="46">
        <v>40209</v>
      </c>
      <c r="B152" cm="1">
        <f t="array" ref="B152">_xlfn._xlws.FILTER(Table1[Business Activity],Table1[Month]=NMI!$A152,"")</f>
        <v>51.6</v>
      </c>
      <c r="C152" cm="1">
        <f t="array" ref="C152">_xlfn._xlws.FILTER(Table1[Business Activity^%],Table1[Month]=NMI!$A152,"")</f>
        <v>-0.89999999999999858</v>
      </c>
    </row>
    <row r="153" spans="1:3" x14ac:dyDescent="0.45">
      <c r="A153" s="46">
        <v>40237</v>
      </c>
      <c r="B153" cm="1">
        <f t="array" ref="B153">_xlfn._xlws.FILTER(Table1[Business Activity],Table1[Month]=NMI!$A153,"")</f>
        <v>53.3</v>
      </c>
      <c r="C153" cm="1">
        <f t="array" ref="C153">_xlfn._xlws.FILTER(Table1[Business Activity^%],Table1[Month]=NMI!$A153,"")</f>
        <v>1.6999999999999957</v>
      </c>
    </row>
    <row r="154" spans="1:3" x14ac:dyDescent="0.45">
      <c r="A154" s="46">
        <v>40268</v>
      </c>
      <c r="B154" cm="1">
        <f t="array" ref="B154">_xlfn._xlws.FILTER(Table1[Business Activity],Table1[Month]=NMI!$A154,"")</f>
        <v>57.8</v>
      </c>
      <c r="C154" cm="1">
        <f t="array" ref="C154">_xlfn._xlws.FILTER(Table1[Business Activity^%],Table1[Month]=NMI!$A154,"")</f>
        <v>4.5</v>
      </c>
    </row>
    <row r="155" spans="1:3" x14ac:dyDescent="0.45">
      <c r="A155" s="46">
        <v>40298</v>
      </c>
      <c r="B155" cm="1">
        <f t="array" ref="B155">_xlfn._xlws.FILTER(Table1[Business Activity],Table1[Month]=NMI!$A155,"")</f>
        <v>59.9</v>
      </c>
      <c r="C155" cm="1">
        <f t="array" ref="C155">_xlfn._xlws.FILTER(Table1[Business Activity^%],Table1[Month]=NMI!$A155,"")</f>
        <v>2.1000000000000014</v>
      </c>
    </row>
    <row r="156" spans="1:3" x14ac:dyDescent="0.45">
      <c r="A156" s="46">
        <v>40329</v>
      </c>
      <c r="B156" cm="1">
        <f t="array" ref="B156">_xlfn._xlws.FILTER(Table1[Business Activity],Table1[Month]=NMI!$A156,"")</f>
        <v>61.3</v>
      </c>
      <c r="C156" cm="1">
        <f t="array" ref="C156">_xlfn._xlws.FILTER(Table1[Business Activity^%],Table1[Month]=NMI!$A156,"")</f>
        <v>1.3999999999999986</v>
      </c>
    </row>
    <row r="157" spans="1:3" x14ac:dyDescent="0.45">
      <c r="A157" s="46">
        <v>40359</v>
      </c>
      <c r="B157" cm="1">
        <f t="array" ref="B157">_xlfn._xlws.FILTER(Table1[Business Activity],Table1[Month]=NMI!$A157,"")</f>
        <v>59.3</v>
      </c>
      <c r="C157" cm="1">
        <f t="array" ref="C157">_xlfn._xlws.FILTER(Table1[Business Activity^%],Table1[Month]=NMI!$A157,"")</f>
        <v>-2</v>
      </c>
    </row>
    <row r="158" spans="1:3" x14ac:dyDescent="0.45">
      <c r="A158" s="46">
        <v>40390</v>
      </c>
      <c r="B158" cm="1">
        <f t="array" ref="B158">_xlfn._xlws.FILTER(Table1[Business Activity],Table1[Month]=NMI!$A158,"")</f>
        <v>57.3</v>
      </c>
      <c r="C158" cm="1">
        <f t="array" ref="C158">_xlfn._xlws.FILTER(Table1[Business Activity^%],Table1[Month]=NMI!$A158,"")</f>
        <v>-2</v>
      </c>
    </row>
    <row r="159" spans="1:3" x14ac:dyDescent="0.45">
      <c r="A159" s="46">
        <v>40421</v>
      </c>
      <c r="B159" cm="1">
        <f t="array" ref="B159">_xlfn._xlws.FILTER(Table1[Business Activity],Table1[Month]=NMI!$A159,"")</f>
        <v>55.4</v>
      </c>
      <c r="C159" cm="1">
        <f t="array" ref="C159">_xlfn._xlws.FILTER(Table1[Business Activity^%],Table1[Month]=NMI!$A159,"")</f>
        <v>-1.8999999999999986</v>
      </c>
    </row>
    <row r="160" spans="1:3" x14ac:dyDescent="0.45">
      <c r="A160" s="46">
        <v>40451</v>
      </c>
      <c r="B160" cm="1">
        <f t="array" ref="B160">_xlfn._xlws.FILTER(Table1[Business Activity],Table1[Month]=NMI!$A160,"")</f>
        <v>52.9</v>
      </c>
      <c r="C160" cm="1">
        <f t="array" ref="C160">_xlfn._xlws.FILTER(Table1[Business Activity^%],Table1[Month]=NMI!$A160,"")</f>
        <v>-2.5</v>
      </c>
    </row>
    <row r="161" spans="1:3" x14ac:dyDescent="0.45">
      <c r="A161" s="46">
        <v>40482</v>
      </c>
      <c r="B161" cm="1">
        <f t="array" ref="B161">_xlfn._xlws.FILTER(Table1[Business Activity],Table1[Month]=NMI!$A161,"")</f>
        <v>59.8</v>
      </c>
      <c r="C161" cm="1">
        <f t="array" ref="C161">_xlfn._xlws.FILTER(Table1[Business Activity^%],Table1[Month]=NMI!$A161,"")</f>
        <v>6.8999999999999986</v>
      </c>
    </row>
    <row r="162" spans="1:3" x14ac:dyDescent="0.45">
      <c r="A162" s="46">
        <v>40512</v>
      </c>
      <c r="B162" cm="1">
        <f t="array" ref="B162">_xlfn._xlws.FILTER(Table1[Business Activity],Table1[Month]=NMI!$A162,"")</f>
        <v>59.1</v>
      </c>
      <c r="C162" cm="1">
        <f t="array" ref="C162">_xlfn._xlws.FILTER(Table1[Business Activity^%],Table1[Month]=NMI!$A162,"")</f>
        <v>-0.69999999999999574</v>
      </c>
    </row>
    <row r="163" spans="1:3" x14ac:dyDescent="0.45">
      <c r="A163" s="46">
        <v>40543</v>
      </c>
      <c r="B163" cm="1">
        <f t="array" ref="B163">_xlfn._xlws.FILTER(Table1[Business Activity],Table1[Month]=NMI!$A163,"")</f>
        <v>62.3</v>
      </c>
      <c r="C163" cm="1">
        <f t="array" ref="C163">_xlfn._xlws.FILTER(Table1[Business Activity^%],Table1[Month]=NMI!$A163,"")</f>
        <v>3.1999999999999957</v>
      </c>
    </row>
    <row r="164" spans="1:3" x14ac:dyDescent="0.45">
      <c r="A164" s="46">
        <v>40574</v>
      </c>
      <c r="B164" cm="1">
        <f t="array" ref="B164">_xlfn._xlws.FILTER(Table1[Business Activity],Table1[Month]=NMI!$A164,"")</f>
        <v>61.6</v>
      </c>
      <c r="C164" cm="1">
        <f t="array" ref="C164">_xlfn._xlws.FILTER(Table1[Business Activity^%],Table1[Month]=NMI!$A164,"")</f>
        <v>-0.69999999999999574</v>
      </c>
    </row>
    <row r="165" spans="1:3" x14ac:dyDescent="0.45">
      <c r="A165" s="46">
        <v>40602</v>
      </c>
      <c r="B165" cm="1">
        <f t="array" ref="B165">_xlfn._xlws.FILTER(Table1[Business Activity],Table1[Month]=NMI!$A165,"")</f>
        <v>63.8</v>
      </c>
      <c r="C165" cm="1">
        <f t="array" ref="C165">_xlfn._xlws.FILTER(Table1[Business Activity^%],Table1[Month]=NMI!$A165,"")</f>
        <v>2.1999999999999957</v>
      </c>
    </row>
    <row r="166" spans="1:3" x14ac:dyDescent="0.45">
      <c r="A166" s="46">
        <v>40633</v>
      </c>
      <c r="B166" cm="1">
        <f t="array" ref="B166">_xlfn._xlws.FILTER(Table1[Business Activity],Table1[Month]=NMI!$A166,"")</f>
        <v>58.6</v>
      </c>
      <c r="C166" cm="1">
        <f t="array" ref="C166">_xlfn._xlws.FILTER(Table1[Business Activity^%],Table1[Month]=NMI!$A166,"")</f>
        <v>-5.1999999999999957</v>
      </c>
    </row>
    <row r="167" spans="1:3" x14ac:dyDescent="0.45">
      <c r="A167" s="46">
        <v>40663</v>
      </c>
      <c r="B167" cm="1">
        <f t="array" ref="B167">_xlfn._xlws.FILTER(Table1[Business Activity],Table1[Month]=NMI!$A167,"")</f>
        <v>57</v>
      </c>
      <c r="C167" cm="1">
        <f t="array" ref="C167">_xlfn._xlws.FILTER(Table1[Business Activity^%],Table1[Month]=NMI!$A167,"")</f>
        <v>-1.6000000000000014</v>
      </c>
    </row>
    <row r="168" spans="1:3" x14ac:dyDescent="0.45">
      <c r="A168" s="46">
        <v>40694</v>
      </c>
      <c r="B168" cm="1">
        <f t="array" ref="B168">_xlfn._xlws.FILTER(Table1[Business Activity],Table1[Month]=NMI!$A168,"")</f>
        <v>54.9</v>
      </c>
      <c r="C168" cm="1">
        <f t="array" ref="C168">_xlfn._xlws.FILTER(Table1[Business Activity^%],Table1[Month]=NMI!$A168,"")</f>
        <v>-2.1000000000000014</v>
      </c>
    </row>
    <row r="169" spans="1:3" x14ac:dyDescent="0.45">
      <c r="A169" s="46">
        <v>40724</v>
      </c>
      <c r="B169" cm="1">
        <f t="array" ref="B169">_xlfn._xlws.FILTER(Table1[Business Activity],Table1[Month]=NMI!$A169,"")</f>
        <v>56.3</v>
      </c>
      <c r="C169" cm="1">
        <f t="array" ref="C169">_xlfn._xlws.FILTER(Table1[Business Activity^%],Table1[Month]=NMI!$A169,"")</f>
        <v>1.3999999999999986</v>
      </c>
    </row>
    <row r="170" spans="1:3" x14ac:dyDescent="0.45">
      <c r="A170" s="46">
        <v>40755</v>
      </c>
      <c r="B170" cm="1">
        <f t="array" ref="B170">_xlfn._xlws.FILTER(Table1[Business Activity],Table1[Month]=NMI!$A170,"")</f>
        <v>56.3</v>
      </c>
      <c r="C170" cm="1">
        <f t="array" ref="C170">_xlfn._xlws.FILTER(Table1[Business Activity^%],Table1[Month]=NMI!$A170,"")</f>
        <v>0</v>
      </c>
    </row>
    <row r="171" spans="1:3" x14ac:dyDescent="0.45">
      <c r="A171" s="46">
        <v>40786</v>
      </c>
      <c r="B171" cm="1">
        <f t="array" ref="B171">_xlfn._xlws.FILTER(Table1[Business Activity],Table1[Month]=NMI!$A171,"")</f>
        <v>55.7</v>
      </c>
      <c r="C171" cm="1">
        <f t="array" ref="C171">_xlfn._xlws.FILTER(Table1[Business Activity^%],Table1[Month]=NMI!$A171,"")</f>
        <v>-0.59999999999999432</v>
      </c>
    </row>
    <row r="172" spans="1:3" x14ac:dyDescent="0.45">
      <c r="A172" s="46">
        <v>40816</v>
      </c>
      <c r="B172" cm="1">
        <f t="array" ref="B172">_xlfn._xlws.FILTER(Table1[Business Activity],Table1[Month]=NMI!$A172,"")</f>
        <v>56.2</v>
      </c>
      <c r="C172" cm="1">
        <f t="array" ref="C172">_xlfn._xlws.FILTER(Table1[Business Activity^%],Table1[Month]=NMI!$A172,"")</f>
        <v>0.5</v>
      </c>
    </row>
    <row r="173" spans="1:3" x14ac:dyDescent="0.45">
      <c r="A173" s="46">
        <v>40847</v>
      </c>
      <c r="B173" cm="1">
        <f t="array" ref="B173">_xlfn._xlws.FILTER(Table1[Business Activity],Table1[Month]=NMI!$A173,"")</f>
        <v>54</v>
      </c>
      <c r="C173" cm="1">
        <f t="array" ref="C173">_xlfn._xlws.FILTER(Table1[Business Activity^%],Table1[Month]=NMI!$A173,"")</f>
        <v>-2.2000000000000028</v>
      </c>
    </row>
    <row r="174" spans="1:3" x14ac:dyDescent="0.45">
      <c r="A174" s="46">
        <v>40877</v>
      </c>
      <c r="B174" cm="1">
        <f t="array" ref="B174">_xlfn._xlws.FILTER(Table1[Business Activity],Table1[Month]=NMI!$A174,"")</f>
        <v>55.8</v>
      </c>
      <c r="C174" cm="1">
        <f t="array" ref="C174">_xlfn._xlws.FILTER(Table1[Business Activity^%],Table1[Month]=NMI!$A174,"")</f>
        <v>1.7999999999999972</v>
      </c>
    </row>
    <row r="175" spans="1:3" x14ac:dyDescent="0.45">
      <c r="A175" s="46">
        <v>40908</v>
      </c>
      <c r="B175" cm="1">
        <f t="array" ref="B175">_xlfn._xlws.FILTER(Table1[Business Activity],Table1[Month]=NMI!$A175,"")</f>
        <v>56</v>
      </c>
      <c r="C175" cm="1">
        <f t="array" ref="C175">_xlfn._xlws.FILTER(Table1[Business Activity^%],Table1[Month]=NMI!$A175,"")</f>
        <v>0.20000000000000284</v>
      </c>
    </row>
    <row r="176" spans="1:3" x14ac:dyDescent="0.45">
      <c r="A176" s="46">
        <v>40939</v>
      </c>
      <c r="B176" cm="1">
        <f t="array" ref="B176">_xlfn._xlws.FILTER(Table1[Business Activity],Table1[Month]=NMI!$A176,"")</f>
        <v>61.2</v>
      </c>
      <c r="C176" cm="1">
        <f t="array" ref="C176">_xlfn._xlws.FILTER(Table1[Business Activity^%],Table1[Month]=NMI!$A176,"")</f>
        <v>5.2000000000000028</v>
      </c>
    </row>
    <row r="177" spans="1:3" x14ac:dyDescent="0.45">
      <c r="A177" s="46">
        <v>40968</v>
      </c>
      <c r="B177" cm="1">
        <f t="array" ref="B177">_xlfn._xlws.FILTER(Table1[Business Activity],Table1[Month]=NMI!$A177,"")</f>
        <v>60.6</v>
      </c>
      <c r="C177" cm="1">
        <f t="array" ref="C177">_xlfn._xlws.FILTER(Table1[Business Activity^%],Table1[Month]=NMI!$A177,"")</f>
        <v>-0.60000000000000142</v>
      </c>
    </row>
    <row r="178" spans="1:3" x14ac:dyDescent="0.45">
      <c r="A178" s="46">
        <v>40999</v>
      </c>
      <c r="B178" cm="1">
        <f t="array" ref="B178">_xlfn._xlws.FILTER(Table1[Business Activity],Table1[Month]=NMI!$A178,"")</f>
        <v>59.3</v>
      </c>
      <c r="C178" cm="1">
        <f t="array" ref="C178">_xlfn._xlws.FILTER(Table1[Business Activity^%],Table1[Month]=NMI!$A178,"")</f>
        <v>-1.3000000000000043</v>
      </c>
    </row>
    <row r="179" spans="1:3" x14ac:dyDescent="0.45">
      <c r="A179" s="46">
        <v>41029</v>
      </c>
      <c r="B179" cm="1">
        <f t="array" ref="B179">_xlfn._xlws.FILTER(Table1[Business Activity],Table1[Month]=NMI!$A179,"")</f>
        <v>57</v>
      </c>
      <c r="C179" cm="1">
        <f t="array" ref="C179">_xlfn._xlws.FILTER(Table1[Business Activity^%],Table1[Month]=NMI!$A179,"")</f>
        <v>-2.2999999999999972</v>
      </c>
    </row>
    <row r="180" spans="1:3" x14ac:dyDescent="0.45">
      <c r="A180" s="46">
        <v>41060</v>
      </c>
      <c r="B180" cm="1">
        <f t="array" ref="B180">_xlfn._xlws.FILTER(Table1[Business Activity],Table1[Month]=NMI!$A180,"")</f>
        <v>56</v>
      </c>
      <c r="C180" cm="1">
        <f t="array" ref="C180">_xlfn._xlws.FILTER(Table1[Business Activity^%],Table1[Month]=NMI!$A180,"")</f>
        <v>-1</v>
      </c>
    </row>
    <row r="181" spans="1:3" x14ac:dyDescent="0.45">
      <c r="A181" s="46">
        <v>41090</v>
      </c>
      <c r="B181" cm="1">
        <f t="array" ref="B181">_xlfn._xlws.FILTER(Table1[Business Activity],Table1[Month]=NMI!$A181,"")</f>
        <v>56</v>
      </c>
      <c r="C181" cm="1">
        <f t="array" ref="C181">_xlfn._xlws.FILTER(Table1[Business Activity^%],Table1[Month]=NMI!$A181,"")</f>
        <v>0</v>
      </c>
    </row>
    <row r="182" spans="1:3" x14ac:dyDescent="0.45">
      <c r="A182" s="46">
        <v>41121</v>
      </c>
      <c r="B182" cm="1">
        <f t="array" ref="B182">_xlfn._xlws.FILTER(Table1[Business Activity],Table1[Month]=NMI!$A182,"")</f>
        <v>54.8</v>
      </c>
      <c r="C182" cm="1">
        <f t="array" ref="C182">_xlfn._xlws.FILTER(Table1[Business Activity^%],Table1[Month]=NMI!$A182,"")</f>
        <v>-1.2000000000000028</v>
      </c>
    </row>
    <row r="183" spans="1:3" x14ac:dyDescent="0.45">
      <c r="A183" s="46">
        <v>41152</v>
      </c>
      <c r="B183" cm="1">
        <f t="array" ref="B183">_xlfn._xlws.FILTER(Table1[Business Activity],Table1[Month]=NMI!$A183,"")</f>
        <v>52.2</v>
      </c>
      <c r="C183" cm="1">
        <f t="array" ref="C183">_xlfn._xlws.FILTER(Table1[Business Activity^%],Table1[Month]=NMI!$A183,"")</f>
        <v>-2.5999999999999943</v>
      </c>
    </row>
    <row r="184" spans="1:3" x14ac:dyDescent="0.45">
      <c r="A184" s="46">
        <v>41182</v>
      </c>
      <c r="B184" cm="1">
        <f t="array" ref="B184">_xlfn._xlws.FILTER(Table1[Business Activity],Table1[Month]=NMI!$A184,"")</f>
        <v>57.8</v>
      </c>
      <c r="C184" cm="1">
        <f t="array" ref="C184">_xlfn._xlws.FILTER(Table1[Business Activity^%],Table1[Month]=NMI!$A184,"")</f>
        <v>5.5999999999999943</v>
      </c>
    </row>
    <row r="185" spans="1:3" x14ac:dyDescent="0.45">
      <c r="A185" s="46">
        <v>41213</v>
      </c>
      <c r="B185" cm="1">
        <f t="array" ref="B185">_xlfn._xlws.FILTER(Table1[Business Activity],Table1[Month]=NMI!$A185,"")</f>
        <v>57.5</v>
      </c>
      <c r="C185" cm="1">
        <f t="array" ref="C185">_xlfn._xlws.FILTER(Table1[Business Activity^%],Table1[Month]=NMI!$A185,"")</f>
        <v>-0.29999999999999716</v>
      </c>
    </row>
    <row r="186" spans="1:3" x14ac:dyDescent="0.45">
      <c r="A186" s="46">
        <v>41243</v>
      </c>
      <c r="B186" cm="1">
        <f t="array" ref="B186">_xlfn._xlws.FILTER(Table1[Business Activity],Table1[Month]=NMI!$A186,"")</f>
        <v>57.4</v>
      </c>
      <c r="C186" cm="1">
        <f t="array" ref="C186">_xlfn._xlws.FILTER(Table1[Business Activity^%],Table1[Month]=NMI!$A186,"")</f>
        <v>-0.10000000000000142</v>
      </c>
    </row>
    <row r="187" spans="1:3" x14ac:dyDescent="0.45">
      <c r="A187" s="46">
        <v>41274</v>
      </c>
      <c r="B187" cm="1">
        <f t="array" ref="B187">_xlfn._xlws.FILTER(Table1[Business Activity],Table1[Month]=NMI!$A187,"")</f>
        <v>61.7</v>
      </c>
      <c r="C187" cm="1">
        <f t="array" ref="C187">_xlfn._xlws.FILTER(Table1[Business Activity^%],Table1[Month]=NMI!$A187,"")</f>
        <v>4.3000000000000043</v>
      </c>
    </row>
    <row r="188" spans="1:3" x14ac:dyDescent="0.45">
      <c r="A188" s="46">
        <v>41305</v>
      </c>
      <c r="B188" cm="1">
        <f t="array" ref="B188">_xlfn._xlws.FILTER(Table1[Business Activity],Table1[Month]=NMI!$A188,"")</f>
        <v>57.3</v>
      </c>
      <c r="C188" cm="1">
        <f t="array" ref="C188">_xlfn._xlws.FILTER(Table1[Business Activity^%],Table1[Month]=NMI!$A188,"")</f>
        <v>-4.4000000000000057</v>
      </c>
    </row>
    <row r="189" spans="1:3" x14ac:dyDescent="0.45">
      <c r="A189" s="46">
        <v>41333</v>
      </c>
      <c r="B189" cm="1">
        <f t="array" ref="B189">_xlfn._xlws.FILTER(Table1[Business Activity],Table1[Month]=NMI!$A189,"")</f>
        <v>58.5</v>
      </c>
      <c r="C189" cm="1">
        <f t="array" ref="C189">_xlfn._xlws.FILTER(Table1[Business Activity^%],Table1[Month]=NMI!$A189,"")</f>
        <v>1.2000000000000028</v>
      </c>
    </row>
    <row r="190" spans="1:3" x14ac:dyDescent="0.45">
      <c r="A190" s="46">
        <v>41364</v>
      </c>
      <c r="B190" cm="1">
        <f t="array" ref="B190">_xlfn._xlws.FILTER(Table1[Business Activity],Table1[Month]=NMI!$A190,"")</f>
        <v>59.3</v>
      </c>
      <c r="C190" cm="1">
        <f t="array" ref="C190">_xlfn._xlws.FILTER(Table1[Business Activity^%],Table1[Month]=NMI!$A190,"")</f>
        <v>0.79999999999999716</v>
      </c>
    </row>
    <row r="191" spans="1:3" x14ac:dyDescent="0.45">
      <c r="A191" s="46">
        <v>41394</v>
      </c>
      <c r="B191" cm="1">
        <f t="array" ref="B191">_xlfn._xlws.FILTER(Table1[Business Activity],Table1[Month]=NMI!$A191,"")</f>
        <v>55.8</v>
      </c>
      <c r="C191" cm="1">
        <f t="array" ref="C191">_xlfn._xlws.FILTER(Table1[Business Activity^%],Table1[Month]=NMI!$A191,"")</f>
        <v>-3.5</v>
      </c>
    </row>
    <row r="192" spans="1:3" x14ac:dyDescent="0.45">
      <c r="A192" s="46">
        <v>41425</v>
      </c>
      <c r="B192" cm="1">
        <f t="array" ref="B192">_xlfn._xlws.FILTER(Table1[Business Activity],Table1[Month]=NMI!$A192,"")</f>
        <v>57.2</v>
      </c>
      <c r="C192" cm="1">
        <f t="array" ref="C192">_xlfn._xlws.FILTER(Table1[Business Activity^%],Table1[Month]=NMI!$A192,"")</f>
        <v>1.4000000000000057</v>
      </c>
    </row>
    <row r="193" spans="1:3" x14ac:dyDescent="0.45">
      <c r="A193" s="46">
        <v>41455</v>
      </c>
      <c r="B193" cm="1">
        <f t="array" ref="B193">_xlfn._xlws.FILTER(Table1[Business Activity],Table1[Month]=NMI!$A193,"")</f>
        <v>54.8</v>
      </c>
      <c r="C193" cm="1">
        <f t="array" ref="C193">_xlfn._xlws.FILTER(Table1[Business Activity^%],Table1[Month]=NMI!$A193,"")</f>
        <v>-2.4000000000000057</v>
      </c>
    </row>
    <row r="194" spans="1:3" x14ac:dyDescent="0.45">
      <c r="A194" s="46">
        <v>41486</v>
      </c>
      <c r="B194" cm="1">
        <f t="array" ref="B194">_xlfn._xlws.FILTER(Table1[Business Activity],Table1[Month]=NMI!$A194,"")</f>
        <v>59.1</v>
      </c>
      <c r="C194" cm="1">
        <f t="array" ref="C194">_xlfn._xlws.FILTER(Table1[Business Activity^%],Table1[Month]=NMI!$A194,"")</f>
        <v>4.3000000000000043</v>
      </c>
    </row>
    <row r="195" spans="1:3" x14ac:dyDescent="0.45">
      <c r="A195" s="46">
        <v>41517</v>
      </c>
      <c r="B195" cm="1">
        <f t="array" ref="B195">_xlfn._xlws.FILTER(Table1[Business Activity],Table1[Month]=NMI!$A195,"")</f>
        <v>55.9</v>
      </c>
      <c r="C195" cm="1">
        <f t="array" ref="C195">_xlfn._xlws.FILTER(Table1[Business Activity^%],Table1[Month]=NMI!$A195,"")</f>
        <v>-3.2000000000000028</v>
      </c>
    </row>
    <row r="196" spans="1:3" x14ac:dyDescent="0.45">
      <c r="A196" s="46">
        <v>41547</v>
      </c>
      <c r="B196" cm="1">
        <f t="array" ref="B196">_xlfn._xlws.FILTER(Table1[Business Activity],Table1[Month]=NMI!$A196,"")</f>
        <v>55.1</v>
      </c>
      <c r="C196" cm="1">
        <f t="array" ref="C196">_xlfn._xlws.FILTER(Table1[Business Activity^%],Table1[Month]=NMI!$A196,"")</f>
        <v>-0.79999999999999716</v>
      </c>
    </row>
    <row r="197" spans="1:3" x14ac:dyDescent="0.45">
      <c r="A197" s="46">
        <v>41578</v>
      </c>
      <c r="B197" cm="1">
        <f t="array" ref="B197">_xlfn._xlws.FILTER(Table1[Business Activity],Table1[Month]=NMI!$A197,"")</f>
        <v>57.6</v>
      </c>
      <c r="C197" cm="1">
        <f t="array" ref="C197">_xlfn._xlws.FILTER(Table1[Business Activity^%],Table1[Month]=NMI!$A197,"")</f>
        <v>2.5</v>
      </c>
    </row>
    <row r="198" spans="1:3" x14ac:dyDescent="0.45">
      <c r="A198" s="46">
        <v>41608</v>
      </c>
      <c r="B198" cm="1">
        <f t="array" ref="B198">_xlfn._xlws.FILTER(Table1[Business Activity],Table1[Month]=NMI!$A198,"")</f>
        <v>53.3</v>
      </c>
      <c r="C198" cm="1">
        <f t="array" ref="C198">_xlfn._xlws.FILTER(Table1[Business Activity^%],Table1[Month]=NMI!$A198,"")</f>
        <v>-4.3000000000000043</v>
      </c>
    </row>
    <row r="199" spans="1:3" x14ac:dyDescent="0.45">
      <c r="A199" s="46">
        <v>41639</v>
      </c>
      <c r="B199" cm="1">
        <f t="array" ref="B199">_xlfn._xlws.FILTER(Table1[Business Activity],Table1[Month]=NMI!$A199,"")</f>
        <v>56.4</v>
      </c>
      <c r="C199" cm="1">
        <f t="array" ref="C199">_xlfn._xlws.FILTER(Table1[Business Activity^%],Table1[Month]=NMI!$A199,"")</f>
        <v>3.1000000000000014</v>
      </c>
    </row>
    <row r="200" spans="1:3" x14ac:dyDescent="0.45">
      <c r="A200" s="46">
        <v>41670</v>
      </c>
      <c r="B200" cm="1">
        <f t="array" ref="B200">_xlfn._xlws.FILTER(Table1[Business Activity],Table1[Month]=NMI!$A200,"")</f>
        <v>57.8</v>
      </c>
      <c r="C200" cm="1">
        <f t="array" ref="C200">_xlfn._xlws.FILTER(Table1[Business Activity^%],Table1[Month]=NMI!$A200,"")</f>
        <v>1.3999999999999986</v>
      </c>
    </row>
    <row r="201" spans="1:3" x14ac:dyDescent="0.45">
      <c r="A201" s="46">
        <v>41698</v>
      </c>
      <c r="B201" cm="1">
        <f t="array" ref="B201">_xlfn._xlws.FILTER(Table1[Business Activity],Table1[Month]=NMI!$A201,"")</f>
        <v>56.9</v>
      </c>
      <c r="C201" cm="1">
        <f t="array" ref="C201">_xlfn._xlws.FILTER(Table1[Business Activity^%],Table1[Month]=NMI!$A201,"")</f>
        <v>-0.89999999999999858</v>
      </c>
    </row>
    <row r="202" spans="1:3" x14ac:dyDescent="0.45">
      <c r="A202" s="46">
        <v>41729</v>
      </c>
      <c r="B202" cm="1">
        <f t="array" ref="B202">_xlfn._xlws.FILTER(Table1[Business Activity],Table1[Month]=NMI!$A202,"")</f>
        <v>57</v>
      </c>
      <c r="C202" cm="1">
        <f t="array" ref="C202">_xlfn._xlws.FILTER(Table1[Business Activity^%],Table1[Month]=NMI!$A202,"")</f>
        <v>0.10000000000000142</v>
      </c>
    </row>
    <row r="203" spans="1:3" x14ac:dyDescent="0.45">
      <c r="A203" s="46">
        <v>41759</v>
      </c>
      <c r="B203" cm="1">
        <f t="array" ref="B203">_xlfn._xlws.FILTER(Table1[Business Activity],Table1[Month]=NMI!$A203,"")</f>
        <v>60.4</v>
      </c>
      <c r="C203" cm="1">
        <f t="array" ref="C203">_xlfn._xlws.FILTER(Table1[Business Activity^%],Table1[Month]=NMI!$A203,"")</f>
        <v>3.3999999999999986</v>
      </c>
    </row>
    <row r="204" spans="1:3" x14ac:dyDescent="0.45">
      <c r="A204" s="46">
        <v>41790</v>
      </c>
      <c r="B204" cm="1">
        <f t="array" ref="B204">_xlfn._xlws.FILTER(Table1[Business Activity],Table1[Month]=NMI!$A204,"")</f>
        <v>60.1</v>
      </c>
      <c r="C204" cm="1">
        <f t="array" ref="C204">_xlfn._xlws.FILTER(Table1[Business Activity^%],Table1[Month]=NMI!$A204,"")</f>
        <v>-0.29999999999999716</v>
      </c>
    </row>
    <row r="205" spans="1:3" x14ac:dyDescent="0.45">
      <c r="A205" s="46">
        <v>41820</v>
      </c>
      <c r="B205" cm="1">
        <f t="array" ref="B205">_xlfn._xlws.FILTER(Table1[Business Activity],Table1[Month]=NMI!$A205,"")</f>
        <v>60.4</v>
      </c>
      <c r="C205" cm="1">
        <f t="array" ref="C205">_xlfn._xlws.FILTER(Table1[Business Activity^%],Table1[Month]=NMI!$A205,"")</f>
        <v>0.29999999999999716</v>
      </c>
    </row>
    <row r="206" spans="1:3" x14ac:dyDescent="0.45">
      <c r="A206" s="46">
        <v>41851</v>
      </c>
      <c r="B206" cm="1">
        <f t="array" ref="B206">_xlfn._xlws.FILTER(Table1[Business Activity],Table1[Month]=NMI!$A206,"")</f>
        <v>59.4</v>
      </c>
      <c r="C206" cm="1">
        <f t="array" ref="C206">_xlfn._xlws.FILTER(Table1[Business Activity^%],Table1[Month]=NMI!$A206,"")</f>
        <v>-1</v>
      </c>
    </row>
    <row r="207" spans="1:3" x14ac:dyDescent="0.45">
      <c r="A207" s="46">
        <v>41882</v>
      </c>
      <c r="B207" cm="1">
        <f t="array" ref="B207">_xlfn._xlws.FILTER(Table1[Business Activity],Table1[Month]=NMI!$A207,"")</f>
        <v>61.9</v>
      </c>
      <c r="C207" cm="1">
        <f t="array" ref="C207">_xlfn._xlws.FILTER(Table1[Business Activity^%],Table1[Month]=NMI!$A207,"")</f>
        <v>2.5</v>
      </c>
    </row>
    <row r="208" spans="1:3" x14ac:dyDescent="0.45">
      <c r="A208" s="46">
        <v>41912</v>
      </c>
      <c r="B208" cm="1">
        <f t="array" ref="B208">_xlfn._xlws.FILTER(Table1[Business Activity],Table1[Month]=NMI!$A208,"")</f>
        <v>61.6</v>
      </c>
      <c r="C208" cm="1">
        <f t="array" ref="C208">_xlfn._xlws.FILTER(Table1[Business Activity^%],Table1[Month]=NMI!$A208,"")</f>
        <v>-0.29999999999999716</v>
      </c>
    </row>
    <row r="209" spans="1:3" x14ac:dyDescent="0.45">
      <c r="A209" s="46">
        <v>41943</v>
      </c>
      <c r="B209" cm="1">
        <f t="array" ref="B209">_xlfn._xlws.FILTER(Table1[Business Activity],Table1[Month]=NMI!$A209,"")</f>
        <v>59.1</v>
      </c>
      <c r="C209" cm="1">
        <f t="array" ref="C209">_xlfn._xlws.FILTER(Table1[Business Activity^%],Table1[Month]=NMI!$A209,"")</f>
        <v>-2.5</v>
      </c>
    </row>
    <row r="210" spans="1:3" x14ac:dyDescent="0.45">
      <c r="A210" s="46">
        <v>41973</v>
      </c>
      <c r="B210" cm="1">
        <f t="array" ref="B210">_xlfn._xlws.FILTER(Table1[Business Activity],Table1[Month]=NMI!$A210,"")</f>
        <v>62.1</v>
      </c>
      <c r="C210" cm="1">
        <f t="array" ref="C210">_xlfn._xlws.FILTER(Table1[Business Activity^%],Table1[Month]=NMI!$A210,"")</f>
        <v>3</v>
      </c>
    </row>
    <row r="211" spans="1:3" x14ac:dyDescent="0.45">
      <c r="A211" s="46">
        <v>42004</v>
      </c>
      <c r="B211" cm="1">
        <f t="array" ref="B211">_xlfn._xlws.FILTER(Table1[Business Activity],Table1[Month]=NMI!$A211,"")</f>
        <v>61.1</v>
      </c>
      <c r="C211" cm="1">
        <f t="array" ref="C211">_xlfn._xlws.FILTER(Table1[Business Activity^%],Table1[Month]=NMI!$A211,"")</f>
        <v>-1</v>
      </c>
    </row>
    <row r="212" spans="1:3" x14ac:dyDescent="0.45">
      <c r="A212" s="46">
        <v>42035</v>
      </c>
      <c r="B212" cm="1">
        <f t="array" ref="B212">_xlfn._xlws.FILTER(Table1[Business Activity],Table1[Month]=NMI!$A212,"")</f>
        <v>60.5</v>
      </c>
      <c r="C212" cm="1">
        <f t="array" ref="C212">_xlfn._xlws.FILTER(Table1[Business Activity^%],Table1[Month]=NMI!$A212,"")</f>
        <v>-0.60000000000000142</v>
      </c>
    </row>
    <row r="213" spans="1:3" x14ac:dyDescent="0.45">
      <c r="A213" s="46">
        <v>42063</v>
      </c>
      <c r="B213" cm="1">
        <f t="array" ref="B213">_xlfn._xlws.FILTER(Table1[Business Activity],Table1[Month]=NMI!$A213,"")</f>
        <v>60.3</v>
      </c>
      <c r="C213" cm="1">
        <f t="array" ref="C213">_xlfn._xlws.FILTER(Table1[Business Activity^%],Table1[Month]=NMI!$A213,"")</f>
        <v>-0.20000000000000284</v>
      </c>
    </row>
    <row r="214" spans="1:3" x14ac:dyDescent="0.45">
      <c r="A214" s="46">
        <v>42094</v>
      </c>
      <c r="B214" cm="1">
        <f t="array" ref="B214">_xlfn._xlws.FILTER(Table1[Business Activity],Table1[Month]=NMI!$A214,"")</f>
        <v>61.2</v>
      </c>
      <c r="C214" cm="1">
        <f t="array" ref="C214">_xlfn._xlws.FILTER(Table1[Business Activity^%],Table1[Month]=NMI!$A214,"")</f>
        <v>0.90000000000000568</v>
      </c>
    </row>
    <row r="215" spans="1:3" x14ac:dyDescent="0.45">
      <c r="A215" s="46">
        <v>42124</v>
      </c>
      <c r="B215" cm="1">
        <f t="array" ref="B215">_xlfn._xlws.FILTER(Table1[Business Activity],Table1[Month]=NMI!$A215,"")</f>
        <v>60.3</v>
      </c>
      <c r="C215" cm="1">
        <f t="array" ref="C215">_xlfn._xlws.FILTER(Table1[Business Activity^%],Table1[Month]=NMI!$A215,"")</f>
        <v>-0.90000000000000568</v>
      </c>
    </row>
    <row r="216" spans="1:3" x14ac:dyDescent="0.45">
      <c r="A216" s="46">
        <v>42155</v>
      </c>
      <c r="B216" cm="1">
        <f t="array" ref="B216">_xlfn._xlws.FILTER(Table1[Business Activity],Table1[Month]=NMI!$A216,"")</f>
        <v>60.4</v>
      </c>
      <c r="C216" cm="1">
        <f t="array" ref="C216">_xlfn._xlws.FILTER(Table1[Business Activity^%],Table1[Month]=NMI!$A216,"")</f>
        <v>0.10000000000000142</v>
      </c>
    </row>
    <row r="217" spans="1:3" x14ac:dyDescent="0.45">
      <c r="A217" s="46">
        <v>42185</v>
      </c>
      <c r="B217" cm="1">
        <f t="array" ref="B217">_xlfn._xlws.FILTER(Table1[Business Activity],Table1[Month]=NMI!$A217,"")</f>
        <v>61.1</v>
      </c>
      <c r="C217" cm="1">
        <f t="array" ref="C217">_xlfn._xlws.FILTER(Table1[Business Activity^%],Table1[Month]=NMI!$A217,"")</f>
        <v>0.70000000000000284</v>
      </c>
    </row>
    <row r="218" spans="1:3" x14ac:dyDescent="0.45">
      <c r="A218" s="46">
        <v>42216</v>
      </c>
      <c r="B218" cm="1">
        <f t="array" ref="B218">_xlfn._xlws.FILTER(Table1[Business Activity],Table1[Month]=NMI!$A218,"")</f>
        <v>63.6</v>
      </c>
      <c r="C218" cm="1">
        <f t="array" ref="C218">_xlfn._xlws.FILTER(Table1[Business Activity^%],Table1[Month]=NMI!$A218,"")</f>
        <v>2.5</v>
      </c>
    </row>
    <row r="219" spans="1:3" x14ac:dyDescent="0.45">
      <c r="A219" s="46">
        <v>42247</v>
      </c>
      <c r="B219" cm="1">
        <f t="array" ref="B219">_xlfn._xlws.FILTER(Table1[Business Activity],Table1[Month]=NMI!$A219,"")</f>
        <v>64.3</v>
      </c>
      <c r="C219" cm="1">
        <f t="array" ref="C219">_xlfn._xlws.FILTER(Table1[Business Activity^%],Table1[Month]=NMI!$A219,"")</f>
        <v>0.69999999999999574</v>
      </c>
    </row>
    <row r="220" spans="1:3" x14ac:dyDescent="0.45">
      <c r="A220" s="46">
        <v>42277</v>
      </c>
      <c r="B220" cm="1">
        <f t="array" ref="B220">_xlfn._xlws.FILTER(Table1[Business Activity],Table1[Month]=NMI!$A220,"")</f>
        <v>59.7</v>
      </c>
      <c r="C220" cm="1">
        <f t="array" ref="C220">_xlfn._xlws.FILTER(Table1[Business Activity^%],Table1[Month]=NMI!$A220,"")</f>
        <v>-4.5999999999999943</v>
      </c>
    </row>
    <row r="221" spans="1:3" x14ac:dyDescent="0.45">
      <c r="A221" s="46">
        <v>42308</v>
      </c>
      <c r="B221" cm="1">
        <f t="array" ref="B221">_xlfn._xlws.FILTER(Table1[Business Activity],Table1[Month]=NMI!$A221,"")</f>
        <v>59.7</v>
      </c>
      <c r="C221" cm="1">
        <f t="array" ref="C221">_xlfn._xlws.FILTER(Table1[Business Activity^%],Table1[Month]=NMI!$A221,"")</f>
        <v>0</v>
      </c>
    </row>
    <row r="222" spans="1:3" x14ac:dyDescent="0.45">
      <c r="A222" s="46">
        <v>42338</v>
      </c>
      <c r="B222" cm="1">
        <f t="array" ref="B222">_xlfn._xlws.FILTER(Table1[Business Activity],Table1[Month]=NMI!$A222,"")</f>
        <v>58.6</v>
      </c>
      <c r="C222" cm="1">
        <f t="array" ref="C222">_xlfn._xlws.FILTER(Table1[Business Activity^%],Table1[Month]=NMI!$A222,"")</f>
        <v>-1.1000000000000014</v>
      </c>
    </row>
    <row r="223" spans="1:3" x14ac:dyDescent="0.45">
      <c r="A223" s="46">
        <v>42369</v>
      </c>
      <c r="B223" cm="1">
        <f t="array" ref="B223">_xlfn._xlws.FILTER(Table1[Business Activity],Table1[Month]=NMI!$A223,"")</f>
        <v>59.1</v>
      </c>
      <c r="C223" cm="1">
        <f t="array" ref="C223">_xlfn._xlws.FILTER(Table1[Business Activity^%],Table1[Month]=NMI!$A223,"")</f>
        <v>0.5</v>
      </c>
    </row>
    <row r="224" spans="1:3" x14ac:dyDescent="0.45">
      <c r="A224" s="46">
        <v>42400</v>
      </c>
      <c r="B224" cm="1">
        <f t="array" ref="B224">_xlfn._xlws.FILTER(Table1[Business Activity],Table1[Month]=NMI!$A224,"")</f>
        <v>54.5</v>
      </c>
      <c r="C224" cm="1">
        <f t="array" ref="C224">_xlfn._xlws.FILTER(Table1[Business Activity^%],Table1[Month]=NMI!$A224,"")</f>
        <v>-4.6000000000000014</v>
      </c>
    </row>
    <row r="225" spans="1:3" x14ac:dyDescent="0.45">
      <c r="A225" s="46">
        <v>42429</v>
      </c>
      <c r="B225" cm="1">
        <f t="array" ref="B225">_xlfn._xlws.FILTER(Table1[Business Activity],Table1[Month]=NMI!$A225,"")</f>
        <v>56.4</v>
      </c>
      <c r="C225" cm="1">
        <f t="array" ref="C225">_xlfn._xlws.FILTER(Table1[Business Activity^%],Table1[Month]=NMI!$A225,"")</f>
        <v>1.8999999999999986</v>
      </c>
    </row>
    <row r="226" spans="1:3" x14ac:dyDescent="0.45">
      <c r="A226" s="46">
        <v>42460</v>
      </c>
      <c r="B226" cm="1">
        <f t="array" ref="B226">_xlfn._xlws.FILTER(Table1[Business Activity],Table1[Month]=NMI!$A226,"")</f>
        <v>60.6</v>
      </c>
      <c r="C226" cm="1">
        <f t="array" ref="C226">_xlfn._xlws.FILTER(Table1[Business Activity^%],Table1[Month]=NMI!$A226,"")</f>
        <v>4.2000000000000028</v>
      </c>
    </row>
    <row r="227" spans="1:3" x14ac:dyDescent="0.45">
      <c r="A227" s="46">
        <v>42490</v>
      </c>
      <c r="B227" cm="1">
        <f t="array" ref="B227">_xlfn._xlws.FILTER(Table1[Business Activity],Table1[Month]=NMI!$A227,"")</f>
        <v>57.7</v>
      </c>
      <c r="C227" cm="1">
        <f t="array" ref="C227">_xlfn._xlws.FILTER(Table1[Business Activity^%],Table1[Month]=NMI!$A227,"")</f>
        <v>-2.8999999999999986</v>
      </c>
    </row>
    <row r="228" spans="1:3" x14ac:dyDescent="0.45">
      <c r="A228" s="46">
        <v>42521</v>
      </c>
      <c r="B228" cm="1">
        <f t="array" ref="B228">_xlfn._xlws.FILTER(Table1[Business Activity],Table1[Month]=NMI!$A228,"")</f>
        <v>56.5</v>
      </c>
      <c r="C228" cm="1">
        <f t="array" ref="C228">_xlfn._xlws.FILTER(Table1[Business Activity^%],Table1[Month]=NMI!$A228,"")</f>
        <v>-1.2000000000000028</v>
      </c>
    </row>
    <row r="229" spans="1:3" x14ac:dyDescent="0.45">
      <c r="A229" s="46">
        <v>42551</v>
      </c>
      <c r="B229" cm="1">
        <f t="array" ref="B229">_xlfn._xlws.FILTER(Table1[Business Activity],Table1[Month]=NMI!$A229,"")</f>
        <v>58</v>
      </c>
      <c r="C229" cm="1">
        <f t="array" ref="C229">_xlfn._xlws.FILTER(Table1[Business Activity^%],Table1[Month]=NMI!$A229,"")</f>
        <v>1.5</v>
      </c>
    </row>
    <row r="230" spans="1:3" x14ac:dyDescent="0.45">
      <c r="A230" s="46">
        <v>42582</v>
      </c>
      <c r="B230" cm="1">
        <f t="array" ref="B230">_xlfn._xlws.FILTER(Table1[Business Activity],Table1[Month]=NMI!$A230,"")</f>
        <v>59.8</v>
      </c>
      <c r="C230" cm="1">
        <f t="array" ref="C230">_xlfn._xlws.FILTER(Table1[Business Activity^%],Table1[Month]=NMI!$A230,"")</f>
        <v>1.7999999999999972</v>
      </c>
    </row>
    <row r="231" spans="1:3" x14ac:dyDescent="0.45">
      <c r="A231" s="46">
        <v>42613</v>
      </c>
      <c r="B231" cm="1">
        <f t="array" ref="B231">_xlfn._xlws.FILTER(Table1[Business Activity],Table1[Month]=NMI!$A231,"")</f>
        <v>55.2</v>
      </c>
      <c r="C231" cm="1">
        <f t="array" ref="C231">_xlfn._xlws.FILTER(Table1[Business Activity^%],Table1[Month]=NMI!$A231,"")</f>
        <v>-4.5999999999999943</v>
      </c>
    </row>
    <row r="232" spans="1:3" x14ac:dyDescent="0.45">
      <c r="A232" s="46">
        <v>42643</v>
      </c>
      <c r="B232" cm="1">
        <f t="array" ref="B232">_xlfn._xlws.FILTER(Table1[Business Activity],Table1[Month]=NMI!$A232,"")</f>
        <v>57.6</v>
      </c>
      <c r="C232" cm="1">
        <f t="array" ref="C232">_xlfn._xlws.FILTER(Table1[Business Activity^%],Table1[Month]=NMI!$A232,"")</f>
        <v>2.3999999999999986</v>
      </c>
    </row>
    <row r="233" spans="1:3" x14ac:dyDescent="0.45">
      <c r="A233" s="46">
        <v>42674</v>
      </c>
      <c r="B233" cm="1">
        <f t="array" ref="B233">_xlfn._xlws.FILTER(Table1[Business Activity],Table1[Month]=NMI!$A233,"")</f>
        <v>58.1</v>
      </c>
      <c r="C233" cm="1">
        <f t="array" ref="C233">_xlfn._xlws.FILTER(Table1[Business Activity^%],Table1[Month]=NMI!$A233,"")</f>
        <v>0.5</v>
      </c>
    </row>
    <row r="234" spans="1:3" x14ac:dyDescent="0.45">
      <c r="A234" s="46">
        <v>42704</v>
      </c>
      <c r="B234" cm="1">
        <f t="array" ref="B234">_xlfn._xlws.FILTER(Table1[Business Activity],Table1[Month]=NMI!$A234,"")</f>
        <v>60.2</v>
      </c>
      <c r="C234" cm="1">
        <f t="array" ref="C234">_xlfn._xlws.FILTER(Table1[Business Activity^%],Table1[Month]=NMI!$A234,"")</f>
        <v>2.1000000000000014</v>
      </c>
    </row>
    <row r="235" spans="1:3" x14ac:dyDescent="0.45">
      <c r="A235" s="46">
        <v>42735</v>
      </c>
      <c r="B235" cm="1">
        <f t="array" ref="B235">_xlfn._xlws.FILTER(Table1[Business Activity],Table1[Month]=NMI!$A235,"")</f>
        <v>60.2</v>
      </c>
      <c r="C235" cm="1">
        <f t="array" ref="C235">_xlfn._xlws.FILTER(Table1[Business Activity^%],Table1[Month]=NMI!$A235,"")</f>
        <v>0</v>
      </c>
    </row>
    <row r="236" spans="1:3" x14ac:dyDescent="0.45">
      <c r="A236" s="46">
        <v>42766</v>
      </c>
      <c r="B236" cm="1">
        <f t="array" ref="B236">_xlfn._xlws.FILTER(Table1[Business Activity],Table1[Month]=NMI!$A236,"")</f>
        <v>61.4</v>
      </c>
      <c r="C236" cm="1">
        <f t="array" ref="C236">_xlfn._xlws.FILTER(Table1[Business Activity^%],Table1[Month]=NMI!$A236,"")</f>
        <v>1.1999999999999957</v>
      </c>
    </row>
    <row r="237" spans="1:3" x14ac:dyDescent="0.45">
      <c r="A237" s="46">
        <v>42794</v>
      </c>
      <c r="B237" cm="1">
        <f t="array" ref="B237">_xlfn._xlws.FILTER(Table1[Business Activity],Table1[Month]=NMI!$A237,"")</f>
        <v>62</v>
      </c>
      <c r="C237" cm="1">
        <f t="array" ref="C237">_xlfn._xlws.FILTER(Table1[Business Activity^%],Table1[Month]=NMI!$A237,"")</f>
        <v>0.60000000000000142</v>
      </c>
    </row>
    <row r="238" spans="1:3" x14ac:dyDescent="0.45">
      <c r="A238" s="46">
        <v>42825</v>
      </c>
      <c r="B238" cm="1">
        <f t="array" ref="B238">_xlfn._xlws.FILTER(Table1[Business Activity],Table1[Month]=NMI!$A238,"")</f>
        <v>60.7</v>
      </c>
      <c r="C238" cm="1">
        <f t="array" ref="C238">_xlfn._xlws.FILTER(Table1[Business Activity^%],Table1[Month]=NMI!$A238,"")</f>
        <v>-1.2999999999999972</v>
      </c>
    </row>
    <row r="239" spans="1:3" x14ac:dyDescent="0.45">
      <c r="A239" s="46">
        <v>42855</v>
      </c>
      <c r="B239" cm="1">
        <f t="array" ref="B239">_xlfn._xlws.FILTER(Table1[Business Activity],Table1[Month]=NMI!$A239,"")</f>
        <v>61.2</v>
      </c>
      <c r="C239" cm="1">
        <f t="array" ref="C239">_xlfn._xlws.FILTER(Table1[Business Activity^%],Table1[Month]=NMI!$A239,"")</f>
        <v>0.5</v>
      </c>
    </row>
    <row r="240" spans="1:3" x14ac:dyDescent="0.45">
      <c r="A240" s="46">
        <v>42886</v>
      </c>
      <c r="B240" cm="1">
        <f t="array" ref="B240">_xlfn._xlws.FILTER(Table1[Business Activity],Table1[Month]=NMI!$A240,"")</f>
        <v>61.8</v>
      </c>
      <c r="C240" cm="1">
        <f t="array" ref="C240">_xlfn._xlws.FILTER(Table1[Business Activity^%],Table1[Month]=NMI!$A240,"")</f>
        <v>0.59999999999999432</v>
      </c>
    </row>
    <row r="241" spans="1:3" x14ac:dyDescent="0.45">
      <c r="A241" s="46">
        <v>42916</v>
      </c>
      <c r="B241" cm="1">
        <f t="array" ref="B241">_xlfn._xlws.FILTER(Table1[Business Activity],Table1[Month]=NMI!$A241,"")</f>
        <v>58.7</v>
      </c>
      <c r="C241" cm="1">
        <f t="array" ref="C241">_xlfn._xlws.FILTER(Table1[Business Activity^%],Table1[Month]=NMI!$A241,"")</f>
        <v>-3.0999999999999943</v>
      </c>
    </row>
    <row r="242" spans="1:3" x14ac:dyDescent="0.45">
      <c r="A242" s="46">
        <v>42947</v>
      </c>
      <c r="B242" cm="1">
        <f t="array" ref="B242">_xlfn._xlws.FILTER(Table1[Business Activity],Table1[Month]=NMI!$A242,"")</f>
        <v>57.9</v>
      </c>
      <c r="C242" cm="1">
        <f t="array" ref="C242">_xlfn._xlws.FILTER(Table1[Business Activity^%],Table1[Month]=NMI!$A242,"")</f>
        <v>-0.80000000000000426</v>
      </c>
    </row>
    <row r="243" spans="1:3" x14ac:dyDescent="0.45">
      <c r="A243" s="46">
        <v>42978</v>
      </c>
      <c r="B243" cm="1">
        <f t="array" ref="B243">_xlfn._xlws.FILTER(Table1[Business Activity],Table1[Month]=NMI!$A243,"")</f>
        <v>58.3</v>
      </c>
      <c r="C243" cm="1">
        <f t="array" ref="C243">_xlfn._xlws.FILTER(Table1[Business Activity^%],Table1[Month]=NMI!$A243,"")</f>
        <v>0.39999999999999858</v>
      </c>
    </row>
    <row r="244" spans="1:3" x14ac:dyDescent="0.45">
      <c r="A244" s="46">
        <v>43008</v>
      </c>
      <c r="B244" cm="1">
        <f t="array" ref="B244">_xlfn._xlws.FILTER(Table1[Business Activity],Table1[Month]=NMI!$A244,"")</f>
        <v>59.6</v>
      </c>
      <c r="C244" cm="1">
        <f t="array" ref="C244">_xlfn._xlws.FILTER(Table1[Business Activity^%],Table1[Month]=NMI!$A244,"")</f>
        <v>1.3000000000000043</v>
      </c>
    </row>
    <row r="245" spans="1:3" x14ac:dyDescent="0.45">
      <c r="A245" s="46">
        <v>43039</v>
      </c>
      <c r="B245" cm="1">
        <f t="array" ref="B245">_xlfn._xlws.FILTER(Table1[Business Activity],Table1[Month]=NMI!$A245,"")</f>
        <v>62.3</v>
      </c>
      <c r="C245" cm="1">
        <f t="array" ref="C245">_xlfn._xlws.FILTER(Table1[Business Activity^%],Table1[Month]=NMI!$A245,"")</f>
        <v>2.6999999999999957</v>
      </c>
    </row>
    <row r="246" spans="1:3" x14ac:dyDescent="0.45">
      <c r="A246" s="46">
        <v>43069</v>
      </c>
      <c r="B246" cm="1">
        <f t="array" ref="B246">_xlfn._xlws.FILTER(Table1[Business Activity],Table1[Month]=NMI!$A246,"")</f>
        <v>60.4</v>
      </c>
      <c r="C246" cm="1">
        <f t="array" ref="C246">_xlfn._xlws.FILTER(Table1[Business Activity^%],Table1[Month]=NMI!$A246,"")</f>
        <v>-1.8999999999999986</v>
      </c>
    </row>
    <row r="247" spans="1:3" x14ac:dyDescent="0.45">
      <c r="A247" s="46">
        <v>43100</v>
      </c>
      <c r="B247" cm="1">
        <f t="array" ref="B247">_xlfn._xlws.FILTER(Table1[Business Activity],Table1[Month]=NMI!$A247,"")</f>
        <v>58.8</v>
      </c>
      <c r="C247" cm="1">
        <f t="array" ref="C247">_xlfn._xlws.FILTER(Table1[Business Activity^%],Table1[Month]=NMI!$A247,"")</f>
        <v>-1.6000000000000014</v>
      </c>
    </row>
    <row r="248" spans="1:3" x14ac:dyDescent="0.45">
      <c r="A248" s="46">
        <v>43131</v>
      </c>
      <c r="B248" cm="1">
        <f t="array" ref="B248">_xlfn._xlws.FILTER(Table1[Business Activity],Table1[Month]=NMI!$A248,"")</f>
        <v>61.2</v>
      </c>
      <c r="C248" cm="1">
        <f t="array" ref="C248">_xlfn._xlws.FILTER(Table1[Business Activity^%],Table1[Month]=NMI!$A248,"")</f>
        <v>2.4000000000000057</v>
      </c>
    </row>
    <row r="249" spans="1:3" x14ac:dyDescent="0.45">
      <c r="A249" s="46">
        <v>43159</v>
      </c>
      <c r="B249" cm="1">
        <f t="array" ref="B249">_xlfn._xlws.FILTER(Table1[Business Activity],Table1[Month]=NMI!$A249,"")</f>
        <v>61.6</v>
      </c>
      <c r="C249" cm="1">
        <f t="array" ref="C249">_xlfn._xlws.FILTER(Table1[Business Activity^%],Table1[Month]=NMI!$A249,"")</f>
        <v>0.39999999999999858</v>
      </c>
    </row>
    <row r="250" spans="1:3" x14ac:dyDescent="0.45">
      <c r="A250" s="46">
        <v>43190</v>
      </c>
      <c r="B250" cm="1">
        <f t="array" ref="B250">_xlfn._xlws.FILTER(Table1[Business Activity],Table1[Month]=NMI!$A250,"")</f>
        <v>60.6</v>
      </c>
      <c r="C250" cm="1">
        <f t="array" ref="C250">_xlfn._xlws.FILTER(Table1[Business Activity^%],Table1[Month]=NMI!$A250,"")</f>
        <v>-1</v>
      </c>
    </row>
    <row r="251" spans="1:3" x14ac:dyDescent="0.45">
      <c r="A251" s="46">
        <v>43220</v>
      </c>
      <c r="B251" cm="1">
        <f t="array" ref="B251">_xlfn._xlws.FILTER(Table1[Business Activity],Table1[Month]=NMI!$A251,"")</f>
        <v>60.1</v>
      </c>
      <c r="C251" cm="1">
        <f t="array" ref="C251">_xlfn._xlws.FILTER(Table1[Business Activity^%],Table1[Month]=NMI!$A251,"")</f>
        <v>-0.5</v>
      </c>
    </row>
    <row r="252" spans="1:3" x14ac:dyDescent="0.45">
      <c r="A252" s="46">
        <v>43251</v>
      </c>
      <c r="B252" cm="1">
        <f t="array" ref="B252">_xlfn._xlws.FILTER(Table1[Business Activity],Table1[Month]=NMI!$A252,"")</f>
        <v>59.4</v>
      </c>
      <c r="C252" cm="1">
        <f t="array" ref="C252">_xlfn._xlws.FILTER(Table1[Business Activity^%],Table1[Month]=NMI!$A252,"")</f>
        <v>-0.70000000000000284</v>
      </c>
    </row>
    <row r="253" spans="1:3" x14ac:dyDescent="0.45">
      <c r="A253" s="46">
        <v>43281</v>
      </c>
      <c r="B253" cm="1">
        <f t="array" ref="B253">_xlfn._xlws.FILTER(Table1[Business Activity],Table1[Month]=NMI!$A253,"")</f>
        <v>62.4</v>
      </c>
      <c r="C253" cm="1">
        <f t="array" ref="C253">_xlfn._xlws.FILTER(Table1[Business Activity^%],Table1[Month]=NMI!$A253,"")</f>
        <v>3</v>
      </c>
    </row>
    <row r="254" spans="1:3" x14ac:dyDescent="0.45">
      <c r="A254" s="46">
        <v>43312</v>
      </c>
      <c r="B254" cm="1">
        <f t="array" ref="B254">_xlfn._xlws.FILTER(Table1[Business Activity],Table1[Month]=NMI!$A254,"")</f>
        <v>58.4</v>
      </c>
      <c r="C254" cm="1">
        <f t="array" ref="C254">_xlfn._xlws.FILTER(Table1[Business Activity^%],Table1[Month]=NMI!$A254,"")</f>
        <v>-4</v>
      </c>
    </row>
    <row r="255" spans="1:3" x14ac:dyDescent="0.45">
      <c r="A255" s="46">
        <v>43343</v>
      </c>
      <c r="B255" cm="1">
        <f t="array" ref="B255">_xlfn._xlws.FILTER(Table1[Business Activity],Table1[Month]=NMI!$A255,"")</f>
        <v>61.8</v>
      </c>
      <c r="C255" cm="1">
        <f t="array" ref="C255">_xlfn._xlws.FILTER(Table1[Business Activity^%],Table1[Month]=NMI!$A255,"")</f>
        <v>3.3999999999999986</v>
      </c>
    </row>
    <row r="256" spans="1:3" x14ac:dyDescent="0.45">
      <c r="A256" s="46">
        <v>43373</v>
      </c>
      <c r="B256" cm="1">
        <f t="array" ref="B256">_xlfn._xlws.FILTER(Table1[Business Activity],Table1[Month]=NMI!$A256,"")</f>
        <v>63.6</v>
      </c>
      <c r="C256" cm="1">
        <f t="array" ref="C256">_xlfn._xlws.FILTER(Table1[Business Activity^%],Table1[Month]=NMI!$A256,"")</f>
        <v>1.8000000000000043</v>
      </c>
    </row>
    <row r="257" spans="1:3" x14ac:dyDescent="0.45">
      <c r="A257" s="46">
        <v>43404</v>
      </c>
      <c r="B257" cm="1">
        <f t="array" ref="B257">_xlfn._xlws.FILTER(Table1[Business Activity],Table1[Month]=NMI!$A257,"")</f>
        <v>64.2</v>
      </c>
      <c r="C257" cm="1">
        <f t="array" ref="C257">_xlfn._xlws.FILTER(Table1[Business Activity^%],Table1[Month]=NMI!$A257,"")</f>
        <v>0.60000000000000142</v>
      </c>
    </row>
    <row r="258" spans="1:3" x14ac:dyDescent="0.45">
      <c r="A258" s="46">
        <v>43434</v>
      </c>
      <c r="B258" cm="1">
        <f t="array" ref="B258">_xlfn._xlws.FILTER(Table1[Business Activity],Table1[Month]=NMI!$A258,"")</f>
        <v>64.099999999999994</v>
      </c>
      <c r="C258" cm="1">
        <f t="array" ref="C258">_xlfn._xlws.FILTER(Table1[Business Activity^%],Table1[Month]=NMI!$A258,"")</f>
        <v>-0.10000000000000853</v>
      </c>
    </row>
    <row r="259" spans="1:3" x14ac:dyDescent="0.45">
      <c r="A259" s="46">
        <v>43465</v>
      </c>
      <c r="B259" cm="1">
        <f t="array" ref="B259">_xlfn._xlws.FILTER(Table1[Business Activity],Table1[Month]=NMI!$A259,"")</f>
        <v>62.3</v>
      </c>
      <c r="C259" cm="1">
        <f t="array" ref="C259">_xlfn._xlws.FILTER(Table1[Business Activity^%],Table1[Month]=NMI!$A259,"")</f>
        <v>-1.7999999999999972</v>
      </c>
    </row>
    <row r="260" spans="1:3" x14ac:dyDescent="0.45">
      <c r="A260" s="46">
        <v>43496</v>
      </c>
      <c r="B260" cm="1">
        <f t="array" ref="B260">_xlfn._xlws.FILTER(Table1[Business Activity],Table1[Month]=NMI!$A260,"")</f>
        <v>58</v>
      </c>
      <c r="C260" cm="1">
        <f t="array" ref="C260">_xlfn._xlws.FILTER(Table1[Business Activity^%],Table1[Month]=NMI!$A260,"")</f>
        <v>-4.2999999999999972</v>
      </c>
    </row>
    <row r="261" spans="1:3" x14ac:dyDescent="0.45">
      <c r="A261" s="46">
        <v>43524</v>
      </c>
      <c r="B261" cm="1">
        <f t="array" ref="B261">_xlfn._xlws.FILTER(Table1[Business Activity],Table1[Month]=NMI!$A261,"")</f>
        <v>64.3</v>
      </c>
      <c r="C261" cm="1">
        <f t="array" ref="C261">_xlfn._xlws.FILTER(Table1[Business Activity^%],Table1[Month]=NMI!$A261,"")</f>
        <v>6.2999999999999972</v>
      </c>
    </row>
    <row r="262" spans="1:3" x14ac:dyDescent="0.45">
      <c r="A262" s="46">
        <v>43555</v>
      </c>
      <c r="B262" cm="1">
        <f t="array" ref="B262">_xlfn._xlws.FILTER(Table1[Business Activity],Table1[Month]=NMI!$A262,"")</f>
        <v>59.1</v>
      </c>
      <c r="C262" cm="1">
        <f t="array" ref="C262">_xlfn._xlws.FILTER(Table1[Business Activity^%],Table1[Month]=NMI!$A262,"")</f>
        <v>-5.1999999999999957</v>
      </c>
    </row>
    <row r="263" spans="1:3" x14ac:dyDescent="0.45">
      <c r="A263" s="46">
        <v>43585</v>
      </c>
      <c r="B263" cm="1">
        <f t="array" ref="B263">_xlfn._xlws.FILTER(Table1[Business Activity],Table1[Month]=NMI!$A263,"")</f>
        <v>59.3</v>
      </c>
      <c r="C263" cm="1">
        <f t="array" ref="C263">_xlfn._xlws.FILTER(Table1[Business Activity^%],Table1[Month]=NMI!$A263,"")</f>
        <v>0.19999999999999574</v>
      </c>
    </row>
    <row r="264" spans="1:3" x14ac:dyDescent="0.45">
      <c r="A264" s="46">
        <v>43616</v>
      </c>
      <c r="B264" cm="1">
        <f t="array" ref="B264">_xlfn._xlws.FILTER(Table1[Business Activity],Table1[Month]=NMI!$A264,"")</f>
        <v>59.9</v>
      </c>
      <c r="C264" cm="1">
        <f t="array" ref="C264">_xlfn._xlws.FILTER(Table1[Business Activity^%],Table1[Month]=NMI!$A264,"")</f>
        <v>0.60000000000000142</v>
      </c>
    </row>
    <row r="265" spans="1:3" x14ac:dyDescent="0.45">
      <c r="A265" s="46">
        <v>43646</v>
      </c>
      <c r="B265" cm="1">
        <f t="array" ref="B265">_xlfn._xlws.FILTER(Table1[Business Activity],Table1[Month]=NMI!$A265,"")</f>
        <v>57.5</v>
      </c>
      <c r="C265" cm="1">
        <f t="array" ref="C265">_xlfn._xlws.FILTER(Table1[Business Activity^%],Table1[Month]=NMI!$A265,"")</f>
        <v>-2.3999999999999986</v>
      </c>
    </row>
    <row r="266" spans="1:3" x14ac:dyDescent="0.45">
      <c r="A266" s="46">
        <v>43677</v>
      </c>
      <c r="B266" cm="1">
        <f t="array" ref="B266">_xlfn._xlws.FILTER(Table1[Business Activity],Table1[Month]=NMI!$A266,"")</f>
        <v>54.4</v>
      </c>
      <c r="C266" cm="1">
        <f t="array" ref="C266">_xlfn._xlws.FILTER(Table1[Business Activity^%],Table1[Month]=NMI!$A266,"")</f>
        <v>-3.1000000000000014</v>
      </c>
    </row>
    <row r="267" spans="1:3" x14ac:dyDescent="0.45">
      <c r="A267" s="46">
        <v>43708</v>
      </c>
      <c r="B267" cm="1">
        <f t="array" ref="B267">_xlfn._xlws.FILTER(Table1[Business Activity],Table1[Month]=NMI!$A267,"")</f>
        <v>59.9</v>
      </c>
      <c r="C267" cm="1">
        <f t="array" ref="C267">_xlfn._xlws.FILTER(Table1[Business Activity^%],Table1[Month]=NMI!$A267,"")</f>
        <v>5.5</v>
      </c>
    </row>
    <row r="268" spans="1:3" x14ac:dyDescent="0.45">
      <c r="A268" s="46">
        <v>43738</v>
      </c>
      <c r="B268" cm="1">
        <f t="array" ref="B268">_xlfn._xlws.FILTER(Table1[Business Activity],Table1[Month]=NMI!$A268,"")</f>
        <v>56.3</v>
      </c>
      <c r="C268" cm="1">
        <f t="array" ref="C268">_xlfn._xlws.FILTER(Table1[Business Activity^%],Table1[Month]=NMI!$A268,"")</f>
        <v>-3.6000000000000014</v>
      </c>
    </row>
    <row r="269" spans="1:3" x14ac:dyDescent="0.45">
      <c r="A269" s="46">
        <v>43769</v>
      </c>
      <c r="B269" cm="1">
        <f t="array" ref="B269">_xlfn._xlws.FILTER(Table1[Business Activity],Table1[Month]=NMI!$A269,"")</f>
        <v>56</v>
      </c>
      <c r="C269" cm="1">
        <f t="array" ref="C269">_xlfn._xlws.FILTER(Table1[Business Activity^%],Table1[Month]=NMI!$A269,"")</f>
        <v>-0.29999999999999716</v>
      </c>
    </row>
    <row r="270" spans="1:3" x14ac:dyDescent="0.45">
      <c r="A270" s="46">
        <v>43799</v>
      </c>
      <c r="B270" cm="1">
        <f t="array" ref="B270">_xlfn._xlws.FILTER(Table1[Business Activity],Table1[Month]=NMI!$A270,"")</f>
        <v>53.1</v>
      </c>
      <c r="C270" cm="1">
        <f t="array" ref="C270">_xlfn._xlws.FILTER(Table1[Business Activity^%],Table1[Month]=NMI!$A270,"")</f>
        <v>-2.8999999999999986</v>
      </c>
    </row>
    <row r="271" spans="1:3" x14ac:dyDescent="0.45">
      <c r="A271" s="46">
        <v>43830</v>
      </c>
      <c r="B271" cm="1">
        <f t="array" ref="B271">_xlfn._xlws.FILTER(Table1[Business Activity],Table1[Month]=NMI!$A271,"")</f>
        <v>58.4</v>
      </c>
      <c r="C271" cm="1">
        <f t="array" ref="C271">_xlfn._xlws.FILTER(Table1[Business Activity^%],Table1[Month]=NMI!$A271,"")</f>
        <v>5.2999999999999972</v>
      </c>
    </row>
    <row r="272" spans="1:3" x14ac:dyDescent="0.45">
      <c r="A272" s="46">
        <v>43861</v>
      </c>
      <c r="B272" cm="1">
        <f t="array" ref="B272">_xlfn._xlws.FILTER(Table1[Business Activity],Table1[Month]=NMI!$A272,"")</f>
        <v>60.6</v>
      </c>
      <c r="C272" cm="1">
        <f t="array" ref="C272">_xlfn._xlws.FILTER(Table1[Business Activity^%],Table1[Month]=NMI!$A272,"")</f>
        <v>2.2000000000000028</v>
      </c>
    </row>
    <row r="273" spans="1:3" x14ac:dyDescent="0.45">
      <c r="A273" s="46">
        <v>43890</v>
      </c>
      <c r="B273" cm="1">
        <f t="array" ref="B273">_xlfn._xlws.FILTER(Table1[Business Activity],Table1[Month]=NMI!$A273,"")</f>
        <v>59.2</v>
      </c>
      <c r="C273" cm="1">
        <f t="array" ref="C273">_xlfn._xlws.FILTER(Table1[Business Activity^%],Table1[Month]=NMI!$A273,"")</f>
        <v>-1.3999999999999986</v>
      </c>
    </row>
    <row r="274" spans="1:3" x14ac:dyDescent="0.45">
      <c r="A274" s="46">
        <v>43921</v>
      </c>
      <c r="B274" cm="1">
        <f t="array" ref="B274">_xlfn._xlws.FILTER(Table1[Business Activity],Table1[Month]=NMI!$A274,"")</f>
        <v>48.8</v>
      </c>
      <c r="C274" cm="1">
        <f t="array" ref="C274">_xlfn._xlws.FILTER(Table1[Business Activity^%],Table1[Month]=NMI!$A274,"")</f>
        <v>-10.400000000000006</v>
      </c>
    </row>
    <row r="275" spans="1:3" x14ac:dyDescent="0.45">
      <c r="A275" s="46">
        <v>43951</v>
      </c>
      <c r="B275" cm="1">
        <f t="array" ref="B275">_xlfn._xlws.FILTER(Table1[Business Activity],Table1[Month]=NMI!$A275,"")</f>
        <v>25.9</v>
      </c>
      <c r="C275" cm="1">
        <f t="array" ref="C275">_xlfn._xlws.FILTER(Table1[Business Activity^%],Table1[Month]=NMI!$A275,"")</f>
        <v>-22.9</v>
      </c>
    </row>
    <row r="276" spans="1:3" x14ac:dyDescent="0.45">
      <c r="A276" s="46">
        <v>43982</v>
      </c>
      <c r="B276" cm="1">
        <f t="array" ref="B276">_xlfn._xlws.FILTER(Table1[Business Activity],Table1[Month]=NMI!$A276,"")</f>
        <v>41.2</v>
      </c>
      <c r="C276" cm="1">
        <f t="array" ref="C276">_xlfn._xlws.FILTER(Table1[Business Activity^%],Table1[Month]=NMI!$A276,"")</f>
        <v>15.300000000000004</v>
      </c>
    </row>
    <row r="277" spans="1:3" x14ac:dyDescent="0.45">
      <c r="A277" s="46">
        <v>44012</v>
      </c>
      <c r="B277" cm="1">
        <f t="array" ref="B277">_xlfn._xlws.FILTER(Table1[Business Activity],Table1[Month]=NMI!$A277,"")</f>
        <v>63.9</v>
      </c>
      <c r="C277" cm="1">
        <f t="array" ref="C277">_xlfn._xlws.FILTER(Table1[Business Activity^%],Table1[Month]=NMI!$A277,"")</f>
        <v>22.699999999999996</v>
      </c>
    </row>
    <row r="278" spans="1:3" x14ac:dyDescent="0.45">
      <c r="A278" s="46">
        <v>44043</v>
      </c>
      <c r="B278" cm="1">
        <f t="array" ref="B278">_xlfn._xlws.FILTER(Table1[Business Activity],Table1[Month]=NMI!$A278,"")</f>
        <v>63.8</v>
      </c>
      <c r="C278" cm="1">
        <f t="array" ref="C278">_xlfn._xlws.FILTER(Table1[Business Activity^%],Table1[Month]=NMI!$A278,"")</f>
        <v>-0.10000000000000142</v>
      </c>
    </row>
    <row r="279" spans="1:3" x14ac:dyDescent="0.45">
      <c r="A279" s="46">
        <v>44074</v>
      </c>
      <c r="B279" cm="1">
        <f t="array" ref="B279">_xlfn._xlws.FILTER(Table1[Business Activity],Table1[Month]=NMI!$A279,"")</f>
        <v>62.6</v>
      </c>
      <c r="C279" cm="1">
        <f t="array" ref="C279">_xlfn._xlws.FILTER(Table1[Business Activity^%],Table1[Month]=NMI!$A279,"")</f>
        <v>-1.1999999999999957</v>
      </c>
    </row>
    <row r="280" spans="1:3" x14ac:dyDescent="0.45">
      <c r="A280" s="46">
        <v>44104</v>
      </c>
      <c r="B280" cm="1">
        <f t="array" ref="B280">_xlfn._xlws.FILTER(Table1[Business Activity],Table1[Month]=NMI!$A280,"")</f>
        <v>62.8</v>
      </c>
      <c r="C280" cm="1">
        <f t="array" ref="C280">_xlfn._xlws.FILTER(Table1[Business Activity^%],Table1[Month]=NMI!$A280,"")</f>
        <v>0.19999999999999574</v>
      </c>
    </row>
    <row r="281" spans="1:3" x14ac:dyDescent="0.45">
      <c r="A281" s="46">
        <v>44135</v>
      </c>
      <c r="B281" cm="1">
        <f t="array" ref="B281">_xlfn._xlws.FILTER(Table1[Business Activity],Table1[Month]=NMI!$A281,"")</f>
        <v>61.1</v>
      </c>
      <c r="C281" cm="1">
        <f t="array" ref="C281">_xlfn._xlws.FILTER(Table1[Business Activity^%],Table1[Month]=NMI!$A281,"")</f>
        <v>-1.6999999999999957</v>
      </c>
    </row>
    <row r="282" spans="1:3" x14ac:dyDescent="0.45">
      <c r="A282" s="46">
        <v>44165</v>
      </c>
      <c r="B282" cm="1">
        <f t="array" ref="B282">_xlfn._xlws.FILTER(Table1[Business Activity],Table1[Month]=NMI!$A282,"")</f>
        <v>59.6</v>
      </c>
      <c r="C282" cm="1">
        <f t="array" ref="C282">_xlfn._xlws.FILTER(Table1[Business Activity^%],Table1[Month]=NMI!$A282,"")</f>
        <v>-1.5</v>
      </c>
    </row>
    <row r="283" spans="1:3" x14ac:dyDescent="0.45">
      <c r="A283" s="46">
        <v>44196</v>
      </c>
      <c r="B283" cm="1">
        <f t="array" ref="B283">_xlfn._xlws.FILTER(Table1[Business Activity],Table1[Month]=NMI!$A283,"")</f>
        <v>60.5</v>
      </c>
      <c r="C283" cm="1">
        <f t="array" ref="C283">_xlfn._xlws.FILTER(Table1[Business Activity^%],Table1[Month]=NMI!$A283,"")</f>
        <v>0.89999999999999858</v>
      </c>
    </row>
    <row r="284" spans="1:3" x14ac:dyDescent="0.45">
      <c r="A284" s="46">
        <v>44227</v>
      </c>
      <c r="B284" cm="1">
        <f t="array" ref="B284">_xlfn._xlws.FILTER(Table1[Business Activity],Table1[Month]=NMI!$A284,"")</f>
        <v>59.9</v>
      </c>
      <c r="C284" cm="1">
        <f t="array" ref="C284">_xlfn._xlws.FILTER(Table1[Business Activity^%],Table1[Month]=NMI!$A284,"")</f>
        <v>-0.60000000000000142</v>
      </c>
    </row>
    <row r="285" spans="1:3" x14ac:dyDescent="0.45">
      <c r="A285" s="46">
        <v>44255</v>
      </c>
      <c r="B285" cm="1">
        <f t="array" ref="B285">_xlfn._xlws.FILTER(Table1[Business Activity],Table1[Month]=NMI!$A285,"")</f>
        <v>55.5</v>
      </c>
      <c r="C285" cm="1">
        <f t="array" ref="C285">_xlfn._xlws.FILTER(Table1[Business Activity^%],Table1[Month]=NMI!$A285,"")</f>
        <v>-4.3999999999999986</v>
      </c>
    </row>
    <row r="286" spans="1:3" x14ac:dyDescent="0.45">
      <c r="A286" s="46">
        <v>44286</v>
      </c>
      <c r="B286" cm="1">
        <f t="array" ref="B286">_xlfn._xlws.FILTER(Table1[Business Activity],Table1[Month]=NMI!$A286,"")</f>
        <v>69.400000000000006</v>
      </c>
      <c r="C286" cm="1">
        <f t="array" ref="C286">_xlfn._xlws.FILTER(Table1[Business Activity^%],Table1[Month]=NMI!$A286,"")</f>
        <v>13.900000000000006</v>
      </c>
    </row>
    <row r="287" spans="1:3" x14ac:dyDescent="0.45">
      <c r="A287" s="46">
        <v>44316</v>
      </c>
      <c r="B287" cm="1">
        <f t="array" ref="B287">_xlfn._xlws.FILTER(Table1[Business Activity],Table1[Month]=NMI!$A287,"")</f>
        <v>62.7</v>
      </c>
      <c r="C287" cm="1">
        <f t="array" ref="C287">_xlfn._xlws.FILTER(Table1[Business Activity^%],Table1[Month]=NMI!$A287,"")</f>
        <v>-6.7000000000000028</v>
      </c>
    </row>
    <row r="288" spans="1:3" x14ac:dyDescent="0.45">
      <c r="A288" s="46">
        <v>44347</v>
      </c>
      <c r="B288" cm="1">
        <f t="array" ref="B288">_xlfn._xlws.FILTER(Table1[Business Activity],Table1[Month]=NMI!$A288,"")</f>
        <v>66.2</v>
      </c>
      <c r="C288" cm="1">
        <f t="array" ref="C288">_xlfn._xlws.FILTER(Table1[Business Activity^%],Table1[Month]=NMI!$A288,"")</f>
        <v>3.5</v>
      </c>
    </row>
    <row r="289" spans="1:3" x14ac:dyDescent="0.45">
      <c r="A289" s="46">
        <v>44377</v>
      </c>
      <c r="B289" cm="1">
        <f t="array" ref="B289">_xlfn._xlws.FILTER(Table1[Business Activity],Table1[Month]=NMI!$A289,"")</f>
        <v>60.4</v>
      </c>
      <c r="C289" cm="1">
        <f t="array" ref="C289">_xlfn._xlws.FILTER(Table1[Business Activity^%],Table1[Month]=NMI!$A289,"")</f>
        <v>-5.8000000000000043</v>
      </c>
    </row>
    <row r="290" spans="1:3" x14ac:dyDescent="0.45">
      <c r="A290" s="46">
        <v>44408</v>
      </c>
      <c r="B290" cm="1">
        <f t="array" ref="B290">_xlfn._xlws.FILTER(Table1[Business Activity],Table1[Month]=NMI!$A290,"")</f>
        <v>67</v>
      </c>
      <c r="C290" cm="1">
        <f t="array" ref="C290">_xlfn._xlws.FILTER(Table1[Business Activity^%],Table1[Month]=NMI!$A290,"")</f>
        <v>6.6000000000000014</v>
      </c>
    </row>
    <row r="291" spans="1:3" x14ac:dyDescent="0.45">
      <c r="A291" s="46">
        <v>44409</v>
      </c>
      <c r="B291" cm="1">
        <f t="array" ref="B291">_xlfn._xlws.FILTER(Table1[Business Activity],Table1[Month]=NMI!$A291,"")</f>
        <v>60.1</v>
      </c>
      <c r="C291" cm="1">
        <f t="array" ref="C291">_xlfn._xlws.FILTER(Table1[Business Activity^%],Table1[Month]=NMI!$A291,"")</f>
        <v>-6.8999999999999986</v>
      </c>
    </row>
    <row r="292" spans="1:3" x14ac:dyDescent="0.45">
      <c r="A292" s="46">
        <v>44440</v>
      </c>
      <c r="B292" cm="1">
        <f t="array" ref="B292">_xlfn._xlws.FILTER(Table1[Business Activity],Table1[Month]=NMI!$A292,"")</f>
        <v>62.3</v>
      </c>
      <c r="C292" cm="1">
        <f t="array" ref="C292">_xlfn._xlws.FILTER(Table1[Business Activity^%],Table1[Month]=NMI!$A292,"")</f>
        <v>2.1999999999999957</v>
      </c>
    </row>
    <row r="293" spans="1:3" x14ac:dyDescent="0.45">
      <c r="A293" s="46">
        <v>44470</v>
      </c>
      <c r="B293" cm="1">
        <f t="array" ref="B293">_xlfn._xlws.FILTER(Table1[Business Activity],Table1[Month]=NMI!$A293,"")</f>
        <v>69.8</v>
      </c>
      <c r="C293" cm="1">
        <f t="array" ref="C293">_xlfn._xlws.FILTER(Table1[Business Activity^%],Table1[Month]=NMI!$A293,"")</f>
        <v>7.5</v>
      </c>
    </row>
    <row r="294" spans="1:3" x14ac:dyDescent="0.45">
      <c r="A294" s="46">
        <v>44501</v>
      </c>
      <c r="B294" cm="1">
        <f t="array" ref="B294">_xlfn._xlws.FILTER(Table1[Business Activity],Table1[Month]=NMI!$A294,"")</f>
        <v>74.599999999999994</v>
      </c>
      <c r="C294" cm="1">
        <f t="array" ref="C294">_xlfn._xlws.FILTER(Table1[Business Activity^%],Table1[Month]=NMI!$A294,"")</f>
        <v>4.7999999999999972</v>
      </c>
    </row>
    <row r="295" spans="1:3" x14ac:dyDescent="0.45">
      <c r="A295" s="46">
        <v>44531</v>
      </c>
      <c r="B295" cm="1">
        <f t="array" ref="B295">_xlfn._xlws.FILTER(Table1[Business Activity],Table1[Month]=NMI!$A295,"")</f>
        <v>68.3</v>
      </c>
      <c r="C295" cm="1">
        <f t="array" ref="C295">_xlfn._xlws.FILTER(Table1[Business Activity^%],Table1[Month]=NMI!$A295,"")</f>
        <v>-6.2999999999999972</v>
      </c>
    </row>
    <row r="296" spans="1:3" x14ac:dyDescent="0.45">
      <c r="A296" s="46">
        <v>44562</v>
      </c>
      <c r="B296" cm="1">
        <f t="array" ref="B296">_xlfn._xlws.FILTER(Table1[Business Activity],Table1[Month]=NMI!$A296,"")</f>
        <v>59.9</v>
      </c>
      <c r="C296" cm="1">
        <f t="array" ref="C296">_xlfn._xlws.FILTER(Table1[Business Activity^%],Table1[Month]=NMI!$A296,"")</f>
        <v>-8.3999999999999986</v>
      </c>
    </row>
    <row r="297" spans="1:3" x14ac:dyDescent="0.45">
      <c r="A297" s="46">
        <v>44593</v>
      </c>
      <c r="B297" cm="1">
        <f t="array" ref="B297">_xlfn._xlws.FILTER(Table1[Business Activity],Table1[Month]=NMI!$A297,"")</f>
        <v>55.1</v>
      </c>
      <c r="C297" cm="1">
        <f t="array" ref="C297">_xlfn._xlws.FILTER(Table1[Business Activity^%],Table1[Month]=NMI!$A297,"")</f>
        <v>-4.7999999999999972</v>
      </c>
    </row>
    <row r="298" spans="1:3" x14ac:dyDescent="0.45">
      <c r="A298" s="46">
        <v>44621</v>
      </c>
      <c r="B298" cm="1">
        <f t="array" ref="B298">_xlfn._xlws.FILTER(Table1[Business Activity],Table1[Month]=NMI!$A298,"")</f>
        <v>55.5</v>
      </c>
      <c r="C298" cm="1">
        <f t="array" ref="C298">_xlfn._xlws.FILTER(Table1[Business Activity^%],Table1[Month]=NMI!$A298,"")</f>
        <v>0.39999999999999858</v>
      </c>
    </row>
    <row r="299" spans="1:3" x14ac:dyDescent="0.45">
      <c r="A299" s="46">
        <v>44652</v>
      </c>
      <c r="B299" cm="1">
        <f t="array" ref="B299">_xlfn._xlws.FILTER(Table1[Business Activity],Table1[Month]=NMI!$A299,"")</f>
        <v>59.1</v>
      </c>
      <c r="C299" cm="1">
        <f t="array" ref="C299">_xlfn._xlws.FILTER(Table1[Business Activity^%],Table1[Month]=NMI!$A299,"")</f>
        <v>3.6000000000000014</v>
      </c>
    </row>
    <row r="300" spans="1:3" x14ac:dyDescent="0.45">
      <c r="A300" s="46">
        <v>44682</v>
      </c>
      <c r="B300" cm="1">
        <f t="array" ref="B300">_xlfn._xlws.FILTER(Table1[Business Activity],Table1[Month]=NMI!$A300,"")</f>
        <v>54.5</v>
      </c>
      <c r="C300" cm="1">
        <f t="array" ref="C300">_xlfn._xlws.FILTER(Table1[Business Activity^%],Table1[Month]=NMI!$A300,"")</f>
        <v>-4.6000000000000014</v>
      </c>
    </row>
    <row r="301" spans="1:3" x14ac:dyDescent="0.45">
      <c r="A301" s="46">
        <v>44713</v>
      </c>
      <c r="B301" cm="1">
        <f t="array" ref="B301">_xlfn._xlws.FILTER(Table1[Business Activity],Table1[Month]=NMI!$A301,"")</f>
        <v>56.1</v>
      </c>
      <c r="C301" cm="1">
        <f t="array" ref="C301">_xlfn._xlws.FILTER(Table1[Business Activity^%],Table1[Month]=NMI!$A301,"")</f>
        <v>1.6000000000000014</v>
      </c>
    </row>
    <row r="302" spans="1:3" x14ac:dyDescent="0.45">
      <c r="A302" s="46">
        <v>44743</v>
      </c>
      <c r="B302" cm="1">
        <f t="array" ref="B302">_xlfn._xlws.FILTER(Table1[Business Activity],Table1[Month]=NMI!$A302,"")</f>
        <v>59.9</v>
      </c>
      <c r="C302" cm="1">
        <f t="array" ref="C302">_xlfn._xlws.FILTER(Table1[Business Activity^%],Table1[Month]=NMI!$A302,"")</f>
        <v>3.7999999999999972</v>
      </c>
    </row>
    <row r="303" spans="1:3" x14ac:dyDescent="0.45">
      <c r="A303" s="46">
        <v>44774</v>
      </c>
      <c r="B303" cm="1">
        <f t="array" ref="B303">_xlfn._xlws.FILTER(Table1[Business Activity],Table1[Month]=NMI!$A303,"")</f>
        <v>60.9</v>
      </c>
      <c r="C303" cm="1">
        <f t="array" ref="C303">_xlfn._xlws.FILTER(Table1[Business Activity^%],Table1[Month]=NMI!$A303,"")</f>
        <v>1</v>
      </c>
    </row>
    <row r="304" spans="1:3" x14ac:dyDescent="0.45">
      <c r="A304" s="46">
        <v>44805</v>
      </c>
      <c r="B304" cm="1">
        <f t="array" ref="B304">_xlfn._xlws.FILTER(Table1[Business Activity],Table1[Month]=NMI!$A304,"")</f>
        <v>59.1</v>
      </c>
      <c r="C304" cm="1">
        <f t="array" ref="C304">_xlfn._xlws.FILTER(Table1[Business Activity^%],Table1[Month]=NMI!$A304,"")</f>
        <v>-1.7999999999999972</v>
      </c>
    </row>
    <row r="305" spans="1:3" x14ac:dyDescent="0.45">
      <c r="A305" s="46">
        <v>44835</v>
      </c>
      <c r="B305" cm="1">
        <f t="array" ref="B305">_xlfn._xlws.FILTER(Table1[Business Activity],Table1[Month]=NMI!$A305,"")</f>
        <v>55.7</v>
      </c>
      <c r="C305" cm="1">
        <f t="array" ref="C305">_xlfn._xlws.FILTER(Table1[Business Activity^%],Table1[Month]=NMI!$A305,"")</f>
        <v>-3.3999999999999986</v>
      </c>
    </row>
    <row r="306" spans="1:3" x14ac:dyDescent="0.45">
      <c r="A306" s="46">
        <v>44866</v>
      </c>
      <c r="B306" cm="1">
        <f t="array" ref="B306">_xlfn._xlws.FILTER(Table1[Business Activity],Table1[Month]=NMI!$A306,"")</f>
        <v>64.7</v>
      </c>
      <c r="C306" cm="1">
        <f t="array" ref="C306">_xlfn._xlws.FILTER(Table1[Business Activity^%],Table1[Month]=NMI!$A306,"")</f>
        <v>9</v>
      </c>
    </row>
    <row r="307" spans="1:3" x14ac:dyDescent="0.45">
      <c r="A307" s="46">
        <v>44896</v>
      </c>
      <c r="B307" cm="1">
        <f t="array" ref="B307">_xlfn._xlws.FILTER(Table1[Business Activity],Table1[Month]=NMI!$A307,"")</f>
        <v>54.7</v>
      </c>
      <c r="C307" cm="1">
        <f t="array" ref="C307">_xlfn._xlws.FILTER(Table1[Business Activity^%],Table1[Month]=NMI!$A307,"")</f>
        <v>-10</v>
      </c>
    </row>
    <row r="308" spans="1:3" x14ac:dyDescent="0.45">
      <c r="A308" s="46">
        <v>44927</v>
      </c>
      <c r="B308" cm="1">
        <f t="array" ref="B308">_xlfn._xlws.FILTER(Table1[Business Activity],Table1[Month]=NMI!$A308,"")</f>
        <v>60.4</v>
      </c>
      <c r="C308" cm="1">
        <f t="array" ref="C308">_xlfn._xlws.FILTER(Table1[Business Activity^%],Table1[Month]=NMI!$A308,"")</f>
        <v>5.6999999999999957</v>
      </c>
    </row>
    <row r="309" spans="1:3" x14ac:dyDescent="0.45">
      <c r="A309" s="46">
        <v>44958</v>
      </c>
      <c r="B309" cm="1">
        <f t="array" ref="B309">_xlfn._xlws.FILTER(Table1[Business Activity],Table1[Month]=NMI!$A309,"")</f>
        <v>56.3</v>
      </c>
      <c r="C309" cm="1">
        <f t="array" ref="C309">_xlfn._xlws.FILTER(Table1[Business Activity^%],Table1[Month]=NMI!$A309,"")</f>
        <v>-4.1000000000000014</v>
      </c>
    </row>
    <row r="310" spans="1:3" x14ac:dyDescent="0.45">
      <c r="A310" s="46">
        <v>44986</v>
      </c>
      <c r="B310" cm="1">
        <f t="array" ref="B310">_xlfn._xlws.FILTER(Table1[Business Activity],Table1[Month]=NMI!$A310,"")</f>
        <v>55.4</v>
      </c>
      <c r="C310" cm="1">
        <f t="array" ref="C310">_xlfn._xlws.FILTER(Table1[Business Activity^%],Table1[Month]=NMI!$A310,"")</f>
        <v>-0.89999999999999858</v>
      </c>
    </row>
    <row r="311" spans="1:3" x14ac:dyDescent="0.45">
      <c r="A311" s="46">
        <v>45017</v>
      </c>
      <c r="B311" cm="1">
        <f t="array" ref="B311">_xlfn._xlws.FILTER(Table1[Business Activity],Table1[Month]=NMI!$A311,"")</f>
        <v>52</v>
      </c>
      <c r="C311" cm="1">
        <f t="array" ref="C311">_xlfn._xlws.FILTER(Table1[Business Activity^%],Table1[Month]=NMI!$A311,"")</f>
        <v>-3.3999999999999986</v>
      </c>
    </row>
    <row r="312" spans="1:3" x14ac:dyDescent="0.45">
      <c r="A312" s="46">
        <v>45047</v>
      </c>
      <c r="B312" cm="1">
        <f t="array" ref="B312">_xlfn._xlws.FILTER(Table1[Business Activity],Table1[Month]=NMI!$A312,"")</f>
        <v>51.5</v>
      </c>
      <c r="C312" cm="1">
        <f t="array" ref="C312">_xlfn._xlws.FILTER(Table1[Business Activity^%],Table1[Month]=NMI!$A312,"")</f>
        <v>-0.5</v>
      </c>
    </row>
    <row r="313" spans="1:3" x14ac:dyDescent="0.45">
      <c r="A313" s="46">
        <v>45078</v>
      </c>
      <c r="B313" cm="1">
        <f t="array" ref="B313">_xlfn._xlws.FILTER(Table1[Business Activity],Table1[Month]=NMI!$A313,"")</f>
        <v>59.2</v>
      </c>
      <c r="C313" cm="1">
        <f t="array" ref="C313">_xlfn._xlws.FILTER(Table1[Business Activity^%],Table1[Month]=NMI!$A313,"")</f>
        <v>7.7000000000000028</v>
      </c>
    </row>
    <row r="314" spans="1:3" x14ac:dyDescent="0.45">
      <c r="A314" s="46">
        <v>45108</v>
      </c>
      <c r="B314" cm="1">
        <f t="array" ref="B314">_xlfn._xlws.FILTER(Table1[Business Activity],Table1[Month]=NMI!$A314,"")</f>
        <v>57.1</v>
      </c>
      <c r="C314" cm="1">
        <f t="array" ref="C314">_xlfn._xlws.FILTER(Table1[Business Activity^%],Table1[Month]=NMI!$A314,"")</f>
        <v>-2.1000000000000014</v>
      </c>
    </row>
    <row r="315" spans="1:3" x14ac:dyDescent="0.45">
      <c r="A315" s="46">
        <v>45139</v>
      </c>
      <c r="B315" cm="1">
        <f t="array" ref="B315">_xlfn._xlws.FILTER(Table1[Business Activity],Table1[Month]=NMI!$A315,"")</f>
        <v>57.3</v>
      </c>
      <c r="C315" cm="1">
        <f t="array" ref="C315">_xlfn._xlws.FILTER(Table1[Business Activity^%],Table1[Month]=NMI!$A315,"")</f>
        <v>0.19999999999999574</v>
      </c>
    </row>
  </sheetData>
  <conditionalFormatting sqref="B1">
    <cfRule type="colorScale" priority="5">
      <colorScale>
        <cfvo type="min"/>
        <cfvo type="percentile" val="50"/>
        <cfvo type="max"/>
        <color rgb="FF63BE7B"/>
        <color rgb="FFFFEB84"/>
        <color rgb="FFF8696B"/>
      </colorScale>
    </cfRule>
  </conditionalFormatting>
  <conditionalFormatting sqref="B1:B315">
    <cfRule type="colorScale" priority="4">
      <colorScale>
        <cfvo type="min"/>
        <cfvo type="percentile" val="50"/>
        <cfvo type="max"/>
        <color rgb="FF63BE7B"/>
        <color rgb="FFFFEB84"/>
        <color rgb="FFF8696B"/>
      </colorScale>
    </cfRule>
  </conditionalFormatting>
  <conditionalFormatting sqref="C1">
    <cfRule type="colorScale" priority="2">
      <colorScale>
        <cfvo type="min"/>
        <cfvo type="percentile" val="50"/>
        <cfvo type="max"/>
        <color rgb="FF63BE7B"/>
        <color rgb="FFFFEB84"/>
        <color rgb="FFF8696B"/>
      </colorScale>
    </cfRule>
    <cfRule type="colorScale" priority="3">
      <colorScale>
        <cfvo type="min"/>
        <cfvo type="percentile" val="50"/>
        <cfvo type="max"/>
        <color rgb="FF63BE7B"/>
        <color rgb="FFFFEB84"/>
        <color rgb="FFF8696B"/>
      </colorScale>
    </cfRule>
  </conditionalFormatting>
  <conditionalFormatting sqref="C2:C315">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25A05D71-E1AC-4724-AD5E-3C182DBFEA4E}">
  <ds:schemaRefs/>
</ds:datastoreItem>
</file>

<file path=customXml/itemProps2.xml><?xml version="1.0" encoding="utf-8"?>
<ds:datastoreItem xmlns:ds="http://schemas.openxmlformats.org/officeDocument/2006/customXml" ds:itemID="{381984C7-BF74-466B-B5FD-E92DFD4D8E0A}">
  <ds:schemaRefs>
    <ds:schemaRef ds:uri="http://schemas.microsoft.com/DataMashup"/>
  </ds:schemaRefs>
</ds:datastoreItem>
</file>

<file path=customXml/itemProps3.xml><?xml version="1.0" encoding="utf-8"?>
<ds:datastoreItem xmlns:ds="http://schemas.openxmlformats.org/officeDocument/2006/customXml" ds:itemID="{19374B1A-ED1C-4548-9DB4-CB892393EE5A}">
  <ds:schemaRefs/>
</ds:datastoreItem>
</file>

<file path=customXml/itemProps4.xml><?xml version="1.0" encoding="utf-8"?>
<ds:datastoreItem xmlns:ds="http://schemas.openxmlformats.org/officeDocument/2006/customXml" ds:itemID="{22346DDC-9610-47A9-9B9D-2DBDD0D8CD8F}">
  <ds:schemaRefs/>
</ds:datastoreItem>
</file>

<file path=customXml/itemProps5.xml><?xml version="1.0" encoding="utf-8"?>
<ds:datastoreItem xmlns:ds="http://schemas.openxmlformats.org/officeDocument/2006/customXml" ds:itemID="{731768AC-356D-453B-B286-2A6FFBBE521C}">
  <ds:schemaRefs/>
</ds:datastoreItem>
</file>

<file path=customXml/itemProps6.xml><?xml version="1.0" encoding="utf-8"?>
<ds:datastoreItem xmlns:ds="http://schemas.openxmlformats.org/officeDocument/2006/customXml" ds:itemID="{5D958CDD-83C9-4E04-B742-1E0EEDCB8E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Heat</vt:lpstr>
      <vt:lpstr>Summary</vt:lpstr>
      <vt:lpstr>Ranking</vt:lpstr>
      <vt:lpstr>Comment</vt:lpstr>
      <vt:lpstr>NMI</vt:lpstr>
      <vt:lpstr>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Jacky</dc:creator>
  <cp:lastModifiedBy>User</cp:lastModifiedBy>
  <dcterms:created xsi:type="dcterms:W3CDTF">2022-11-26T03:47:16Z</dcterms:created>
  <dcterms:modified xsi:type="dcterms:W3CDTF">2024-05-13T16:33:36Z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610a877f</vt:lpwstr>
  </property>
  <property fmtid="{D5CDD505-2E9C-101B-9397-08002B2CF9AE}" pid="3" name="TitusGUID">
    <vt:lpwstr>33461c06-db0d-431e-b550-057e9bc7423e</vt:lpwstr>
  </property>
  <property fmtid="{D5CDD505-2E9C-101B-9397-08002B2CF9AE}" pid="4" name="Classification">
    <vt:lpwstr>Unclassified</vt:lpwstr>
  </property>
</Properties>
</file>