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ckywine/Desktop/项目管理-015/"/>
    </mc:Choice>
  </mc:AlternateContent>
  <xr:revisionPtr revIDLastSave="0" documentId="13_ncr:1_{D9FADA56-8606-274F-A7C6-9EAE54007D5E}" xr6:coauthVersionLast="47" xr6:coauthVersionMax="47" xr10:uidLastSave="{00000000-0000-0000-0000-000000000000}"/>
  <bookViews>
    <workbookView xWindow="0" yWindow="500" windowWidth="28800" windowHeight="17500" activeTab="11" xr2:uid="{D9DBBBA4-16DD-42AC-AD1D-C7BAE0626ACE}"/>
  </bookViews>
  <sheets>
    <sheet name="四个基本原则" sheetId="10" r:id="rId1"/>
    <sheet name="主要利益相关方访谈" sheetId="1" r:id="rId2"/>
    <sheet name="项目范围描述" sheetId="2" r:id="rId3"/>
    <sheet name="项目进展表" sheetId="9" r:id="rId4"/>
    <sheet name="对话计划表" sheetId="7" r:id="rId5"/>
    <sheet name="沟通计划" sheetId="5" r:id="rId6"/>
    <sheet name="团队责任例会" sheetId="6" r:id="rId7"/>
    <sheet name="项目变更需求" sheetId="11" r:id="rId8"/>
    <sheet name="项目进展报告" sheetId="8" r:id="rId9"/>
    <sheet name="风险管理规划" sheetId="4" r:id="rId10"/>
    <sheet name="风险影响矩阵" sheetId="3" r:id="rId11"/>
    <sheet name="项目结束清单" sheetId="12" r:id="rId12"/>
    <sheet name="关于作者" sheetId="14" state="hidden" r:id="rId13"/>
  </sheets>
  <definedNames>
    <definedName name="滚动增量" localSheetId="3">项目进展表!$C$7</definedName>
    <definedName name="项目_开始日期" localSheetId="3">项目进展表!$C$6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3" i="9" l="1"/>
  <c r="F12" i="9"/>
  <c r="F18" i="9" s="1"/>
  <c r="F19" i="9" s="1"/>
  <c r="F20" i="9" s="1"/>
  <c r="F21" i="9" s="1"/>
  <c r="F15" i="9" l="1"/>
  <c r="F24" i="9"/>
  <c r="F25" i="9" s="1"/>
  <c r="F26" i="9" s="1"/>
  <c r="F27" i="9"/>
  <c r="F30" i="9" s="1"/>
  <c r="F31" i="9" s="1"/>
  <c r="F32" i="9" s="1"/>
  <c r="F22" i="9"/>
  <c r="F14" i="9"/>
  <c r="F16" i="9"/>
  <c r="F28" i="9" s="1"/>
  <c r="C6" i="9" l="1" a="1"/>
  <c r="C6" i="9" s="1"/>
  <c r="I7" i="9" s="1"/>
  <c r="I21" i="9" l="1"/>
  <c r="I30" i="9"/>
  <c r="I26" i="9"/>
  <c r="I17" i="9"/>
  <c r="I35" i="9"/>
  <c r="I33" i="9"/>
  <c r="I14" i="9"/>
  <c r="I20" i="9"/>
  <c r="I15" i="9"/>
  <c r="I9" i="9"/>
  <c r="J7" i="9"/>
  <c r="I31" i="9"/>
  <c r="I28" i="9"/>
  <c r="I25" i="9"/>
  <c r="I16" i="9"/>
  <c r="I12" i="9"/>
  <c r="I24" i="9"/>
  <c r="I13" i="9"/>
  <c r="I22" i="9"/>
  <c r="I6" i="9"/>
  <c r="I27" i="9"/>
  <c r="I18" i="9"/>
  <c r="I32" i="9"/>
  <c r="I34" i="9"/>
  <c r="I23" i="9"/>
  <c r="I19" i="9"/>
  <c r="I11" i="9"/>
  <c r="I29" i="9"/>
  <c r="J30" i="9" l="1"/>
  <c r="J15" i="9"/>
  <c r="J35" i="9"/>
  <c r="J33" i="9"/>
  <c r="J31" i="9"/>
  <c r="J25" i="9"/>
  <c r="J17" i="9"/>
  <c r="J29" i="9"/>
  <c r="J24" i="9"/>
  <c r="J32" i="9"/>
  <c r="J14" i="9"/>
  <c r="J20" i="9"/>
  <c r="J16" i="9"/>
  <c r="J12" i="9"/>
  <c r="K7" i="9"/>
  <c r="J19" i="9"/>
  <c r="J22" i="9"/>
  <c r="J28" i="9"/>
  <c r="J27" i="9"/>
  <c r="J26" i="9"/>
  <c r="J13" i="9"/>
  <c r="J9" i="9"/>
  <c r="J18" i="9"/>
  <c r="J34" i="9"/>
  <c r="J23" i="9"/>
  <c r="J21" i="9"/>
  <c r="J11" i="9"/>
  <c r="K28" i="9" l="1"/>
  <c r="K19" i="9"/>
  <c r="K24" i="9"/>
  <c r="K35" i="9"/>
  <c r="K33" i="9"/>
  <c r="K31" i="9"/>
  <c r="K15" i="9"/>
  <c r="K12" i="9"/>
  <c r="K16" i="9"/>
  <c r="K21" i="9"/>
  <c r="K17" i="9"/>
  <c r="K32" i="9"/>
  <c r="K26" i="9"/>
  <c r="K20" i="9"/>
  <c r="L7" i="9"/>
  <c r="K30" i="9"/>
  <c r="K23" i="9"/>
  <c r="K27" i="9"/>
  <c r="K9" i="9"/>
  <c r="K22" i="9"/>
  <c r="K29" i="9"/>
  <c r="K18" i="9"/>
  <c r="K34" i="9"/>
  <c r="K25" i="9"/>
  <c r="K11" i="9"/>
  <c r="K14" i="9"/>
  <c r="K13" i="9"/>
  <c r="L35" i="9" l="1"/>
  <c r="L33" i="9"/>
  <c r="L22" i="9"/>
  <c r="L13" i="9"/>
  <c r="L31" i="9"/>
  <c r="L24" i="9"/>
  <c r="M7" i="9"/>
  <c r="L28" i="9"/>
  <c r="L19" i="9"/>
  <c r="L9" i="9"/>
  <c r="L34" i="9"/>
  <c r="L16" i="9"/>
  <c r="L12" i="9"/>
  <c r="L30" i="9"/>
  <c r="L23" i="9"/>
  <c r="L18" i="9"/>
  <c r="L26" i="9"/>
  <c r="L17" i="9"/>
  <c r="L11" i="9"/>
  <c r="L27" i="9"/>
  <c r="L32" i="9"/>
  <c r="L25" i="9"/>
  <c r="L15" i="9"/>
  <c r="L21" i="9"/>
  <c r="L14" i="9"/>
  <c r="L29" i="9"/>
  <c r="L20" i="9"/>
  <c r="M26" i="9" l="1"/>
  <c r="M35" i="9"/>
  <c r="M33" i="9"/>
  <c r="M31" i="9"/>
  <c r="M11" i="9"/>
  <c r="M30" i="9"/>
  <c r="M27" i="9"/>
  <c r="M18" i="9"/>
  <c r="M28" i="9"/>
  <c r="M25" i="9"/>
  <c r="M34" i="9"/>
  <c r="M19" i="9"/>
  <c r="N7" i="9"/>
  <c r="M24" i="9"/>
  <c r="M23" i="9"/>
  <c r="M17" i="9"/>
  <c r="M32" i="9"/>
  <c r="M29" i="9"/>
  <c r="M21" i="9"/>
  <c r="M9" i="9"/>
  <c r="M16" i="9"/>
  <c r="M12" i="9"/>
  <c r="M15" i="9"/>
  <c r="M13" i="9"/>
  <c r="M22" i="9"/>
  <c r="M14" i="9"/>
  <c r="M20" i="9"/>
  <c r="N35" i="9" l="1"/>
  <c r="N33" i="9"/>
  <c r="N31" i="9"/>
  <c r="N20" i="9"/>
  <c r="N23" i="9"/>
  <c r="N16" i="9"/>
  <c r="N28" i="9"/>
  <c r="N21" i="9"/>
  <c r="N17" i="9"/>
  <c r="N18" i="9"/>
  <c r="N12" i="9"/>
  <c r="N30" i="9"/>
  <c r="N24" i="9"/>
  <c r="N19" i="9"/>
  <c r="N15" i="9"/>
  <c r="N13" i="9"/>
  <c r="N9" i="9"/>
  <c r="N32" i="9"/>
  <c r="N29" i="9"/>
  <c r="N26" i="9"/>
  <c r="N11" i="9"/>
  <c r="N34" i="9"/>
  <c r="N27" i="9"/>
  <c r="N22" i="9"/>
  <c r="O7" i="9"/>
  <c r="N14" i="9"/>
  <c r="N25" i="9"/>
  <c r="O24" i="9" l="1"/>
  <c r="O35" i="9"/>
  <c r="O33" i="9"/>
  <c r="O31" i="9"/>
  <c r="O29" i="9"/>
  <c r="O22" i="9"/>
  <c r="O13" i="9"/>
  <c r="O32" i="9"/>
  <c r="O23" i="9"/>
  <c r="O27" i="9"/>
  <c r="O19" i="9"/>
  <c r="O28" i="9"/>
  <c r="O26" i="9"/>
  <c r="O17" i="9"/>
  <c r="O11" i="9"/>
  <c r="O34" i="9"/>
  <c r="O21" i="9"/>
  <c r="O14" i="9"/>
  <c r="O9" i="9"/>
  <c r="O30" i="9"/>
  <c r="O16" i="9"/>
  <c r="O12" i="9"/>
  <c r="O15" i="9"/>
  <c r="P7" i="9"/>
  <c r="O20" i="9"/>
  <c r="O25" i="9"/>
  <c r="O18" i="9"/>
  <c r="P35" i="9" l="1"/>
  <c r="P33" i="9"/>
  <c r="P22" i="9"/>
  <c r="P31" i="9"/>
  <c r="P27" i="9"/>
  <c r="P18" i="9"/>
  <c r="P34" i="9"/>
  <c r="P26" i="9"/>
  <c r="P14" i="9"/>
  <c r="P25" i="9"/>
  <c r="P29" i="9"/>
  <c r="P13" i="9"/>
  <c r="P11" i="9"/>
  <c r="P24" i="9"/>
  <c r="P19" i="9"/>
  <c r="P23" i="9"/>
  <c r="P15" i="9"/>
  <c r="P9" i="9"/>
  <c r="P32" i="9"/>
  <c r="P21" i="9"/>
  <c r="P6" i="9"/>
  <c r="P17" i="9"/>
  <c r="P30" i="9"/>
  <c r="P16" i="9"/>
  <c r="P12" i="9"/>
  <c r="Q7" i="9"/>
  <c r="P28" i="9"/>
  <c r="P20" i="9"/>
  <c r="Q31" i="9" l="1"/>
  <c r="Q16" i="9"/>
  <c r="Q34" i="9"/>
  <c r="Q32" i="9"/>
  <c r="Q21" i="9"/>
  <c r="Q25" i="9"/>
  <c r="Q17" i="9"/>
  <c r="Q33" i="9"/>
  <c r="Q35" i="9"/>
  <c r="Q22" i="9"/>
  <c r="Q27" i="9"/>
  <c r="Q20" i="9"/>
  <c r="Q14" i="9"/>
  <c r="Q9" i="9"/>
  <c r="R7" i="9"/>
  <c r="Q30" i="9"/>
  <c r="Q23" i="9"/>
  <c r="Q15" i="9"/>
  <c r="Q18" i="9"/>
  <c r="Q29" i="9"/>
  <c r="Q12" i="9"/>
  <c r="Q26" i="9"/>
  <c r="Q28" i="9"/>
  <c r="Q11" i="9"/>
  <c r="Q24" i="9"/>
  <c r="Q19" i="9"/>
  <c r="Q13" i="9"/>
  <c r="R20" i="9" l="1"/>
  <c r="R25" i="9"/>
  <c r="R34" i="9"/>
  <c r="R32" i="9"/>
  <c r="R31" i="9"/>
  <c r="R18" i="9"/>
  <c r="R29" i="9"/>
  <c r="R30" i="9"/>
  <c r="R15" i="9"/>
  <c r="R23" i="9"/>
  <c r="R9" i="9"/>
  <c r="R13" i="9"/>
  <c r="R22" i="9"/>
  <c r="R28" i="9"/>
  <c r="R27" i="9"/>
  <c r="R14" i="9"/>
  <c r="R35" i="9"/>
  <c r="R33" i="9"/>
  <c r="R12" i="9"/>
  <c r="R16" i="9"/>
  <c r="S7" i="9"/>
  <c r="R21" i="9"/>
  <c r="R11" i="9"/>
  <c r="R24" i="9"/>
  <c r="R19" i="9"/>
  <c r="R26" i="9"/>
  <c r="R17" i="9"/>
  <c r="S29" i="9" l="1"/>
  <c r="S14" i="9"/>
  <c r="S34" i="9"/>
  <c r="S32" i="9"/>
  <c r="S30" i="9"/>
  <c r="T7" i="9"/>
  <c r="S35" i="9"/>
  <c r="S26" i="9"/>
  <c r="S19" i="9"/>
  <c r="S23" i="9"/>
  <c r="S15" i="9"/>
  <c r="S9" i="9"/>
  <c r="S18" i="9"/>
  <c r="S13" i="9"/>
  <c r="S28" i="9"/>
  <c r="S27" i="9"/>
  <c r="S33" i="9"/>
  <c r="S12" i="9"/>
  <c r="S25" i="9"/>
  <c r="S20" i="9"/>
  <c r="S16" i="9"/>
  <c r="S22" i="9"/>
  <c r="S21" i="9"/>
  <c r="S11" i="9"/>
  <c r="S24" i="9"/>
  <c r="S31" i="9"/>
  <c r="S17" i="9"/>
  <c r="T27" i="9" l="1"/>
  <c r="T18" i="9"/>
  <c r="T34" i="9"/>
  <c r="T32" i="9"/>
  <c r="T23" i="9"/>
  <c r="T30" i="9"/>
  <c r="T20" i="9"/>
  <c r="T15" i="9"/>
  <c r="T12" i="9"/>
  <c r="T24" i="9"/>
  <c r="T11" i="9"/>
  <c r="T35" i="9"/>
  <c r="T29" i="9"/>
  <c r="T22" i="9"/>
  <c r="T16" i="9"/>
  <c r="T28" i="9"/>
  <c r="T9" i="9"/>
  <c r="T13" i="9"/>
  <c r="T17" i="9"/>
  <c r="T26" i="9"/>
  <c r="T33" i="9"/>
  <c r="T14" i="9"/>
  <c r="T25" i="9"/>
  <c r="T31" i="9"/>
  <c r="U7" i="9"/>
  <c r="T21" i="9"/>
  <c r="T19" i="9"/>
  <c r="U34" i="9" l="1"/>
  <c r="U32" i="9"/>
  <c r="U21" i="9"/>
  <c r="U12" i="9"/>
  <c r="U30" i="9"/>
  <c r="U29" i="9"/>
  <c r="U28" i="9"/>
  <c r="U19" i="9"/>
  <c r="U9" i="9"/>
  <c r="U24" i="9"/>
  <c r="U15" i="9"/>
  <c r="U13" i="9"/>
  <c r="U18" i="9"/>
  <c r="U22" i="9"/>
  <c r="U27" i="9"/>
  <c r="U26" i="9"/>
  <c r="U11" i="9"/>
  <c r="U25" i="9"/>
  <c r="U35" i="9"/>
  <c r="U31" i="9"/>
  <c r="U20" i="9"/>
  <c r="U16" i="9"/>
  <c r="V7" i="9"/>
  <c r="U14" i="9"/>
  <c r="U23" i="9"/>
  <c r="U33" i="9"/>
  <c r="U17" i="9"/>
  <c r="V25" i="9" l="1"/>
  <c r="V34" i="9"/>
  <c r="V32" i="9"/>
  <c r="V30" i="9"/>
  <c r="V23" i="9"/>
  <c r="V16" i="9"/>
  <c r="V13" i="9"/>
  <c r="V33" i="9"/>
  <c r="V26" i="9"/>
  <c r="V28" i="9"/>
  <c r="V17" i="9"/>
  <c r="V18" i="9"/>
  <c r="V22" i="9"/>
  <c r="V27" i="9"/>
  <c r="V21" i="9"/>
  <c r="V35" i="9"/>
  <c r="V31" i="9"/>
  <c r="V20" i="9"/>
  <c r="V12" i="9"/>
  <c r="W7" i="9"/>
  <c r="V15" i="9"/>
  <c r="V9" i="9"/>
  <c r="V14" i="9"/>
  <c r="V11" i="9"/>
  <c r="V24" i="9"/>
  <c r="V19" i="9"/>
  <c r="V29" i="9"/>
  <c r="W34" i="9" l="1"/>
  <c r="W32" i="9"/>
  <c r="W28" i="9"/>
  <c r="W19" i="9"/>
  <c r="W33" i="9"/>
  <c r="W22" i="9"/>
  <c r="W23" i="9"/>
  <c r="W21" i="9"/>
  <c r="W27" i="9"/>
  <c r="W17" i="9"/>
  <c r="W11" i="9"/>
  <c r="W26" i="9"/>
  <c r="W16" i="9"/>
  <c r="W24" i="9"/>
  <c r="W35" i="9"/>
  <c r="W30" i="9"/>
  <c r="W12" i="9"/>
  <c r="W15" i="9"/>
  <c r="X7" i="9"/>
  <c r="W9" i="9"/>
  <c r="W14" i="9"/>
  <c r="W20" i="9"/>
  <c r="W31" i="9"/>
  <c r="W29" i="9"/>
  <c r="W25" i="9"/>
  <c r="W6" i="9"/>
  <c r="W18" i="9"/>
  <c r="W13" i="9"/>
  <c r="X34" i="9" l="1"/>
  <c r="X32" i="9"/>
  <c r="X23" i="9"/>
  <c r="X35" i="9"/>
  <c r="X27" i="9"/>
  <c r="X18" i="9"/>
  <c r="X19" i="9"/>
  <c r="X31" i="9"/>
  <c r="X22" i="9"/>
  <c r="X17" i="9"/>
  <c r="X11" i="9"/>
  <c r="X26" i="9"/>
  <c r="X28" i="9"/>
  <c r="X14" i="9"/>
  <c r="X29" i="9"/>
  <c r="X24" i="9"/>
  <c r="X30" i="9"/>
  <c r="X16" i="9"/>
  <c r="X12" i="9"/>
  <c r="X15" i="9"/>
  <c r="Y7" i="9"/>
  <c r="X21" i="9"/>
  <c r="X9" i="9"/>
  <c r="X20" i="9"/>
  <c r="X25" i="9"/>
  <c r="X13" i="9"/>
  <c r="X33" i="9"/>
  <c r="Y21" i="9" l="1"/>
  <c r="Y30" i="9"/>
  <c r="Y26" i="9"/>
  <c r="Y17" i="9"/>
  <c r="Y35" i="9"/>
  <c r="Y33" i="9"/>
  <c r="Y31" i="9"/>
  <c r="Y12" i="9"/>
  <c r="Y27" i="9"/>
  <c r="Y20" i="9"/>
  <c r="Y15" i="9"/>
  <c r="Y22" i="9"/>
  <c r="Y11" i="9"/>
  <c r="Y28" i="9"/>
  <c r="Y29" i="9"/>
  <c r="Y25" i="9"/>
  <c r="Y34" i="9"/>
  <c r="Y24" i="9"/>
  <c r="Y19" i="9"/>
  <c r="Z7" i="9"/>
  <c r="Y32" i="9"/>
  <c r="Y14" i="9"/>
  <c r="Y23" i="9"/>
  <c r="Y13" i="9"/>
  <c r="Y18" i="9"/>
  <c r="Y9" i="9"/>
  <c r="Y16" i="9"/>
  <c r="Z30" i="9" l="1"/>
  <c r="Z15" i="9"/>
  <c r="Z35" i="9"/>
  <c r="Z33" i="9"/>
  <c r="Z31" i="9"/>
  <c r="Z26" i="9"/>
  <c r="Z14" i="9"/>
  <c r="Z21" i="9"/>
  <c r="Z13" i="9"/>
  <c r="Z11" i="9"/>
  <c r="Z32" i="9"/>
  <c r="Z25" i="9"/>
  <c r="Z27" i="9"/>
  <c r="Z17" i="9"/>
  <c r="Z28" i="9"/>
  <c r="Z29" i="9"/>
  <c r="AA7" i="9"/>
  <c r="Z19" i="9"/>
  <c r="Z9" i="9"/>
  <c r="Z22" i="9"/>
  <c r="Z12" i="9"/>
  <c r="Z23" i="9"/>
  <c r="Z20" i="9"/>
  <c r="Z34" i="9"/>
  <c r="Z24" i="9"/>
  <c r="Z18" i="9"/>
  <c r="Z16" i="9"/>
  <c r="AA28" i="9" l="1"/>
  <c r="AA19" i="9"/>
  <c r="AA24" i="9"/>
  <c r="AA35" i="9"/>
  <c r="AA33" i="9"/>
  <c r="AA31" i="9"/>
  <c r="AA17" i="9"/>
  <c r="AA20" i="9"/>
  <c r="AA23" i="9"/>
  <c r="AA9" i="9"/>
  <c r="AB7" i="9"/>
  <c r="AA16" i="9"/>
  <c r="AA18" i="9"/>
  <c r="AA29" i="9"/>
  <c r="AA27" i="9"/>
  <c r="AA11" i="9"/>
  <c r="AA26" i="9"/>
  <c r="AA21" i="9"/>
  <c r="AA14" i="9"/>
  <c r="AA25" i="9"/>
  <c r="AA12" i="9"/>
  <c r="AA30" i="9"/>
  <c r="AA15" i="9"/>
  <c r="AA32" i="9"/>
  <c r="AA22" i="9"/>
  <c r="AA34" i="9"/>
  <c r="AA13" i="9"/>
  <c r="AB35" i="9" l="1"/>
  <c r="AB33" i="9"/>
  <c r="AB22" i="9"/>
  <c r="AB13" i="9"/>
  <c r="AB31" i="9"/>
  <c r="AB30" i="9"/>
  <c r="AB25" i="9"/>
  <c r="AC7" i="9"/>
  <c r="AB29" i="9"/>
  <c r="AB15" i="9"/>
  <c r="AB12" i="9"/>
  <c r="AB9" i="9"/>
  <c r="AB27" i="9"/>
  <c r="AB14" i="9"/>
  <c r="AB32" i="9"/>
  <c r="AB34" i="9"/>
  <c r="AB24" i="9"/>
  <c r="AB17" i="9"/>
  <c r="AB28" i="9"/>
  <c r="AB26" i="9"/>
  <c r="AB21" i="9"/>
  <c r="AB20" i="9"/>
  <c r="AB16" i="9"/>
  <c r="AB19" i="9"/>
  <c r="AB23" i="9"/>
  <c r="AB11" i="9"/>
  <c r="AB18" i="9"/>
  <c r="AC26" i="9" l="1"/>
  <c r="AC35" i="9"/>
  <c r="AC33" i="9"/>
  <c r="AC31" i="9"/>
  <c r="AC11" i="9"/>
  <c r="AC32" i="9"/>
  <c r="AC20" i="9"/>
  <c r="AC29" i="9"/>
  <c r="AC22" i="9"/>
  <c r="AC28" i="9"/>
  <c r="AC21" i="9"/>
  <c r="AC14" i="9"/>
  <c r="AC25" i="9"/>
  <c r="AC34" i="9"/>
  <c r="AC30" i="9"/>
  <c r="AC9" i="9"/>
  <c r="AC23" i="9"/>
  <c r="AC18" i="9"/>
  <c r="AC15" i="9"/>
  <c r="AC13" i="9"/>
  <c r="AD7" i="9"/>
  <c r="AC27" i="9"/>
  <c r="AC24" i="9"/>
  <c r="AC19" i="9"/>
  <c r="AC17" i="9"/>
  <c r="AC16" i="9"/>
  <c r="AC12" i="9"/>
  <c r="AD35" i="9" l="1"/>
  <c r="AD33" i="9"/>
  <c r="AD31" i="9"/>
  <c r="AD20" i="9"/>
  <c r="AD24" i="9"/>
  <c r="AD28" i="9"/>
  <c r="AD19" i="9"/>
  <c r="AD6" i="9"/>
  <c r="AD34" i="9"/>
  <c r="AD16" i="9"/>
  <c r="AD15" i="9"/>
  <c r="AD17" i="9"/>
  <c r="AD26" i="9"/>
  <c r="AD21" i="9"/>
  <c r="AD14" i="9"/>
  <c r="AD29" i="9"/>
  <c r="AD25" i="9"/>
  <c r="AD12" i="9"/>
  <c r="AE7" i="9"/>
  <c r="AD32" i="9"/>
  <c r="AD30" i="9"/>
  <c r="AD9" i="9"/>
  <c r="AD23" i="9"/>
  <c r="AD18" i="9"/>
  <c r="AD13" i="9"/>
  <c r="AD27" i="9"/>
  <c r="AD22" i="9"/>
  <c r="AD11" i="9"/>
  <c r="AE24" i="9" l="1"/>
  <c r="AE35" i="9"/>
  <c r="AE33" i="9"/>
  <c r="AE31" i="9"/>
  <c r="AE29" i="9"/>
  <c r="AE16" i="9"/>
  <c r="AE34" i="9"/>
  <c r="AE27" i="9"/>
  <c r="AE18" i="9"/>
  <c r="AE30" i="9"/>
  <c r="AE28" i="9"/>
  <c r="AE21" i="9"/>
  <c r="AE14" i="9"/>
  <c r="AE25" i="9"/>
  <c r="AE12" i="9"/>
  <c r="AF7" i="9"/>
  <c r="AE32" i="9"/>
  <c r="AE23" i="9"/>
  <c r="AE13" i="9"/>
  <c r="AE15" i="9"/>
  <c r="AE22" i="9"/>
  <c r="AE11" i="9"/>
  <c r="AE20" i="9"/>
  <c r="AE19" i="9"/>
  <c r="AE17" i="9"/>
  <c r="AE9" i="9"/>
  <c r="AE26" i="9"/>
  <c r="AF35" i="9" l="1"/>
  <c r="AF33" i="9"/>
  <c r="AF22" i="9"/>
  <c r="AF31" i="9"/>
  <c r="AF27" i="9"/>
  <c r="AF18" i="9"/>
  <c r="AF32" i="9"/>
  <c r="AF23" i="9"/>
  <c r="AF13" i="9"/>
  <c r="AF34" i="9"/>
  <c r="AF26" i="9"/>
  <c r="AF25" i="9"/>
  <c r="AF12" i="9"/>
  <c r="AG7" i="9"/>
  <c r="AF29" i="9"/>
  <c r="AF20" i="9"/>
  <c r="AF16" i="9"/>
  <c r="AF24" i="9"/>
  <c r="AF15" i="9"/>
  <c r="AF11" i="9"/>
  <c r="AF21" i="9"/>
  <c r="AF14" i="9"/>
  <c r="AF28" i="9"/>
  <c r="AF19" i="9"/>
  <c r="AF30" i="9"/>
  <c r="AF17" i="9"/>
  <c r="AF9" i="9"/>
  <c r="AG31" i="9" l="1"/>
  <c r="AG16" i="9"/>
  <c r="AG34" i="9"/>
  <c r="AG32" i="9"/>
  <c r="AG14" i="9"/>
  <c r="AG24" i="9"/>
  <c r="AG17" i="9"/>
  <c r="AG30" i="9"/>
  <c r="AG28" i="9"/>
  <c r="AG25" i="9"/>
  <c r="AG19" i="9"/>
  <c r="AG12" i="9"/>
  <c r="AG33" i="9"/>
  <c r="AH7" i="9"/>
  <c r="AG29" i="9"/>
  <c r="AG20" i="9"/>
  <c r="AG18" i="9"/>
  <c r="AG22" i="9"/>
  <c r="AG11" i="9"/>
  <c r="AG35" i="9"/>
  <c r="AG15" i="9"/>
  <c r="AG21" i="9"/>
  <c r="AG23" i="9"/>
  <c r="AG13" i="9"/>
  <c r="AG27" i="9"/>
  <c r="AG9" i="9"/>
  <c r="AG26" i="9"/>
  <c r="AH20" i="9" l="1"/>
  <c r="AH25" i="9"/>
  <c r="AH34" i="9"/>
  <c r="AH32" i="9"/>
  <c r="AH22" i="9"/>
  <c r="AH26" i="9"/>
  <c r="AH17" i="9"/>
  <c r="AH30" i="9"/>
  <c r="AH28" i="9"/>
  <c r="AH21" i="9"/>
  <c r="AH33" i="9"/>
  <c r="AH31" i="9"/>
  <c r="AH11" i="9"/>
  <c r="AH29" i="9"/>
  <c r="AH12" i="9"/>
  <c r="AH16" i="9"/>
  <c r="AH24" i="9"/>
  <c r="AH19" i="9"/>
  <c r="AH9" i="9"/>
  <c r="AH35" i="9"/>
  <c r="AH23" i="9"/>
  <c r="AH14" i="9"/>
  <c r="AH27" i="9"/>
  <c r="AH15" i="9"/>
  <c r="AH13" i="9"/>
  <c r="AI7" i="9"/>
  <c r="AH18" i="9"/>
  <c r="AI29" i="9" l="1"/>
  <c r="AI14" i="9"/>
  <c r="AI34" i="9"/>
  <c r="AI32" i="9"/>
  <c r="AI30" i="9"/>
  <c r="AI21" i="9"/>
  <c r="AJ7" i="9"/>
  <c r="AI18" i="9"/>
  <c r="AI23" i="9"/>
  <c r="AI13" i="9"/>
  <c r="AI9" i="9"/>
  <c r="AI35" i="9"/>
  <c r="AI25" i="9"/>
  <c r="AI20" i="9"/>
  <c r="AI16" i="9"/>
  <c r="AI24" i="9"/>
  <c r="AI33" i="9"/>
  <c r="AI22" i="9"/>
  <c r="AI11" i="9"/>
  <c r="AI27" i="9"/>
  <c r="AI28" i="9"/>
  <c r="AI19" i="9"/>
  <c r="AI12" i="9"/>
  <c r="AI31" i="9"/>
  <c r="AI17" i="9"/>
  <c r="AI26" i="9"/>
  <c r="AI15" i="9"/>
  <c r="AJ27" i="9" l="1"/>
  <c r="AJ18" i="9"/>
  <c r="AJ34" i="9"/>
  <c r="AJ32" i="9"/>
  <c r="AJ23" i="9"/>
  <c r="AJ30" i="9"/>
  <c r="AJ25" i="9"/>
  <c r="AJ11" i="9"/>
  <c r="AJ35" i="9"/>
  <c r="AK7" i="9"/>
  <c r="AJ20" i="9"/>
  <c r="AJ16" i="9"/>
  <c r="AJ24" i="9"/>
  <c r="AJ19" i="9"/>
  <c r="AJ33" i="9"/>
  <c r="AJ15" i="9"/>
  <c r="AJ31" i="9"/>
  <c r="AJ22" i="9"/>
  <c r="AJ17" i="9"/>
  <c r="AJ21" i="9"/>
  <c r="AJ14" i="9"/>
  <c r="AJ28" i="9"/>
  <c r="AJ13" i="9"/>
  <c r="AJ9" i="9"/>
  <c r="AJ29" i="9"/>
  <c r="AJ26" i="9"/>
  <c r="AJ12" i="9"/>
  <c r="AK34" i="9" l="1"/>
  <c r="AK32" i="9"/>
  <c r="AK21" i="9"/>
  <c r="AK12" i="9"/>
  <c r="AK30" i="9"/>
  <c r="AK15" i="9"/>
  <c r="AK9" i="9"/>
  <c r="AK29" i="9"/>
  <c r="AK22" i="9"/>
  <c r="AK14" i="9"/>
  <c r="AK27" i="9"/>
  <c r="AK24" i="9"/>
  <c r="AK19" i="9"/>
  <c r="AK33" i="9"/>
  <c r="AK35" i="9"/>
  <c r="AK31" i="9"/>
  <c r="AK13" i="9"/>
  <c r="AK23" i="9"/>
  <c r="AK11" i="9"/>
  <c r="AK17" i="9"/>
  <c r="AK26" i="9"/>
  <c r="AK28" i="9"/>
  <c r="AK20" i="9"/>
  <c r="AK18" i="9"/>
  <c r="AL7" i="9"/>
  <c r="AK25" i="9"/>
  <c r="AK6" i="9"/>
  <c r="AK16" i="9"/>
  <c r="AL25" i="9" l="1"/>
  <c r="AL34" i="9"/>
  <c r="AL32" i="9"/>
  <c r="AL30" i="9"/>
  <c r="AL20" i="9"/>
  <c r="AL12" i="9"/>
  <c r="AL24" i="9"/>
  <c r="AL35" i="9"/>
  <c r="AL27" i="9"/>
  <c r="AL15" i="9"/>
  <c r="AL19" i="9"/>
  <c r="AL33" i="9"/>
  <c r="AL9" i="9"/>
  <c r="AL31" i="9"/>
  <c r="AL23" i="9"/>
  <c r="AL17" i="9"/>
  <c r="AL26" i="9"/>
  <c r="AL28" i="9"/>
  <c r="AL22" i="9"/>
  <c r="AL21" i="9"/>
  <c r="AL14" i="9"/>
  <c r="AL11" i="9"/>
  <c r="AL13" i="9"/>
  <c r="AL18" i="9"/>
  <c r="AL29" i="9"/>
  <c r="AL16" i="9"/>
  <c r="AM7" i="9"/>
  <c r="AM34" i="9" l="1"/>
  <c r="AM32" i="9"/>
  <c r="AM30" i="9"/>
  <c r="AM28" i="9"/>
  <c r="AM19" i="9"/>
  <c r="AM29" i="9"/>
  <c r="AM35" i="9"/>
  <c r="AM16" i="9"/>
  <c r="AM13" i="9"/>
  <c r="AM25" i="9"/>
  <c r="AM18" i="9"/>
  <c r="AM26" i="9"/>
  <c r="AM20" i="9"/>
  <c r="AM24" i="9"/>
  <c r="AM33" i="9"/>
  <c r="AM9" i="9"/>
  <c r="AM23" i="9"/>
  <c r="AM31" i="9"/>
  <c r="AM27" i="9"/>
  <c r="AM21" i="9"/>
  <c r="AM14" i="9"/>
  <c r="AM11" i="9"/>
  <c r="AM22" i="9"/>
  <c r="AM17" i="9"/>
  <c r="AM12" i="9"/>
  <c r="AN7" i="9"/>
  <c r="AM15" i="9"/>
  <c r="AN34" i="9" l="1"/>
  <c r="AN32" i="9"/>
  <c r="AN23" i="9"/>
  <c r="AN33" i="9"/>
  <c r="AN28" i="9"/>
  <c r="AN19" i="9"/>
  <c r="AN31" i="9"/>
  <c r="AN30" i="9"/>
  <c r="AN22" i="9"/>
  <c r="AN29" i="9"/>
  <c r="AN16" i="9"/>
  <c r="AN24" i="9"/>
  <c r="AN9" i="9"/>
  <c r="AN15" i="9"/>
  <c r="AN13" i="9"/>
  <c r="AN35" i="9"/>
  <c r="AN18" i="9"/>
  <c r="AN27" i="9"/>
  <c r="AN26" i="9"/>
  <c r="AN21" i="9"/>
  <c r="AN14" i="9"/>
  <c r="AO7" i="9"/>
  <c r="AN11" i="9"/>
  <c r="AN20" i="9"/>
  <c r="AN17" i="9"/>
  <c r="AN25" i="9"/>
  <c r="AN12" i="9"/>
  <c r="AO21" i="9" l="1"/>
  <c r="AO30" i="9"/>
  <c r="AO26" i="9"/>
  <c r="AO17" i="9"/>
  <c r="AO35" i="9"/>
  <c r="AO33" i="9"/>
  <c r="AO23" i="9"/>
  <c r="AO22" i="9"/>
  <c r="AO34" i="9"/>
  <c r="AO29" i="9"/>
  <c r="AO31" i="9"/>
  <c r="AO19" i="9"/>
  <c r="AO24" i="9"/>
  <c r="AO9" i="9"/>
  <c r="AO15" i="9"/>
  <c r="AO13" i="9"/>
  <c r="AO32" i="9"/>
  <c r="AO11" i="9"/>
  <c r="AO14" i="9"/>
  <c r="AO28" i="9"/>
  <c r="AP7" i="9"/>
  <c r="AO12" i="9"/>
  <c r="AO20" i="9"/>
  <c r="AO18" i="9"/>
  <c r="AO25" i="9"/>
  <c r="AO16" i="9"/>
  <c r="AO27" i="9"/>
  <c r="AP30" i="9" l="1"/>
  <c r="AP15" i="9"/>
  <c r="AP35" i="9"/>
  <c r="AP33" i="9"/>
  <c r="AP31" i="9"/>
  <c r="AP27" i="9"/>
  <c r="AP18" i="9"/>
  <c r="AP17" i="9"/>
  <c r="AP28" i="9"/>
  <c r="AP19" i="9"/>
  <c r="AP13" i="9"/>
  <c r="AP32" i="9"/>
  <c r="AP23" i="9"/>
  <c r="AP34" i="9"/>
  <c r="AP22" i="9"/>
  <c r="AP21" i="9"/>
  <c r="AQ7" i="9"/>
  <c r="AP12" i="9"/>
  <c r="AP14" i="9"/>
  <c r="AP20" i="9"/>
  <c r="AP24" i="9"/>
  <c r="AP25" i="9"/>
  <c r="AP29" i="9"/>
  <c r="AP9" i="9"/>
  <c r="AP26" i="9"/>
  <c r="AP16" i="9"/>
  <c r="AP11" i="9"/>
  <c r="AQ28" i="9" l="1"/>
  <c r="AQ19" i="9"/>
  <c r="AQ24" i="9"/>
  <c r="AQ35" i="9"/>
  <c r="AQ33" i="9"/>
  <c r="AQ31" i="9"/>
  <c r="AQ14" i="9"/>
  <c r="AQ26" i="9"/>
  <c r="AQ13" i="9"/>
  <c r="AQ15" i="9"/>
  <c r="AQ32" i="9"/>
  <c r="AQ23" i="9"/>
  <c r="AQ18" i="9"/>
  <c r="AQ11" i="9"/>
  <c r="AQ34" i="9"/>
  <c r="AQ22" i="9"/>
  <c r="AQ12" i="9"/>
  <c r="AQ25" i="9"/>
  <c r="AQ20" i="9"/>
  <c r="AQ16" i="9"/>
  <c r="AQ21" i="9"/>
  <c r="AQ29" i="9"/>
  <c r="AQ17" i="9"/>
  <c r="AQ9" i="9"/>
  <c r="AR7" i="9"/>
  <c r="AQ27" i="9"/>
  <c r="AQ30" i="9"/>
  <c r="AR35" i="9" l="1"/>
  <c r="AR33" i="9"/>
  <c r="AR22" i="9"/>
  <c r="AR13" i="9"/>
  <c r="AR31" i="9"/>
  <c r="AR29" i="9"/>
  <c r="AR26" i="9"/>
  <c r="AR17" i="9"/>
  <c r="AS7" i="9"/>
  <c r="AR21" i="9"/>
  <c r="AR9" i="9"/>
  <c r="AR12" i="9"/>
  <c r="AR11" i="9"/>
  <c r="AR23" i="9"/>
  <c r="AR28" i="9"/>
  <c r="AR32" i="9"/>
  <c r="AR15" i="9"/>
  <c r="AR18" i="9"/>
  <c r="AR34" i="9"/>
  <c r="AR30" i="9"/>
  <c r="AR27" i="9"/>
  <c r="AR25" i="9"/>
  <c r="AR20" i="9"/>
  <c r="AR16" i="9"/>
  <c r="AR24" i="9"/>
  <c r="AR19" i="9"/>
  <c r="AR6" i="9"/>
  <c r="AR14" i="9"/>
  <c r="AS26" i="9" l="1"/>
  <c r="AS17" i="9"/>
  <c r="AS35" i="9"/>
  <c r="AS33" i="9"/>
  <c r="AS31" i="9"/>
  <c r="AS11" i="9"/>
  <c r="AS20" i="9"/>
  <c r="AS15" i="9"/>
  <c r="AS12" i="9"/>
  <c r="AS19" i="9"/>
  <c r="AS27" i="9"/>
  <c r="AS32" i="9"/>
  <c r="AS21" i="9"/>
  <c r="AS23" i="9"/>
  <c r="AS18" i="9"/>
  <c r="AS34" i="9"/>
  <c r="AS22" i="9"/>
  <c r="AS30" i="9"/>
  <c r="AS28" i="9"/>
  <c r="AS25" i="9"/>
  <c r="AS16" i="9"/>
  <c r="AS29" i="9"/>
  <c r="AS24" i="9"/>
  <c r="AS13" i="9"/>
  <c r="AS9" i="9"/>
  <c r="AS14" i="9"/>
  <c r="AT7" i="9"/>
  <c r="AT35" i="9" l="1"/>
  <c r="AT33" i="9"/>
  <c r="AT31" i="9"/>
  <c r="AT20" i="9"/>
  <c r="AT25" i="9"/>
  <c r="AT32" i="9"/>
  <c r="AT13" i="9"/>
  <c r="AT9" i="9"/>
  <c r="AU7" i="9"/>
  <c r="AT16" i="9"/>
  <c r="AT15" i="9"/>
  <c r="AT23" i="9"/>
  <c r="AT18" i="9"/>
  <c r="AT34" i="9"/>
  <c r="AT11" i="9"/>
  <c r="AT22" i="9"/>
  <c r="AT30" i="9"/>
  <c r="AT27" i="9"/>
  <c r="AT17" i="9"/>
  <c r="AT14" i="9"/>
  <c r="AT29" i="9"/>
  <c r="AT28" i="9"/>
  <c r="AT24" i="9"/>
  <c r="AT19" i="9"/>
  <c r="AT26" i="9"/>
  <c r="AT12" i="9"/>
  <c r="AT21" i="9"/>
  <c r="AU24" i="9" l="1"/>
  <c r="AU35" i="9"/>
  <c r="AU33" i="9"/>
  <c r="AU31" i="9"/>
  <c r="AU29" i="9"/>
  <c r="AU32" i="9"/>
  <c r="AU23" i="9"/>
  <c r="AU14" i="9"/>
  <c r="AU27" i="9"/>
  <c r="AU20" i="9"/>
  <c r="AU25" i="9"/>
  <c r="AU18" i="9"/>
  <c r="AU34" i="9"/>
  <c r="AU11" i="9"/>
  <c r="AU22" i="9"/>
  <c r="AU30" i="9"/>
  <c r="AU26" i="9"/>
  <c r="AU28" i="9"/>
  <c r="AU19" i="9"/>
  <c r="AU13" i="9"/>
  <c r="AU9" i="9"/>
  <c r="AU17" i="9"/>
  <c r="AU16" i="9"/>
  <c r="AU12" i="9"/>
  <c r="AV7" i="9"/>
  <c r="AU15" i="9"/>
  <c r="AU21" i="9"/>
  <c r="AV35" i="9" l="1"/>
  <c r="AV33" i="9"/>
  <c r="AV22" i="9"/>
  <c r="AV31" i="9"/>
  <c r="AV27" i="9"/>
  <c r="AV18" i="9"/>
  <c r="AV34" i="9"/>
  <c r="AV16" i="9"/>
  <c r="AV29" i="9"/>
  <c r="AV28" i="9"/>
  <c r="AV19" i="9"/>
  <c r="AV30" i="9"/>
  <c r="AV11" i="9"/>
  <c r="AV32" i="9"/>
  <c r="AV17" i="9"/>
  <c r="AV26" i="9"/>
  <c r="AV21" i="9"/>
  <c r="AW7" i="9"/>
  <c r="AV20" i="9"/>
  <c r="AV24" i="9"/>
  <c r="AV9" i="9"/>
  <c r="AV23" i="9"/>
  <c r="AV13" i="9"/>
  <c r="AV25" i="9"/>
  <c r="AV14" i="9"/>
  <c r="AV12" i="9"/>
  <c r="AV15" i="9"/>
  <c r="AW31" i="9" l="1"/>
  <c r="AW16" i="9"/>
  <c r="AW34" i="9"/>
  <c r="AW32" i="9"/>
  <c r="AW24" i="9"/>
  <c r="AW13" i="9"/>
  <c r="AW27" i="9"/>
  <c r="AW15" i="9"/>
  <c r="AW33" i="9"/>
  <c r="AW30" i="9"/>
  <c r="AW22" i="9"/>
  <c r="AW17" i="9"/>
  <c r="AW35" i="9"/>
  <c r="AW14" i="9"/>
  <c r="AW26" i="9"/>
  <c r="AW12" i="9"/>
  <c r="AW28" i="9"/>
  <c r="AW29" i="9"/>
  <c r="AW9" i="9"/>
  <c r="AW20" i="9"/>
  <c r="AW23" i="9"/>
  <c r="AW19" i="9"/>
  <c r="AW25" i="9"/>
  <c r="AW18" i="9"/>
  <c r="AW11" i="9"/>
  <c r="AX7" i="9"/>
  <c r="AW21" i="9"/>
  <c r="AX20" i="9" l="1"/>
  <c r="AX25" i="9"/>
  <c r="AX34" i="9"/>
  <c r="AX32" i="9"/>
  <c r="AX23" i="9"/>
  <c r="AX27" i="9"/>
  <c r="AX18" i="9"/>
  <c r="AX14" i="9"/>
  <c r="AX24" i="9"/>
  <c r="AX17" i="9"/>
  <c r="AX22" i="9"/>
  <c r="AX29" i="9"/>
  <c r="AX33" i="9"/>
  <c r="AX35" i="9"/>
  <c r="AX31" i="9"/>
  <c r="AX30" i="9"/>
  <c r="AX26" i="9"/>
  <c r="AX21" i="9"/>
  <c r="AY7" i="9"/>
  <c r="AX28" i="9"/>
  <c r="AX9" i="9"/>
  <c r="AX19" i="9"/>
  <c r="AX13" i="9"/>
  <c r="AX12" i="9"/>
  <c r="AX16" i="9"/>
  <c r="AX15" i="9"/>
  <c r="AX11" i="9"/>
  <c r="AY29" i="9" l="1"/>
  <c r="AY14" i="9"/>
  <c r="AY34" i="9"/>
  <c r="AY32" i="9"/>
  <c r="AY30" i="9"/>
  <c r="AZ7" i="9"/>
  <c r="AY20" i="9"/>
  <c r="AY16" i="9"/>
  <c r="AY33" i="9"/>
  <c r="AY31" i="9"/>
  <c r="AY28" i="9"/>
  <c r="AY21" i="9"/>
  <c r="AY26" i="9"/>
  <c r="AY22" i="9"/>
  <c r="AY35" i="9"/>
  <c r="AY17" i="9"/>
  <c r="AY12" i="9"/>
  <c r="AY27" i="9"/>
  <c r="AY6" i="9"/>
  <c r="AY25" i="9"/>
  <c r="AY24" i="9"/>
  <c r="AY19" i="9"/>
  <c r="AY13" i="9"/>
  <c r="AY23" i="9"/>
  <c r="AY18" i="9"/>
  <c r="AY9" i="9"/>
  <c r="AY15" i="9"/>
  <c r="AY11" i="9"/>
  <c r="AZ27" i="9" l="1"/>
  <c r="AZ18" i="9"/>
  <c r="AZ34" i="9"/>
  <c r="AZ32" i="9"/>
  <c r="AZ23" i="9"/>
  <c r="AZ30" i="9"/>
  <c r="AZ22" i="9"/>
  <c r="AZ26" i="9"/>
  <c r="AZ17" i="9"/>
  <c r="AZ11" i="9"/>
  <c r="AZ33" i="9"/>
  <c r="AZ31" i="9"/>
  <c r="AZ35" i="9"/>
  <c r="AZ29" i="9"/>
  <c r="AZ12" i="9"/>
  <c r="AZ21" i="9"/>
  <c r="AZ14" i="9"/>
  <c r="BA7" i="9"/>
  <c r="AZ28" i="9"/>
  <c r="AZ25" i="9"/>
  <c r="AZ24" i="9"/>
  <c r="AZ19" i="9"/>
  <c r="AZ13" i="9"/>
  <c r="AZ15" i="9"/>
  <c r="AZ9" i="9"/>
  <c r="AZ20" i="9"/>
  <c r="AZ16" i="9"/>
  <c r="BA34" i="9" l="1"/>
  <c r="BA32" i="9"/>
  <c r="BA21" i="9"/>
  <c r="BA12" i="9"/>
  <c r="BA30" i="9"/>
  <c r="BA9" i="9"/>
  <c r="BA24" i="9"/>
  <c r="BA28" i="9"/>
  <c r="BA26" i="9"/>
  <c r="BA19" i="9"/>
  <c r="BA11" i="9"/>
  <c r="BA35" i="9"/>
  <c r="BA33" i="9"/>
  <c r="BA17" i="9"/>
  <c r="BA31" i="9"/>
  <c r="BA14" i="9"/>
  <c r="BB7" i="9"/>
  <c r="BA25" i="9"/>
  <c r="BA27" i="9"/>
  <c r="BA16" i="9"/>
  <c r="BA13" i="9"/>
  <c r="BA15" i="9"/>
  <c r="BA18" i="9"/>
  <c r="BA29" i="9"/>
  <c r="BA22" i="9"/>
  <c r="BA23" i="9"/>
  <c r="BA20" i="9"/>
  <c r="BB25" i="9" l="1"/>
  <c r="BB34" i="9"/>
  <c r="BB32" i="9"/>
  <c r="BB30" i="9"/>
  <c r="BB21" i="9"/>
  <c r="BB15" i="9"/>
  <c r="BB33" i="9"/>
  <c r="BB28" i="9"/>
  <c r="BB17" i="9"/>
  <c r="BB35" i="9"/>
  <c r="BB13" i="9"/>
  <c r="BB9" i="9"/>
  <c r="BC7" i="9"/>
  <c r="BB31" i="9"/>
  <c r="BB14" i="9"/>
  <c r="BB27" i="9"/>
  <c r="BB26" i="9"/>
  <c r="BB12" i="9"/>
  <c r="BB20" i="9"/>
  <c r="BB23" i="9"/>
  <c r="BB19" i="9"/>
  <c r="BB24" i="9"/>
  <c r="BB18" i="9"/>
  <c r="BB29" i="9"/>
  <c r="BB16" i="9"/>
  <c r="BB11" i="9"/>
  <c r="BB22" i="9"/>
  <c r="BC34" i="9" l="1"/>
  <c r="BC32" i="9"/>
  <c r="BC30" i="9"/>
  <c r="BC28" i="9"/>
  <c r="BC19" i="9"/>
  <c r="BC12" i="9"/>
  <c r="BC33" i="9"/>
  <c r="BC25" i="9"/>
  <c r="BC35" i="9"/>
  <c r="BD7" i="9"/>
  <c r="BC27" i="9"/>
  <c r="BC26" i="9"/>
  <c r="BC21" i="9"/>
  <c r="BC16" i="9"/>
  <c r="BC29" i="9"/>
  <c r="BC15" i="9"/>
  <c r="BC23" i="9"/>
  <c r="BC18" i="9"/>
  <c r="BC11" i="9"/>
  <c r="BC24" i="9"/>
  <c r="BC13" i="9"/>
  <c r="BC9" i="9"/>
  <c r="BC17" i="9"/>
  <c r="BC20" i="9"/>
  <c r="BC31" i="9"/>
  <c r="BC22" i="9"/>
  <c r="BC14" i="9"/>
  <c r="BD34" i="9" l="1"/>
  <c r="BD32" i="9"/>
  <c r="BD23" i="9"/>
  <c r="BD35" i="9"/>
  <c r="BD30" i="9"/>
  <c r="BD20" i="9"/>
  <c r="BD24" i="9"/>
  <c r="BD16" i="9"/>
  <c r="BD13" i="9"/>
  <c r="BD21" i="9"/>
  <c r="BD25" i="9"/>
  <c r="BD18" i="9"/>
  <c r="BD14" i="9"/>
  <c r="BD27" i="9"/>
  <c r="BD26" i="9"/>
  <c r="BD12" i="9"/>
  <c r="BD28" i="9"/>
  <c r="BD29" i="9"/>
  <c r="BD9" i="9"/>
  <c r="BD11" i="9"/>
  <c r="BD17" i="9"/>
  <c r="BD19" i="9"/>
  <c r="BD31" i="9"/>
  <c r="BE7" i="9"/>
  <c r="BD15" i="9"/>
  <c r="BD33" i="9"/>
  <c r="BD22" i="9"/>
  <c r="BE21" i="9" l="1"/>
  <c r="BE30" i="9"/>
  <c r="BE26" i="9"/>
  <c r="BE17" i="9"/>
  <c r="BE35" i="9"/>
  <c r="BE33" i="9"/>
  <c r="BE31" i="9"/>
  <c r="BE22" i="9"/>
  <c r="BE34" i="9"/>
  <c r="BE23" i="9"/>
  <c r="BE15" i="9"/>
  <c r="BE27" i="9"/>
  <c r="BE32" i="9"/>
  <c r="BE12" i="9"/>
  <c r="BE28" i="9"/>
  <c r="BE16" i="9"/>
  <c r="BE25" i="9"/>
  <c r="BE20" i="9"/>
  <c r="BE29" i="9"/>
  <c r="BE24" i="9"/>
  <c r="BE11" i="9"/>
  <c r="BE18" i="9"/>
  <c r="BE9" i="9"/>
  <c r="BE13" i="9"/>
  <c r="BF7" i="9"/>
  <c r="BE14" i="9"/>
  <c r="BE19" i="9"/>
  <c r="BF30" i="9" l="1"/>
  <c r="BF15" i="9"/>
  <c r="BF35" i="9"/>
  <c r="BF33" i="9"/>
  <c r="BF31" i="9"/>
  <c r="BF29" i="9"/>
  <c r="BF28" i="9"/>
  <c r="BF19" i="9"/>
  <c r="BF27" i="9"/>
  <c r="BF34" i="9"/>
  <c r="BF21" i="9"/>
  <c r="BF16" i="9"/>
  <c r="BF25" i="9"/>
  <c r="BF20" i="9"/>
  <c r="BF9" i="9"/>
  <c r="BF24" i="9"/>
  <c r="BF23" i="9"/>
  <c r="BF18" i="9"/>
  <c r="BF22" i="9"/>
  <c r="BF32" i="9"/>
  <c r="BF17" i="9"/>
  <c r="BF12" i="9"/>
  <c r="BG7" i="9"/>
  <c r="BF26" i="9"/>
  <c r="BF6" i="9"/>
  <c r="BF14" i="9"/>
  <c r="BF11" i="9"/>
  <c r="BF13" i="9"/>
  <c r="BG28" i="9" l="1"/>
  <c r="BG19" i="9"/>
  <c r="BG24" i="9"/>
  <c r="BG35" i="9"/>
  <c r="BG33" i="9"/>
  <c r="BG31" i="9"/>
  <c r="BG23" i="9"/>
  <c r="BG22" i="9"/>
  <c r="BG25" i="9"/>
  <c r="BG18" i="9"/>
  <c r="BG29" i="9"/>
  <c r="BG20" i="9"/>
  <c r="BG16" i="9"/>
  <c r="BG30" i="9"/>
  <c r="BG13" i="9"/>
  <c r="BG32" i="9"/>
  <c r="BG17" i="9"/>
  <c r="BG12" i="9"/>
  <c r="BH7" i="9"/>
  <c r="BG34" i="9"/>
  <c r="BG9" i="9"/>
  <c r="BG26" i="9"/>
  <c r="BG15" i="9"/>
  <c r="BG14" i="9"/>
  <c r="BG11" i="9"/>
  <c r="BG27" i="9"/>
  <c r="BG21" i="9"/>
  <c r="BH35" i="9" l="1"/>
  <c r="BH33" i="9"/>
  <c r="BH22" i="9"/>
  <c r="BH13" i="9"/>
  <c r="BH31" i="9"/>
  <c r="BH29" i="9"/>
  <c r="BH27" i="9"/>
  <c r="BH18" i="9"/>
  <c r="BH14" i="9"/>
  <c r="BI7" i="9"/>
  <c r="BH9" i="9"/>
  <c r="BH26" i="9"/>
  <c r="BH30" i="9"/>
  <c r="BH16" i="9"/>
  <c r="BH28" i="9"/>
  <c r="BH25" i="9"/>
  <c r="BH20" i="9"/>
  <c r="BH24" i="9"/>
  <c r="BH19" i="9"/>
  <c r="BH17" i="9"/>
  <c r="BH12" i="9"/>
  <c r="BH34" i="9"/>
  <c r="BH32" i="9"/>
  <c r="BH15" i="9"/>
  <c r="BH11" i="9"/>
  <c r="BH21" i="9"/>
  <c r="BH23" i="9"/>
  <c r="BI26" i="9" l="1"/>
  <c r="BI17" i="9"/>
  <c r="BI35" i="9"/>
  <c r="BI33" i="9"/>
  <c r="BI31" i="9"/>
  <c r="BI11" i="9"/>
  <c r="BI32" i="9"/>
  <c r="BI28" i="9"/>
  <c r="BI25" i="9"/>
  <c r="BI20" i="9"/>
  <c r="BI9" i="9"/>
  <c r="BI29" i="9"/>
  <c r="BI24" i="9"/>
  <c r="BI15" i="9"/>
  <c r="BI22" i="9"/>
  <c r="BI14" i="9"/>
  <c r="BJ7" i="9"/>
  <c r="BI18" i="9"/>
  <c r="BI12" i="9"/>
  <c r="BI34" i="9"/>
  <c r="BI16" i="9"/>
  <c r="BI30" i="9"/>
  <c r="BI27" i="9"/>
  <c r="BI21" i="9"/>
  <c r="BI23" i="9"/>
  <c r="BI19" i="9"/>
  <c r="BI13" i="9"/>
  <c r="BJ35" i="9" l="1"/>
  <c r="BJ33" i="9"/>
  <c r="BJ31" i="9"/>
  <c r="BJ20" i="9"/>
  <c r="BJ29" i="9"/>
  <c r="BJ21" i="9"/>
  <c r="BJ15" i="9"/>
  <c r="BJ12" i="9"/>
  <c r="BJ34" i="9"/>
  <c r="BJ22" i="9"/>
  <c r="BJ19" i="9"/>
  <c r="BJ24" i="9"/>
  <c r="BJ9" i="9"/>
  <c r="BJ13" i="9"/>
  <c r="BJ11" i="9"/>
  <c r="BJ23" i="9"/>
  <c r="BJ17" i="9"/>
  <c r="BJ14" i="9"/>
  <c r="BK7" i="9"/>
  <c r="BJ25" i="9"/>
  <c r="BJ16" i="9"/>
  <c r="BJ26" i="9"/>
  <c r="BJ32" i="9"/>
  <c r="BJ27" i="9"/>
  <c r="BJ30" i="9"/>
  <c r="BJ28" i="9"/>
  <c r="BJ18" i="9"/>
  <c r="BK24" i="9" l="1"/>
  <c r="BK35" i="9"/>
  <c r="BK33" i="9"/>
  <c r="BK31" i="9"/>
  <c r="BK29" i="9"/>
  <c r="BK26" i="9"/>
  <c r="BK17" i="9"/>
  <c r="BK34" i="9"/>
  <c r="BK11" i="9"/>
  <c r="BK32" i="9"/>
  <c r="BK30" i="9"/>
  <c r="BK14" i="9"/>
  <c r="BK28" i="9"/>
  <c r="BK13" i="9"/>
  <c r="BK19" i="9"/>
  <c r="BK23" i="9"/>
  <c r="BK22" i="9"/>
  <c r="BL7" i="9"/>
  <c r="BK12" i="9"/>
  <c r="BK25" i="9"/>
  <c r="BK16" i="9"/>
  <c r="BK15" i="9"/>
  <c r="BK18" i="9"/>
  <c r="BK27" i="9"/>
  <c r="BK21" i="9"/>
  <c r="BK20" i="9"/>
  <c r="BK9" i="9"/>
  <c r="BL35" i="9" l="1"/>
  <c r="BL33" i="9"/>
  <c r="BL22" i="9"/>
  <c r="BL31" i="9"/>
  <c r="BL27" i="9"/>
  <c r="BL18" i="9"/>
  <c r="BL32" i="9"/>
  <c r="BL25" i="9"/>
  <c r="BL20" i="9"/>
  <c r="BL12" i="9"/>
  <c r="BL9" i="9"/>
  <c r="BL29" i="9"/>
  <c r="BL23" i="9"/>
  <c r="BL28" i="9"/>
  <c r="BL17" i="9"/>
  <c r="BL13" i="9"/>
  <c r="BL24" i="9"/>
  <c r="BL19" i="9"/>
  <c r="BL15" i="9"/>
  <c r="BL14" i="9"/>
  <c r="BL21" i="9"/>
  <c r="BL16" i="9"/>
  <c r="BL34" i="9"/>
  <c r="BL26" i="9"/>
  <c r="BL11" i="9"/>
  <c r="BL30" i="9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<sst xmlns="http://schemas.openxmlformats.org/spreadsheetml/2006/main" count="190" uniqueCount="144">
  <si>
    <t>审批条件(谁需要签署什么,如何签署)</t>
  </si>
  <si>
    <t>项目目的:
(项目的关键原因)</t>
    <phoneticPr fontId="6" type="noConversion"/>
  </si>
  <si>
    <t>项目描述:
(关键目标的方式、内容、时间)</t>
    <phoneticPr fontId="6" type="noConversion"/>
  </si>
  <si>
    <t>频率:</t>
    <phoneticPr fontId="6" type="noConversion"/>
  </si>
  <si>
    <t>被访谈者:
访谈者:</t>
    <phoneticPr fontId="6" type="noConversion"/>
  </si>
  <si>
    <t>日期：</t>
    <phoneticPr fontId="6" type="noConversion"/>
  </si>
  <si>
    <t>预期的结果:
(根据优先次序排列的,具体和可度量的目标清单)</t>
    <phoneticPr fontId="6" type="noConversion"/>
  </si>
  <si>
    <t>排除项:
(范围外的事物)</t>
    <phoneticPr fontId="6" type="noConversion"/>
  </si>
  <si>
    <t xml:space="preserve">沟通需求(谁、方式和频率) </t>
    <phoneticPr fontId="6" type="noConversion"/>
  </si>
  <si>
    <t>被访谈者:</t>
    <phoneticPr fontId="6" type="noConversion"/>
  </si>
  <si>
    <t xml:space="preserve">局限(根据优先次序列出限制条件) </t>
    <phoneticPr fontId="6" type="noConversion"/>
  </si>
  <si>
    <t>主要利益相关方访谈表</t>
    <phoneticPr fontId="6" type="noConversion"/>
  </si>
  <si>
    <t>项目范围描述</t>
    <phoneticPr fontId="6" type="noConversion"/>
  </si>
  <si>
    <t>项目名称: 项目开始时间:</t>
    <phoneticPr fontId="6" type="noConversion"/>
  </si>
  <si>
    <t>负责人: 结束时间:</t>
    <phoneticPr fontId="6" type="noConversion"/>
  </si>
  <si>
    <t>项目目的:</t>
    <phoneticPr fontId="6" type="noConversion"/>
  </si>
  <si>
    <t>项目描述:</t>
    <phoneticPr fontId="6" type="noConversion"/>
  </si>
  <si>
    <t>预期的结果:</t>
    <phoneticPr fontId="6" type="noConversion"/>
  </si>
  <si>
    <t>排除项:</t>
    <phoneticPr fontId="6" type="noConversion"/>
  </si>
  <si>
    <t>沟通需求:</t>
    <phoneticPr fontId="6" type="noConversion"/>
  </si>
  <si>
    <t>审批条件:</t>
    <phoneticPr fontId="6" type="noConversion"/>
  </si>
  <si>
    <t>局限项:</t>
    <phoneticPr fontId="6" type="noConversion"/>
  </si>
  <si>
    <t>批准:</t>
    <phoneticPr fontId="6" type="noConversion"/>
  </si>
  <si>
    <t>x</t>
    <phoneticPr fontId="6" type="noConversion"/>
  </si>
  <si>
    <t>风险影响矩阵</t>
    <phoneticPr fontId="6" type="noConversion"/>
  </si>
  <si>
    <t>影响</t>
    <phoneticPr fontId="6" type="noConversion"/>
  </si>
  <si>
    <t>可能性</t>
    <phoneticPr fontId="6" type="noConversion"/>
  </si>
  <si>
    <t>风险管理规划</t>
    <phoneticPr fontId="6" type="noConversion"/>
  </si>
  <si>
    <t>负责人</t>
  </si>
  <si>
    <t>风险</t>
    <phoneticPr fontId="6" type="noConversion"/>
  </si>
  <si>
    <t>得分</t>
    <phoneticPr fontId="6" type="noConversion"/>
  </si>
  <si>
    <t>策略</t>
    <phoneticPr fontId="6" type="noConversion"/>
  </si>
  <si>
    <t>负责人</t>
    <phoneticPr fontId="6" type="noConversion"/>
  </si>
  <si>
    <t>沟通计划</t>
  </si>
  <si>
    <t>内容</t>
  </si>
  <si>
    <t>人员</t>
  </si>
  <si>
    <t>方式</t>
  </si>
  <si>
    <t>时间</t>
  </si>
  <si>
    <t>沟通类型</t>
  </si>
  <si>
    <t>发起者</t>
  </si>
  <si>
    <t>接收者</t>
  </si>
  <si>
    <t>方法/渠道</t>
  </si>
  <si>
    <t>时间/频率</t>
  </si>
  <si>
    <t>研究更新</t>
  </si>
  <si>
    <t>研究团队</t>
  </si>
  <si>
    <t>通过邮件汇报</t>
  </si>
  <si>
    <t>每周二更新</t>
  </si>
  <si>
    <t>团队职责会议</t>
  </si>
  <si>
    <t>项目领导</t>
  </si>
  <si>
    <t>面对面会议</t>
  </si>
  <si>
    <t>每周二中午</t>
  </si>
  <si>
    <t>进展汇报</t>
  </si>
  <si>
    <t>视频会议</t>
  </si>
  <si>
    <t>每个里程碑 事件</t>
  </si>
  <si>
    <t>项目名称:项目管理授课 日期:2024年2月22日 制作人:Jackywine</t>
    <phoneticPr fontId="6" type="noConversion"/>
  </si>
  <si>
    <t>Jackywine</t>
  </si>
  <si>
    <t xml:space="preserve"> 准备人:</t>
  </si>
  <si>
    <t xml:space="preserve">项目名称: </t>
    <phoneticPr fontId="6" type="noConversion"/>
  </si>
  <si>
    <t>日期:</t>
  </si>
  <si>
    <t>项目名称:</t>
  </si>
  <si>
    <t>上周任务完成报告</t>
  </si>
  <si>
    <t>新任务分配</t>
  </si>
  <si>
    <t>问题解决</t>
  </si>
  <si>
    <t>其他</t>
  </si>
  <si>
    <t>项目经理:Jackywine</t>
    <phoneticPr fontId="6" type="noConversion"/>
  </si>
  <si>
    <t>团队责任例会</t>
    <phoneticPr fontId="6" type="noConversion"/>
  </si>
  <si>
    <t>我的目的是什么</t>
  </si>
  <si>
    <t>阐述你为何要进行此次谈话,你的出发点应该是培养人才的同时推动 项目前进</t>
  </si>
  <si>
    <t>事实是什么</t>
  </si>
  <si>
    <t>影响是什么</t>
  </si>
  <si>
    <t>大家的观点,我的观点</t>
  </si>
  <si>
    <t>对项目、其他人和进度的影响</t>
  </si>
  <si>
    <t>对方的行为给团队的关系和项目 结果带来什么影响?</t>
  </si>
  <si>
    <t>后续工作</t>
  </si>
  <si>
    <t>截止时间</t>
  </si>
  <si>
    <t>记录对方的承诺</t>
  </si>
  <si>
    <t xml:space="preserve">谈话对象: </t>
    <phoneticPr fontId="6" type="noConversion"/>
  </si>
  <si>
    <t>谈话时间:</t>
  </si>
  <si>
    <t>阐述事实:没有完成任务、没有 参加会议、负面的行为或情绪, 然后认真地倾听对方的观点。</t>
    <phoneticPr fontId="6" type="noConversion"/>
  </si>
  <si>
    <t>对话计划表</t>
    <phoneticPr fontId="6" type="noConversion"/>
  </si>
  <si>
    <t>目标</t>
  </si>
  <si>
    <t>按 目 标</t>
  </si>
  <si>
    <t>有 风 险</t>
  </si>
  <si>
    <t>有 危 险</t>
  </si>
  <si>
    <t>备注</t>
  </si>
  <si>
    <t>解决困难</t>
  </si>
  <si>
    <t>行动</t>
  </si>
  <si>
    <t>日期</t>
  </si>
  <si>
    <t>项目进展报告</t>
    <phoneticPr fontId="6" type="noConversion"/>
  </si>
  <si>
    <r>
      <rPr>
        <b/>
        <sz val="11"/>
        <color theme="1"/>
        <rFont val="FangSong"/>
        <family val="3"/>
        <charset val="134"/>
      </rPr>
      <t>项目整体健康情况</t>
    </r>
    <r>
      <rPr>
        <sz val="11"/>
        <color theme="1"/>
        <rFont val="FangSong"/>
        <family val="3"/>
        <charset val="134"/>
      </rPr>
      <t xml:space="preserve">
 </t>
    </r>
    <r>
      <rPr>
        <sz val="11"/>
        <color theme="1"/>
        <rFont val="Segoe UI Symbol"/>
        <family val="2"/>
      </rPr>
      <t>☐</t>
    </r>
    <r>
      <rPr>
        <sz val="11"/>
        <color theme="1"/>
        <rFont val="FangSong"/>
        <family val="2"/>
      </rPr>
      <t>正常</t>
    </r>
    <r>
      <rPr>
        <sz val="11"/>
        <color theme="1"/>
        <rFont val="FangSong"/>
        <family val="3"/>
        <charset val="134"/>
      </rPr>
      <t xml:space="preserve"> </t>
    </r>
    <r>
      <rPr>
        <sz val="11"/>
        <color theme="1"/>
        <rFont val="Segoe UI Symbol"/>
        <family val="2"/>
      </rPr>
      <t>☐</t>
    </r>
    <r>
      <rPr>
        <sz val="11"/>
        <color theme="1"/>
        <rFont val="FangSong"/>
        <family val="3"/>
        <charset val="134"/>
      </rPr>
      <t xml:space="preserve">有风险 </t>
    </r>
    <r>
      <rPr>
        <sz val="11"/>
        <color theme="1"/>
        <rFont val="Segoe UI Symbol"/>
        <family val="3"/>
      </rPr>
      <t>☐</t>
    </r>
    <r>
      <rPr>
        <sz val="11"/>
        <color theme="1"/>
        <rFont val="FangSong"/>
        <family val="3"/>
        <charset val="134"/>
      </rPr>
      <t>有危险</t>
    </r>
    <phoneticPr fontId="6" type="noConversion"/>
  </si>
  <si>
    <t xml:space="preserve"> 呈送人:</t>
  </si>
  <si>
    <t>准备人:Jackywine</t>
    <phoneticPr fontId="6" type="noConversion"/>
  </si>
  <si>
    <t xml:space="preserve">日期: </t>
    <phoneticPr fontId="6" type="noConversion"/>
  </si>
  <si>
    <t>项目变更需求</t>
  </si>
  <si>
    <t>项目变更建议</t>
  </si>
  <si>
    <t>项目变更建议原因</t>
  </si>
  <si>
    <t xml:space="preserve"> 日期:
 日期:
 日期:</t>
    <phoneticPr fontId="6" type="noConversion"/>
  </si>
  <si>
    <t>主要利益相关方审批 
签名:  
签名: 
签名:</t>
    <phoneticPr fontId="6" type="noConversion"/>
  </si>
  <si>
    <r>
      <rPr>
        <sz val="16"/>
        <color theme="1"/>
        <rFont val="FangSong"/>
        <family val="3"/>
        <charset val="134"/>
      </rPr>
      <t xml:space="preserve">变更将对项目局限项产生什么影响 </t>
    </r>
    <r>
      <rPr>
        <sz val="11"/>
        <color theme="1"/>
        <rFont val="FangSong"/>
        <family val="3"/>
        <charset val="134"/>
      </rPr>
      <t xml:space="preserve">
时间: 
范围: 
质量: 
资源:
预算: 
风险:</t>
    </r>
    <phoneticPr fontId="6" type="noConversion"/>
  </si>
  <si>
    <t>项目名称: 
需求提出者:
日期:</t>
    <phoneticPr fontId="6" type="noConversion"/>
  </si>
  <si>
    <t>项目结束清单</t>
  </si>
  <si>
    <t>完成</t>
  </si>
  <si>
    <t>不确定</t>
  </si>
  <si>
    <t>☐</t>
  </si>
  <si>
    <t>任务评估清单</t>
  </si>
  <si>
    <t>确认完成项目范围</t>
  </si>
  <si>
    <t>确认所有的项目变更需求完成</t>
  </si>
  <si>
    <t>完成采购流程</t>
  </si>
  <si>
    <t>记录应吸取的教训</t>
  </si>
  <si>
    <t>向主要利益相关方提交最终项目进展报告</t>
  </si>
  <si>
    <t>项目名称:     准备人: Jacky wine    日期:</t>
    <phoneticPr fontId="6" type="noConversion"/>
  </si>
  <si>
    <t>任务列表</t>
    <phoneticPr fontId="6" type="noConversion"/>
  </si>
  <si>
    <t>公司名称</t>
  </si>
  <si>
    <t>图例：</t>
  </si>
  <si>
    <t>正常</t>
    <phoneticPr fontId="19" type="noConversion"/>
  </si>
  <si>
    <t>低风险</t>
  </si>
  <si>
    <t>中风险</t>
  </si>
  <si>
    <t>高风险</t>
  </si>
  <si>
    <t>未分配</t>
  </si>
  <si>
    <t>项目主管</t>
  </si>
  <si>
    <t>项目开始日期：</t>
  </si>
  <si>
    <t>滚动增量：</t>
  </si>
  <si>
    <t>里程碑描述</t>
  </si>
  <si>
    <t>类别</t>
  </si>
  <si>
    <t>责任人</t>
  </si>
  <si>
    <t>进度</t>
  </si>
  <si>
    <t>开始</t>
  </si>
  <si>
    <t>天数</t>
  </si>
  <si>
    <t>标题 1</t>
  </si>
  <si>
    <t>任务 1</t>
  </si>
  <si>
    <t>姓名</t>
  </si>
  <si>
    <t>任务 2</t>
  </si>
  <si>
    <t>里程碑</t>
  </si>
  <si>
    <t>任务 3</t>
  </si>
  <si>
    <t>任务 4</t>
  </si>
  <si>
    <t>任务 5</t>
  </si>
  <si>
    <t>标题 2</t>
  </si>
  <si>
    <t>正常</t>
  </si>
  <si>
    <t>标题 3</t>
  </si>
  <si>
    <t>标题 4</t>
  </si>
  <si>
    <t>若要添加更多数据，请在此行上方插入新行</t>
  </si>
  <si>
    <t>项目标题</t>
    <phoneticPr fontId="6" type="noConversion"/>
  </si>
  <si>
    <t>Chenjindong@live.com</t>
    <phoneticPr fontId="6" type="noConversion"/>
  </si>
  <si>
    <t>核心团队一 主要利益相关方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</si>
</sst>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1" formatCode="_(* #,##0_);_(* \(#,##0\);_(* &quot;-&quot;_);_(@_)"/>
    <numFmt numFmtId="176" formatCode="d"/>
  </numFmts>
  <fonts count="38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u/>
      <sz val="11"/>
      <color theme="10"/>
      <name val="等线"/>
      <family val="2"/>
      <charset val="134"/>
      <scheme val="minor"/>
    </font>
    <font>
      <sz val="11"/>
      <color theme="1"/>
      <name val="FangSong"/>
      <family val="3"/>
      <charset val="134"/>
    </font>
    <font>
      <sz val="16"/>
      <color theme="1"/>
      <name val="FangSong"/>
      <family val="3"/>
      <charset val="134"/>
    </font>
    <font>
      <sz val="18"/>
      <color theme="1"/>
      <name val="FangSong"/>
      <family val="3"/>
      <charset val="134"/>
    </font>
    <font>
      <sz val="24"/>
      <color theme="1"/>
      <name val="FangSong"/>
      <family val="3"/>
      <charset val="134"/>
    </font>
    <font>
      <sz val="26"/>
      <color theme="1"/>
      <name val="FangSong"/>
      <family val="3"/>
      <charset val="134"/>
    </font>
    <font>
      <sz val="11"/>
      <color theme="1"/>
      <name val="Segoe UI Symbol"/>
      <family val="2"/>
    </font>
    <font>
      <sz val="11"/>
      <color theme="1"/>
      <name val="Segoe UI Symbol"/>
      <family val="3"/>
    </font>
    <font>
      <sz val="11"/>
      <color theme="1"/>
      <name val="FangSong"/>
      <family val="2"/>
    </font>
    <font>
      <b/>
      <sz val="11"/>
      <color theme="1"/>
      <name val="FangSong"/>
      <family val="3"/>
      <charset val="134"/>
    </font>
    <font>
      <sz val="11"/>
      <color theme="0"/>
      <name val="Microsoft YaHei UI"/>
      <family val="2"/>
      <charset val="134"/>
    </font>
    <font>
      <sz val="11"/>
      <color theme="1"/>
      <name val="Microsoft YaHei UI"/>
      <family val="2"/>
      <charset val="134"/>
    </font>
    <font>
      <sz val="9"/>
      <name val="Microsoft YaHei UI"/>
      <family val="2"/>
      <charset val="134"/>
    </font>
    <font>
      <sz val="11"/>
      <color theme="0"/>
      <name val="FangSong"/>
      <family val="3"/>
      <charset val="134"/>
    </font>
    <font>
      <b/>
      <sz val="26"/>
      <name val="FangSong"/>
      <family val="3"/>
      <charset val="134"/>
    </font>
    <font>
      <sz val="14"/>
      <name val="FangSong"/>
      <family val="3"/>
      <charset val="134"/>
    </font>
    <font>
      <sz val="11"/>
      <name val="FangSong"/>
      <family val="3"/>
      <charset val="134"/>
    </font>
    <font>
      <b/>
      <sz val="22"/>
      <name val="FangSong"/>
      <family val="3"/>
      <charset val="134"/>
    </font>
    <font>
      <b/>
      <sz val="20"/>
      <name val="FangSong"/>
      <family val="3"/>
      <charset val="134"/>
    </font>
    <font>
      <b/>
      <sz val="16"/>
      <name val="FangSong"/>
      <family val="3"/>
      <charset val="134"/>
    </font>
    <font>
      <b/>
      <sz val="14"/>
      <color theme="0"/>
      <name val="FangSong"/>
      <family val="3"/>
      <charset val="134"/>
    </font>
    <font>
      <b/>
      <sz val="14"/>
      <name val="FangSong"/>
      <family val="3"/>
      <charset val="134"/>
    </font>
    <font>
      <b/>
      <sz val="16"/>
      <color rgb="FF000000"/>
      <name val="FangSong"/>
      <family val="3"/>
      <charset val="134"/>
    </font>
    <font>
      <sz val="16"/>
      <color rgb="FF000000"/>
      <name val="FangSong"/>
      <family val="3"/>
      <charset val="134"/>
    </font>
    <font>
      <sz val="10"/>
      <name val="FangSong"/>
      <family val="3"/>
      <charset val="134"/>
    </font>
    <font>
      <b/>
      <sz val="11"/>
      <color theme="0"/>
      <name val="FangSong"/>
      <family val="3"/>
      <charset val="134"/>
    </font>
    <font>
      <b/>
      <sz val="10"/>
      <color theme="0"/>
      <name val="FangSong"/>
      <family val="3"/>
      <charset val="134"/>
    </font>
    <font>
      <sz val="11"/>
      <color rgb="FF000000"/>
      <name val="FangSong"/>
      <family val="3"/>
      <charset val="134"/>
    </font>
    <font>
      <b/>
      <sz val="11"/>
      <name val="FangSong"/>
      <family val="3"/>
      <charset val="134"/>
    </font>
    <font>
      <b/>
      <sz val="11"/>
      <color theme="1" tint="0.499984740745262"/>
      <name val="FangSong"/>
      <family val="3"/>
      <charset val="134"/>
    </font>
    <font>
      <sz val="10"/>
      <color theme="1" tint="0.499984740745262"/>
      <name val="FangSong"/>
      <family val="3"/>
      <charset val="134"/>
    </font>
  </fonts>
  <fills count="14">
    <fill>
      <patternFill patternType="none"/>
    </fill>
    <fill>
      <patternFill patternType="gray125"/>
    </fill>
    <fill>
      <patternFill patternType="solid">
        <fgColor theme="6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 tint="0.249977111117893"/>
        <bgColor indexed="64"/>
      </patternFill>
    </fill>
  </fills>
  <borders count="3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/>
      <top style="thin">
        <color auto="1"/>
      </top>
      <bottom style="thin">
        <color auto="1"/>
      </bottom>
      <diagonal/>
    </border>
    <border>
      <left/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/>
      <top/>
      <bottom style="thin">
        <color theme="0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indexed="64"/>
      </left>
      <right style="thin">
        <color theme="0" tint="-0.249977111117893"/>
      </right>
      <top style="thin">
        <color indexed="64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indexed="64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indexed="64"/>
      </right>
      <top style="thin">
        <color indexed="64"/>
      </top>
      <bottom style="thin">
        <color theme="0" tint="-0.249977111117893"/>
      </bottom>
      <diagonal/>
    </border>
    <border>
      <left style="thin">
        <color indexed="64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indexed="64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indexed="64"/>
      </left>
      <right style="thin">
        <color theme="0" tint="-0.249977111117893"/>
      </right>
      <top style="thin">
        <color theme="0" tint="-0.249977111117893"/>
      </top>
      <bottom style="thin">
        <color indexed="64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indexed="64"/>
      </bottom>
      <diagonal/>
    </border>
    <border>
      <left style="thin">
        <color theme="0" tint="-0.249977111117893"/>
      </left>
      <right style="thin">
        <color indexed="64"/>
      </right>
      <top style="thin">
        <color theme="0" tint="-0.249977111117893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10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7" fillId="0" borderId="0"/>
    <xf numFmtId="14" fontId="18" fillId="0" borderId="0" applyFill="0" applyBorder="0">
      <alignment horizontal="center" vertical="center"/>
    </xf>
  </cellStyleXfs>
  <cellXfs count="185">
    <xf numFmtId="0" fontId="0" fillId="0" borderId="0" xfId="0">
      <alignment vertical="center"/>
    </xf>
    <xf numFmtId="0" fontId="0" fillId="0" borderId="3" xfId="0" applyBorder="1" applyAlignment="1">
      <alignment horizontal="center" vertical="center" wrapText="1"/>
    </xf>
    <xf numFmtId="0" fontId="0" fillId="0" borderId="3" xfId="0" applyBorder="1" applyAlignment="1">
      <alignment vertical="top"/>
    </xf>
    <xf numFmtId="0" fontId="8" fillId="0" borderId="3" xfId="0" applyFont="1" applyBorder="1" applyAlignment="1">
      <alignment vertical="top" wrapText="1"/>
    </xf>
    <xf numFmtId="0" fontId="8" fillId="0" borderId="3" xfId="0" applyFont="1" applyBorder="1" applyAlignment="1">
      <alignment horizontal="center" vertical="center" wrapText="1"/>
    </xf>
    <xf numFmtId="0" fontId="0" fillId="0" borderId="0" xfId="0" applyAlignment="1">
      <alignment vertical="top"/>
    </xf>
    <xf numFmtId="0" fontId="0" fillId="0" borderId="0" xfId="0" applyBorder="1">
      <alignment vertical="center"/>
    </xf>
    <xf numFmtId="0" fontId="0" fillId="0" borderId="0" xfId="0" applyBorder="1" applyAlignment="1">
      <alignment horizontal="center" vertical="center" wrapText="1"/>
    </xf>
    <xf numFmtId="0" fontId="8" fillId="0" borderId="8" xfId="0" applyFont="1" applyBorder="1" applyAlignment="1">
      <alignment vertical="top" wrapText="1"/>
    </xf>
    <xf numFmtId="0" fontId="8" fillId="0" borderId="9" xfId="0" applyFont="1" applyBorder="1" applyAlignment="1">
      <alignment horizontal="left" vertical="top"/>
    </xf>
    <xf numFmtId="0" fontId="8" fillId="0" borderId="8" xfId="0" applyFont="1" applyBorder="1" applyAlignment="1">
      <alignment horizontal="left" vertical="top" wrapText="1"/>
    </xf>
    <xf numFmtId="0" fontId="8" fillId="0" borderId="9" xfId="0" applyFont="1" applyBorder="1" applyAlignment="1">
      <alignment horizontal="left" vertical="top" wrapText="1"/>
    </xf>
    <xf numFmtId="0" fontId="8" fillId="0" borderId="10" xfId="0" applyFont="1" applyBorder="1" applyAlignment="1">
      <alignment horizontal="left" vertical="top" wrapText="1"/>
    </xf>
    <xf numFmtId="0" fontId="0" fillId="0" borderId="0" xfId="0" applyBorder="1" applyAlignment="1">
      <alignment vertical="top"/>
    </xf>
    <xf numFmtId="0" fontId="10" fillId="0" borderId="0" xfId="0" applyFont="1" applyBorder="1" applyAlignment="1"/>
    <xf numFmtId="0" fontId="10" fillId="0" borderId="16" xfId="0" applyFont="1" applyBorder="1" applyAlignment="1">
      <alignment horizontal="center" vertical="center" wrapText="1"/>
    </xf>
    <xf numFmtId="0" fontId="8" fillId="0" borderId="17" xfId="0" applyFont="1" applyBorder="1" applyAlignment="1">
      <alignment vertical="top" wrapText="1"/>
    </xf>
    <xf numFmtId="0" fontId="8" fillId="0" borderId="18" xfId="0" applyFont="1" applyBorder="1" applyAlignment="1">
      <alignment vertical="top" wrapText="1"/>
    </xf>
    <xf numFmtId="0" fontId="8" fillId="0" borderId="0" xfId="0" applyFont="1">
      <alignment vertical="center"/>
    </xf>
    <xf numFmtId="0" fontId="8" fillId="0" borderId="0" xfId="0" applyFont="1" applyAlignment="1">
      <alignment horizontal="right" vertical="center"/>
    </xf>
    <xf numFmtId="0" fontId="8" fillId="0" borderId="3" xfId="0" applyFont="1" applyBorder="1">
      <alignment vertical="center"/>
    </xf>
    <xf numFmtId="0" fontId="8" fillId="3" borderId="3" xfId="0" applyFont="1" applyFill="1" applyBorder="1">
      <alignment vertical="center"/>
    </xf>
    <xf numFmtId="0" fontId="8" fillId="4" borderId="3" xfId="0" applyFont="1" applyFill="1" applyBorder="1">
      <alignment vertical="center"/>
    </xf>
    <xf numFmtId="0" fontId="8" fillId="5" borderId="3" xfId="0" applyFont="1" applyFill="1" applyBorder="1">
      <alignment vertical="center"/>
    </xf>
    <xf numFmtId="0" fontId="8" fillId="0" borderId="3" xfId="0" applyFont="1" applyBorder="1" applyAlignment="1">
      <alignment horizontal="right" vertical="center"/>
    </xf>
    <xf numFmtId="0" fontId="8" fillId="0" borderId="6" xfId="0" applyFont="1" applyBorder="1">
      <alignment vertical="center"/>
    </xf>
    <xf numFmtId="0" fontId="8" fillId="0" borderId="19" xfId="0" applyFont="1" applyBorder="1">
      <alignment vertical="center"/>
    </xf>
    <xf numFmtId="0" fontId="8" fillId="5" borderId="9" xfId="0" applyFont="1" applyFill="1" applyBorder="1">
      <alignment vertical="center"/>
    </xf>
    <xf numFmtId="0" fontId="8" fillId="4" borderId="9" xfId="0" applyFont="1" applyFill="1" applyBorder="1">
      <alignment vertical="center"/>
    </xf>
    <xf numFmtId="0" fontId="8" fillId="3" borderId="9" xfId="0" applyFont="1" applyFill="1" applyBorder="1">
      <alignment vertical="center"/>
    </xf>
    <xf numFmtId="0" fontId="8" fillId="0" borderId="8" xfId="0" applyFont="1" applyBorder="1">
      <alignment vertical="center"/>
    </xf>
    <xf numFmtId="0" fontId="8" fillId="0" borderId="9" xfId="0" applyFont="1" applyBorder="1">
      <alignment vertical="center"/>
    </xf>
    <xf numFmtId="0" fontId="8" fillId="0" borderId="10" xfId="0" applyFont="1" applyBorder="1">
      <alignment vertical="center"/>
    </xf>
    <xf numFmtId="0" fontId="8" fillId="0" borderId="20" xfId="0" applyFont="1" applyBorder="1">
      <alignment vertical="center"/>
    </xf>
    <xf numFmtId="0" fontId="8" fillId="0" borderId="0" xfId="0" applyFont="1" applyBorder="1" applyAlignment="1">
      <alignment vertical="top" wrapText="1"/>
    </xf>
    <xf numFmtId="0" fontId="8" fillId="0" borderId="3" xfId="0" applyFont="1" applyBorder="1" applyAlignment="1">
      <alignment horizontal="center" vertical="top" wrapText="1"/>
    </xf>
    <xf numFmtId="0" fontId="0" fillId="0" borderId="3" xfId="0" applyBorder="1">
      <alignment vertical="center"/>
    </xf>
    <xf numFmtId="0" fontId="8" fillId="0" borderId="8" xfId="0" applyFont="1" applyBorder="1" applyAlignment="1">
      <alignment horizontal="center" vertical="top" wrapText="1"/>
    </xf>
    <xf numFmtId="0" fontId="8" fillId="0" borderId="9" xfId="0" applyFont="1" applyBorder="1" applyAlignment="1">
      <alignment horizontal="center" vertical="top" wrapText="1"/>
    </xf>
    <xf numFmtId="0" fontId="0" fillId="0" borderId="9" xfId="0" applyBorder="1" applyAlignment="1">
      <alignment vertical="top"/>
    </xf>
    <xf numFmtId="0" fontId="0" fillId="0" borderId="9" xfId="0" applyBorder="1">
      <alignment vertical="center"/>
    </xf>
    <xf numFmtId="0" fontId="8" fillId="0" borderId="10" xfId="0" applyFont="1" applyBorder="1" applyAlignment="1">
      <alignment vertical="top" wrapText="1"/>
    </xf>
    <xf numFmtId="0" fontId="0" fillId="0" borderId="20" xfId="0" applyBorder="1">
      <alignment vertical="center"/>
    </xf>
    <xf numFmtId="0" fontId="0" fillId="0" borderId="20" xfId="0" applyBorder="1" applyAlignment="1">
      <alignment horizontal="center" vertical="center" wrapText="1"/>
    </xf>
    <xf numFmtId="0" fontId="0" fillId="0" borderId="11" xfId="0" applyBorder="1">
      <alignment vertical="center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8" fillId="0" borderId="10" xfId="0" applyFont="1" applyBorder="1" applyAlignment="1">
      <alignment horizontal="center" vertical="center" wrapText="1"/>
    </xf>
    <xf numFmtId="0" fontId="8" fillId="0" borderId="20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 wrapText="1"/>
    </xf>
    <xf numFmtId="0" fontId="8" fillId="0" borderId="9" xfId="0" applyFont="1" applyBorder="1" applyAlignment="1">
      <alignment vertical="top" wrapText="1"/>
    </xf>
    <xf numFmtId="0" fontId="8" fillId="0" borderId="3" xfId="0" applyFont="1" applyBorder="1" applyAlignment="1">
      <alignment vertical="top"/>
    </xf>
    <xf numFmtId="0" fontId="8" fillId="0" borderId="8" xfId="0" applyFont="1" applyBorder="1" applyAlignment="1">
      <alignment vertical="top"/>
    </xf>
    <xf numFmtId="0" fontId="8" fillId="0" borderId="9" xfId="0" applyFont="1" applyBorder="1" applyAlignment="1">
      <alignment vertical="top"/>
    </xf>
    <xf numFmtId="0" fontId="8" fillId="0" borderId="10" xfId="0" applyFont="1" applyBorder="1" applyAlignment="1">
      <alignment vertical="top"/>
    </xf>
    <xf numFmtId="0" fontId="8" fillId="0" borderId="11" xfId="0" applyFont="1" applyBorder="1" applyAlignment="1">
      <alignment vertical="top"/>
    </xf>
    <xf numFmtId="0" fontId="12" fillId="0" borderId="0" xfId="0" applyFont="1" applyBorder="1" applyAlignment="1"/>
    <xf numFmtId="0" fontId="8" fillId="0" borderId="8" xfId="0" applyFont="1" applyBorder="1" applyAlignment="1">
      <alignment vertical="center" wrapText="1"/>
    </xf>
    <xf numFmtId="0" fontId="8" fillId="0" borderId="9" xfId="0" applyFont="1" applyBorder="1" applyAlignment="1">
      <alignment vertical="center" wrapText="1"/>
    </xf>
    <xf numFmtId="0" fontId="8" fillId="0" borderId="11" xfId="0" applyFont="1" applyBorder="1" applyAlignment="1">
      <alignment vertical="center" wrapText="1"/>
    </xf>
    <xf numFmtId="0" fontId="8" fillId="0" borderId="8" xfId="0" applyFont="1" applyBorder="1" applyAlignment="1">
      <alignment horizontal="left"/>
    </xf>
    <xf numFmtId="0" fontId="0" fillId="0" borderId="10" xfId="0" applyBorder="1">
      <alignment vertical="center"/>
    </xf>
    <xf numFmtId="0" fontId="0" fillId="0" borderId="8" xfId="0" applyBorder="1">
      <alignment vertical="center"/>
    </xf>
    <xf numFmtId="0" fontId="8" fillId="0" borderId="3" xfId="0" applyFont="1" applyBorder="1" applyAlignment="1">
      <alignment vertical="center"/>
    </xf>
    <xf numFmtId="0" fontId="8" fillId="0" borderId="9" xfId="0" applyFont="1" applyBorder="1" applyAlignment="1">
      <alignment vertical="center"/>
    </xf>
    <xf numFmtId="0" fontId="8" fillId="0" borderId="11" xfId="0" applyFont="1" applyBorder="1" applyAlignment="1">
      <alignment horizontal="left" wrapText="1"/>
    </xf>
    <xf numFmtId="0" fontId="20" fillId="0" borderId="0" xfId="8" applyFont="1"/>
    <xf numFmtId="0" fontId="8" fillId="0" borderId="0" xfId="0" applyFont="1" applyAlignment="1"/>
    <xf numFmtId="0" fontId="8" fillId="0" borderId="0" xfId="0" applyFont="1" applyAlignment="1">
      <alignment horizontal="center"/>
    </xf>
    <xf numFmtId="0" fontId="20" fillId="0" borderId="0" xfId="8" applyFont="1" applyAlignment="1">
      <alignment wrapText="1"/>
    </xf>
    <xf numFmtId="0" fontId="23" fillId="6" borderId="0" xfId="0" applyFont="1" applyFill="1" applyAlignment="1"/>
    <xf numFmtId="0" fontId="8" fillId="0" borderId="22" xfId="0" applyFont="1" applyBorder="1">
      <alignment vertical="center"/>
    </xf>
    <xf numFmtId="0" fontId="36" fillId="0" borderId="0" xfId="0" applyFont="1" applyAlignment="1"/>
    <xf numFmtId="0" fontId="20" fillId="0" borderId="0" xfId="0" applyFont="1" applyAlignment="1">
      <alignment horizontal="center"/>
    </xf>
    <xf numFmtId="0" fontId="37" fillId="0" borderId="0" xfId="7" applyFont="1" applyAlignment="1" applyProtection="1"/>
    <xf numFmtId="0" fontId="8" fillId="0" borderId="23" xfId="0" applyFont="1" applyBorder="1">
      <alignment vertical="center"/>
    </xf>
    <xf numFmtId="0" fontId="25" fillId="0" borderId="24" xfId="0" applyFont="1" applyBorder="1" applyAlignment="1">
      <alignment horizontal="left" vertical="center"/>
    </xf>
    <xf numFmtId="0" fontId="23" fillId="0" borderId="24" xfId="0" applyFont="1" applyBorder="1">
      <alignment vertical="center"/>
    </xf>
    <xf numFmtId="0" fontId="22" fillId="0" borderId="24" xfId="0" applyFont="1" applyBorder="1" applyAlignment="1">
      <alignment horizontal="center" vertical="center"/>
    </xf>
    <xf numFmtId="0" fontId="22" fillId="0" borderId="24" xfId="0" applyFont="1" applyBorder="1">
      <alignment vertical="center"/>
    </xf>
    <xf numFmtId="0" fontId="8" fillId="0" borderId="24" xfId="0" applyFont="1" applyBorder="1">
      <alignment vertical="center"/>
    </xf>
    <xf numFmtId="0" fontId="8" fillId="0" borderId="24" xfId="0" applyFont="1" applyBorder="1" applyAlignment="1"/>
    <xf numFmtId="0" fontId="22" fillId="0" borderId="24" xfId="4" applyFont="1" applyFill="1" applyBorder="1" applyAlignment="1">
      <alignment horizontal="left" vertical="center" indent="2"/>
    </xf>
    <xf numFmtId="0" fontId="23" fillId="0" borderId="24" xfId="0" applyFont="1" applyBorder="1" applyAlignment="1">
      <alignment horizontal="left" vertical="center" indent="2"/>
    </xf>
    <xf numFmtId="0" fontId="23" fillId="0" borderId="24" xfId="0" applyFont="1" applyBorder="1" applyAlignment="1"/>
    <xf numFmtId="0" fontId="23" fillId="0" borderId="24" xfId="0" applyFont="1" applyBorder="1" applyAlignment="1">
      <alignment horizontal="center"/>
    </xf>
    <xf numFmtId="0" fontId="23" fillId="0" borderId="24" xfId="0" applyFont="1" applyBorder="1" applyAlignment="1">
      <alignment horizontal="right" vertical="center"/>
    </xf>
    <xf numFmtId="14" fontId="23" fillId="0" borderId="24" xfId="9" applyFont="1" applyFill="1" applyBorder="1" applyAlignment="1">
      <alignment horizontal="left" vertical="center"/>
    </xf>
    <xf numFmtId="14" fontId="23" fillId="0" borderId="24" xfId="9" applyFont="1" applyFill="1" applyBorder="1" applyAlignment="1">
      <alignment horizontal="left" vertical="center" indent="2"/>
    </xf>
    <xf numFmtId="0" fontId="26" fillId="0" borderId="24" xfId="0" applyFont="1" applyBorder="1">
      <alignment vertical="center"/>
    </xf>
    <xf numFmtId="0" fontId="29" fillId="0" borderId="24" xfId="0" applyFont="1" applyBorder="1">
      <alignment vertical="center"/>
    </xf>
    <xf numFmtId="0" fontId="30" fillId="0" borderId="24" xfId="0" applyFont="1" applyBorder="1">
      <alignment vertical="center"/>
    </xf>
    <xf numFmtId="0" fontId="9" fillId="0" borderId="24" xfId="0" applyFont="1" applyBorder="1" applyAlignment="1"/>
    <xf numFmtId="0" fontId="23" fillId="0" borderId="24" xfId="0" applyFont="1" applyBorder="1" applyAlignment="1">
      <alignment horizontal="left" vertical="center"/>
    </xf>
    <xf numFmtId="176" fontId="31" fillId="12" borderId="24" xfId="0" applyNumberFormat="1" applyFont="1" applyFill="1" applyBorder="1" applyAlignment="1">
      <alignment horizontal="center" vertical="center"/>
    </xf>
    <xf numFmtId="0" fontId="32" fillId="13" borderId="24" xfId="0" applyFont="1" applyFill="1" applyBorder="1" applyAlignment="1">
      <alignment horizontal="center" vertical="center" wrapText="1"/>
    </xf>
    <xf numFmtId="0" fontId="33" fillId="0" borderId="24" xfId="0" applyFont="1" applyBorder="1" applyAlignment="1">
      <alignment horizontal="center" vertical="center" wrapText="1"/>
    </xf>
    <xf numFmtId="0" fontId="31" fillId="12" borderId="24" xfId="0" applyFont="1" applyFill="1" applyBorder="1" applyAlignment="1">
      <alignment horizontal="center" vertical="center" shrinkToFit="1"/>
    </xf>
    <xf numFmtId="9" fontId="8" fillId="0" borderId="24" xfId="2" applyFont="1" applyFill="1" applyBorder="1" applyAlignment="1">
      <alignment horizontal="center" vertical="center"/>
    </xf>
    <xf numFmtId="0" fontId="8" fillId="0" borderId="24" xfId="0" applyFont="1" applyBorder="1" applyAlignment="1">
      <alignment horizontal="center" vertical="center" wrapText="1"/>
    </xf>
    <xf numFmtId="14" fontId="8" fillId="0" borderId="24" xfId="9" applyFont="1" applyFill="1" applyBorder="1">
      <alignment horizontal="center" vertical="center"/>
    </xf>
    <xf numFmtId="41" fontId="34" fillId="0" borderId="24" xfId="1" applyFont="1" applyFill="1" applyBorder="1" applyAlignment="1">
      <alignment horizontal="center" vertical="center"/>
    </xf>
    <xf numFmtId="0" fontId="23" fillId="0" borderId="24" xfId="0" applyFont="1" applyBorder="1" applyAlignment="1">
      <alignment horizontal="center" vertical="center"/>
    </xf>
    <xf numFmtId="9" fontId="35" fillId="0" borderId="24" xfId="2" applyFont="1" applyFill="1" applyBorder="1" applyAlignment="1">
      <alignment horizontal="center" vertical="center"/>
    </xf>
    <xf numFmtId="14" fontId="23" fillId="0" borderId="24" xfId="9" applyFont="1" applyFill="1" applyBorder="1">
      <alignment horizontal="center" vertical="center"/>
    </xf>
    <xf numFmtId="0" fontId="8" fillId="0" borderId="24" xfId="0" applyFont="1" applyBorder="1" applyAlignment="1">
      <alignment horizontal="center" vertical="center"/>
    </xf>
    <xf numFmtId="0" fontId="23" fillId="6" borderId="26" xfId="0" applyFont="1" applyFill="1" applyBorder="1" applyAlignment="1"/>
    <xf numFmtId="0" fontId="23" fillId="6" borderId="27" xfId="0" applyFont="1" applyFill="1" applyBorder="1" applyAlignment="1"/>
    <xf numFmtId="0" fontId="24" fillId="0" borderId="28" xfId="3" applyFont="1" applyFill="1" applyBorder="1" applyAlignment="1">
      <alignment horizontal="left" vertical="center"/>
    </xf>
    <xf numFmtId="0" fontId="8" fillId="0" borderId="29" xfId="0" applyFont="1" applyBorder="1" applyAlignment="1"/>
    <xf numFmtId="0" fontId="26" fillId="0" borderId="28" xfId="4" applyFont="1" applyFill="1" applyBorder="1" applyAlignment="1">
      <alignment horizontal="left" vertical="center" indent="2"/>
    </xf>
    <xf numFmtId="0" fontId="26" fillId="0" borderId="28" xfId="0" applyFont="1" applyBorder="1" applyAlignment="1">
      <alignment horizontal="left" vertical="center" indent="2"/>
    </xf>
    <xf numFmtId="0" fontId="23" fillId="0" borderId="28" xfId="5" applyFont="1" applyFill="1" applyBorder="1" applyAlignment="1">
      <alignment horizontal="left" vertical="center" indent="2"/>
    </xf>
    <xf numFmtId="0" fontId="9" fillId="0" borderId="29" xfId="0" applyFont="1" applyBorder="1" applyAlignment="1"/>
    <xf numFmtId="176" fontId="31" fillId="12" borderId="29" xfId="0" applyNumberFormat="1" applyFont="1" applyFill="1" applyBorder="1" applyAlignment="1">
      <alignment horizontal="center" vertical="center"/>
    </xf>
    <xf numFmtId="0" fontId="23" fillId="0" borderId="28" xfId="0" applyFont="1" applyBorder="1" applyAlignment="1">
      <alignment horizontal="left" vertical="center" indent="2"/>
    </xf>
    <xf numFmtId="0" fontId="32" fillId="13" borderId="28" xfId="0" applyFont="1" applyFill="1" applyBorder="1" applyAlignment="1">
      <alignment horizontal="left" vertical="center" indent="1"/>
    </xf>
    <xf numFmtId="0" fontId="31" fillId="12" borderId="29" xfId="0" applyFont="1" applyFill="1" applyBorder="1" applyAlignment="1">
      <alignment horizontal="center" vertical="center" shrinkToFit="1"/>
    </xf>
    <xf numFmtId="0" fontId="8" fillId="0" borderId="28" xfId="0" applyFont="1" applyBorder="1" applyAlignment="1">
      <alignment horizontal="left" wrapText="1" indent="2"/>
    </xf>
    <xf numFmtId="0" fontId="8" fillId="0" borderId="29" xfId="0" applyFont="1" applyBorder="1">
      <alignment vertical="center"/>
    </xf>
    <xf numFmtId="0" fontId="35" fillId="0" borderId="28" xfId="0" applyFont="1" applyBorder="1" applyAlignment="1">
      <alignment horizontal="left" vertical="center" wrapText="1" indent="1"/>
    </xf>
    <xf numFmtId="0" fontId="8" fillId="0" borderId="29" xfId="0" applyFont="1" applyBorder="1" applyAlignment="1">
      <alignment horizontal="center" vertical="center"/>
    </xf>
    <xf numFmtId="0" fontId="23" fillId="0" borderId="28" xfId="0" applyFont="1" applyBorder="1" applyAlignment="1">
      <alignment horizontal="left" vertical="center" wrapText="1" indent="2"/>
    </xf>
    <xf numFmtId="0" fontId="23" fillId="0" borderId="30" xfId="0" applyFont="1" applyBorder="1" applyAlignment="1">
      <alignment horizontal="left" vertical="center" wrapText="1" indent="1"/>
    </xf>
    <xf numFmtId="0" fontId="23" fillId="0" borderId="31" xfId="0" applyFont="1" applyBorder="1" applyAlignment="1">
      <alignment horizontal="center" vertical="center"/>
    </xf>
    <xf numFmtId="0" fontId="23" fillId="0" borderId="31" xfId="0" applyFont="1" applyBorder="1" applyAlignment="1"/>
    <xf numFmtId="14" fontId="23" fillId="0" borderId="31" xfId="9" applyFont="1" applyFill="1" applyBorder="1">
      <alignment horizontal="center" vertical="center"/>
    </xf>
    <xf numFmtId="41" fontId="34" fillId="0" borderId="31" xfId="1" applyFont="1" applyFill="1" applyBorder="1" applyAlignment="1">
      <alignment horizontal="center" vertical="center"/>
    </xf>
    <xf numFmtId="0" fontId="8" fillId="0" borderId="31" xfId="0" applyFont="1" applyBorder="1" applyAlignment="1">
      <alignment horizontal="center" vertical="center"/>
    </xf>
    <xf numFmtId="0" fontId="8" fillId="0" borderId="32" xfId="0" applyFont="1" applyBorder="1" applyAlignment="1">
      <alignment horizontal="center" vertical="center"/>
    </xf>
    <xf numFmtId="0" fontId="27" fillId="10" borderId="24" xfId="0" applyFont="1" applyFill="1" applyBorder="1" applyAlignment="1">
      <alignment horizontal="center" vertical="center"/>
    </xf>
    <xf numFmtId="0" fontId="28" fillId="11" borderId="24" xfId="0" applyFont="1" applyFill="1" applyBorder="1" applyAlignment="1">
      <alignment horizontal="center" vertical="center"/>
    </xf>
    <xf numFmtId="0" fontId="21" fillId="6" borderId="25" xfId="3" applyFont="1" applyFill="1" applyBorder="1" applyAlignment="1">
      <alignment horizontal="left" vertical="center" indent="1"/>
    </xf>
    <xf numFmtId="0" fontId="21" fillId="6" borderId="26" xfId="3" applyFont="1" applyFill="1" applyBorder="1" applyAlignment="1">
      <alignment horizontal="left" vertical="center" indent="1"/>
    </xf>
    <xf numFmtId="0" fontId="22" fillId="6" borderId="26" xfId="0" applyFont="1" applyFill="1" applyBorder="1" applyAlignment="1">
      <alignment horizontal="center" vertical="center"/>
    </xf>
    <xf numFmtId="0" fontId="23" fillId="6" borderId="26" xfId="0" applyFont="1" applyFill="1" applyBorder="1" applyAlignment="1">
      <alignment horizontal="center" vertical="center"/>
    </xf>
    <xf numFmtId="0" fontId="27" fillId="7" borderId="24" xfId="6" applyFont="1" applyFill="1" applyBorder="1" applyAlignment="1">
      <alignment horizontal="center" vertical="center"/>
    </xf>
    <xf numFmtId="0" fontId="27" fillId="8" borderId="24" xfId="0" applyFont="1" applyFill="1" applyBorder="1" applyAlignment="1">
      <alignment horizontal="center" vertical="center"/>
    </xf>
    <xf numFmtId="0" fontId="27" fillId="9" borderId="24" xfId="0" applyFont="1" applyFill="1" applyBorder="1" applyAlignment="1">
      <alignment horizontal="center" vertical="center"/>
    </xf>
    <xf numFmtId="0" fontId="12" fillId="0" borderId="6" xfId="0" applyFont="1" applyBorder="1" applyAlignment="1">
      <alignment horizontal="center" vertical="center"/>
    </xf>
    <xf numFmtId="0" fontId="12" fillId="0" borderId="7" xfId="0" applyFont="1" applyBorder="1" applyAlignment="1">
      <alignment horizontal="center" vertical="center"/>
    </xf>
    <xf numFmtId="0" fontId="8" fillId="0" borderId="8" xfId="0" applyFont="1" applyBorder="1" applyAlignment="1">
      <alignment horizontal="left" vertical="top" wrapText="1"/>
    </xf>
    <xf numFmtId="0" fontId="8" fillId="0" borderId="9" xfId="0" applyFont="1" applyBorder="1" applyAlignment="1">
      <alignment horizontal="left" vertical="top"/>
    </xf>
    <xf numFmtId="0" fontId="8" fillId="0" borderId="8" xfId="0" applyFont="1" applyBorder="1" applyAlignment="1">
      <alignment horizontal="left" vertical="top"/>
    </xf>
    <xf numFmtId="0" fontId="11" fillId="0" borderId="6" xfId="0" applyFont="1" applyBorder="1" applyAlignment="1">
      <alignment horizontal="center" vertical="center" wrapText="1"/>
    </xf>
    <xf numFmtId="0" fontId="11" fillId="0" borderId="19" xfId="0" applyFont="1" applyBorder="1" applyAlignment="1"/>
    <xf numFmtId="0" fontId="11" fillId="0" borderId="7" xfId="0" applyFont="1" applyBorder="1" applyAlignment="1"/>
    <xf numFmtId="0" fontId="8" fillId="0" borderId="8" xfId="0" applyFont="1" applyBorder="1" applyAlignment="1">
      <alignment horizontal="center" vertical="center" wrapText="1"/>
    </xf>
    <xf numFmtId="0" fontId="8" fillId="0" borderId="3" xfId="0" applyFont="1" applyBorder="1" applyAlignment="1"/>
    <xf numFmtId="0" fontId="8" fillId="0" borderId="9" xfId="0" applyFont="1" applyBorder="1" applyAlignment="1"/>
    <xf numFmtId="0" fontId="0" fillId="0" borderId="20" xfId="0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8" fillId="0" borderId="21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top"/>
    </xf>
    <xf numFmtId="0" fontId="8" fillId="0" borderId="9" xfId="0" applyFont="1" applyBorder="1" applyAlignment="1">
      <alignment horizontal="center" vertical="top"/>
    </xf>
    <xf numFmtId="0" fontId="0" fillId="0" borderId="3" xfId="0" applyBorder="1" applyAlignment="1">
      <alignment horizontal="center" vertical="center"/>
    </xf>
    <xf numFmtId="0" fontId="8" fillId="0" borderId="8" xfId="0" applyFont="1" applyBorder="1" applyAlignment="1">
      <alignment horizontal="center" vertical="top"/>
    </xf>
    <xf numFmtId="0" fontId="12" fillId="0" borderId="6" xfId="0" applyFont="1" applyBorder="1" applyAlignment="1">
      <alignment horizontal="center" vertical="center" wrapText="1"/>
    </xf>
    <xf numFmtId="0" fontId="12" fillId="0" borderId="19" xfId="0" applyFont="1" applyBorder="1" applyAlignment="1">
      <alignment horizontal="center" vertical="center" wrapText="1"/>
    </xf>
    <xf numFmtId="0" fontId="12" fillId="0" borderId="7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left" vertical="top" wrapText="1"/>
    </xf>
    <xf numFmtId="0" fontId="8" fillId="0" borderId="9" xfId="0" applyFont="1" applyBorder="1" applyAlignment="1">
      <alignment horizontal="left" vertical="top" wrapText="1"/>
    </xf>
    <xf numFmtId="0" fontId="8" fillId="0" borderId="3" xfId="0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12" fillId="0" borderId="14" xfId="0" applyFont="1" applyBorder="1" applyAlignment="1">
      <alignment horizontal="center" vertical="center" wrapText="1"/>
    </xf>
    <xf numFmtId="0" fontId="12" fillId="0" borderId="15" xfId="0" applyFont="1" applyBorder="1" applyAlignment="1">
      <alignment horizontal="center" vertical="center" wrapText="1"/>
    </xf>
    <xf numFmtId="0" fontId="8" fillId="0" borderId="12" xfId="0" applyFont="1" applyBorder="1" applyAlignment="1">
      <alignment horizontal="left" vertical="top" wrapText="1"/>
    </xf>
    <xf numFmtId="0" fontId="8" fillId="0" borderId="13" xfId="0" applyFont="1" applyBorder="1" applyAlignment="1">
      <alignment horizontal="left" vertical="top" wrapText="1"/>
    </xf>
    <xf numFmtId="0" fontId="12" fillId="0" borderId="19" xfId="0" applyFont="1" applyBorder="1" applyAlignment="1"/>
    <xf numFmtId="0" fontId="12" fillId="0" borderId="7" xfId="0" applyFont="1" applyBorder="1" applyAlignment="1"/>
    <xf numFmtId="0" fontId="8" fillId="0" borderId="3" xfId="0" applyFont="1" applyBorder="1" applyAlignment="1">
      <alignment horizontal="center" vertical="center" wrapText="1"/>
    </xf>
    <xf numFmtId="0" fontId="10" fillId="0" borderId="6" xfId="0" applyFont="1" applyBorder="1" applyAlignment="1">
      <alignment horizontal="center" vertical="center" wrapText="1"/>
    </xf>
    <xf numFmtId="0" fontId="10" fillId="0" borderId="19" xfId="0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 wrapText="1"/>
    </xf>
    <xf numFmtId="0" fontId="10" fillId="0" borderId="19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8" fillId="0" borderId="20" xfId="0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10" xfId="0" applyFont="1" applyBorder="1" applyAlignment="1">
      <alignment horizontal="left" vertical="top" wrapText="1"/>
    </xf>
    <xf numFmtId="0" fontId="8" fillId="0" borderId="11" xfId="0" applyFont="1" applyBorder="1" applyAlignment="1">
      <alignment horizontal="left" vertical="top" wrapText="1"/>
    </xf>
    <xf numFmtId="0" fontId="10" fillId="0" borderId="7" xfId="0" applyFont="1" applyBorder="1" applyAlignment="1"/>
    <xf numFmtId="0" fontId="0" fillId="0" borderId="33" xfId="0" applyBorder="1">
      <alignment vertical="center"/>
    </xf>
    <xf numFmtId="0" fontId="7" fillId="0" borderId="33" xfId="7" applyBorder="1">
      <alignment vertical="center"/>
    </xf>
  </cellXfs>
  <cellStyles count="10">
    <cellStyle name="zHiddenText" xfId="8" xr:uid="{D167E83F-FF3F-4B28-AD7E-3B833D9D117C}"/>
    <cellStyle name="百分比" xfId="2" builtinId="5"/>
    <cellStyle name="标题" xfId="3" builtinId="15"/>
    <cellStyle name="标题 1" xfId="4" builtinId="16"/>
    <cellStyle name="标题 3" xfId="5" builtinId="18"/>
    <cellStyle name="常规" xfId="0" builtinId="0"/>
    <cellStyle name="超链接" xfId="7" builtinId="8"/>
    <cellStyle name="千位分隔[0]" xfId="1" builtinId="6"/>
    <cellStyle name="日期" xfId="9" xr:uid="{5D683052-57E5-49E1-88AA-B592BFEA12BE}"/>
    <cellStyle name="着色 3" xfId="6" builtinId="37"/>
  </cellStyles>
  <dxfs count="26">
    <dxf>
      <font>
        <strike val="0"/>
        <outline val="0"/>
        <shadow val="0"/>
        <u val="none"/>
        <vertAlign val="baseline"/>
        <sz val="11"/>
        <color rgb="FF000000"/>
        <name val="FangSong"/>
        <family val="3"/>
        <charset val="134"/>
        <scheme val="none"/>
      </font>
      <border diagonalUp="0" diagonalDown="0">
        <left style="thin">
          <color theme="0" tint="-0.249977111117893"/>
        </left>
        <right/>
        <top style="thin">
          <color theme="0" tint="-0.249977111117893"/>
        </top>
        <bottom style="thin">
          <color theme="0" tint="-0.249977111117893"/>
        </bottom>
        <vertical style="thin">
          <color theme="0" tint="-0.249977111117893"/>
        </vertical>
        <horizontal style="thin">
          <color theme="0" tint="-0.249977111117893"/>
        </horizontal>
      </border>
    </dxf>
    <dxf>
      <font>
        <strike val="0"/>
        <outline val="0"/>
        <shadow val="0"/>
        <u val="none"/>
        <vertAlign val="baseline"/>
        <sz val="11"/>
        <name val="FangSong"/>
        <family val="3"/>
        <charset val="134"/>
        <scheme val="none"/>
      </font>
      <border diagonalUp="0" diagonalDown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  <vertical style="thin">
          <color theme="0" tint="-0.249977111117893"/>
        </vertical>
        <horizontal style="thin">
          <color theme="0" tint="-0.249977111117893"/>
        </horizontal>
      </border>
    </dxf>
    <dxf>
      <font>
        <strike val="0"/>
        <outline val="0"/>
        <shadow val="0"/>
        <u val="none"/>
        <vertAlign val="baseline"/>
        <sz val="11"/>
        <name val="FangSong"/>
        <family val="3"/>
        <charset val="134"/>
        <scheme val="none"/>
      </font>
      <border diagonalUp="0" diagonalDown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  <vertical style="thin">
          <color theme="0" tint="-0.249977111117893"/>
        </vertical>
        <horizontal style="thin">
          <color theme="0" tint="-0.249977111117893"/>
        </horizontal>
      </border>
    </dxf>
    <dxf>
      <font>
        <strike val="0"/>
        <outline val="0"/>
        <shadow val="0"/>
        <u val="none"/>
        <vertAlign val="baseline"/>
        <sz val="11"/>
        <name val="FangSong"/>
        <family val="3"/>
        <charset val="134"/>
        <scheme val="none"/>
      </font>
      <alignment horizontal="center" vertical="center" textRotation="0" indent="0" justifyLastLine="0" shrinkToFit="0" readingOrder="0"/>
      <border diagonalUp="0" diagonalDown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  <vertical style="thin">
          <color theme="0" tint="-0.249977111117893"/>
        </vertical>
        <horizontal style="thin">
          <color theme="0" tint="-0.249977111117893"/>
        </horizontal>
      </border>
    </dxf>
    <dxf>
      <font>
        <strike val="0"/>
        <outline val="0"/>
        <shadow val="0"/>
        <u val="none"/>
        <vertAlign val="baseline"/>
        <sz val="11"/>
        <name val="FangSong"/>
        <family val="3"/>
        <charset val="134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  <vertical style="thin">
          <color theme="0" tint="-0.249977111117893"/>
        </vertical>
        <horizontal style="thin">
          <color theme="0" tint="-0.249977111117893"/>
        </horizontal>
      </border>
    </dxf>
    <dxf>
      <font>
        <strike val="0"/>
        <outline val="0"/>
        <shadow val="0"/>
        <u val="none"/>
        <vertAlign val="baseline"/>
        <sz val="11"/>
        <name val="FangSong"/>
        <family val="3"/>
        <charset val="134"/>
        <scheme val="none"/>
      </font>
      <alignment horizontal="left" vertical="bottom" textRotation="0" wrapText="1" relativeIndent="1" justifyLastLine="0" shrinkToFit="0" readingOrder="0"/>
      <border diagonalUp="0" diagonalDown="0">
        <left/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  <vertical style="thin">
          <color theme="0" tint="-0.249977111117893"/>
        </vertical>
        <horizontal style="thin">
          <color theme="0" tint="-0.249977111117893"/>
        </horizontal>
      </border>
    </dxf>
    <dxf>
      <font>
        <strike val="0"/>
        <outline val="0"/>
        <shadow val="0"/>
        <u val="none"/>
        <vertAlign val="baseline"/>
        <sz val="11"/>
        <name val="FangSong"/>
        <family val="3"/>
        <charset val="134"/>
        <scheme val="none"/>
      </font>
    </dxf>
    <dxf>
      <font>
        <b/>
        <strike val="0"/>
        <outline val="0"/>
        <shadow val="0"/>
        <u val="none"/>
        <vertAlign val="baseline"/>
        <sz val="11"/>
        <color theme="0"/>
        <name val="FangSong"/>
        <family val="3"/>
        <charset val="134"/>
        <scheme val="none"/>
      </font>
      <fill>
        <patternFill patternType="solid">
          <fgColor indexed="64"/>
          <bgColor theme="1" tint="0.249977111117893"/>
        </patternFill>
      </fill>
      <border diagonalUp="0" diagonalDown="0">
        <left style="thin">
          <color theme="0" tint="-0.249977111117893"/>
        </left>
        <right style="thin">
          <color theme="0" tint="-0.249977111117893"/>
        </right>
        <top/>
        <bottom/>
        <vertical style="thin">
          <color theme="0" tint="-0.249977111117893"/>
        </vertical>
        <horizontal style="thin">
          <color theme="0" tint="-0.249977111117893"/>
        </horizontal>
      </border>
    </dxf>
    <dxf>
      <fill>
        <patternFill>
          <bgColor theme="2" tint="-9.9948118533890809E-2"/>
        </patternFill>
      </fill>
      <border>
        <left/>
        <right/>
        <top/>
        <bottom/>
        <vertical/>
        <horizontal/>
      </border>
    </dxf>
    <dxf>
      <fill>
        <patternFill>
          <bgColor theme="5"/>
        </patternFill>
      </fill>
      <border>
        <left/>
        <right/>
        <top/>
        <bottom/>
        <vertical/>
        <horizontal/>
      </border>
    </dxf>
    <dxf>
      <fill>
        <patternFill>
          <bgColor theme="6"/>
        </patternFill>
      </fill>
      <border>
        <left/>
        <right/>
        <top/>
        <bottom/>
      </border>
    </dxf>
    <dxf>
      <fill>
        <patternFill>
          <bgColor theme="7" tint="-0.24994659260841701"/>
        </patternFill>
      </fill>
      <border>
        <left/>
        <right/>
        <top/>
        <bottom/>
      </border>
    </dxf>
    <dxf>
      <fill>
        <patternFill>
          <bgColor theme="9"/>
        </patternFill>
      </fill>
      <border>
        <left/>
        <right/>
        <top/>
        <bottom/>
      </border>
    </dxf>
    <dxf>
      <font>
        <color auto="1"/>
      </font>
      <fill>
        <patternFill>
          <bgColor theme="0" tint="-4.9989318521683403E-2"/>
        </patternFill>
      </fill>
      <border>
        <left/>
        <right/>
        <top/>
        <bottom style="thin">
          <color theme="0" tint="-0.34998626667073579"/>
        </bottom>
        <vertical/>
        <horizontal/>
      </border>
    </dxf>
    <dxf>
      <font>
        <color auto="1"/>
      </font>
      <fill>
        <patternFill>
          <bgColor theme="0" tint="-0.14996795556505021"/>
        </patternFill>
      </fill>
      <border>
        <left/>
        <right/>
        <top/>
        <bottom style="thin">
          <color theme="0" tint="-0.34998626667073579"/>
        </bottom>
      </border>
    </dxf>
    <dxf>
      <font>
        <color auto="1"/>
      </font>
      <fill>
        <patternFill>
          <bgColor theme="0" tint="-0.14996795556505021"/>
        </patternFill>
      </fill>
      <border>
        <left/>
        <right/>
        <top/>
        <bottom style="thin">
          <color theme="0" tint="-0.34998626667073579"/>
        </bottom>
      </border>
    </dxf>
    <dxf>
      <font>
        <b/>
        <i val="0"/>
        <color theme="0"/>
      </font>
      <border>
        <left style="thin">
          <color rgb="FFC00000"/>
        </left>
        <right style="thin">
          <color rgb="FFC00000"/>
        </right>
        <vertical/>
        <horizontal/>
      </border>
    </dxf>
    <dxf>
      <border diagonalUp="0" diagonalDown="0">
        <left/>
        <right/>
        <top/>
        <bottom/>
        <vertical/>
        <horizontal/>
      </border>
    </dxf>
    <dxf>
      <border diagonalUp="0" diagonalDown="0">
        <left/>
        <right/>
        <top/>
        <bottom/>
        <vertical/>
        <horizontal/>
      </border>
    </dxf>
    <dxf>
      <border diagonalUp="0" diagonalDown="0">
        <left/>
        <right/>
        <top/>
        <bottom/>
        <vertical/>
        <horizontal/>
      </border>
    </dxf>
    <dxf>
      <fill>
        <patternFill>
          <bgColor theme="0" tint="-4.9989318521683403E-2"/>
        </patternFill>
      </fill>
      <border diagonalUp="0" diagonalDown="0">
        <left/>
        <right/>
        <top/>
        <bottom/>
        <vertical/>
        <horizontal/>
      </border>
    </dxf>
    <dxf>
      <font>
        <b/>
        <color theme="1"/>
      </font>
    </dxf>
    <dxf>
      <font>
        <b val="0"/>
        <i val="0"/>
        <color theme="1"/>
      </font>
      <border diagonalUp="0" diagonalDown="0">
        <left/>
        <right/>
        <top/>
        <bottom/>
        <vertical/>
        <horizontal/>
      </border>
    </dxf>
    <dxf>
      <font>
        <b/>
        <color theme="1"/>
      </font>
      <border diagonalUp="0" diagonalDown="0">
        <left/>
        <right/>
        <top/>
        <bottom/>
        <vertical/>
        <horizontal/>
      </border>
    </dxf>
    <dxf>
      <font>
        <b/>
        <color theme="0"/>
      </font>
      <fill>
        <patternFill patternType="solid">
          <fgColor theme="4"/>
          <bgColor theme="4"/>
        </patternFill>
      </fill>
      <border diagonalUp="0" diagonalDown="0">
        <left/>
        <right/>
        <top/>
        <bottom/>
        <vertical/>
        <horizontal/>
      </border>
    </dxf>
    <dxf>
      <font>
        <color auto="1"/>
      </font>
      <border diagonalUp="0" diagonalDown="0">
        <left/>
        <right/>
        <top/>
        <bottom/>
        <vertical/>
        <horizontal/>
      </border>
    </dxf>
  </dxfs>
  <tableStyles count="1" defaultTableStyle="TableStyleMedium2" defaultPivotStyle="PivotStyleLight16">
    <tableStyle name="待办事项列表" pivot="0" count="9" xr9:uid="{F4BCDF8F-F09A-4DB7-935E-EC12FE99F159}">
      <tableStyleElement type="wholeTable" dxfId="25"/>
      <tableStyleElement type="headerRow" dxfId="24"/>
      <tableStyleElement type="totalRow" dxfId="23"/>
      <tableStyleElement type="firstColumn" dxfId="22"/>
      <tableStyleElement type="lastColumn" dxfId="21"/>
      <tableStyleElement type="firstRowStripe" dxfId="20"/>
      <tableStyleElement type="secondRowStripe" dxfId="19"/>
      <tableStyleElement type="firstColumnStripe" dxfId="18"/>
      <tableStyleElement type="secondColumnStripe" dxfId="17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0_1">
  <dgm:title val=""/>
  <dgm:desc val=""/>
  <dgm:catLst>
    <dgm:cat type="mainScheme" pri="10100"/>
  </dgm:catLst>
  <dgm:styleLbl name="node0">
    <dgm:fillClrLst meth="repeat">
      <a:schemeClr val="lt1"/>
    </dgm:fillClrLst>
    <dgm:linClrLst meth="repeat">
      <a:schemeClr val="dk1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node1">
    <dgm:fillClrLst meth="repeat">
      <a:schemeClr val="lt1"/>
    </dgm:fillClrLst>
    <dgm:linClrLst meth="repeat">
      <a:schemeClr val="dk1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alignNode1">
    <dgm:fillClrLst meth="repeat">
      <a:schemeClr val="lt1"/>
    </dgm:fillClrLst>
    <dgm:linClrLst meth="repeat">
      <a:schemeClr val="dk1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lnNode1">
    <dgm:fillClrLst meth="repeat">
      <a:schemeClr val="lt1"/>
    </dgm:fillClrLst>
    <dgm:linClrLst meth="repeat">
      <a:schemeClr val="dk1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vennNode1">
    <dgm:fillClrLst meth="repeat">
      <a:schemeClr val="lt1">
        <a:alpha val="50000"/>
      </a:schemeClr>
    </dgm:fillClrLst>
    <dgm:linClrLst meth="repeat">
      <a:schemeClr val="dk1">
        <a:shade val="80000"/>
      </a:schemeClr>
    </dgm:linClrLst>
    <dgm:effectClrLst/>
    <dgm:txLinClrLst/>
    <dgm:txFillClrLst/>
    <dgm:txEffectClrLst/>
  </dgm:styleLbl>
  <dgm:styleLbl name="node2">
    <dgm:fillClrLst meth="repeat">
      <a:schemeClr val="lt1"/>
    </dgm:fillClrLst>
    <dgm:linClrLst meth="repeat">
      <a:schemeClr val="dk1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node3">
    <dgm:fillClrLst meth="repeat">
      <a:schemeClr val="lt1"/>
    </dgm:fillClrLst>
    <dgm:linClrLst meth="repeat">
      <a:schemeClr val="dk1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node4">
    <dgm:fillClrLst meth="repeat">
      <a:schemeClr val="lt1"/>
    </dgm:fillClrLst>
    <dgm:linClrLst meth="repeat">
      <a:schemeClr val="dk1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fgImgPlace1">
    <dgm:fillClrLst meth="repeat">
      <a:schemeClr val="dk1">
        <a:tint val="40000"/>
      </a:schemeClr>
    </dgm:fillClrLst>
    <dgm:linClrLst meth="repeat">
      <a:schemeClr val="dk1">
        <a:shade val="80000"/>
      </a:schemeClr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dk1">
        <a:tint val="40000"/>
      </a:schemeClr>
    </dgm:fillClrLst>
    <dgm:linClrLst meth="repeat">
      <a:schemeClr val="dk1">
        <a:shade val="80000"/>
      </a:schemeClr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dk1">
        <a:tint val="40000"/>
      </a:schemeClr>
    </dgm:fillClrLst>
    <dgm:linClrLst meth="repeat">
      <a:schemeClr val="dk1">
        <a:shade val="80000"/>
      </a:schemeClr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dk1">
        <a:tint val="60000"/>
      </a:schemeClr>
    </dgm:fillClrLst>
    <dgm:linClrLst meth="repeat">
      <a:schemeClr val="dk1">
        <a:tint val="60000"/>
      </a:schemeClr>
    </dgm:linClrLst>
    <dgm:effectClrLst/>
    <dgm:txLinClrLst/>
    <dgm:txFillClrLst meth="repeat">
      <a:schemeClr val="dk1"/>
    </dgm:txFillClrLst>
    <dgm:txEffectClrLst/>
  </dgm:styleLbl>
  <dgm:styleLbl name="fgSibTrans2D1">
    <dgm:fillClrLst meth="repeat">
      <a:schemeClr val="dk1">
        <a:tint val="60000"/>
      </a:schemeClr>
    </dgm:fillClrLst>
    <dgm:linClrLst meth="repeat">
      <a:schemeClr val="dk1">
        <a:tint val="60000"/>
      </a:schemeClr>
    </dgm:linClrLst>
    <dgm:effectClrLst/>
    <dgm:txLinClrLst/>
    <dgm:txFillClrLst meth="repeat">
      <a:schemeClr val="dk1"/>
    </dgm:txFillClrLst>
    <dgm:txEffectClrLst/>
  </dgm:styleLbl>
  <dgm:styleLbl name="bgSibTrans2D1">
    <dgm:fillClrLst meth="repeat">
      <a:schemeClr val="dk1">
        <a:tint val="60000"/>
      </a:schemeClr>
    </dgm:fillClrLst>
    <dgm:linClrLst meth="repeat">
      <a:schemeClr val="dk1">
        <a:tint val="60000"/>
      </a:schemeClr>
    </dgm:linClrLst>
    <dgm:effectClrLst/>
    <dgm:txLinClrLst/>
    <dgm:txFillClrLst meth="repeat">
      <a:schemeClr val="dk1"/>
    </dgm:txFillClrLst>
    <dgm:txEffectClrLst/>
  </dgm:styleLbl>
  <dgm:styleLbl name="sibTrans1D1">
    <dgm:fillClrLst meth="repeat">
      <a:schemeClr val="dk1"/>
    </dgm:fillClrLst>
    <dgm:linClrLst meth="repeat">
      <a:schemeClr val="dk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dk1"/>
    </dgm:fillClrLst>
    <dgm:linClrLst meth="repeat">
      <a:schemeClr val="dk1"/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lt1"/>
    </dgm:fillClrLst>
    <dgm:linClrLst meth="repeat">
      <a:schemeClr val="dk1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asst1">
    <dgm:fillClrLst meth="repeat">
      <a:schemeClr val="lt1"/>
    </dgm:fillClrLst>
    <dgm:linClrLst meth="repeat">
      <a:schemeClr val="dk1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asst2">
    <dgm:fillClrLst meth="repeat">
      <a:schemeClr val="lt1"/>
    </dgm:fillClrLst>
    <dgm:linClrLst meth="repeat">
      <a:schemeClr val="dk1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asst3">
    <dgm:fillClrLst meth="repeat">
      <a:schemeClr val="lt1"/>
    </dgm:fillClrLst>
    <dgm:linClrLst meth="repeat">
      <a:schemeClr val="dk1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asst4">
    <dgm:fillClrLst meth="repeat">
      <a:schemeClr val="lt1"/>
    </dgm:fillClrLst>
    <dgm:linClrLst meth="repeat">
      <a:schemeClr val="dk1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parChTrans2D1">
    <dgm:fillClrLst meth="repeat">
      <a:schemeClr val="dk1">
        <a:tint val="60000"/>
      </a:schemeClr>
    </dgm:fillClrLst>
    <dgm:linClrLst meth="repeat">
      <a:schemeClr val="dk1">
        <a:tint val="60000"/>
      </a:schemeClr>
    </dgm:linClrLst>
    <dgm:effectClrLst/>
    <dgm:txLinClrLst/>
    <dgm:txFillClrLst/>
    <dgm:txEffectClrLst/>
  </dgm:styleLbl>
  <dgm:styleLbl name="parChTrans2D2">
    <dgm:fillClrLst meth="repeat">
      <a:schemeClr val="dk1"/>
    </dgm:fillClrLst>
    <dgm:linClrLst meth="repeat">
      <a:schemeClr val="dk1"/>
    </dgm:linClrLst>
    <dgm:effectClrLst/>
    <dgm:txLinClrLst/>
    <dgm:txFillClrLst/>
    <dgm:txEffectClrLst/>
  </dgm:styleLbl>
  <dgm:styleLbl name="parChTrans2D3">
    <dgm:fillClrLst meth="repeat">
      <a:schemeClr val="dk1"/>
    </dgm:fillClrLst>
    <dgm:linClrLst meth="repeat">
      <a:schemeClr val="dk1"/>
    </dgm:linClrLst>
    <dgm:effectClrLst/>
    <dgm:txLinClrLst/>
    <dgm:txFillClrLst/>
    <dgm:txEffectClrLst/>
  </dgm:styleLbl>
  <dgm:styleLbl name="parChTrans2D4">
    <dgm:fillClrLst meth="repeat">
      <a:schemeClr val="dk1"/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dk1"/>
    </dgm:fillClrLst>
    <dgm:linClrLst meth="repeat">
      <a:schemeClr val="dk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dk1"/>
    </dgm:fillClrLst>
    <dgm:linClrLst meth="repeat">
      <a:schemeClr val="dk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dk1"/>
    </dgm:fillClrLst>
    <dgm:linClrLst meth="repeat">
      <a:schemeClr val="dk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dk1"/>
    </dgm:fillClrLst>
    <dgm:linClrLst meth="repeat">
      <a:schemeClr val="dk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dk1">
        <a:alpha val="90000"/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dk1">
        <a:alpha val="90000"/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dk1">
        <a:alpha val="90000"/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dk1">
        <a:alpha val="40000"/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dk1">
        <a:alpha val="90000"/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lt1">
        <a:alpha val="90000"/>
        <a:tint val="40000"/>
      </a:schemeClr>
    </dgm:fillClrLst>
    <dgm:linClrLst meth="repeat">
      <a:schemeClr val="dk1"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lt1">
        <a:alpha val="90000"/>
        <a:tint val="40000"/>
      </a:schemeClr>
    </dgm:fillClrLst>
    <dgm:linClrLst meth="repeat">
      <a:schemeClr val="dk1"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lt1">
        <a:alpha val="90000"/>
        <a:tint val="40000"/>
      </a:schemeClr>
    </dgm:fillClrLst>
    <dgm:linClrLst meth="repeat">
      <a:schemeClr val="dk1"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dk1">
        <a:alpha val="90000"/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dk1">
        <a:alpha val="90000"/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dk1">
        <a:alpha val="90000"/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dk1">
        <a:alpha val="90000"/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dk1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dk1">
        <a:shade val="8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dk1">
        <a:tint val="50000"/>
        <a:alpha val="4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dk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C8A00C45-500C-4231-AE1D-12697851691E}" type="doc">
      <dgm:prSet loTypeId="urn:microsoft.com/office/officeart/2005/8/layout/cycle4" loCatId="cycle" qsTypeId="urn:microsoft.com/office/officeart/2005/8/quickstyle/simple1" qsCatId="simple" csTypeId="urn:microsoft.com/office/officeart/2005/8/colors/accent0_1" csCatId="mainScheme" phldr="1"/>
      <dgm:spPr/>
      <dgm:t>
        <a:bodyPr/>
        <a:lstStyle/>
        <a:p>
          <a:endParaRPr lang="zh-CN" altLang="en-US"/>
        </a:p>
      </dgm:t>
    </dgm:pt>
    <dgm:pt modelId="{D00004F3-694E-4FC8-A714-54D02F2BBC21}">
      <dgm:prSet phldrT="[文本]"/>
      <dgm:spPr/>
      <dgm:t>
        <a:bodyPr/>
        <a:lstStyle/>
        <a:p>
          <a:r>
            <a:rPr lang="zh-CN" altLang="en-US">
              <a:latin typeface="FangSong" panose="02010609060101010101" pitchFamily="49" charset="-122"/>
              <a:ea typeface="FangSong" panose="02010609060101010101" pitchFamily="49" charset="-122"/>
            </a:rPr>
            <a:t>展现尊重</a:t>
          </a:r>
        </a:p>
      </dgm:t>
    </dgm:pt>
    <dgm:pt modelId="{314197FE-2E03-4A68-ACFD-27A844E9DF62}" type="parTrans" cxnId="{C6BA1570-40AE-474C-9BD6-241D907A4528}">
      <dgm:prSet/>
      <dgm:spPr/>
      <dgm:t>
        <a:bodyPr/>
        <a:lstStyle/>
        <a:p>
          <a:endParaRPr lang="zh-CN" altLang="en-US"/>
        </a:p>
      </dgm:t>
    </dgm:pt>
    <dgm:pt modelId="{258DC8E2-4FDD-480E-818F-B86EC1F02C46}" type="sibTrans" cxnId="{C6BA1570-40AE-474C-9BD6-241D907A4528}">
      <dgm:prSet/>
      <dgm:spPr/>
      <dgm:t>
        <a:bodyPr/>
        <a:lstStyle/>
        <a:p>
          <a:endParaRPr lang="zh-CN" altLang="en-US"/>
        </a:p>
      </dgm:t>
    </dgm:pt>
    <dgm:pt modelId="{3A3434B7-0A43-4361-AD60-FAE00EDF4D80}">
      <dgm:prSet phldrT="[文本]"/>
      <dgm:spPr/>
      <dgm:t>
        <a:bodyPr/>
        <a:lstStyle/>
        <a:p>
          <a:r>
            <a:rPr lang="zh-CN" altLang="en-US">
              <a:latin typeface="FangSong" panose="02010609060101010101" pitchFamily="49" charset="-122"/>
              <a:ea typeface="FangSong" panose="02010609060101010101" pitchFamily="49" charset="-122"/>
            </a:rPr>
            <a:t>先聆听</a:t>
          </a:r>
        </a:p>
      </dgm:t>
    </dgm:pt>
    <dgm:pt modelId="{69E1F81B-7F92-4C35-AEF3-E9CA071A39D0}" type="parTrans" cxnId="{72C2E839-F1C4-480B-AF59-3E4C8D9E71A7}">
      <dgm:prSet/>
      <dgm:spPr/>
      <dgm:t>
        <a:bodyPr/>
        <a:lstStyle/>
        <a:p>
          <a:endParaRPr lang="zh-CN" altLang="en-US"/>
        </a:p>
      </dgm:t>
    </dgm:pt>
    <dgm:pt modelId="{732EF1B8-AE96-4B08-81DE-F65488F3B8E1}" type="sibTrans" cxnId="{72C2E839-F1C4-480B-AF59-3E4C8D9E71A7}">
      <dgm:prSet/>
      <dgm:spPr/>
      <dgm:t>
        <a:bodyPr/>
        <a:lstStyle/>
        <a:p>
          <a:endParaRPr lang="zh-CN" altLang="en-US"/>
        </a:p>
      </dgm:t>
    </dgm:pt>
    <dgm:pt modelId="{20F30913-7580-4A29-B8EF-603DF66B9132}">
      <dgm:prSet phldrT="[文本]"/>
      <dgm:spPr/>
      <dgm:t>
        <a:bodyPr/>
        <a:lstStyle/>
        <a:p>
          <a:r>
            <a:rPr lang="zh-CN" altLang="en-US">
              <a:latin typeface="FangSong" panose="02010609060101010101" pitchFamily="49" charset="-122"/>
              <a:ea typeface="FangSong" panose="02010609060101010101" pitchFamily="49" charset="-122"/>
            </a:rPr>
            <a:t>明确期望</a:t>
          </a:r>
        </a:p>
      </dgm:t>
    </dgm:pt>
    <dgm:pt modelId="{E965599A-5DD4-4F86-A903-B8CDF3E98458}" type="parTrans" cxnId="{51FB23DB-6C28-4EE5-9658-5783800C24A6}">
      <dgm:prSet/>
      <dgm:spPr/>
      <dgm:t>
        <a:bodyPr/>
        <a:lstStyle/>
        <a:p>
          <a:endParaRPr lang="zh-CN" altLang="en-US"/>
        </a:p>
      </dgm:t>
    </dgm:pt>
    <dgm:pt modelId="{0C902B13-E847-4398-B886-5AF1793C089F}" type="sibTrans" cxnId="{51FB23DB-6C28-4EE5-9658-5783800C24A6}">
      <dgm:prSet/>
      <dgm:spPr/>
      <dgm:t>
        <a:bodyPr/>
        <a:lstStyle/>
        <a:p>
          <a:endParaRPr lang="zh-CN" altLang="en-US"/>
        </a:p>
      </dgm:t>
    </dgm:pt>
    <dgm:pt modelId="{9030D1A7-F831-4A3F-A7B8-6428DC2A0A48}">
      <dgm:prSet phldrT="[文本]"/>
      <dgm:spPr/>
      <dgm:t>
        <a:bodyPr/>
        <a:lstStyle/>
        <a:p>
          <a:r>
            <a:rPr lang="zh-CN" altLang="en-US">
              <a:latin typeface="FangSong" panose="02010609060101010101" pitchFamily="49" charset="-122"/>
              <a:ea typeface="FangSong" panose="02010609060101010101" pitchFamily="49" charset="-122"/>
            </a:rPr>
            <a:t>承担责任</a:t>
          </a:r>
        </a:p>
      </dgm:t>
    </dgm:pt>
    <dgm:pt modelId="{50BC523C-AE7E-4F44-BE1B-2FCF29848239}" type="parTrans" cxnId="{5BC54E78-60F7-4A70-A6F2-F954F063085A}">
      <dgm:prSet/>
      <dgm:spPr/>
      <dgm:t>
        <a:bodyPr/>
        <a:lstStyle/>
        <a:p>
          <a:endParaRPr lang="zh-CN" altLang="en-US"/>
        </a:p>
      </dgm:t>
    </dgm:pt>
    <dgm:pt modelId="{59FD5817-063D-4CEE-8BDE-2331072AC9CF}" type="sibTrans" cxnId="{5BC54E78-60F7-4A70-A6F2-F954F063085A}">
      <dgm:prSet/>
      <dgm:spPr/>
      <dgm:t>
        <a:bodyPr/>
        <a:lstStyle/>
        <a:p>
          <a:endParaRPr lang="zh-CN" altLang="en-US"/>
        </a:p>
      </dgm:t>
    </dgm:pt>
    <dgm:pt modelId="{731EBC59-B828-4B36-A82F-3B6834939DC6}" type="pres">
      <dgm:prSet presAssocID="{C8A00C45-500C-4231-AE1D-12697851691E}" presName="cycleMatrixDiagram" presStyleCnt="0">
        <dgm:presLayoutVars>
          <dgm:chMax val="1"/>
          <dgm:dir/>
          <dgm:animLvl val="lvl"/>
          <dgm:resizeHandles val="exact"/>
        </dgm:presLayoutVars>
      </dgm:prSet>
      <dgm:spPr/>
    </dgm:pt>
    <dgm:pt modelId="{2E8F8968-BB0B-43CA-AA5D-8064AAE79117}" type="pres">
      <dgm:prSet presAssocID="{C8A00C45-500C-4231-AE1D-12697851691E}" presName="children" presStyleCnt="0"/>
      <dgm:spPr/>
    </dgm:pt>
    <dgm:pt modelId="{EEE45685-9FB8-4F89-933D-434E1A1A3DE5}" type="pres">
      <dgm:prSet presAssocID="{C8A00C45-500C-4231-AE1D-12697851691E}" presName="childPlaceholder" presStyleCnt="0"/>
      <dgm:spPr/>
    </dgm:pt>
    <dgm:pt modelId="{32352423-67F0-4A98-8FBD-63BD8F886AD9}" type="pres">
      <dgm:prSet presAssocID="{C8A00C45-500C-4231-AE1D-12697851691E}" presName="circle" presStyleCnt="0"/>
      <dgm:spPr/>
    </dgm:pt>
    <dgm:pt modelId="{DE830257-4B0E-45B4-BC05-CA5F127C7321}" type="pres">
      <dgm:prSet presAssocID="{C8A00C45-500C-4231-AE1D-12697851691E}" presName="quadrant1" presStyleLbl="node1" presStyleIdx="0" presStyleCnt="4">
        <dgm:presLayoutVars>
          <dgm:chMax val="1"/>
          <dgm:bulletEnabled val="1"/>
        </dgm:presLayoutVars>
      </dgm:prSet>
      <dgm:spPr/>
    </dgm:pt>
    <dgm:pt modelId="{E9782126-FFFF-4E9A-ACA1-DC5A00C13460}" type="pres">
      <dgm:prSet presAssocID="{C8A00C45-500C-4231-AE1D-12697851691E}" presName="quadrant2" presStyleLbl="node1" presStyleIdx="1" presStyleCnt="4">
        <dgm:presLayoutVars>
          <dgm:chMax val="1"/>
          <dgm:bulletEnabled val="1"/>
        </dgm:presLayoutVars>
      </dgm:prSet>
      <dgm:spPr/>
    </dgm:pt>
    <dgm:pt modelId="{B7334DDA-9035-425B-927A-6DDCB552995E}" type="pres">
      <dgm:prSet presAssocID="{C8A00C45-500C-4231-AE1D-12697851691E}" presName="quadrant3" presStyleLbl="node1" presStyleIdx="2" presStyleCnt="4">
        <dgm:presLayoutVars>
          <dgm:chMax val="1"/>
          <dgm:bulletEnabled val="1"/>
        </dgm:presLayoutVars>
      </dgm:prSet>
      <dgm:spPr/>
    </dgm:pt>
    <dgm:pt modelId="{CA82F62B-AB31-4A17-AAB1-D0842E9B601D}" type="pres">
      <dgm:prSet presAssocID="{C8A00C45-500C-4231-AE1D-12697851691E}" presName="quadrant4" presStyleLbl="node1" presStyleIdx="3" presStyleCnt="4">
        <dgm:presLayoutVars>
          <dgm:chMax val="1"/>
          <dgm:bulletEnabled val="1"/>
        </dgm:presLayoutVars>
      </dgm:prSet>
      <dgm:spPr/>
    </dgm:pt>
    <dgm:pt modelId="{DE4A89E6-A49B-4CCD-B107-D0C3DE5DF0E7}" type="pres">
      <dgm:prSet presAssocID="{C8A00C45-500C-4231-AE1D-12697851691E}" presName="quadrantPlaceholder" presStyleCnt="0"/>
      <dgm:spPr/>
    </dgm:pt>
    <dgm:pt modelId="{B89BB189-0722-4337-B757-3995C429921C}" type="pres">
      <dgm:prSet presAssocID="{C8A00C45-500C-4231-AE1D-12697851691E}" presName="center1" presStyleLbl="fgShp" presStyleIdx="0" presStyleCnt="2"/>
      <dgm:spPr/>
    </dgm:pt>
    <dgm:pt modelId="{165C61F3-4138-43C6-90CC-627EBAF4A826}" type="pres">
      <dgm:prSet presAssocID="{C8A00C45-500C-4231-AE1D-12697851691E}" presName="center2" presStyleLbl="fgShp" presStyleIdx="1" presStyleCnt="2"/>
      <dgm:spPr/>
    </dgm:pt>
  </dgm:ptLst>
  <dgm:cxnLst>
    <dgm:cxn modelId="{4D772510-A8CF-4D9E-9F2E-1C2B3D856501}" type="presOf" srcId="{9030D1A7-F831-4A3F-A7B8-6428DC2A0A48}" destId="{CA82F62B-AB31-4A17-AAB1-D0842E9B601D}" srcOrd="0" destOrd="0" presId="urn:microsoft.com/office/officeart/2005/8/layout/cycle4"/>
    <dgm:cxn modelId="{7AB94E1E-6653-47FE-8C93-400AB8C436BD}" type="presOf" srcId="{C8A00C45-500C-4231-AE1D-12697851691E}" destId="{731EBC59-B828-4B36-A82F-3B6834939DC6}" srcOrd="0" destOrd="0" presId="urn:microsoft.com/office/officeart/2005/8/layout/cycle4"/>
    <dgm:cxn modelId="{56D77A2D-4FD3-4B48-8E9C-E2BB04EA601B}" type="presOf" srcId="{20F30913-7580-4A29-B8EF-603DF66B9132}" destId="{B7334DDA-9035-425B-927A-6DDCB552995E}" srcOrd="0" destOrd="0" presId="urn:microsoft.com/office/officeart/2005/8/layout/cycle4"/>
    <dgm:cxn modelId="{72C2E839-F1C4-480B-AF59-3E4C8D9E71A7}" srcId="{C8A00C45-500C-4231-AE1D-12697851691E}" destId="{3A3434B7-0A43-4361-AD60-FAE00EDF4D80}" srcOrd="1" destOrd="0" parTransId="{69E1F81B-7F92-4C35-AEF3-E9CA071A39D0}" sibTransId="{732EF1B8-AE96-4B08-81DE-F65488F3B8E1}"/>
    <dgm:cxn modelId="{C6BA1570-40AE-474C-9BD6-241D907A4528}" srcId="{C8A00C45-500C-4231-AE1D-12697851691E}" destId="{D00004F3-694E-4FC8-A714-54D02F2BBC21}" srcOrd="0" destOrd="0" parTransId="{314197FE-2E03-4A68-ACFD-27A844E9DF62}" sibTransId="{258DC8E2-4FDD-480E-818F-B86EC1F02C46}"/>
    <dgm:cxn modelId="{5BC54E78-60F7-4A70-A6F2-F954F063085A}" srcId="{C8A00C45-500C-4231-AE1D-12697851691E}" destId="{9030D1A7-F831-4A3F-A7B8-6428DC2A0A48}" srcOrd="3" destOrd="0" parTransId="{50BC523C-AE7E-4F44-BE1B-2FCF29848239}" sibTransId="{59FD5817-063D-4CEE-8BDE-2331072AC9CF}"/>
    <dgm:cxn modelId="{5DFB7C9D-4994-4C74-BC84-57828EDA56CE}" type="presOf" srcId="{3A3434B7-0A43-4361-AD60-FAE00EDF4D80}" destId="{E9782126-FFFF-4E9A-ACA1-DC5A00C13460}" srcOrd="0" destOrd="0" presId="urn:microsoft.com/office/officeart/2005/8/layout/cycle4"/>
    <dgm:cxn modelId="{07E9BABC-DAC2-491A-807D-F6855F9C8996}" type="presOf" srcId="{D00004F3-694E-4FC8-A714-54D02F2BBC21}" destId="{DE830257-4B0E-45B4-BC05-CA5F127C7321}" srcOrd="0" destOrd="0" presId="urn:microsoft.com/office/officeart/2005/8/layout/cycle4"/>
    <dgm:cxn modelId="{51FB23DB-6C28-4EE5-9658-5783800C24A6}" srcId="{C8A00C45-500C-4231-AE1D-12697851691E}" destId="{20F30913-7580-4A29-B8EF-603DF66B9132}" srcOrd="2" destOrd="0" parTransId="{E965599A-5DD4-4F86-A903-B8CDF3E98458}" sibTransId="{0C902B13-E847-4398-B886-5AF1793C089F}"/>
    <dgm:cxn modelId="{810BE8C5-54D1-4528-8D96-0EDCC29E1068}" type="presParOf" srcId="{731EBC59-B828-4B36-A82F-3B6834939DC6}" destId="{2E8F8968-BB0B-43CA-AA5D-8064AAE79117}" srcOrd="0" destOrd="0" presId="urn:microsoft.com/office/officeart/2005/8/layout/cycle4"/>
    <dgm:cxn modelId="{C110C1DE-2AA8-4CE7-A633-1F7746309B8F}" type="presParOf" srcId="{2E8F8968-BB0B-43CA-AA5D-8064AAE79117}" destId="{EEE45685-9FB8-4F89-933D-434E1A1A3DE5}" srcOrd="0" destOrd="0" presId="urn:microsoft.com/office/officeart/2005/8/layout/cycle4"/>
    <dgm:cxn modelId="{7312D6F8-8FE2-49D1-92DD-52FC31E3E262}" type="presParOf" srcId="{731EBC59-B828-4B36-A82F-3B6834939DC6}" destId="{32352423-67F0-4A98-8FBD-63BD8F886AD9}" srcOrd="1" destOrd="0" presId="urn:microsoft.com/office/officeart/2005/8/layout/cycle4"/>
    <dgm:cxn modelId="{72DF47F2-3EC1-4F1A-9379-39394B7CF386}" type="presParOf" srcId="{32352423-67F0-4A98-8FBD-63BD8F886AD9}" destId="{DE830257-4B0E-45B4-BC05-CA5F127C7321}" srcOrd="0" destOrd="0" presId="urn:microsoft.com/office/officeart/2005/8/layout/cycle4"/>
    <dgm:cxn modelId="{6F9FD645-DA0E-455B-90E3-1ED01BAD27F0}" type="presParOf" srcId="{32352423-67F0-4A98-8FBD-63BD8F886AD9}" destId="{E9782126-FFFF-4E9A-ACA1-DC5A00C13460}" srcOrd="1" destOrd="0" presId="urn:microsoft.com/office/officeart/2005/8/layout/cycle4"/>
    <dgm:cxn modelId="{A34144BD-70CF-4964-B46B-71419BD14F55}" type="presParOf" srcId="{32352423-67F0-4A98-8FBD-63BD8F886AD9}" destId="{B7334DDA-9035-425B-927A-6DDCB552995E}" srcOrd="2" destOrd="0" presId="urn:microsoft.com/office/officeart/2005/8/layout/cycle4"/>
    <dgm:cxn modelId="{A68F2F71-06D5-41AD-9B2B-CBD252860552}" type="presParOf" srcId="{32352423-67F0-4A98-8FBD-63BD8F886AD9}" destId="{CA82F62B-AB31-4A17-AAB1-D0842E9B601D}" srcOrd="3" destOrd="0" presId="urn:microsoft.com/office/officeart/2005/8/layout/cycle4"/>
    <dgm:cxn modelId="{705B3CD0-D07B-467C-A91D-F092C69D74A7}" type="presParOf" srcId="{32352423-67F0-4A98-8FBD-63BD8F886AD9}" destId="{DE4A89E6-A49B-4CCD-B107-D0C3DE5DF0E7}" srcOrd="4" destOrd="0" presId="urn:microsoft.com/office/officeart/2005/8/layout/cycle4"/>
    <dgm:cxn modelId="{D04BB76C-A47E-4B72-AB6F-1095F9598BF0}" type="presParOf" srcId="{731EBC59-B828-4B36-A82F-3B6834939DC6}" destId="{B89BB189-0722-4337-B757-3995C429921C}" srcOrd="2" destOrd="0" presId="urn:microsoft.com/office/officeart/2005/8/layout/cycle4"/>
    <dgm:cxn modelId="{D484BE11-6008-47DC-A18B-C42C40F241ED}" type="presParOf" srcId="{731EBC59-B828-4B36-A82F-3B6834939DC6}" destId="{165C61F3-4138-43C6-90CC-627EBAF4A826}" srcOrd="3" destOrd="0" presId="urn:microsoft.com/office/officeart/2005/8/layout/cycle4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DE830257-4B0E-45B4-BC05-CA5F127C7321}">
      <dsp:nvSpPr>
        <dsp:cNvPr id="0" name=""/>
        <dsp:cNvSpPr/>
      </dsp:nvSpPr>
      <dsp:spPr>
        <a:xfrm>
          <a:off x="1169801" y="174122"/>
          <a:ext cx="1322717" cy="1322717"/>
        </a:xfrm>
        <a:prstGeom prst="pieWedge">
          <a:avLst/>
        </a:prstGeom>
        <a:solidFill>
          <a:schemeClr val="l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dk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49352" tIns="149352" rIns="149352" bIns="149352" numCol="1" spcCol="1270" anchor="ctr" anchorCtr="0">
          <a:noAutofit/>
        </a:bodyPr>
        <a:lstStyle/>
        <a:p>
          <a:pPr marL="0" lvl="0" indent="0" algn="ctr" defTabSz="9334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2100" kern="1200">
              <a:latin typeface="FangSong" panose="02010609060101010101" pitchFamily="49" charset="-122"/>
              <a:ea typeface="FangSong" panose="02010609060101010101" pitchFamily="49" charset="-122"/>
            </a:rPr>
            <a:t>展现尊重</a:t>
          </a:r>
        </a:p>
      </dsp:txBody>
      <dsp:txXfrm>
        <a:off x="1557216" y="561537"/>
        <a:ext cx="935302" cy="935302"/>
      </dsp:txXfrm>
    </dsp:sp>
    <dsp:sp modelId="{E9782126-FFFF-4E9A-ACA1-DC5A00C13460}">
      <dsp:nvSpPr>
        <dsp:cNvPr id="0" name=""/>
        <dsp:cNvSpPr/>
      </dsp:nvSpPr>
      <dsp:spPr>
        <a:xfrm rot="5400000">
          <a:off x="2553614" y="174122"/>
          <a:ext cx="1322717" cy="1322717"/>
        </a:xfrm>
        <a:prstGeom prst="pieWedge">
          <a:avLst/>
        </a:prstGeom>
        <a:solidFill>
          <a:schemeClr val="l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dk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49352" tIns="149352" rIns="149352" bIns="149352" numCol="1" spcCol="1270" anchor="ctr" anchorCtr="0">
          <a:noAutofit/>
        </a:bodyPr>
        <a:lstStyle/>
        <a:p>
          <a:pPr marL="0" lvl="0" indent="0" algn="ctr" defTabSz="9334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2100" kern="1200">
              <a:latin typeface="FangSong" panose="02010609060101010101" pitchFamily="49" charset="-122"/>
              <a:ea typeface="FangSong" panose="02010609060101010101" pitchFamily="49" charset="-122"/>
            </a:rPr>
            <a:t>先聆听</a:t>
          </a:r>
        </a:p>
      </dsp:txBody>
      <dsp:txXfrm rot="-5400000">
        <a:off x="2553614" y="561537"/>
        <a:ext cx="935302" cy="935302"/>
      </dsp:txXfrm>
    </dsp:sp>
    <dsp:sp modelId="{B7334DDA-9035-425B-927A-6DDCB552995E}">
      <dsp:nvSpPr>
        <dsp:cNvPr id="0" name=""/>
        <dsp:cNvSpPr/>
      </dsp:nvSpPr>
      <dsp:spPr>
        <a:xfrm rot="10800000">
          <a:off x="2553614" y="1557934"/>
          <a:ext cx="1322717" cy="1322717"/>
        </a:xfrm>
        <a:prstGeom prst="pieWedge">
          <a:avLst/>
        </a:prstGeom>
        <a:solidFill>
          <a:schemeClr val="l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dk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49352" tIns="149352" rIns="149352" bIns="149352" numCol="1" spcCol="1270" anchor="ctr" anchorCtr="0">
          <a:noAutofit/>
        </a:bodyPr>
        <a:lstStyle/>
        <a:p>
          <a:pPr marL="0" lvl="0" indent="0" algn="ctr" defTabSz="9334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2100" kern="1200">
              <a:latin typeface="FangSong" panose="02010609060101010101" pitchFamily="49" charset="-122"/>
              <a:ea typeface="FangSong" panose="02010609060101010101" pitchFamily="49" charset="-122"/>
            </a:rPr>
            <a:t>明确期望</a:t>
          </a:r>
        </a:p>
      </dsp:txBody>
      <dsp:txXfrm rot="10800000">
        <a:off x="2553614" y="1557934"/>
        <a:ext cx="935302" cy="935302"/>
      </dsp:txXfrm>
    </dsp:sp>
    <dsp:sp modelId="{CA82F62B-AB31-4A17-AAB1-D0842E9B601D}">
      <dsp:nvSpPr>
        <dsp:cNvPr id="0" name=""/>
        <dsp:cNvSpPr/>
      </dsp:nvSpPr>
      <dsp:spPr>
        <a:xfrm rot="16200000">
          <a:off x="1169801" y="1557934"/>
          <a:ext cx="1322717" cy="1322717"/>
        </a:xfrm>
        <a:prstGeom prst="pieWedge">
          <a:avLst/>
        </a:prstGeom>
        <a:solidFill>
          <a:schemeClr val="l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dk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49352" tIns="149352" rIns="149352" bIns="149352" numCol="1" spcCol="1270" anchor="ctr" anchorCtr="0">
          <a:noAutofit/>
        </a:bodyPr>
        <a:lstStyle/>
        <a:p>
          <a:pPr marL="0" lvl="0" indent="0" algn="ctr" defTabSz="9334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2100" kern="1200">
              <a:latin typeface="FangSong" panose="02010609060101010101" pitchFamily="49" charset="-122"/>
              <a:ea typeface="FangSong" panose="02010609060101010101" pitchFamily="49" charset="-122"/>
            </a:rPr>
            <a:t>承担责任</a:t>
          </a:r>
        </a:p>
      </dsp:txBody>
      <dsp:txXfrm rot="5400000">
        <a:off x="1557216" y="1557934"/>
        <a:ext cx="935302" cy="935302"/>
      </dsp:txXfrm>
    </dsp:sp>
    <dsp:sp modelId="{B89BB189-0722-4337-B757-3995C429921C}">
      <dsp:nvSpPr>
        <dsp:cNvPr id="0" name=""/>
        <dsp:cNvSpPr/>
      </dsp:nvSpPr>
      <dsp:spPr>
        <a:xfrm>
          <a:off x="2294722" y="1252457"/>
          <a:ext cx="456688" cy="397120"/>
        </a:xfrm>
        <a:prstGeom prst="circularArrow">
          <a:avLst/>
        </a:prstGeom>
        <a:solidFill>
          <a:schemeClr val="dk1">
            <a:tint val="60000"/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165C61F3-4138-43C6-90CC-627EBAF4A826}">
      <dsp:nvSpPr>
        <dsp:cNvPr id="0" name=""/>
        <dsp:cNvSpPr/>
      </dsp:nvSpPr>
      <dsp:spPr>
        <a:xfrm rot="10800000">
          <a:off x="2294722" y="1405196"/>
          <a:ext cx="456688" cy="397120"/>
        </a:xfrm>
        <a:prstGeom prst="circularArrow">
          <a:avLst/>
        </a:prstGeom>
        <a:solidFill>
          <a:schemeClr val="dk1">
            <a:tint val="60000"/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cycle4">
  <dgm:title val=""/>
  <dgm:desc val=""/>
  <dgm:catLst>
    <dgm:cat type="relationship" pri="26000"/>
    <dgm:cat type="cycle" pri="13000"/>
    <dgm:cat type="matrix" pri="4000"/>
  </dgm:catLst>
  <dgm:sampData>
    <dgm:dataModel>
      <dgm:ptLst>
        <dgm:pt modelId="0" type="doc"/>
        <dgm:pt modelId="1">
          <dgm:prSet phldr="1"/>
        </dgm:pt>
        <dgm:pt modelId="11">
          <dgm:prSet phldr="1"/>
        </dgm:pt>
        <dgm:pt modelId="2">
          <dgm:prSet phldr="1"/>
        </dgm:pt>
        <dgm:pt modelId="21">
          <dgm:prSet phldr="1"/>
        </dgm:pt>
        <dgm:pt modelId="3">
          <dgm:prSet phldr="1"/>
        </dgm:pt>
        <dgm:pt modelId="31">
          <dgm:prSet phldr="1"/>
        </dgm:pt>
        <dgm:pt modelId="4">
          <dgm:prSet phldr="1"/>
        </dgm:pt>
        <dgm:pt modelId="41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  <dgm:cxn modelId="13" srcId="1" destId="11" srcOrd="0" destOrd="0"/>
        <dgm:cxn modelId="23" srcId="2" destId="21" srcOrd="0" destOrd="0"/>
        <dgm:cxn modelId="33" srcId="3" destId="31" srcOrd="0" destOrd="0"/>
        <dgm:cxn modelId="43" srcId="4" destId="4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2"/>
        <dgm:pt modelId="21"/>
        <dgm:pt modelId="3"/>
        <dgm:pt modelId="31"/>
        <dgm:pt modelId="4"/>
        <dgm:pt modelId="41"/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  <dgm:cxn modelId="13" srcId="1" destId="11" srcOrd="0" destOrd="0"/>
        <dgm:cxn modelId="23" srcId="2" destId="21" srcOrd="0" destOrd="0"/>
        <dgm:cxn modelId="33" srcId="3" destId="31" srcOrd="0" destOrd="0"/>
        <dgm:cxn modelId="43" srcId="4" destId="41" srcOrd="0" destOrd="0"/>
      </dgm:cxnLst>
      <dgm:bg/>
      <dgm:whole/>
    </dgm:dataModel>
  </dgm:styleData>
  <dgm:clrData>
    <dgm:dataModel>
      <dgm:ptLst>
        <dgm:pt modelId="0" type="doc"/>
        <dgm:pt modelId="1"/>
        <dgm:pt modelId="11"/>
        <dgm:pt modelId="2"/>
        <dgm:pt modelId="21"/>
        <dgm:pt modelId="3"/>
        <dgm:pt modelId="31"/>
        <dgm:pt modelId="4"/>
        <dgm:pt modelId="41"/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  <dgm:cxn modelId="13" srcId="1" destId="11" srcOrd="0" destOrd="0"/>
        <dgm:cxn modelId="23" srcId="2" destId="21" srcOrd="0" destOrd="0"/>
        <dgm:cxn modelId="33" srcId="3" destId="31" srcOrd="0" destOrd="0"/>
        <dgm:cxn modelId="43" srcId="4" destId="41" srcOrd="0" destOrd="0"/>
      </dgm:cxnLst>
      <dgm:bg/>
      <dgm:whole/>
    </dgm:dataModel>
  </dgm:clrData>
  <dgm:layoutNode name="cycleMatrixDiagram">
    <dgm:varLst>
      <dgm:chMax val="1"/>
      <dgm:dir/>
      <dgm:animLvl val="lvl"/>
      <dgm:resizeHandles val="exact"/>
    </dgm:varLst>
    <dgm:alg type="composite">
      <dgm:param type="ar" val="1.3"/>
    </dgm:alg>
    <dgm:shape xmlns:r="http://schemas.openxmlformats.org/officeDocument/2006/relationships" r:blip="">
      <dgm:adjLst/>
    </dgm:shape>
    <dgm:presOf/>
    <dgm:constrLst>
      <dgm:constr type="w" for="ch" forName="children" refType="w"/>
      <dgm:constr type="h" for="ch" forName="children" refType="w" refFor="ch" refForName="children" fact="0.77"/>
      <dgm:constr type="ctrX" for="ch" forName="children" refType="w" fact="0.5"/>
      <dgm:constr type="ctrY" for="ch" forName="children" refType="h" fact="0.5"/>
      <dgm:constr type="w" for="ch" forName="circle" refType="w"/>
      <dgm:constr type="h" for="ch" forName="circle" refType="h"/>
      <dgm:constr type="ctrX" for="ch" forName="circle" refType="w" fact="0.5"/>
      <dgm:constr type="ctrY" for="ch" forName="circle" refType="h" fact="0.5"/>
      <dgm:constr type="w" for="ch" forName="center1" refType="w" fact="0.115"/>
      <dgm:constr type="h" for="ch" forName="center1" refType="w" fact="0.1"/>
      <dgm:constr type="ctrX" for="ch" forName="center1" refType="w" fact="0.5"/>
      <dgm:constr type="ctrY" for="ch" forName="center1" refType="h" fact="0.475"/>
      <dgm:constr type="w" for="ch" forName="center2" refType="w" fact="0.115"/>
      <dgm:constr type="h" for="ch" forName="center2" refType="w" fact="0.1"/>
      <dgm:constr type="ctrX" for="ch" forName="center2" refType="w" fact="0.5"/>
      <dgm:constr type="ctrY" for="ch" forName="center2" refType="h" fact="0.525"/>
    </dgm:constrLst>
    <dgm:ruleLst/>
    <dgm:choose name="Name0">
      <dgm:if name="Name1" axis="ch" ptType="node" func="cnt" op="gte" val="1">
        <dgm:layoutNode name="children">
          <dgm:alg type="composite">
            <dgm:param type="ar" val="1.3"/>
          </dgm:alg>
          <dgm:shape xmlns:r="http://schemas.openxmlformats.org/officeDocument/2006/relationships" r:blip="">
            <dgm:adjLst/>
          </dgm:shape>
          <dgm:presOf/>
          <dgm:choose name="Name2">
            <dgm:if name="Name3" func="var" arg="dir" op="equ" val="norm">
              <dgm:constrLst>
                <dgm:constr type="primFontSz" for="des" ptType="node" op="equ" val="65"/>
                <dgm:constr type="w" for="ch" forName="child1group" refType="w" fact="0.38"/>
                <dgm:constr type="h" for="ch" forName="child1group" refType="h" fact="0.32"/>
                <dgm:constr type="t" for="ch" forName="child1group"/>
                <dgm:constr type="l" for="ch" forName="child1group"/>
                <dgm:constr type="w" for="ch" forName="child2group" refType="w" fact="0.38"/>
                <dgm:constr type="h" for="ch" forName="child2group" refType="h" fact="0.32"/>
                <dgm:constr type="t" for="ch" forName="child2group"/>
                <dgm:constr type="r" for="ch" forName="child2group" refType="w"/>
                <dgm:constr type="w" for="ch" forName="child3group" refType="w" fact="0.38"/>
                <dgm:constr type="h" for="ch" forName="child3group" refType="h" fact="0.32"/>
                <dgm:constr type="b" for="ch" forName="child3group" refType="h"/>
                <dgm:constr type="r" for="ch" forName="child3group" refType="w"/>
                <dgm:constr type="w" for="ch" forName="child4group" refType="w" fact="0.38"/>
                <dgm:constr type="h" for="ch" forName="child4group" refType="h" fact="0.32"/>
                <dgm:constr type="b" for="ch" forName="child4group" refType="h"/>
                <dgm:constr type="l" for="ch" forName="child4group"/>
              </dgm:constrLst>
            </dgm:if>
            <dgm:else name="Name4">
              <dgm:constrLst>
                <dgm:constr type="primFontSz" for="des" ptType="node" op="equ" val="65"/>
                <dgm:constr type="w" for="ch" forName="child1group" refType="w" fact="0.38"/>
                <dgm:constr type="h" for="ch" forName="child1group" refType="h" fact="0.32"/>
                <dgm:constr type="t" for="ch" forName="child1group"/>
                <dgm:constr type="r" for="ch" forName="child1group" refType="w"/>
                <dgm:constr type="w" for="ch" forName="child2group" refType="w" fact="0.38"/>
                <dgm:constr type="h" for="ch" forName="child2group" refType="h" fact="0.32"/>
                <dgm:constr type="t" for="ch" forName="child2group"/>
                <dgm:constr type="l" for="ch" forName="child2group"/>
                <dgm:constr type="w" for="ch" forName="child3group" refType="w" fact="0.38"/>
                <dgm:constr type="h" for="ch" forName="child3group" refType="h" fact="0.32"/>
                <dgm:constr type="b" for="ch" forName="child3group" refType="h"/>
                <dgm:constr type="l" for="ch" forName="child3group"/>
                <dgm:constr type="w" for="ch" forName="child4group" refType="w" fact="0.38"/>
                <dgm:constr type="h" for="ch" forName="child4group" refType="h" fact="0.32"/>
                <dgm:constr type="b" for="ch" forName="child4group" refType="h"/>
                <dgm:constr type="r" for="ch" forName="child4group" refType="w"/>
              </dgm:constrLst>
            </dgm:else>
          </dgm:choose>
          <dgm:ruleLst/>
          <dgm:choose name="Name5">
            <dgm:if name="Name6" axis="ch ch" ptType="node node" st="1 1" cnt="1 0" func="cnt" op="gte" val="1">
              <dgm:layoutNode name="child1group">
                <dgm:alg type="composite">
                  <dgm:param type="horzAlign" val="none"/>
                  <dgm:param type="vertAlign" val="none"/>
                </dgm:alg>
                <dgm:shape xmlns:r="http://schemas.openxmlformats.org/officeDocument/2006/relationships" r:blip="">
                  <dgm:adjLst/>
                </dgm:shape>
                <dgm:presOf/>
                <dgm:choose name="Name7">
                  <dgm:if name="Name8" func="var" arg="dir" op="equ" val="norm">
                    <dgm:constrLst>
                      <dgm:constr type="w" for="ch" forName="child1" refType="w"/>
                      <dgm:constr type="h" for="ch" forName="child1" refType="h"/>
                      <dgm:constr type="t" for="ch" forName="child1"/>
                      <dgm:constr type="l" for="ch" forName="child1"/>
                      <dgm:constr type="w" for="ch" forName="child1Text" refType="w" fact="0.7"/>
                      <dgm:constr type="h" for="ch" forName="child1Text" refType="h" fact="0.75"/>
                      <dgm:constr type="t" for="ch" forName="child1Text"/>
                      <dgm:constr type="l" for="ch" forName="child1Text"/>
                    </dgm:constrLst>
                  </dgm:if>
                  <dgm:else name="Name9">
                    <dgm:constrLst>
                      <dgm:constr type="w" for="ch" forName="child1" refType="w"/>
                      <dgm:constr type="h" for="ch" forName="child1" refType="h"/>
                      <dgm:constr type="t" for="ch" forName="child1"/>
                      <dgm:constr type="r" for="ch" forName="child1" refType="w"/>
                      <dgm:constr type="w" for="ch" forName="child1Text" refType="w" fact="0.7"/>
                      <dgm:constr type="h" for="ch" forName="child1Text" refType="h" fact="0.75"/>
                      <dgm:constr type="t" for="ch" forName="child1Text"/>
                      <dgm:constr type="r" for="ch" forName="child1Text" refType="w"/>
                    </dgm:constrLst>
                  </dgm:else>
                </dgm:choose>
                <dgm:ruleLst/>
                <dgm:layoutNode name="child1" styleLbl="bgAcc1">
                  <dgm:alg type="sp"/>
                  <dgm:shape xmlns:r="http://schemas.openxmlformats.org/officeDocument/2006/relationships" type="roundRect" r:blip="" zOrderOff="-2">
                    <dgm:adjLst>
                      <dgm:adj idx="1" val="0.1"/>
                    </dgm:adjLst>
                  </dgm:shape>
                  <dgm:presOf axis="ch des" ptType="node node" st="1 1" cnt="1 0"/>
                  <dgm:constrLst/>
                  <dgm:ruleLst/>
                </dgm:layoutNode>
                <dgm:layoutNode name="child1Text" styleLbl="bgAcc1">
                  <dgm:varLst>
                    <dgm:bulletEnabled val="1"/>
                  </dgm:varLst>
                  <dgm:alg type="tx">
                    <dgm:param type="stBulletLvl" val="1"/>
                  </dgm:alg>
                  <dgm:shape xmlns:r="http://schemas.openxmlformats.org/officeDocument/2006/relationships" type="roundRect" r:blip="" zOrderOff="-2" hideGeom="1">
                    <dgm:adjLst>
                      <dgm:adj idx="1" val="0.1"/>
                    </dgm:adjLst>
                  </dgm:shape>
                  <dgm:presOf axis="ch des" ptType="node node" st="1 1" cnt="1 0"/>
                  <dgm:constrLst>
                    <dgm:constr type="tMarg" refType="primFontSz" fact="0.3"/>
                    <dgm:constr type="bMarg" refType="primFontSz" fact="0.3"/>
                    <dgm:constr type="lMarg" refType="primFontSz" fact="0.3"/>
                    <dgm:constr type="rMarg" refType="primFontSz" fact="0.3"/>
                  </dgm:constrLst>
                  <dgm:ruleLst>
                    <dgm:rule type="primFontSz" val="5" fact="NaN" max="NaN"/>
                  </dgm:ruleLst>
                </dgm:layoutNode>
              </dgm:layoutNode>
            </dgm:if>
            <dgm:else name="Name10"/>
          </dgm:choose>
          <dgm:choose name="Name11">
            <dgm:if name="Name12" axis="ch ch" ptType="node node" st="2 1" cnt="1 0" func="cnt" op="gte" val="1">
              <dgm:layoutNode name="child2group">
                <dgm:alg type="composite">
                  <dgm:param type="horzAlign" val="none"/>
                  <dgm:param type="vertAlign" val="none"/>
                </dgm:alg>
                <dgm:shape xmlns:r="http://schemas.openxmlformats.org/officeDocument/2006/relationships" r:blip="">
                  <dgm:adjLst/>
                </dgm:shape>
                <dgm:choose name="Name13">
                  <dgm:if name="Name14" func="var" arg="dir" op="equ" val="norm">
                    <dgm:constrLst>
                      <dgm:constr type="w" for="ch" forName="child2" refType="w"/>
                      <dgm:constr type="h" for="ch" forName="child2" refType="h"/>
                      <dgm:constr type="t" for="ch" forName="child2"/>
                      <dgm:constr type="r" for="ch" forName="child2" refType="w"/>
                      <dgm:constr type="w" for="ch" forName="child2Text" refType="w" fact="0.7"/>
                      <dgm:constr type="h" for="ch" forName="child2Text" refType="h" fact="0.75"/>
                      <dgm:constr type="t" for="ch" forName="child2Text"/>
                      <dgm:constr type="r" for="ch" forName="child2Text" refType="w"/>
                    </dgm:constrLst>
                  </dgm:if>
                  <dgm:else name="Name15">
                    <dgm:constrLst>
                      <dgm:constr type="w" for="ch" forName="child2" refType="w"/>
                      <dgm:constr type="h" for="ch" forName="child2" refType="h"/>
                      <dgm:constr type="t" for="ch" forName="child2"/>
                      <dgm:constr type="l" for="ch" forName="child2"/>
                      <dgm:constr type="w" for="ch" forName="child2Text" refType="w" fact="0.7"/>
                      <dgm:constr type="h" for="ch" forName="child2Text" refType="h" fact="0.75"/>
                      <dgm:constr type="t" for="ch" forName="child2Text"/>
                      <dgm:constr type="l" for="ch" forName="child2Text"/>
                    </dgm:constrLst>
                  </dgm:else>
                </dgm:choose>
                <dgm:ruleLst/>
                <dgm:layoutNode name="child2" styleLbl="bgAcc1">
                  <dgm:alg type="sp"/>
                  <dgm:shape xmlns:r="http://schemas.openxmlformats.org/officeDocument/2006/relationships" type="roundRect" r:blip="" zOrderOff="-2">
                    <dgm:adjLst>
                      <dgm:adj idx="1" val="0.1"/>
                    </dgm:adjLst>
                  </dgm:shape>
                  <dgm:presOf axis="ch des" ptType="node node" st="2 1" cnt="1 0"/>
                  <dgm:constrLst/>
                  <dgm:ruleLst/>
                </dgm:layoutNode>
                <dgm:layoutNode name="child2Text" styleLbl="bgAcc1">
                  <dgm:varLst>
                    <dgm:bulletEnabled val="1"/>
                  </dgm:varLst>
                  <dgm:alg type="tx">
                    <dgm:param type="stBulletLvl" val="1"/>
                  </dgm:alg>
                  <dgm:shape xmlns:r="http://schemas.openxmlformats.org/officeDocument/2006/relationships" type="roundRect" r:blip="" zOrderOff="-2" hideGeom="1">
                    <dgm:adjLst>
                      <dgm:adj idx="1" val="0.1"/>
                    </dgm:adjLst>
                  </dgm:shape>
                  <dgm:presOf axis="ch des" ptType="node node" st="2 1" cnt="1 0"/>
                  <dgm:constrLst>
                    <dgm:constr type="tMarg" refType="primFontSz" fact="0.3"/>
                    <dgm:constr type="bMarg" refType="primFontSz" fact="0.3"/>
                    <dgm:constr type="lMarg" refType="primFontSz" fact="0.3"/>
                    <dgm:constr type="rMarg" refType="primFontSz" fact="0.3"/>
                  </dgm:constrLst>
                  <dgm:ruleLst>
                    <dgm:rule type="primFontSz" val="5" fact="NaN" max="NaN"/>
                  </dgm:ruleLst>
                </dgm:layoutNode>
              </dgm:layoutNode>
            </dgm:if>
            <dgm:else name="Name16"/>
          </dgm:choose>
          <dgm:choose name="Name17">
            <dgm:if name="Name18" axis="ch ch" ptType="node node" st="3 1" cnt="1 0" func="cnt" op="gte" val="1">
              <dgm:layoutNode name="child3group">
                <dgm:alg type="composite">
                  <dgm:param type="horzAlign" val="none"/>
                  <dgm:param type="vertAlign" val="none"/>
                </dgm:alg>
                <dgm:shape xmlns:r="http://schemas.openxmlformats.org/officeDocument/2006/relationships" r:blip="">
                  <dgm:adjLst/>
                </dgm:shape>
                <dgm:presOf/>
                <dgm:choose name="Name19">
                  <dgm:if name="Name20" func="var" arg="dir" op="equ" val="norm">
                    <dgm:constrLst>
                      <dgm:constr type="w" for="ch" forName="child3" refType="w"/>
                      <dgm:constr type="h" for="ch" forName="child3" refType="h"/>
                      <dgm:constr type="b" for="ch" forName="child3" refType="h"/>
                      <dgm:constr type="r" for="ch" forName="child3" refType="w"/>
                      <dgm:constr type="w" for="ch" forName="child3Text" refType="w" fact="0.7"/>
                      <dgm:constr type="h" for="ch" forName="child3Text" refType="h" fact="0.75"/>
                      <dgm:constr type="b" for="ch" forName="child3Text" refType="h"/>
                      <dgm:constr type="r" for="ch" forName="child3Text" refType="w"/>
                    </dgm:constrLst>
                  </dgm:if>
                  <dgm:else name="Name21">
                    <dgm:constrLst>
                      <dgm:constr type="w" for="ch" forName="child3" refType="w"/>
                      <dgm:constr type="h" for="ch" forName="child3" refType="h"/>
                      <dgm:constr type="b" for="ch" forName="child3" refType="h"/>
                      <dgm:constr type="l" for="ch" forName="child3"/>
                      <dgm:constr type="w" for="ch" forName="child3Text" refType="w" fact="0.7"/>
                      <dgm:constr type="h" for="ch" forName="child3Text" refType="h" fact="0.75"/>
                      <dgm:constr type="b" for="ch" forName="child3Text" refType="h"/>
                      <dgm:constr type="l" for="ch" forName="child3Text"/>
                    </dgm:constrLst>
                  </dgm:else>
                </dgm:choose>
                <dgm:ruleLst/>
                <dgm:layoutNode name="child3" styleLbl="bgAcc1">
                  <dgm:alg type="sp"/>
                  <dgm:shape xmlns:r="http://schemas.openxmlformats.org/officeDocument/2006/relationships" type="roundRect" r:blip="" zOrderOff="-4">
                    <dgm:adjLst>
                      <dgm:adj idx="1" val="0.1"/>
                    </dgm:adjLst>
                  </dgm:shape>
                  <dgm:presOf axis="ch des" ptType="node node" st="3 1" cnt="1 0"/>
                  <dgm:constrLst/>
                  <dgm:ruleLst/>
                </dgm:layoutNode>
                <dgm:layoutNode name="child3Text" styleLbl="bgAcc1">
                  <dgm:varLst>
                    <dgm:bulletEnabled val="1"/>
                  </dgm:varLst>
                  <dgm:alg type="tx">
                    <dgm:param type="stBulletLvl" val="1"/>
                  </dgm:alg>
                  <dgm:shape xmlns:r="http://schemas.openxmlformats.org/officeDocument/2006/relationships" type="roundRect" r:blip="" zOrderOff="-4" hideGeom="1">
                    <dgm:adjLst>
                      <dgm:adj idx="1" val="0.1"/>
                    </dgm:adjLst>
                  </dgm:shape>
                  <dgm:presOf axis="ch des" ptType="node node" st="3 1" cnt="1 0"/>
                  <dgm:constrLst>
                    <dgm:constr type="tMarg" refType="primFontSz" fact="0.3"/>
                    <dgm:constr type="bMarg" refType="primFontSz" fact="0.3"/>
                    <dgm:constr type="lMarg" refType="primFontSz" fact="0.3"/>
                    <dgm:constr type="rMarg" refType="primFontSz" fact="0.3"/>
                  </dgm:constrLst>
                  <dgm:ruleLst>
                    <dgm:rule type="primFontSz" val="5" fact="NaN" max="NaN"/>
                  </dgm:ruleLst>
                </dgm:layoutNode>
              </dgm:layoutNode>
            </dgm:if>
            <dgm:else name="Name22"/>
          </dgm:choose>
          <dgm:choose name="Name23">
            <dgm:if name="Name24" axis="ch ch" ptType="node node" st="4 1" cnt="1 0" func="cnt" op="gte" val="1">
              <dgm:layoutNode name="child4group">
                <dgm:alg type="composite">
                  <dgm:param type="horzAlign" val="none"/>
                  <dgm:param type="vertAlign" val="none"/>
                </dgm:alg>
                <dgm:shape xmlns:r="http://schemas.openxmlformats.org/officeDocument/2006/relationships" r:blip="">
                  <dgm:adjLst/>
                </dgm:shape>
                <dgm:presOf/>
                <dgm:choose name="Name25">
                  <dgm:if name="Name26" func="var" arg="dir" op="equ" val="norm">
                    <dgm:constrLst>
                      <dgm:constr type="w" for="ch" forName="child4" refType="w"/>
                      <dgm:constr type="h" for="ch" forName="child4" refType="h"/>
                      <dgm:constr type="b" for="ch" forName="child4" refType="h"/>
                      <dgm:constr type="l" for="ch" forName="child4"/>
                      <dgm:constr type="w" for="ch" forName="child4Text" refType="w" fact="0.7"/>
                      <dgm:constr type="h" for="ch" forName="child4Text" refType="h" fact="0.75"/>
                      <dgm:constr type="b" for="ch" forName="child4Text" refType="h"/>
                      <dgm:constr type="l" for="ch" forName="child4Text"/>
                    </dgm:constrLst>
                  </dgm:if>
                  <dgm:else name="Name27">
                    <dgm:constrLst>
                      <dgm:constr type="w" for="ch" forName="child4" refType="w"/>
                      <dgm:constr type="h" for="ch" forName="child4" refType="h"/>
                      <dgm:constr type="b" for="ch" forName="child4" refType="h"/>
                      <dgm:constr type="r" for="ch" forName="child4" refType="w"/>
                      <dgm:constr type="w" for="ch" forName="child4Text" refType="w" fact="0.7"/>
                      <dgm:constr type="h" for="ch" forName="child4Text" refType="h" fact="0.75"/>
                      <dgm:constr type="b" for="ch" forName="child4Text" refType="h"/>
                      <dgm:constr type="r" for="ch" forName="child4Text" refType="w"/>
                    </dgm:constrLst>
                  </dgm:else>
                </dgm:choose>
                <dgm:ruleLst/>
                <dgm:layoutNode name="child4" styleLbl="bgAcc1">
                  <dgm:alg type="sp"/>
                  <dgm:shape xmlns:r="http://schemas.openxmlformats.org/officeDocument/2006/relationships" type="roundRect" r:blip="" zOrderOff="-4">
                    <dgm:adjLst>
                      <dgm:adj idx="1" val="0.1"/>
                    </dgm:adjLst>
                  </dgm:shape>
                  <dgm:presOf axis="ch des" ptType="node node" st="4 1" cnt="1 0"/>
                  <dgm:constrLst/>
                  <dgm:ruleLst/>
                </dgm:layoutNode>
                <dgm:layoutNode name="child4Text" styleLbl="bgAcc1">
                  <dgm:varLst>
                    <dgm:bulletEnabled val="1"/>
                  </dgm:varLst>
                  <dgm:alg type="tx">
                    <dgm:param type="stBulletLvl" val="1"/>
                  </dgm:alg>
                  <dgm:shape xmlns:r="http://schemas.openxmlformats.org/officeDocument/2006/relationships" type="roundRect" r:blip="" zOrderOff="-4" hideGeom="1">
                    <dgm:adjLst>
                      <dgm:adj idx="1" val="0.1"/>
                    </dgm:adjLst>
                  </dgm:shape>
                  <dgm:presOf axis="ch des" ptType="node node" st="4 1" cnt="1 0"/>
                  <dgm:constrLst>
                    <dgm:constr type="tMarg" refType="primFontSz" fact="0.3"/>
                    <dgm:constr type="bMarg" refType="primFontSz" fact="0.3"/>
                    <dgm:constr type="lMarg" refType="primFontSz" fact="0.3"/>
                    <dgm:constr type="rMarg" refType="primFontSz" fact="0.3"/>
                  </dgm:constrLst>
                  <dgm:ruleLst>
                    <dgm:rule type="primFontSz" val="5" fact="NaN" max="NaN"/>
                  </dgm:ruleLst>
                </dgm:layoutNode>
              </dgm:layoutNode>
            </dgm:if>
            <dgm:else name="Name28"/>
          </dgm:choose>
          <dgm:layoutNode name="childPlaceholder">
            <dgm:alg type="sp"/>
            <dgm:shape xmlns:r="http://schemas.openxmlformats.org/officeDocument/2006/relationships" r:blip="">
              <dgm:adjLst/>
            </dgm:shape>
            <dgm:presOf/>
            <dgm:constrLst/>
            <dgm:ruleLst/>
          </dgm:layoutNode>
        </dgm:layoutNode>
        <dgm:layoutNode name="circle">
          <dgm:alg type="composite">
            <dgm:param type="ar" val="1"/>
          </dgm:alg>
          <dgm:shape xmlns:r="http://schemas.openxmlformats.org/officeDocument/2006/relationships" r:blip="">
            <dgm:adjLst/>
          </dgm:shape>
          <dgm:presOf/>
          <dgm:choose name="Name29">
            <dgm:if name="Name30" func="var" arg="dir" op="equ" val="norm">
              <dgm:constrLst>
                <dgm:constr type="primFontSz" for="ch" ptType="node" op="equ" val="65"/>
                <dgm:constr type="w" for="ch" forName="quadrant1" refType="w" fact="0.433"/>
                <dgm:constr type="h" for="ch" forName="quadrant1" refType="h" fact="0.433"/>
                <dgm:constr type="b" for="ch" forName="quadrant1" refType="h" fact="0.5"/>
                <dgm:constr type="bOff" for="ch" forName="quadrant1" refType="h" fact="-0.01"/>
                <dgm:constr type="r" for="ch" forName="quadrant1" refType="w" fact="0.5"/>
                <dgm:constr type="rOff" for="ch" forName="quadrant1" refType="w" fact="-0.01"/>
                <dgm:constr type="w" for="ch" forName="quadrant2" refType="w" fact="0.433"/>
                <dgm:constr type="h" for="ch" forName="quadrant2" refType="h" fact="0.433"/>
                <dgm:constr type="b" for="ch" forName="quadrant2" refType="h" fact="0.5"/>
                <dgm:constr type="bOff" for="ch" forName="quadrant2" refType="h" fact="-0.01"/>
                <dgm:constr type="l" for="ch" forName="quadrant2" refType="w" fact="0.5"/>
                <dgm:constr type="lOff" for="ch" forName="quadrant2" refType="w" fact="0.01"/>
                <dgm:constr type="w" for="ch" forName="quadrant3" refType="w" fact="0.433"/>
                <dgm:constr type="h" for="ch" forName="quadrant3" refType="h" fact="0.433"/>
                <dgm:constr type="t" for="ch" forName="quadrant3" refType="h" fact="0.5"/>
                <dgm:constr type="tOff" for="ch" forName="quadrant3" refType="h" fact="0.01"/>
                <dgm:constr type="l" for="ch" forName="quadrant3" refType="w" fact="0.5"/>
                <dgm:constr type="lOff" for="ch" forName="quadrant3" refType="w" fact="0.01"/>
                <dgm:constr type="w" for="ch" forName="quadrant4" refType="w" fact="0.433"/>
                <dgm:constr type="h" for="ch" forName="quadrant4" refType="h" fact="0.433"/>
                <dgm:constr type="t" for="ch" forName="quadrant4" refType="h" fact="0.5"/>
                <dgm:constr type="tOff" for="ch" forName="quadrant4" refType="h" fact="0.01"/>
                <dgm:constr type="r" for="ch" forName="quadrant4" refType="w" fact="0.5"/>
                <dgm:constr type="rOff" for="ch" forName="quadrant4" refType="w" fact="-0.01"/>
              </dgm:constrLst>
            </dgm:if>
            <dgm:else name="Name31">
              <dgm:constrLst>
                <dgm:constr type="primFontSz" for="ch" ptType="node" op="equ" val="65"/>
                <dgm:constr type="w" for="ch" forName="quadrant1" refType="w" fact="0.433"/>
                <dgm:constr type="h" for="ch" forName="quadrant1" refType="h" fact="0.433"/>
                <dgm:constr type="b" for="ch" forName="quadrant1" refType="h" fact="0.5"/>
                <dgm:constr type="bOff" for="ch" forName="quadrant1" refType="h" fact="-0.01"/>
                <dgm:constr type="l" for="ch" forName="quadrant1" refType="w" fact="0.5"/>
                <dgm:constr type="lOff" for="ch" forName="quadrant1" refType="w" fact="0.01"/>
                <dgm:constr type="w" for="ch" forName="quadrant2" refType="w" fact="0.433"/>
                <dgm:constr type="h" for="ch" forName="quadrant2" refType="h" fact="0.433"/>
                <dgm:constr type="b" for="ch" forName="quadrant2" refType="h" fact="0.5"/>
                <dgm:constr type="bOff" for="ch" forName="quadrant2" refType="h" fact="-0.01"/>
                <dgm:constr type="r" for="ch" forName="quadrant2" refType="w" fact="0.5"/>
                <dgm:constr type="rOff" for="ch" forName="quadrant2" refType="w" fact="-0.01"/>
                <dgm:constr type="w" for="ch" forName="quadrant3" refType="w" fact="0.433"/>
                <dgm:constr type="h" for="ch" forName="quadrant3" refType="h" fact="0.433"/>
                <dgm:constr type="t" for="ch" forName="quadrant3" refType="h" fact="0.5"/>
                <dgm:constr type="tOff" for="ch" forName="quadrant3" refType="h" fact="0.01"/>
                <dgm:constr type="r" for="ch" forName="quadrant3" refType="w" fact="0.5"/>
                <dgm:constr type="rOff" for="ch" forName="quadrant3" refType="w" fact="-0.01"/>
                <dgm:constr type="w" for="ch" forName="quadrant4" refType="w" fact="0.433"/>
                <dgm:constr type="h" for="ch" forName="quadrant4" refType="h" fact="0.433"/>
                <dgm:constr type="t" for="ch" forName="quadrant4" refType="h" fact="0.5"/>
                <dgm:constr type="tOff" for="ch" forName="quadrant4" refType="h" fact="0.01"/>
                <dgm:constr type="l" for="ch" forName="quadrant4" refType="w" fact="0.5"/>
                <dgm:constr type="lOff" for="ch" forName="quadrant4" refType="w" fact="0.01"/>
              </dgm:constrLst>
            </dgm:else>
          </dgm:choose>
          <dgm:ruleLst/>
          <dgm:layoutNode name="quadrant1" styleLbl="node1">
            <dgm:varLst>
              <dgm:chMax val="1"/>
              <dgm:bulletEnabled val="1"/>
            </dgm:varLst>
            <dgm:alg type="tx"/>
            <dgm:choose name="Name32">
              <dgm:if name="Name33" func="var" arg="dir" op="equ" val="norm">
                <dgm:shape xmlns:r="http://schemas.openxmlformats.org/officeDocument/2006/relationships" type="pieWedge" r:blip="">
                  <dgm:adjLst/>
                </dgm:shape>
              </dgm:if>
              <dgm:else name="Name34">
                <dgm:shape xmlns:r="http://schemas.openxmlformats.org/officeDocument/2006/relationships" rot="90" type="pieWedge" r:blip="">
                  <dgm:adjLst/>
                </dgm:shape>
              </dgm:else>
            </dgm:choose>
            <dgm:presOf axis="ch" ptType="node" cnt="1"/>
            <dgm:constrLst/>
            <dgm:ruleLst>
              <dgm:rule type="primFontSz" val="5" fact="NaN" max="NaN"/>
            </dgm:ruleLst>
          </dgm:layoutNode>
          <dgm:layoutNode name="quadrant2" styleLbl="node1">
            <dgm:varLst>
              <dgm:chMax val="1"/>
              <dgm:bulletEnabled val="1"/>
            </dgm:varLst>
            <dgm:alg type="tx"/>
            <dgm:choose name="Name35">
              <dgm:if name="Name36" func="var" arg="dir" op="equ" val="norm">
                <dgm:shape xmlns:r="http://schemas.openxmlformats.org/officeDocument/2006/relationships" rot="90" type="pieWedge" r:blip="">
                  <dgm:adjLst/>
                </dgm:shape>
              </dgm:if>
              <dgm:else name="Name37">
                <dgm:shape xmlns:r="http://schemas.openxmlformats.org/officeDocument/2006/relationships" type="pieWedge" r:blip="">
                  <dgm:adjLst/>
                </dgm:shape>
              </dgm:else>
            </dgm:choose>
            <dgm:presOf axis="ch" ptType="node" st="2" cnt="1"/>
            <dgm:constrLst/>
            <dgm:ruleLst>
              <dgm:rule type="primFontSz" val="5" fact="NaN" max="NaN"/>
            </dgm:ruleLst>
          </dgm:layoutNode>
          <dgm:layoutNode name="quadrant3" styleLbl="node1">
            <dgm:varLst>
              <dgm:chMax val="1"/>
              <dgm:bulletEnabled val="1"/>
            </dgm:varLst>
            <dgm:alg type="tx"/>
            <dgm:choose name="Name38">
              <dgm:if name="Name39" func="var" arg="dir" op="equ" val="norm">
                <dgm:shape xmlns:r="http://schemas.openxmlformats.org/officeDocument/2006/relationships" rot="180" type="pieWedge" r:blip="">
                  <dgm:adjLst/>
                </dgm:shape>
              </dgm:if>
              <dgm:else name="Name40">
                <dgm:shape xmlns:r="http://schemas.openxmlformats.org/officeDocument/2006/relationships" rot="270" type="pieWedge" r:blip="">
                  <dgm:adjLst/>
                </dgm:shape>
              </dgm:else>
            </dgm:choose>
            <dgm:presOf axis="ch" ptType="node" st="3" cnt="1"/>
            <dgm:constrLst/>
            <dgm:ruleLst>
              <dgm:rule type="primFontSz" val="5" fact="NaN" max="NaN"/>
            </dgm:ruleLst>
          </dgm:layoutNode>
          <dgm:layoutNode name="quadrant4" styleLbl="node1">
            <dgm:varLst>
              <dgm:chMax val="1"/>
              <dgm:bulletEnabled val="1"/>
            </dgm:varLst>
            <dgm:alg type="tx"/>
            <dgm:choose name="Name41">
              <dgm:if name="Name42" func="var" arg="dir" op="equ" val="norm">
                <dgm:shape xmlns:r="http://schemas.openxmlformats.org/officeDocument/2006/relationships" rot="270" type="pieWedge" r:blip="">
                  <dgm:adjLst/>
                </dgm:shape>
              </dgm:if>
              <dgm:else name="Name43">
                <dgm:shape xmlns:r="http://schemas.openxmlformats.org/officeDocument/2006/relationships" rot="180" type="pieWedge" r:blip="">
                  <dgm:adjLst/>
                </dgm:shape>
              </dgm:else>
            </dgm:choose>
            <dgm:presOf axis="ch" ptType="node" st="4" cnt="1"/>
            <dgm:constrLst/>
            <dgm:ruleLst>
              <dgm:rule type="primFontSz" val="5" fact="NaN" max="NaN"/>
            </dgm:ruleLst>
          </dgm:layoutNode>
          <dgm:layoutNode name="quadrantPlaceholder">
            <dgm:alg type="sp"/>
            <dgm:shape xmlns:r="http://schemas.openxmlformats.org/officeDocument/2006/relationships" r:blip="">
              <dgm:adjLst/>
            </dgm:shape>
            <dgm:presOf/>
            <dgm:constrLst/>
            <dgm:ruleLst/>
          </dgm:layoutNode>
        </dgm:layoutNode>
        <dgm:layoutNode name="center1" styleLbl="fgShp">
          <dgm:alg type="sp"/>
          <dgm:choose name="Name44">
            <dgm:if name="Name45" func="var" arg="dir" op="equ" val="norm">
              <dgm:shape xmlns:r="http://schemas.openxmlformats.org/officeDocument/2006/relationships" type="circularArrow" r:blip="" zOrderOff="16">
                <dgm:adjLst/>
              </dgm:shape>
            </dgm:if>
            <dgm:else name="Name46">
              <dgm:shape xmlns:r="http://schemas.openxmlformats.org/officeDocument/2006/relationships" rot="180" type="leftCircularArrow" r:blip="" zOrderOff="16">
                <dgm:adjLst/>
              </dgm:shape>
            </dgm:else>
          </dgm:choose>
          <dgm:presOf/>
          <dgm:constrLst/>
          <dgm:ruleLst/>
        </dgm:layoutNode>
        <dgm:layoutNode name="center2" styleLbl="fgShp">
          <dgm:alg type="sp"/>
          <dgm:choose name="Name47">
            <dgm:if name="Name48" func="var" arg="dir" op="equ" val="norm">
              <dgm:shape xmlns:r="http://schemas.openxmlformats.org/officeDocument/2006/relationships" rot="180" type="circularArrow" r:blip="" zOrderOff="16">
                <dgm:adjLst/>
              </dgm:shape>
            </dgm:if>
            <dgm:else name="Name49">
              <dgm:shape xmlns:r="http://schemas.openxmlformats.org/officeDocument/2006/relationships" type="leftCircularArrow" r:blip="" zOrderOff="16">
                <dgm:adjLst/>
              </dgm:shape>
            </dgm:else>
          </dgm:choose>
          <dgm:presOf/>
          <dgm:constrLst/>
          <dgm:ruleLst/>
        </dgm:layoutNode>
      </dgm:if>
      <dgm:else name="Name50"/>
    </dgm:choose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png"/><Relationship Id="rId3" Type="http://schemas.openxmlformats.org/officeDocument/2006/relationships/diagramQuickStyle" Target="../diagrams/quickStyle1.xml"/><Relationship Id="rId7" Type="http://schemas.openxmlformats.org/officeDocument/2006/relationships/image" Target="../media/image1.png"/><Relationship Id="rId2" Type="http://schemas.openxmlformats.org/officeDocument/2006/relationships/diagramLayout" Target="../diagrams/layout1.xml"/><Relationship Id="rId1" Type="http://schemas.openxmlformats.org/officeDocument/2006/relationships/diagramData" Target="../diagrams/data1.xml"/><Relationship Id="rId6" Type="http://schemas.openxmlformats.org/officeDocument/2006/relationships/hyperlink" Target="https://book.douban.com/subject/26986573/" TargetMode="External"/><Relationship Id="rId5" Type="http://schemas.microsoft.com/office/2007/relationships/diagramDrawing" Target="../diagrams/drawing1.xml"/><Relationship Id="rId4" Type="http://schemas.openxmlformats.org/officeDocument/2006/relationships/diagramColors" Target="../diagrams/colors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156210</xdr:rowOff>
    </xdr:from>
    <xdr:to>
      <xdr:col>7</xdr:col>
      <xdr:colOff>304800</xdr:colOff>
      <xdr:row>17</xdr:row>
      <xdr:rowOff>95250</xdr:rowOff>
    </xdr:to>
    <xdr:graphicFrame macro="">
      <xdr:nvGraphicFramePr>
        <xdr:cNvPr id="2" name="图示 1">
          <a:extLst>
            <a:ext uri="{FF2B5EF4-FFF2-40B4-BE49-F238E27FC236}">
              <a16:creationId xmlns:a16="http://schemas.microsoft.com/office/drawing/2014/main" id="{130D7FA2-8C95-F756-4779-96D2C35289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  <xdr:twoCellAnchor editAs="oneCell">
    <xdr:from>
      <xdr:col>6</xdr:col>
      <xdr:colOff>457201</xdr:colOff>
      <xdr:row>0</xdr:row>
      <xdr:rowOff>177800</xdr:rowOff>
    </xdr:from>
    <xdr:to>
      <xdr:col>12</xdr:col>
      <xdr:colOff>82009</xdr:colOff>
      <xdr:row>20</xdr:row>
      <xdr:rowOff>88900</xdr:rowOff>
    </xdr:to>
    <xdr:pic>
      <xdr:nvPicPr>
        <xdr:cNvPr id="3" name="图片 2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7A535ADE-1177-9E43-A082-9E7B172B0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495801" y="177800"/>
          <a:ext cx="3663408" cy="37211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157809</xdr:colOff>
      <xdr:row>1</xdr:row>
      <xdr:rowOff>112721</xdr:rowOff>
    </xdr:from>
    <xdr:to>
      <xdr:col>17</xdr:col>
      <xdr:colOff>268427</xdr:colOff>
      <xdr:row>20</xdr:row>
      <xdr:rowOff>35470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77E1BD34-2D6F-5B42-A37C-2844E9BE0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73785" y="300591"/>
          <a:ext cx="3492275" cy="3492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10</xdr:col>
      <xdr:colOff>241300</xdr:colOff>
      <xdr:row>42</xdr:row>
      <xdr:rowOff>127000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0527DA3-AA01-6746-A914-F447D82117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3100" y="762000"/>
          <a:ext cx="6299200" cy="73660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BDE9301-4C60-4A2A-938C-FB8CB26FA59D}" name="里程碑_4352" displayName="里程碑_4352" ref="B9:G36" totalsRowShown="0" headerRowDxfId="7" dataDxfId="6">
  <autoFilter ref="B9:G36" xr:uid="{ABDE9301-4C60-4A2A-938C-FB8CB26FA59D}"/>
  <tableColumns count="6">
    <tableColumn id="1" xr3:uid="{8DE9AC16-FF73-4CB6-B32C-7282CE7ED9D1}" name="里程碑描述" dataDxfId="5"/>
    <tableColumn id="2" xr3:uid="{1BD09EBF-AC0C-4C3B-AA3B-40D4AE351339}" name="类别" dataDxfId="4"/>
    <tableColumn id="3" xr3:uid="{2E54AD03-E5F5-4C2D-A169-9EBF8518A11A}" name="责任人" dataDxfId="3"/>
    <tableColumn id="4" xr3:uid="{6202C00C-2F7C-4B0E-8B41-06C1FF06329A}" name="进度" dataDxfId="2"/>
    <tableColumn id="5" xr3:uid="{16988DAF-8196-4E2A-9BE9-E44F6C646205}" name="开始" dataDxfId="1" dataCellStyle="日期"/>
    <tableColumn id="6" xr3:uid="{630A754B-B311-448F-849B-5772F665E613}" name="天数" dataDxfId="0"/>
  </tableColumns>
  <tableStyleInfo name="待办事项列表" showFirstColumn="1" showLastColumn="0" showRowStripes="1" showColumnStripes="0"/>
  <extLst>
    <ext xmlns:x14="http://schemas.microsoft.com/office/spreadsheetml/2009/9/main" uri="{504A1905-F514-4f6f-8877-14C23A59335A}">
      <x14:table altTextSummary="在此表中输入项目信息。在“说明”列中输入阶段、任务、活动等的里程碑说明。在“类别”列中选择类别。在“分配至”列中将项目分配给相关人员。更新进度，观看“进度”列中的数据条自动更新。在“开始”列中输入开始日期，在“天数”列输入天数。单元格 J9 到 BB 34 中的甘特数据将自动更新。在表中添加新行，便于添加更多任务。"/>
    </ext>
  </extLst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mailto:Chenjindong@liv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23044-8F2D-483C-B379-10436756588A}">
  <dimension ref="A1"/>
  <sheetViews>
    <sheetView zoomScale="150" workbookViewId="0">
      <selection activeCell="J23" sqref="J23"/>
    </sheetView>
  </sheetViews>
  <sheetFormatPr baseColWidth="10" defaultColWidth="8.83203125" defaultRowHeight="15"/>
  <cols>
    <col min="1" max="16384" width="8.83203125" style="183"/>
  </cols>
  <sheetData/>
  <phoneticPr fontId="6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D88EA-FEFA-423B-9030-06C3737C31B5}">
  <dimension ref="B1:C14"/>
  <sheetViews>
    <sheetView zoomScale="92" workbookViewId="0">
      <selection activeCell="B6" sqref="B6:C6"/>
    </sheetView>
  </sheetViews>
  <sheetFormatPr baseColWidth="10" defaultColWidth="8.83203125" defaultRowHeight="15"/>
  <cols>
    <col min="1" max="1" width="3.33203125" customWidth="1"/>
    <col min="2" max="2" width="30.1640625" customWidth="1"/>
    <col min="3" max="3" width="51.1640625" customWidth="1"/>
  </cols>
  <sheetData>
    <row r="1" spans="2:3" ht="16" thickBot="1"/>
    <row r="2" spans="2:3" ht="60.5" customHeight="1">
      <c r="B2" s="172" t="s">
        <v>11</v>
      </c>
      <c r="C2" s="182"/>
    </row>
    <row r="3" spans="2:3" ht="37.25" customHeight="1">
      <c r="B3" s="8" t="s">
        <v>4</v>
      </c>
      <c r="C3" s="9" t="s">
        <v>5</v>
      </c>
    </row>
    <row r="4" spans="2:3" s="5" customFormat="1" ht="87" customHeight="1">
      <c r="B4" s="141" t="s">
        <v>1</v>
      </c>
      <c r="C4" s="162"/>
    </row>
    <row r="5" spans="2:3" s="5" customFormat="1" ht="87" customHeight="1">
      <c r="B5" s="141" t="s">
        <v>2</v>
      </c>
      <c r="C5" s="162"/>
    </row>
    <row r="6" spans="2:3" s="5" customFormat="1" ht="87" customHeight="1">
      <c r="B6" s="141" t="s">
        <v>6</v>
      </c>
      <c r="C6" s="162"/>
    </row>
    <row r="7" spans="2:3" s="5" customFormat="1" ht="87" customHeight="1">
      <c r="B7" s="141" t="s">
        <v>7</v>
      </c>
      <c r="C7" s="162"/>
    </row>
    <row r="8" spans="2:3" s="5" customFormat="1" ht="24.5" customHeight="1">
      <c r="B8" s="141" t="s">
        <v>8</v>
      </c>
      <c r="C8" s="162"/>
    </row>
    <row r="9" spans="2:3" ht="117.5" customHeight="1">
      <c r="B9" s="10" t="s">
        <v>9</v>
      </c>
      <c r="C9" s="11" t="s">
        <v>3</v>
      </c>
    </row>
    <row r="10" spans="2:3" ht="26.5" customHeight="1">
      <c r="B10" s="141" t="s">
        <v>0</v>
      </c>
      <c r="C10" s="162"/>
    </row>
    <row r="11" spans="2:3" ht="26.5" customHeight="1" thickBot="1">
      <c r="B11" s="180" t="s">
        <v>10</v>
      </c>
      <c r="C11" s="181"/>
    </row>
    <row r="12" spans="2:3">
      <c r="B12" s="6"/>
      <c r="C12" s="6"/>
    </row>
    <row r="13" spans="2:3">
      <c r="B13" s="7"/>
      <c r="C13" s="7"/>
    </row>
    <row r="14" spans="2:3">
      <c r="B14" s="7"/>
      <c r="C14" s="7"/>
    </row>
  </sheetData>
  <mergeCells count="8">
    <mergeCell ref="B2:C2"/>
    <mergeCell ref="B8:C8"/>
    <mergeCell ref="B10:C10"/>
    <mergeCell ref="B11:C11"/>
    <mergeCell ref="B4:C4"/>
    <mergeCell ref="B5:C5"/>
    <mergeCell ref="B6:C6"/>
    <mergeCell ref="B7:C7"/>
  </mergeCells>
  <phoneticPr fontId="6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12056-263E-4260-97CD-94E3495D943C}">
  <dimension ref="B1:G17"/>
  <sheetViews>
    <sheetView zoomScale="91" workbookViewId="0">
      <selection activeCell="B2" sqref="B2"/>
    </sheetView>
  </sheetViews>
  <sheetFormatPr baseColWidth="10" defaultColWidth="8.83203125" defaultRowHeight="15"/>
  <cols>
    <col min="1" max="1" width="3.33203125" customWidth="1"/>
    <col min="2" max="2" width="81.33203125" customWidth="1"/>
  </cols>
  <sheetData>
    <row r="1" spans="2:7" ht="16" thickBot="1"/>
    <row r="2" spans="2:7" ht="60.5" customHeight="1">
      <c r="B2" s="15" t="s">
        <v>12</v>
      </c>
      <c r="C2" s="14"/>
    </row>
    <row r="3" spans="2:7" ht="37.25" customHeight="1">
      <c r="B3" s="16" t="s">
        <v>13</v>
      </c>
    </row>
    <row r="4" spans="2:7" s="5" customFormat="1" ht="87" customHeight="1">
      <c r="B4" s="16" t="s">
        <v>14</v>
      </c>
      <c r="D4" s="7"/>
      <c r="E4" s="13"/>
      <c r="F4" s="13"/>
      <c r="G4" s="13"/>
    </row>
    <row r="5" spans="2:7" s="5" customFormat="1" ht="87" customHeight="1">
      <c r="B5" s="16" t="s">
        <v>15</v>
      </c>
      <c r="D5" s="7"/>
      <c r="E5" s="13"/>
      <c r="F5" s="13"/>
      <c r="G5" s="13"/>
    </row>
    <row r="6" spans="2:7" s="5" customFormat="1" ht="87" customHeight="1">
      <c r="B6" s="16" t="s">
        <v>16</v>
      </c>
      <c r="D6" s="7"/>
      <c r="E6" s="13"/>
      <c r="F6" s="13"/>
      <c r="G6" s="13"/>
    </row>
    <row r="7" spans="2:7" s="5" customFormat="1" ht="87" customHeight="1">
      <c r="B7" s="16" t="s">
        <v>17</v>
      </c>
      <c r="D7" s="7"/>
      <c r="E7" s="13"/>
      <c r="F7" s="13"/>
      <c r="G7" s="13"/>
    </row>
    <row r="8" spans="2:7" s="5" customFormat="1" ht="24.5" customHeight="1">
      <c r="B8" s="16" t="s">
        <v>18</v>
      </c>
      <c r="D8" s="7"/>
      <c r="E8" s="13"/>
      <c r="F8" s="13"/>
      <c r="G8" s="13"/>
    </row>
    <row r="9" spans="2:7" ht="117.5" customHeight="1">
      <c r="B9" s="16" t="s">
        <v>19</v>
      </c>
      <c r="D9" s="7"/>
      <c r="E9" s="6"/>
      <c r="F9" s="6"/>
      <c r="G9" s="6"/>
    </row>
    <row r="10" spans="2:7" ht="26.5" customHeight="1">
      <c r="B10" s="16" t="s">
        <v>20</v>
      </c>
      <c r="D10" s="7"/>
      <c r="E10" s="6"/>
      <c r="F10" s="6"/>
      <c r="G10" s="6"/>
    </row>
    <row r="11" spans="2:7" ht="26.5" customHeight="1">
      <c r="B11" s="16" t="s">
        <v>21</v>
      </c>
      <c r="D11" s="7"/>
      <c r="E11" s="6"/>
      <c r="F11" s="6"/>
      <c r="G11" s="6"/>
    </row>
    <row r="12" spans="2:7" ht="16" thickBot="1">
      <c r="B12" s="17" t="s">
        <v>22</v>
      </c>
      <c r="D12" s="7"/>
      <c r="E12" s="6"/>
      <c r="F12" s="6"/>
      <c r="G12" s="6"/>
    </row>
    <row r="13" spans="2:7">
      <c r="B13" s="7"/>
      <c r="D13" s="7"/>
      <c r="E13" s="6"/>
      <c r="F13" s="6"/>
      <c r="G13" s="6"/>
    </row>
    <row r="14" spans="2:7">
      <c r="B14" s="7"/>
      <c r="D14" s="7"/>
      <c r="E14" s="6"/>
      <c r="F14" s="6"/>
      <c r="G14" s="6"/>
    </row>
    <row r="15" spans="2:7">
      <c r="D15" s="6"/>
      <c r="E15" s="6"/>
      <c r="F15" s="6"/>
      <c r="G15" s="6"/>
    </row>
    <row r="16" spans="2:7">
      <c r="D16" s="6"/>
      <c r="E16" s="6"/>
      <c r="F16" s="6"/>
      <c r="G16" s="6"/>
    </row>
    <row r="17" spans="4:7">
      <c r="D17" s="6"/>
      <c r="E17" s="6"/>
      <c r="F17" s="6"/>
      <c r="G17" s="6"/>
    </row>
  </sheetData>
  <phoneticPr fontId="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5848B-C853-492A-AB27-98A8D475FAA5}">
  <dimension ref="A2:BP38"/>
  <sheetViews>
    <sheetView zoomScale="70" zoomScaleNormal="70" workbookViewId="0">
      <selection activeCell="L21" sqref="L21"/>
    </sheetView>
  </sheetViews>
  <sheetFormatPr baseColWidth="10" defaultColWidth="10.83203125" defaultRowHeight="14"/>
  <cols>
    <col min="1" max="1" width="5.83203125" style="66" customWidth="1"/>
    <col min="2" max="2" width="48" style="67" customWidth="1"/>
    <col min="3" max="3" width="16.5" style="67" customWidth="1"/>
    <col min="4" max="4" width="25.5" style="67" customWidth="1"/>
    <col min="5" max="5" width="19.5" style="67" customWidth="1"/>
    <col min="6" max="6" width="12.83203125" style="68" customWidth="1"/>
    <col min="7" max="7" width="12.83203125" style="67" customWidth="1"/>
    <col min="8" max="8" width="3.5" style="67" customWidth="1"/>
    <col min="9" max="64" width="4.6640625" style="67" customWidth="1"/>
    <col min="65" max="65" width="3.5" style="67" customWidth="1"/>
    <col min="66" max="16384" width="10.83203125" style="67"/>
  </cols>
  <sheetData>
    <row r="2" spans="1:68" ht="33">
      <c r="A2" s="69"/>
      <c r="B2" s="132" t="s">
        <v>141</v>
      </c>
      <c r="C2" s="133"/>
      <c r="D2" s="133"/>
      <c r="E2" s="133"/>
      <c r="F2" s="133"/>
      <c r="G2" s="133"/>
      <c r="H2" s="133"/>
      <c r="I2" s="134"/>
      <c r="J2" s="134"/>
      <c r="K2" s="134"/>
      <c r="L2" s="134"/>
      <c r="M2" s="134"/>
      <c r="N2" s="134"/>
      <c r="O2" s="135"/>
      <c r="P2" s="135"/>
      <c r="Q2" s="135"/>
      <c r="R2" s="135"/>
      <c r="S2" s="135"/>
      <c r="T2" s="135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  <c r="AF2" s="106"/>
      <c r="AG2" s="106"/>
      <c r="AH2" s="106"/>
      <c r="AI2" s="106"/>
      <c r="AJ2" s="106"/>
      <c r="AK2" s="106"/>
      <c r="AL2" s="106"/>
      <c r="AM2" s="106"/>
      <c r="AN2" s="106"/>
      <c r="AO2" s="106"/>
      <c r="AP2" s="106"/>
      <c r="AQ2" s="106"/>
      <c r="AR2" s="106"/>
      <c r="AS2" s="106"/>
      <c r="AT2" s="106"/>
      <c r="AU2" s="106"/>
      <c r="AV2" s="106"/>
      <c r="AW2" s="106"/>
      <c r="AX2" s="106"/>
      <c r="AY2" s="106"/>
      <c r="AZ2" s="106"/>
      <c r="BA2" s="106"/>
      <c r="BB2" s="106"/>
      <c r="BC2" s="106"/>
      <c r="BD2" s="106"/>
      <c r="BE2" s="106"/>
      <c r="BF2" s="106"/>
      <c r="BG2" s="106"/>
      <c r="BH2" s="106"/>
      <c r="BI2" s="106"/>
      <c r="BJ2" s="106"/>
      <c r="BK2" s="106"/>
      <c r="BL2" s="107"/>
      <c r="BM2" s="70"/>
    </row>
    <row r="3" spans="1:68" ht="28">
      <c r="A3" s="69"/>
      <c r="B3" s="108"/>
      <c r="C3" s="76"/>
      <c r="D3" s="77"/>
      <c r="E3" s="77"/>
      <c r="F3" s="78"/>
      <c r="G3" s="77"/>
      <c r="H3" s="77"/>
      <c r="I3" s="79"/>
      <c r="J3" s="80"/>
      <c r="K3" s="80"/>
      <c r="L3" s="80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  <c r="Y3" s="81"/>
      <c r="Z3" s="81"/>
      <c r="AA3" s="81"/>
      <c r="AB3" s="81"/>
      <c r="AC3" s="81"/>
      <c r="AD3" s="81"/>
      <c r="AE3" s="81"/>
      <c r="AF3" s="81"/>
      <c r="AG3" s="81"/>
      <c r="AH3" s="81"/>
      <c r="AI3" s="81"/>
      <c r="AJ3" s="81"/>
      <c r="AK3" s="81"/>
      <c r="AL3" s="81"/>
      <c r="AM3" s="81"/>
      <c r="AN3" s="81"/>
      <c r="AO3" s="81"/>
      <c r="AP3" s="81"/>
      <c r="AQ3" s="81"/>
      <c r="AR3" s="81"/>
      <c r="AS3" s="81"/>
      <c r="AT3" s="81"/>
      <c r="AU3" s="81"/>
      <c r="AV3" s="81"/>
      <c r="AW3" s="81"/>
      <c r="AX3" s="81"/>
      <c r="AY3" s="81"/>
      <c r="AZ3" s="81"/>
      <c r="BA3" s="81"/>
      <c r="BB3" s="81"/>
      <c r="BC3" s="81"/>
      <c r="BD3" s="81"/>
      <c r="BE3" s="81"/>
      <c r="BF3" s="81"/>
      <c r="BG3" s="81"/>
      <c r="BH3" s="81"/>
      <c r="BI3" s="81"/>
      <c r="BJ3" s="81"/>
      <c r="BK3" s="81"/>
      <c r="BL3" s="109"/>
    </row>
    <row r="4" spans="1:68" ht="19">
      <c r="A4" s="69"/>
      <c r="B4" s="110" t="s">
        <v>112</v>
      </c>
      <c r="C4" s="82"/>
      <c r="D4" s="83"/>
      <c r="E4" s="84"/>
      <c r="F4" s="85"/>
      <c r="G4" s="86" t="s">
        <v>113</v>
      </c>
      <c r="H4" s="84"/>
      <c r="I4" s="136" t="s">
        <v>114</v>
      </c>
      <c r="J4" s="136"/>
      <c r="K4" s="136"/>
      <c r="L4" s="136"/>
      <c r="M4" s="81"/>
      <c r="N4" s="137" t="s">
        <v>115</v>
      </c>
      <c r="O4" s="137"/>
      <c r="P4" s="137"/>
      <c r="Q4" s="137"/>
      <c r="R4" s="81"/>
      <c r="S4" s="138" t="s">
        <v>116</v>
      </c>
      <c r="T4" s="138"/>
      <c r="U4" s="138"/>
      <c r="V4" s="138"/>
      <c r="W4" s="81"/>
      <c r="X4" s="130" t="s">
        <v>117</v>
      </c>
      <c r="Y4" s="130"/>
      <c r="Z4" s="130"/>
      <c r="AA4" s="130"/>
      <c r="AB4" s="81"/>
      <c r="AC4" s="131" t="s">
        <v>118</v>
      </c>
      <c r="AD4" s="131"/>
      <c r="AE4" s="131"/>
      <c r="AF4" s="131"/>
      <c r="AG4" s="81"/>
      <c r="AH4" s="81"/>
      <c r="AI4" s="81"/>
      <c r="AJ4" s="81"/>
      <c r="AK4" s="81"/>
      <c r="AL4" s="81"/>
      <c r="AM4" s="81"/>
      <c r="AN4" s="81"/>
      <c r="AO4" s="81"/>
      <c r="AP4" s="81"/>
      <c r="AQ4" s="81"/>
      <c r="AR4" s="81"/>
      <c r="AS4" s="81"/>
      <c r="AT4" s="81"/>
      <c r="AU4" s="81"/>
      <c r="AV4" s="81"/>
      <c r="AW4" s="81"/>
      <c r="AX4" s="81"/>
      <c r="AY4" s="81"/>
      <c r="AZ4" s="81"/>
      <c r="BA4" s="81"/>
      <c r="BB4" s="81"/>
      <c r="BC4" s="81"/>
      <c r="BD4" s="81"/>
      <c r="BE4" s="81"/>
      <c r="BF4" s="81"/>
      <c r="BG4" s="81"/>
      <c r="BH4" s="81"/>
      <c r="BI4" s="81"/>
      <c r="BJ4" s="81"/>
      <c r="BK4" s="81"/>
      <c r="BL4" s="109"/>
    </row>
    <row r="5" spans="1:68" ht="19">
      <c r="A5" s="69"/>
      <c r="B5" s="111" t="s">
        <v>119</v>
      </c>
      <c r="C5" s="83"/>
      <c r="D5" s="83"/>
      <c r="E5" s="84"/>
      <c r="F5" s="85"/>
      <c r="G5" s="84"/>
      <c r="H5" s="84"/>
      <c r="I5" s="81"/>
      <c r="J5" s="81"/>
      <c r="K5" s="81"/>
      <c r="L5" s="81"/>
      <c r="M5" s="81"/>
      <c r="N5" s="81"/>
      <c r="O5" s="81"/>
      <c r="P5" s="81"/>
      <c r="Q5" s="81"/>
      <c r="R5" s="81"/>
      <c r="S5" s="81"/>
      <c r="T5" s="81"/>
      <c r="U5" s="81"/>
      <c r="V5" s="81"/>
      <c r="W5" s="81"/>
      <c r="X5" s="81"/>
      <c r="Y5" s="81"/>
      <c r="Z5" s="81"/>
      <c r="AA5" s="81"/>
      <c r="AB5" s="81"/>
      <c r="AC5" s="81"/>
      <c r="AD5" s="81"/>
      <c r="AE5" s="81"/>
      <c r="AF5" s="81"/>
      <c r="AG5" s="81"/>
      <c r="AH5" s="81"/>
      <c r="AI5" s="81"/>
      <c r="AJ5" s="81"/>
      <c r="AK5" s="81"/>
      <c r="AL5" s="81"/>
      <c r="AM5" s="81"/>
      <c r="AN5" s="81"/>
      <c r="AO5" s="81"/>
      <c r="AP5" s="81"/>
      <c r="AQ5" s="81"/>
      <c r="AR5" s="81"/>
      <c r="AS5" s="81"/>
      <c r="AT5" s="81"/>
      <c r="AU5" s="81"/>
      <c r="AV5" s="81"/>
      <c r="AW5" s="81"/>
      <c r="AX5" s="81"/>
      <c r="AY5" s="81"/>
      <c r="AZ5" s="81"/>
      <c r="BA5" s="81"/>
      <c r="BB5" s="81"/>
      <c r="BC5" s="81"/>
      <c r="BD5" s="81"/>
      <c r="BE5" s="81"/>
      <c r="BF5" s="81"/>
      <c r="BG5" s="81"/>
      <c r="BH5" s="81"/>
      <c r="BI5" s="81"/>
      <c r="BJ5" s="81"/>
      <c r="BK5" s="81"/>
      <c r="BL5" s="109"/>
    </row>
    <row r="6" spans="1:68" ht="19">
      <c r="A6" s="69"/>
      <c r="B6" s="112" t="s">
        <v>120</v>
      </c>
      <c r="C6" s="87" cm="1">
        <f t="array" aca="1" ref="C6" ca="1">IFERROR(IF(MIN(里程碑_4352[开始])=0,TODAY(),B11(里程碑_4352[开始])),TODAY())</f>
        <v>45348</v>
      </c>
      <c r="D6" s="88"/>
      <c r="E6" s="84"/>
      <c r="F6" s="85"/>
      <c r="G6" s="84"/>
      <c r="H6" s="84"/>
      <c r="I6" s="89" t="str">
        <f ca="1">TEXT(I7,"m月")</f>
        <v>2月</v>
      </c>
      <c r="J6" s="89"/>
      <c r="K6" s="89"/>
      <c r="L6" s="89"/>
      <c r="M6" s="89"/>
      <c r="N6" s="89"/>
      <c r="O6" s="89"/>
      <c r="P6" s="89" t="str">
        <f ca="1">IF(TEXT(P7,"m月")=I6,"",TEXT(P7,"m月"))</f>
        <v>3月</v>
      </c>
      <c r="Q6" s="89"/>
      <c r="R6" s="89"/>
      <c r="S6" s="89"/>
      <c r="T6" s="89"/>
      <c r="U6" s="89"/>
      <c r="V6" s="89"/>
      <c r="W6" s="89" t="str">
        <f ca="1">IF(OR(TEXT(W7,"m月")=P6,TEXT(W7,"m月")=I6),"",TEXT(W7,"m月"))</f>
        <v/>
      </c>
      <c r="X6" s="89"/>
      <c r="Y6" s="89"/>
      <c r="Z6" s="89"/>
      <c r="AA6" s="89"/>
      <c r="AB6" s="89"/>
      <c r="AC6" s="89"/>
      <c r="AD6" s="89" t="str">
        <f ca="1">IF(OR(TEXT(AD7,"m月")=W6,TEXT(AD7,"m月")=P6,TEXT(AD7,"m月")=I6),"",TEXT(AD7,"m月"))</f>
        <v/>
      </c>
      <c r="AE6" s="89"/>
      <c r="AF6" s="89"/>
      <c r="AG6" s="89"/>
      <c r="AH6" s="89"/>
      <c r="AI6" s="89"/>
      <c r="AJ6" s="89"/>
      <c r="AK6" s="89" t="str">
        <f ca="1">IF(OR(TEXT(AK7,"m月")=AD6,TEXT(AK7,"m月")=W6,TEXT(AK7,"m月")=P6,TEXT(AK7,"m月")=I6),"",TEXT(AK7,"m月"))</f>
        <v/>
      </c>
      <c r="AL6" s="89"/>
      <c r="AM6" s="89"/>
      <c r="AN6" s="89"/>
      <c r="AO6" s="89"/>
      <c r="AP6" s="89"/>
      <c r="AQ6" s="89"/>
      <c r="AR6" s="89" t="str">
        <f ca="1">IF(OR(TEXT(AR7,"m月")=AK6,TEXT(AR7,"m月")=AD6,TEXT(AR7,"m月")=W6,TEXT(AR7,"m月")=P6),"",TEXT(AR7,"m月"))</f>
        <v>4月</v>
      </c>
      <c r="AS6" s="89"/>
      <c r="AT6" s="89"/>
      <c r="AU6" s="89"/>
      <c r="AV6" s="89"/>
      <c r="AW6" s="89"/>
      <c r="AX6" s="90"/>
      <c r="AY6" s="90" t="str">
        <f ca="1">IF(OR(TEXT(AY7,"m月")=AR6,TEXT(AY7,"m月")=AK6,TEXT(AY7,"m月")=AD6,TEXT(AY7,"m月")=W6),"",TEXT(AY7,"m月"))</f>
        <v/>
      </c>
      <c r="AZ6" s="90"/>
      <c r="BA6" s="90"/>
      <c r="BB6" s="91"/>
      <c r="BC6" s="92"/>
      <c r="BD6" s="92"/>
      <c r="BE6" s="92"/>
      <c r="BF6" s="92" t="str">
        <f ca="1">IF(OR(TEXT(BF7,"m月")=AY6,TEXT(BF7,"m月")=AR6,TEXT(BF7,"m月")=AK6,TEXT(BF7,"m月")=AD6),"",TEXT(BF7,"m月"))</f>
        <v/>
      </c>
      <c r="BG6" s="92"/>
      <c r="BH6" s="92"/>
      <c r="BI6" s="92"/>
      <c r="BJ6" s="92"/>
      <c r="BK6" s="92"/>
      <c r="BL6" s="113"/>
    </row>
    <row r="7" spans="1:68">
      <c r="A7" s="69"/>
      <c r="B7" s="112" t="s">
        <v>121</v>
      </c>
      <c r="C7" s="93">
        <v>1</v>
      </c>
      <c r="D7" s="83"/>
      <c r="E7" s="84"/>
      <c r="F7" s="84"/>
      <c r="G7" s="84"/>
      <c r="H7" s="84"/>
      <c r="I7" s="94">
        <f ca="1">IFERROR(项目_开始日期+滚动增量,TODAY())</f>
        <v>45349</v>
      </c>
      <c r="J7" s="94">
        <f ca="1">I7+1</f>
        <v>45350</v>
      </c>
      <c r="K7" s="94">
        <f t="shared" ref="K7:AX7" ca="1" si="0">J7+1</f>
        <v>45351</v>
      </c>
      <c r="L7" s="94">
        <f t="shared" ca="1" si="0"/>
        <v>45352</v>
      </c>
      <c r="M7" s="94">
        <f t="shared" ca="1" si="0"/>
        <v>45353</v>
      </c>
      <c r="N7" s="94">
        <f t="shared" ca="1" si="0"/>
        <v>45354</v>
      </c>
      <c r="O7" s="94">
        <f t="shared" ca="1" si="0"/>
        <v>45355</v>
      </c>
      <c r="P7" s="94">
        <f ca="1">O7+1</f>
        <v>45356</v>
      </c>
      <c r="Q7" s="94">
        <f ca="1">P7+1</f>
        <v>45357</v>
      </c>
      <c r="R7" s="94">
        <f t="shared" ca="1" si="0"/>
        <v>45358</v>
      </c>
      <c r="S7" s="94">
        <f t="shared" ca="1" si="0"/>
        <v>45359</v>
      </c>
      <c r="T7" s="94">
        <f t="shared" ca="1" si="0"/>
        <v>45360</v>
      </c>
      <c r="U7" s="94">
        <f t="shared" ca="1" si="0"/>
        <v>45361</v>
      </c>
      <c r="V7" s="94">
        <f t="shared" ca="1" si="0"/>
        <v>45362</v>
      </c>
      <c r="W7" s="94">
        <f ca="1">V7+1</f>
        <v>45363</v>
      </c>
      <c r="X7" s="94">
        <f ca="1">W7+1</f>
        <v>45364</v>
      </c>
      <c r="Y7" s="94">
        <f t="shared" ca="1" si="0"/>
        <v>45365</v>
      </c>
      <c r="Z7" s="94">
        <f t="shared" ca="1" si="0"/>
        <v>45366</v>
      </c>
      <c r="AA7" s="94">
        <f t="shared" ca="1" si="0"/>
        <v>45367</v>
      </c>
      <c r="AB7" s="94">
        <f t="shared" ca="1" si="0"/>
        <v>45368</v>
      </c>
      <c r="AC7" s="94">
        <f t="shared" ca="1" si="0"/>
        <v>45369</v>
      </c>
      <c r="AD7" s="94">
        <f ca="1">AC7+1</f>
        <v>45370</v>
      </c>
      <c r="AE7" s="94">
        <f ca="1">AD7+1</f>
        <v>45371</v>
      </c>
      <c r="AF7" s="94">
        <f t="shared" ca="1" si="0"/>
        <v>45372</v>
      </c>
      <c r="AG7" s="94">
        <f t="shared" ca="1" si="0"/>
        <v>45373</v>
      </c>
      <c r="AH7" s="94">
        <f t="shared" ca="1" si="0"/>
        <v>45374</v>
      </c>
      <c r="AI7" s="94">
        <f t="shared" ca="1" si="0"/>
        <v>45375</v>
      </c>
      <c r="AJ7" s="94">
        <f t="shared" ca="1" si="0"/>
        <v>45376</v>
      </c>
      <c r="AK7" s="94">
        <f ca="1">AJ7+1</f>
        <v>45377</v>
      </c>
      <c r="AL7" s="94">
        <f ca="1">AK7+1</f>
        <v>45378</v>
      </c>
      <c r="AM7" s="94">
        <f t="shared" ca="1" si="0"/>
        <v>45379</v>
      </c>
      <c r="AN7" s="94">
        <f t="shared" ca="1" si="0"/>
        <v>45380</v>
      </c>
      <c r="AO7" s="94">
        <f t="shared" ca="1" si="0"/>
        <v>45381</v>
      </c>
      <c r="AP7" s="94">
        <f t="shared" ca="1" si="0"/>
        <v>45382</v>
      </c>
      <c r="AQ7" s="94">
        <f t="shared" ca="1" si="0"/>
        <v>45383</v>
      </c>
      <c r="AR7" s="94">
        <f ca="1">AQ7+1</f>
        <v>45384</v>
      </c>
      <c r="AS7" s="94">
        <f ca="1">AR7+1</f>
        <v>45385</v>
      </c>
      <c r="AT7" s="94">
        <f t="shared" ca="1" si="0"/>
        <v>45386</v>
      </c>
      <c r="AU7" s="94">
        <f t="shared" ca="1" si="0"/>
        <v>45387</v>
      </c>
      <c r="AV7" s="94">
        <f t="shared" ca="1" si="0"/>
        <v>45388</v>
      </c>
      <c r="AW7" s="94">
        <f t="shared" ca="1" si="0"/>
        <v>45389</v>
      </c>
      <c r="AX7" s="94">
        <f t="shared" ca="1" si="0"/>
        <v>45390</v>
      </c>
      <c r="AY7" s="94">
        <f ca="1">AX7+1</f>
        <v>45391</v>
      </c>
      <c r="AZ7" s="94">
        <f ca="1">AY7+1</f>
        <v>45392</v>
      </c>
      <c r="BA7" s="94">
        <f t="shared" ref="BA7:BE7" ca="1" si="1">AZ7+1</f>
        <v>45393</v>
      </c>
      <c r="BB7" s="94">
        <f t="shared" ca="1" si="1"/>
        <v>45394</v>
      </c>
      <c r="BC7" s="94">
        <f t="shared" ca="1" si="1"/>
        <v>45395</v>
      </c>
      <c r="BD7" s="94">
        <f t="shared" ca="1" si="1"/>
        <v>45396</v>
      </c>
      <c r="BE7" s="94">
        <f t="shared" ca="1" si="1"/>
        <v>45397</v>
      </c>
      <c r="BF7" s="94">
        <f ca="1">BE7+1</f>
        <v>45398</v>
      </c>
      <c r="BG7" s="94">
        <f ca="1">BF7+1</f>
        <v>45399</v>
      </c>
      <c r="BH7" s="94">
        <f t="shared" ref="BH7:BL7" ca="1" si="2">BG7+1</f>
        <v>45400</v>
      </c>
      <c r="BI7" s="94">
        <f t="shared" ca="1" si="2"/>
        <v>45401</v>
      </c>
      <c r="BJ7" s="94">
        <f t="shared" ca="1" si="2"/>
        <v>45402</v>
      </c>
      <c r="BK7" s="94">
        <f t="shared" ca="1" si="2"/>
        <v>45403</v>
      </c>
      <c r="BL7" s="114">
        <f t="shared" ca="1" si="2"/>
        <v>45404</v>
      </c>
    </row>
    <row r="8" spans="1:68">
      <c r="A8" s="69"/>
      <c r="B8" s="115"/>
      <c r="C8" s="83"/>
      <c r="D8" s="83"/>
      <c r="E8" s="84"/>
      <c r="F8" s="84"/>
      <c r="G8" s="84"/>
      <c r="H8" s="84"/>
      <c r="I8" s="94"/>
      <c r="J8" s="94"/>
      <c r="K8" s="94"/>
      <c r="L8" s="94"/>
      <c r="M8" s="94"/>
      <c r="N8" s="94"/>
      <c r="O8" s="94"/>
      <c r="P8" s="94"/>
      <c r="Q8" s="94"/>
      <c r="R8" s="94"/>
      <c r="S8" s="94"/>
      <c r="T8" s="94"/>
      <c r="U8" s="94"/>
      <c r="V8" s="94"/>
      <c r="W8" s="94"/>
      <c r="X8" s="94"/>
      <c r="Y8" s="94"/>
      <c r="Z8" s="94"/>
      <c r="AA8" s="94"/>
      <c r="AB8" s="94"/>
      <c r="AC8" s="94"/>
      <c r="AD8" s="94"/>
      <c r="AE8" s="94"/>
      <c r="AF8" s="94"/>
      <c r="AG8" s="94"/>
      <c r="AH8" s="94"/>
      <c r="AI8" s="94"/>
      <c r="AJ8" s="94"/>
      <c r="AK8" s="94"/>
      <c r="AL8" s="94"/>
      <c r="AM8" s="94"/>
      <c r="AN8" s="94"/>
      <c r="AO8" s="94"/>
      <c r="AP8" s="94"/>
      <c r="AQ8" s="94"/>
      <c r="AR8" s="94"/>
      <c r="AS8" s="94"/>
      <c r="AT8" s="94"/>
      <c r="AU8" s="94"/>
      <c r="AV8" s="94"/>
      <c r="AW8" s="94"/>
      <c r="AX8" s="94"/>
      <c r="AY8" s="94"/>
      <c r="AZ8" s="94"/>
      <c r="BA8" s="94"/>
      <c r="BB8" s="94"/>
      <c r="BC8" s="94"/>
      <c r="BD8" s="94"/>
      <c r="BE8" s="94"/>
      <c r="BF8" s="94"/>
      <c r="BG8" s="94"/>
      <c r="BH8" s="94"/>
      <c r="BI8" s="94"/>
      <c r="BJ8" s="94"/>
      <c r="BK8" s="94"/>
      <c r="BL8" s="114"/>
    </row>
    <row r="9" spans="1:68" ht="15">
      <c r="A9" s="69"/>
      <c r="B9" s="116" t="s">
        <v>122</v>
      </c>
      <c r="C9" s="95" t="s">
        <v>123</v>
      </c>
      <c r="D9" s="95" t="s">
        <v>124</v>
      </c>
      <c r="E9" s="95" t="s">
        <v>125</v>
      </c>
      <c r="F9" s="95" t="s">
        <v>126</v>
      </c>
      <c r="G9" s="95" t="s">
        <v>127</v>
      </c>
      <c r="H9" s="96"/>
      <c r="I9" s="97" t="str">
        <f t="shared" ref="I9:BL9" ca="1" si="3">LEFT(TEXT(I7,"aaa"),1)</f>
        <v>二</v>
      </c>
      <c r="J9" s="97" t="str">
        <f t="shared" ca="1" si="3"/>
        <v>三</v>
      </c>
      <c r="K9" s="97" t="str">
        <f t="shared" ca="1" si="3"/>
        <v>四</v>
      </c>
      <c r="L9" s="97" t="str">
        <f t="shared" ca="1" si="3"/>
        <v>五</v>
      </c>
      <c r="M9" s="97" t="str">
        <f t="shared" ca="1" si="3"/>
        <v>六</v>
      </c>
      <c r="N9" s="97" t="str">
        <f t="shared" ca="1" si="3"/>
        <v>日</v>
      </c>
      <c r="O9" s="97" t="str">
        <f t="shared" ca="1" si="3"/>
        <v>一</v>
      </c>
      <c r="P9" s="97" t="str">
        <f t="shared" ca="1" si="3"/>
        <v>二</v>
      </c>
      <c r="Q9" s="97" t="str">
        <f t="shared" ca="1" si="3"/>
        <v>三</v>
      </c>
      <c r="R9" s="97" t="str">
        <f t="shared" ca="1" si="3"/>
        <v>四</v>
      </c>
      <c r="S9" s="97" t="str">
        <f t="shared" ca="1" si="3"/>
        <v>五</v>
      </c>
      <c r="T9" s="97" t="str">
        <f t="shared" ca="1" si="3"/>
        <v>六</v>
      </c>
      <c r="U9" s="97" t="str">
        <f t="shared" ca="1" si="3"/>
        <v>日</v>
      </c>
      <c r="V9" s="97" t="str">
        <f t="shared" ca="1" si="3"/>
        <v>一</v>
      </c>
      <c r="W9" s="97" t="str">
        <f t="shared" ca="1" si="3"/>
        <v>二</v>
      </c>
      <c r="X9" s="97" t="str">
        <f t="shared" ca="1" si="3"/>
        <v>三</v>
      </c>
      <c r="Y9" s="97" t="str">
        <f t="shared" ca="1" si="3"/>
        <v>四</v>
      </c>
      <c r="Z9" s="97" t="str">
        <f t="shared" ca="1" si="3"/>
        <v>五</v>
      </c>
      <c r="AA9" s="97" t="str">
        <f t="shared" ca="1" si="3"/>
        <v>六</v>
      </c>
      <c r="AB9" s="97" t="str">
        <f t="shared" ca="1" si="3"/>
        <v>日</v>
      </c>
      <c r="AC9" s="97" t="str">
        <f t="shared" ca="1" si="3"/>
        <v>一</v>
      </c>
      <c r="AD9" s="97" t="str">
        <f t="shared" ca="1" si="3"/>
        <v>二</v>
      </c>
      <c r="AE9" s="97" t="str">
        <f t="shared" ca="1" si="3"/>
        <v>三</v>
      </c>
      <c r="AF9" s="97" t="str">
        <f t="shared" ca="1" si="3"/>
        <v>四</v>
      </c>
      <c r="AG9" s="97" t="str">
        <f t="shared" ca="1" si="3"/>
        <v>五</v>
      </c>
      <c r="AH9" s="97" t="str">
        <f t="shared" ca="1" si="3"/>
        <v>六</v>
      </c>
      <c r="AI9" s="97" t="str">
        <f t="shared" ca="1" si="3"/>
        <v>日</v>
      </c>
      <c r="AJ9" s="97" t="str">
        <f t="shared" ca="1" si="3"/>
        <v>一</v>
      </c>
      <c r="AK9" s="97" t="str">
        <f t="shared" ca="1" si="3"/>
        <v>二</v>
      </c>
      <c r="AL9" s="97" t="str">
        <f t="shared" ca="1" si="3"/>
        <v>三</v>
      </c>
      <c r="AM9" s="97" t="str">
        <f t="shared" ca="1" si="3"/>
        <v>四</v>
      </c>
      <c r="AN9" s="97" t="str">
        <f t="shared" ca="1" si="3"/>
        <v>五</v>
      </c>
      <c r="AO9" s="97" t="str">
        <f t="shared" ca="1" si="3"/>
        <v>六</v>
      </c>
      <c r="AP9" s="97" t="str">
        <f t="shared" ca="1" si="3"/>
        <v>日</v>
      </c>
      <c r="AQ9" s="97" t="str">
        <f t="shared" ca="1" si="3"/>
        <v>一</v>
      </c>
      <c r="AR9" s="97" t="str">
        <f t="shared" ca="1" si="3"/>
        <v>二</v>
      </c>
      <c r="AS9" s="97" t="str">
        <f t="shared" ca="1" si="3"/>
        <v>三</v>
      </c>
      <c r="AT9" s="97" t="str">
        <f t="shared" ca="1" si="3"/>
        <v>四</v>
      </c>
      <c r="AU9" s="97" t="str">
        <f t="shared" ca="1" si="3"/>
        <v>五</v>
      </c>
      <c r="AV9" s="97" t="str">
        <f t="shared" ca="1" si="3"/>
        <v>六</v>
      </c>
      <c r="AW9" s="97" t="str">
        <f t="shared" ca="1" si="3"/>
        <v>日</v>
      </c>
      <c r="AX9" s="97" t="str">
        <f t="shared" ca="1" si="3"/>
        <v>一</v>
      </c>
      <c r="AY9" s="97" t="str">
        <f t="shared" ca="1" si="3"/>
        <v>二</v>
      </c>
      <c r="AZ9" s="97" t="str">
        <f t="shared" ca="1" si="3"/>
        <v>三</v>
      </c>
      <c r="BA9" s="97" t="str">
        <f t="shared" ca="1" si="3"/>
        <v>四</v>
      </c>
      <c r="BB9" s="97" t="str">
        <f t="shared" ca="1" si="3"/>
        <v>五</v>
      </c>
      <c r="BC9" s="97" t="str">
        <f t="shared" ca="1" si="3"/>
        <v>六</v>
      </c>
      <c r="BD9" s="97" t="str">
        <f t="shared" ca="1" si="3"/>
        <v>日</v>
      </c>
      <c r="BE9" s="97" t="str">
        <f t="shared" ca="1" si="3"/>
        <v>一</v>
      </c>
      <c r="BF9" s="97" t="str">
        <f t="shared" ca="1" si="3"/>
        <v>二</v>
      </c>
      <c r="BG9" s="97" t="str">
        <f t="shared" ca="1" si="3"/>
        <v>三</v>
      </c>
      <c r="BH9" s="97" t="str">
        <f t="shared" ca="1" si="3"/>
        <v>四</v>
      </c>
      <c r="BI9" s="97" t="str">
        <f t="shared" ca="1" si="3"/>
        <v>五</v>
      </c>
      <c r="BJ9" s="97" t="str">
        <f t="shared" ca="1" si="3"/>
        <v>六</v>
      </c>
      <c r="BK9" s="97" t="str">
        <f t="shared" ca="1" si="3"/>
        <v>日</v>
      </c>
      <c r="BL9" s="117" t="str">
        <f t="shared" ca="1" si="3"/>
        <v>一</v>
      </c>
    </row>
    <row r="10" spans="1:68" hidden="1">
      <c r="B10" s="118"/>
      <c r="C10" s="98"/>
      <c r="D10" s="99"/>
      <c r="E10" s="98"/>
      <c r="F10" s="100"/>
      <c r="G10" s="101"/>
      <c r="H10" s="81"/>
      <c r="I10" s="80"/>
      <c r="J10" s="80"/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  <c r="AA10" s="80"/>
      <c r="AB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119"/>
    </row>
    <row r="11" spans="1:68" s="18" customFormat="1" ht="25.75" customHeight="1">
      <c r="A11" s="69"/>
      <c r="B11" s="120" t="s">
        <v>128</v>
      </c>
      <c r="C11" s="102"/>
      <c r="D11" s="102"/>
      <c r="E11" s="103"/>
      <c r="F11" s="104"/>
      <c r="G11" s="101"/>
      <c r="H11" s="102"/>
      <c r="I11" s="105" t="str">
        <f t="shared" ref="I11:X26" ca="1" si="4">IF(AND($C11="目标",I$7&gt;=$F11,I$7&lt;=$F11+$G11-1),2,IF(AND($C11="里程碑",I$7&gt;=$F11,I$7&lt;=$F11+$G11-1),1,""))</f>
        <v/>
      </c>
      <c r="J11" s="105" t="str">
        <f t="shared" ca="1" si="4"/>
        <v/>
      </c>
      <c r="K11" s="105" t="str">
        <f t="shared" ca="1" si="4"/>
        <v/>
      </c>
      <c r="L11" s="105" t="str">
        <f t="shared" ca="1" si="4"/>
        <v/>
      </c>
      <c r="M11" s="105" t="str">
        <f t="shared" ca="1" si="4"/>
        <v/>
      </c>
      <c r="N11" s="105" t="str">
        <f t="shared" ca="1" si="4"/>
        <v/>
      </c>
      <c r="O11" s="105" t="str">
        <f t="shared" ca="1" si="4"/>
        <v/>
      </c>
      <c r="P11" s="105" t="str">
        <f t="shared" ca="1" si="4"/>
        <v/>
      </c>
      <c r="Q11" s="105" t="str">
        <f t="shared" ca="1" si="4"/>
        <v/>
      </c>
      <c r="R11" s="105" t="str">
        <f t="shared" ca="1" si="4"/>
        <v/>
      </c>
      <c r="S11" s="105" t="str">
        <f t="shared" ca="1" si="4"/>
        <v/>
      </c>
      <c r="T11" s="105" t="str">
        <f t="shared" ca="1" si="4"/>
        <v/>
      </c>
      <c r="U11" s="105" t="str">
        <f t="shared" ca="1" si="4"/>
        <v/>
      </c>
      <c r="V11" s="105" t="str">
        <f t="shared" ca="1" si="4"/>
        <v/>
      </c>
      <c r="W11" s="105" t="str">
        <f t="shared" ca="1" si="4"/>
        <v/>
      </c>
      <c r="X11" s="105" t="str">
        <f t="shared" ca="1" si="4"/>
        <v/>
      </c>
      <c r="Y11" s="105" t="str">
        <f t="shared" ref="Y11:AN26" ca="1" si="5">IF(AND($C11="目标",Y$7&gt;=$F11,Y$7&lt;=$F11+$G11-1),2,IF(AND($C11="里程碑",Y$7&gt;=$F11,Y$7&lt;=$F11+$G11-1),1,""))</f>
        <v/>
      </c>
      <c r="Z11" s="105" t="str">
        <f t="shared" ca="1" si="5"/>
        <v/>
      </c>
      <c r="AA11" s="105" t="str">
        <f t="shared" ca="1" si="5"/>
        <v/>
      </c>
      <c r="AB11" s="105" t="str">
        <f t="shared" ca="1" si="5"/>
        <v/>
      </c>
      <c r="AC11" s="105" t="str">
        <f t="shared" ca="1" si="5"/>
        <v/>
      </c>
      <c r="AD11" s="105" t="str">
        <f t="shared" ca="1" si="5"/>
        <v/>
      </c>
      <c r="AE11" s="105" t="str">
        <f t="shared" ca="1" si="5"/>
        <v/>
      </c>
      <c r="AF11" s="105" t="str">
        <f t="shared" ca="1" si="5"/>
        <v/>
      </c>
      <c r="AG11" s="105" t="str">
        <f t="shared" ca="1" si="5"/>
        <v/>
      </c>
      <c r="AH11" s="105" t="str">
        <f t="shared" ca="1" si="5"/>
        <v/>
      </c>
      <c r="AI11" s="105" t="str">
        <f t="shared" ca="1" si="5"/>
        <v/>
      </c>
      <c r="AJ11" s="105" t="str">
        <f t="shared" ca="1" si="5"/>
        <v/>
      </c>
      <c r="AK11" s="105" t="str">
        <f t="shared" ca="1" si="5"/>
        <v/>
      </c>
      <c r="AL11" s="105" t="str">
        <f t="shared" ca="1" si="5"/>
        <v/>
      </c>
      <c r="AM11" s="105" t="str">
        <f t="shared" ca="1" si="5"/>
        <v/>
      </c>
      <c r="AN11" s="105" t="str">
        <f t="shared" ca="1" si="5"/>
        <v/>
      </c>
      <c r="AO11" s="105" t="str">
        <f t="shared" ref="AO11:BD26" ca="1" si="6">IF(AND($C11="目标",AO$7&gt;=$F11,AO$7&lt;=$F11+$G11-1),2,IF(AND($C11="里程碑",AO$7&gt;=$F11,AO$7&lt;=$F11+$G11-1),1,""))</f>
        <v/>
      </c>
      <c r="AP11" s="105" t="str">
        <f t="shared" ca="1" si="6"/>
        <v/>
      </c>
      <c r="AQ11" s="105" t="str">
        <f t="shared" ca="1" si="6"/>
        <v/>
      </c>
      <c r="AR11" s="105" t="str">
        <f t="shared" ca="1" si="6"/>
        <v/>
      </c>
      <c r="AS11" s="105" t="str">
        <f t="shared" ca="1" si="6"/>
        <v/>
      </c>
      <c r="AT11" s="105" t="str">
        <f t="shared" ca="1" si="6"/>
        <v/>
      </c>
      <c r="AU11" s="105" t="str">
        <f t="shared" ca="1" si="6"/>
        <v/>
      </c>
      <c r="AV11" s="105" t="str">
        <f t="shared" ca="1" si="6"/>
        <v/>
      </c>
      <c r="AW11" s="105" t="str">
        <f t="shared" ca="1" si="6"/>
        <v/>
      </c>
      <c r="AX11" s="105" t="str">
        <f t="shared" ca="1" si="6"/>
        <v/>
      </c>
      <c r="AY11" s="105" t="str">
        <f t="shared" ca="1" si="6"/>
        <v/>
      </c>
      <c r="AZ11" s="105" t="str">
        <f t="shared" ca="1" si="6"/>
        <v/>
      </c>
      <c r="BA11" s="105" t="str">
        <f t="shared" ca="1" si="6"/>
        <v/>
      </c>
      <c r="BB11" s="105" t="str">
        <f t="shared" ca="1" si="6"/>
        <v/>
      </c>
      <c r="BC11" s="105" t="str">
        <f t="shared" ca="1" si="6"/>
        <v/>
      </c>
      <c r="BD11" s="105" t="str">
        <f t="shared" ca="1" si="6"/>
        <v/>
      </c>
      <c r="BE11" s="105" t="str">
        <f t="shared" ref="AX11:BL26" ca="1" si="7">IF(AND($C11="目标",BE$7&gt;=$F11,BE$7&lt;=$F11+$G11-1),2,IF(AND($C11="里程碑",BE$7&gt;=$F11,BE$7&lt;=$F11+$G11-1),1,""))</f>
        <v/>
      </c>
      <c r="BF11" s="105" t="str">
        <f t="shared" ca="1" si="7"/>
        <v/>
      </c>
      <c r="BG11" s="105" t="str">
        <f t="shared" ca="1" si="7"/>
        <v/>
      </c>
      <c r="BH11" s="105" t="str">
        <f t="shared" ca="1" si="7"/>
        <v/>
      </c>
      <c r="BI11" s="105" t="str">
        <f t="shared" ca="1" si="7"/>
        <v/>
      </c>
      <c r="BJ11" s="105" t="str">
        <f t="shared" ca="1" si="7"/>
        <v/>
      </c>
      <c r="BK11" s="105" t="str">
        <f t="shared" ca="1" si="7"/>
        <v/>
      </c>
      <c r="BL11" s="121" t="str">
        <f t="shared" ca="1" si="7"/>
        <v/>
      </c>
      <c r="BP11" s="71"/>
    </row>
    <row r="12" spans="1:68" s="18" customFormat="1" ht="25.75" customHeight="1">
      <c r="A12" s="69"/>
      <c r="B12" s="122" t="s">
        <v>129</v>
      </c>
      <c r="C12" s="102" t="s">
        <v>80</v>
      </c>
      <c r="D12" s="102" t="s">
        <v>130</v>
      </c>
      <c r="E12" s="103">
        <v>0.25</v>
      </c>
      <c r="F12" s="104">
        <f ca="1">TODAY()</f>
        <v>45348</v>
      </c>
      <c r="G12" s="101">
        <v>3</v>
      </c>
      <c r="H12" s="102"/>
      <c r="I12" s="105">
        <f t="shared" ca="1" si="4"/>
        <v>2</v>
      </c>
      <c r="J12" s="105">
        <f t="shared" ca="1" si="4"/>
        <v>2</v>
      </c>
      <c r="K12" s="105" t="str">
        <f t="shared" ca="1" si="4"/>
        <v/>
      </c>
      <c r="L12" s="105" t="str">
        <f t="shared" ca="1" si="4"/>
        <v/>
      </c>
      <c r="M12" s="105" t="str">
        <f t="shared" ca="1" si="4"/>
        <v/>
      </c>
      <c r="N12" s="105" t="str">
        <f t="shared" ca="1" si="4"/>
        <v/>
      </c>
      <c r="O12" s="105" t="str">
        <f t="shared" ca="1" si="4"/>
        <v/>
      </c>
      <c r="P12" s="105" t="str">
        <f t="shared" ca="1" si="4"/>
        <v/>
      </c>
      <c r="Q12" s="105" t="str">
        <f t="shared" ca="1" si="4"/>
        <v/>
      </c>
      <c r="R12" s="105" t="str">
        <f t="shared" ca="1" si="4"/>
        <v/>
      </c>
      <c r="S12" s="105" t="str">
        <f t="shared" ca="1" si="4"/>
        <v/>
      </c>
      <c r="T12" s="105" t="str">
        <f t="shared" ca="1" si="4"/>
        <v/>
      </c>
      <c r="U12" s="105" t="str">
        <f t="shared" ca="1" si="4"/>
        <v/>
      </c>
      <c r="V12" s="105" t="str">
        <f t="shared" ca="1" si="4"/>
        <v/>
      </c>
      <c r="W12" s="105" t="str">
        <f t="shared" ca="1" si="4"/>
        <v/>
      </c>
      <c r="X12" s="105" t="str">
        <f t="shared" ca="1" si="4"/>
        <v/>
      </c>
      <c r="Y12" s="105" t="str">
        <f t="shared" ca="1" si="5"/>
        <v/>
      </c>
      <c r="Z12" s="105" t="str">
        <f t="shared" ca="1" si="5"/>
        <v/>
      </c>
      <c r="AA12" s="105" t="str">
        <f t="shared" ca="1" si="5"/>
        <v/>
      </c>
      <c r="AB12" s="105" t="str">
        <f t="shared" ca="1" si="5"/>
        <v/>
      </c>
      <c r="AC12" s="105" t="str">
        <f t="shared" ca="1" si="5"/>
        <v/>
      </c>
      <c r="AD12" s="105" t="str">
        <f t="shared" ca="1" si="5"/>
        <v/>
      </c>
      <c r="AE12" s="105" t="str">
        <f t="shared" ca="1" si="5"/>
        <v/>
      </c>
      <c r="AF12" s="105" t="str">
        <f t="shared" ca="1" si="5"/>
        <v/>
      </c>
      <c r="AG12" s="105" t="str">
        <f t="shared" ca="1" si="5"/>
        <v/>
      </c>
      <c r="AH12" s="105" t="str">
        <f t="shared" ca="1" si="5"/>
        <v/>
      </c>
      <c r="AI12" s="105" t="str">
        <f t="shared" ca="1" si="5"/>
        <v/>
      </c>
      <c r="AJ12" s="105" t="str">
        <f t="shared" ca="1" si="5"/>
        <v/>
      </c>
      <c r="AK12" s="105" t="str">
        <f t="shared" ca="1" si="5"/>
        <v/>
      </c>
      <c r="AL12" s="105" t="str">
        <f t="shared" ca="1" si="5"/>
        <v/>
      </c>
      <c r="AM12" s="105" t="str">
        <f t="shared" ca="1" si="5"/>
        <v/>
      </c>
      <c r="AN12" s="105" t="str">
        <f t="shared" ca="1" si="5"/>
        <v/>
      </c>
      <c r="AO12" s="105" t="str">
        <f t="shared" ca="1" si="6"/>
        <v/>
      </c>
      <c r="AP12" s="105" t="str">
        <f t="shared" ca="1" si="6"/>
        <v/>
      </c>
      <c r="AQ12" s="105" t="str">
        <f t="shared" ca="1" si="6"/>
        <v/>
      </c>
      <c r="AR12" s="105" t="str">
        <f t="shared" ca="1" si="6"/>
        <v/>
      </c>
      <c r="AS12" s="105" t="str">
        <f t="shared" ca="1" si="6"/>
        <v/>
      </c>
      <c r="AT12" s="105" t="str">
        <f t="shared" ca="1" si="6"/>
        <v/>
      </c>
      <c r="AU12" s="105" t="str">
        <f t="shared" ca="1" si="6"/>
        <v/>
      </c>
      <c r="AV12" s="105" t="str">
        <f t="shared" ca="1" si="6"/>
        <v/>
      </c>
      <c r="AW12" s="105" t="str">
        <f t="shared" ca="1" si="6"/>
        <v/>
      </c>
      <c r="AX12" s="105" t="str">
        <f t="shared" ca="1" si="6"/>
        <v/>
      </c>
      <c r="AY12" s="105" t="str">
        <f t="shared" ca="1" si="6"/>
        <v/>
      </c>
      <c r="AZ12" s="105" t="str">
        <f t="shared" ca="1" si="6"/>
        <v/>
      </c>
      <c r="BA12" s="105" t="str">
        <f t="shared" ca="1" si="6"/>
        <v/>
      </c>
      <c r="BB12" s="105" t="str">
        <f t="shared" ca="1" si="6"/>
        <v/>
      </c>
      <c r="BC12" s="105" t="str">
        <f t="shared" ca="1" si="6"/>
        <v/>
      </c>
      <c r="BD12" s="105" t="str">
        <f t="shared" ca="1" si="6"/>
        <v/>
      </c>
      <c r="BE12" s="105" t="str">
        <f t="shared" ca="1" si="7"/>
        <v/>
      </c>
      <c r="BF12" s="105" t="str">
        <f t="shared" ca="1" si="7"/>
        <v/>
      </c>
      <c r="BG12" s="105" t="str">
        <f t="shared" ca="1" si="7"/>
        <v/>
      </c>
      <c r="BH12" s="105" t="str">
        <f t="shared" ca="1" si="7"/>
        <v/>
      </c>
      <c r="BI12" s="105" t="str">
        <f t="shared" ca="1" si="7"/>
        <v/>
      </c>
      <c r="BJ12" s="105" t="str">
        <f t="shared" ca="1" si="7"/>
        <v/>
      </c>
      <c r="BK12" s="105" t="str">
        <f t="shared" ca="1" si="7"/>
        <v/>
      </c>
      <c r="BL12" s="121" t="str">
        <f t="shared" ca="1" si="7"/>
        <v/>
      </c>
    </row>
    <row r="13" spans="1:68" s="18" customFormat="1" ht="25.75" customHeight="1">
      <c r="A13" s="69"/>
      <c r="B13" s="122" t="s">
        <v>131</v>
      </c>
      <c r="C13" s="102" t="s">
        <v>132</v>
      </c>
      <c r="D13" s="102"/>
      <c r="E13" s="103"/>
      <c r="F13" s="104">
        <f ca="1">TODAY()+5</f>
        <v>45353</v>
      </c>
      <c r="G13" s="101">
        <v>1</v>
      </c>
      <c r="H13" s="102"/>
      <c r="I13" s="105" t="str">
        <f t="shared" ca="1" si="4"/>
        <v/>
      </c>
      <c r="J13" s="105" t="str">
        <f t="shared" ca="1" si="4"/>
        <v/>
      </c>
      <c r="K13" s="105" t="str">
        <f t="shared" ca="1" si="4"/>
        <v/>
      </c>
      <c r="L13" s="105" t="str">
        <f t="shared" ca="1" si="4"/>
        <v/>
      </c>
      <c r="M13" s="105">
        <f t="shared" ca="1" si="4"/>
        <v>1</v>
      </c>
      <c r="N13" s="105" t="str">
        <f t="shared" ca="1" si="4"/>
        <v/>
      </c>
      <c r="O13" s="105" t="str">
        <f t="shared" ca="1" si="4"/>
        <v/>
      </c>
      <c r="P13" s="105" t="str">
        <f t="shared" ca="1" si="4"/>
        <v/>
      </c>
      <c r="Q13" s="105" t="str">
        <f t="shared" ca="1" si="4"/>
        <v/>
      </c>
      <c r="R13" s="105" t="str">
        <f t="shared" ca="1" si="4"/>
        <v/>
      </c>
      <c r="S13" s="105" t="str">
        <f t="shared" ca="1" si="4"/>
        <v/>
      </c>
      <c r="T13" s="105" t="str">
        <f t="shared" ca="1" si="4"/>
        <v/>
      </c>
      <c r="U13" s="105" t="str">
        <f t="shared" ca="1" si="4"/>
        <v/>
      </c>
      <c r="V13" s="105" t="str">
        <f t="shared" ca="1" si="4"/>
        <v/>
      </c>
      <c r="W13" s="105" t="str">
        <f t="shared" ca="1" si="4"/>
        <v/>
      </c>
      <c r="X13" s="105" t="str">
        <f t="shared" ca="1" si="4"/>
        <v/>
      </c>
      <c r="Y13" s="105" t="str">
        <f t="shared" ca="1" si="5"/>
        <v/>
      </c>
      <c r="Z13" s="105" t="str">
        <f t="shared" ca="1" si="5"/>
        <v/>
      </c>
      <c r="AA13" s="105" t="str">
        <f t="shared" ca="1" si="5"/>
        <v/>
      </c>
      <c r="AB13" s="105" t="str">
        <f t="shared" ca="1" si="5"/>
        <v/>
      </c>
      <c r="AC13" s="105" t="str">
        <f t="shared" ca="1" si="5"/>
        <v/>
      </c>
      <c r="AD13" s="105" t="str">
        <f t="shared" ca="1" si="5"/>
        <v/>
      </c>
      <c r="AE13" s="105" t="str">
        <f t="shared" ca="1" si="5"/>
        <v/>
      </c>
      <c r="AF13" s="105" t="str">
        <f t="shared" ca="1" si="5"/>
        <v/>
      </c>
      <c r="AG13" s="105" t="str">
        <f t="shared" ca="1" si="5"/>
        <v/>
      </c>
      <c r="AH13" s="105" t="str">
        <f t="shared" ca="1" si="5"/>
        <v/>
      </c>
      <c r="AI13" s="105" t="str">
        <f t="shared" ca="1" si="5"/>
        <v/>
      </c>
      <c r="AJ13" s="105" t="str">
        <f t="shared" ca="1" si="5"/>
        <v/>
      </c>
      <c r="AK13" s="105" t="str">
        <f t="shared" ca="1" si="5"/>
        <v/>
      </c>
      <c r="AL13" s="105" t="str">
        <f t="shared" ca="1" si="5"/>
        <v/>
      </c>
      <c r="AM13" s="105" t="str">
        <f t="shared" ca="1" si="5"/>
        <v/>
      </c>
      <c r="AN13" s="105" t="str">
        <f t="shared" ca="1" si="5"/>
        <v/>
      </c>
      <c r="AO13" s="105" t="str">
        <f t="shared" ca="1" si="6"/>
        <v/>
      </c>
      <c r="AP13" s="105" t="str">
        <f t="shared" ca="1" si="6"/>
        <v/>
      </c>
      <c r="AQ13" s="105" t="str">
        <f t="shared" ca="1" si="6"/>
        <v/>
      </c>
      <c r="AR13" s="105" t="str">
        <f t="shared" ca="1" si="6"/>
        <v/>
      </c>
      <c r="AS13" s="105" t="str">
        <f t="shared" ca="1" si="6"/>
        <v/>
      </c>
      <c r="AT13" s="105" t="str">
        <f t="shared" ca="1" si="6"/>
        <v/>
      </c>
      <c r="AU13" s="105" t="str">
        <f t="shared" ca="1" si="6"/>
        <v/>
      </c>
      <c r="AV13" s="105" t="str">
        <f t="shared" ca="1" si="6"/>
        <v/>
      </c>
      <c r="AW13" s="105" t="str">
        <f t="shared" ca="1" si="6"/>
        <v/>
      </c>
      <c r="AX13" s="105" t="str">
        <f t="shared" ca="1" si="6"/>
        <v/>
      </c>
      <c r="AY13" s="105" t="str">
        <f t="shared" ca="1" si="6"/>
        <v/>
      </c>
      <c r="AZ13" s="105" t="str">
        <f t="shared" ca="1" si="6"/>
        <v/>
      </c>
      <c r="BA13" s="105" t="str">
        <f t="shared" ca="1" si="6"/>
        <v/>
      </c>
      <c r="BB13" s="105" t="str">
        <f t="shared" ca="1" si="6"/>
        <v/>
      </c>
      <c r="BC13" s="105" t="str">
        <f t="shared" ca="1" si="6"/>
        <v/>
      </c>
      <c r="BD13" s="105" t="str">
        <f t="shared" ca="1" si="6"/>
        <v/>
      </c>
      <c r="BE13" s="105" t="str">
        <f t="shared" ca="1" si="7"/>
        <v/>
      </c>
      <c r="BF13" s="105" t="str">
        <f t="shared" ca="1" si="7"/>
        <v/>
      </c>
      <c r="BG13" s="105" t="str">
        <f t="shared" ca="1" si="7"/>
        <v/>
      </c>
      <c r="BH13" s="105" t="str">
        <f t="shared" ca="1" si="7"/>
        <v/>
      </c>
      <c r="BI13" s="105" t="str">
        <f t="shared" ca="1" si="7"/>
        <v/>
      </c>
      <c r="BJ13" s="105" t="str">
        <f t="shared" ca="1" si="7"/>
        <v/>
      </c>
      <c r="BK13" s="105" t="str">
        <f t="shared" ca="1" si="7"/>
        <v/>
      </c>
      <c r="BL13" s="121" t="str">
        <f t="shared" ca="1" si="7"/>
        <v/>
      </c>
    </row>
    <row r="14" spans="1:68" s="18" customFormat="1" ht="25.75" customHeight="1">
      <c r="A14" s="66"/>
      <c r="B14" s="122" t="s">
        <v>133</v>
      </c>
      <c r="C14" s="102" t="s">
        <v>115</v>
      </c>
      <c r="D14" s="102"/>
      <c r="E14" s="103">
        <v>0.5</v>
      </c>
      <c r="F14" s="104">
        <f ca="1">F12-3</f>
        <v>45345</v>
      </c>
      <c r="G14" s="101">
        <v>10</v>
      </c>
      <c r="H14" s="102"/>
      <c r="I14" s="105" t="str">
        <f t="shared" ca="1" si="4"/>
        <v/>
      </c>
      <c r="J14" s="105" t="str">
        <f t="shared" ca="1" si="4"/>
        <v/>
      </c>
      <c r="K14" s="105" t="str">
        <f t="shared" ca="1" si="4"/>
        <v/>
      </c>
      <c r="L14" s="105" t="str">
        <f t="shared" ca="1" si="4"/>
        <v/>
      </c>
      <c r="M14" s="105" t="str">
        <f t="shared" ca="1" si="4"/>
        <v/>
      </c>
      <c r="N14" s="105" t="str">
        <f t="shared" ca="1" si="4"/>
        <v/>
      </c>
      <c r="O14" s="105" t="str">
        <f t="shared" ca="1" si="4"/>
        <v/>
      </c>
      <c r="P14" s="105" t="str">
        <f t="shared" ca="1" si="4"/>
        <v/>
      </c>
      <c r="Q14" s="105" t="str">
        <f t="shared" ca="1" si="4"/>
        <v/>
      </c>
      <c r="R14" s="105" t="str">
        <f t="shared" ca="1" si="4"/>
        <v/>
      </c>
      <c r="S14" s="105" t="str">
        <f t="shared" ca="1" si="4"/>
        <v/>
      </c>
      <c r="T14" s="105" t="str">
        <f t="shared" ca="1" si="4"/>
        <v/>
      </c>
      <c r="U14" s="105" t="str">
        <f t="shared" ca="1" si="4"/>
        <v/>
      </c>
      <c r="V14" s="105" t="str">
        <f t="shared" ca="1" si="4"/>
        <v/>
      </c>
      <c r="W14" s="105" t="str">
        <f t="shared" ca="1" si="4"/>
        <v/>
      </c>
      <c r="X14" s="105" t="str">
        <f t="shared" ca="1" si="4"/>
        <v/>
      </c>
      <c r="Y14" s="105" t="str">
        <f t="shared" ca="1" si="5"/>
        <v/>
      </c>
      <c r="Z14" s="105" t="str">
        <f t="shared" ca="1" si="5"/>
        <v/>
      </c>
      <c r="AA14" s="105" t="str">
        <f t="shared" ca="1" si="5"/>
        <v/>
      </c>
      <c r="AB14" s="105" t="str">
        <f t="shared" ca="1" si="5"/>
        <v/>
      </c>
      <c r="AC14" s="105" t="str">
        <f t="shared" ca="1" si="5"/>
        <v/>
      </c>
      <c r="AD14" s="105" t="str">
        <f t="shared" ca="1" si="5"/>
        <v/>
      </c>
      <c r="AE14" s="105" t="str">
        <f t="shared" ca="1" si="5"/>
        <v/>
      </c>
      <c r="AF14" s="105" t="str">
        <f t="shared" ca="1" si="5"/>
        <v/>
      </c>
      <c r="AG14" s="105" t="str">
        <f t="shared" ca="1" si="5"/>
        <v/>
      </c>
      <c r="AH14" s="105" t="str">
        <f t="shared" ca="1" si="5"/>
        <v/>
      </c>
      <c r="AI14" s="105" t="str">
        <f t="shared" ca="1" si="5"/>
        <v/>
      </c>
      <c r="AJ14" s="105" t="str">
        <f t="shared" ca="1" si="5"/>
        <v/>
      </c>
      <c r="AK14" s="105" t="str">
        <f t="shared" ca="1" si="5"/>
        <v/>
      </c>
      <c r="AL14" s="105" t="str">
        <f t="shared" ca="1" si="5"/>
        <v/>
      </c>
      <c r="AM14" s="105" t="str">
        <f t="shared" ca="1" si="5"/>
        <v/>
      </c>
      <c r="AN14" s="105" t="str">
        <f t="shared" ca="1" si="5"/>
        <v/>
      </c>
      <c r="AO14" s="105" t="str">
        <f t="shared" ca="1" si="6"/>
        <v/>
      </c>
      <c r="AP14" s="105" t="str">
        <f t="shared" ca="1" si="6"/>
        <v/>
      </c>
      <c r="AQ14" s="105" t="str">
        <f t="shared" ca="1" si="6"/>
        <v/>
      </c>
      <c r="AR14" s="105" t="str">
        <f t="shared" ca="1" si="6"/>
        <v/>
      </c>
      <c r="AS14" s="105" t="str">
        <f t="shared" ca="1" si="6"/>
        <v/>
      </c>
      <c r="AT14" s="105" t="str">
        <f t="shared" ca="1" si="6"/>
        <v/>
      </c>
      <c r="AU14" s="105" t="str">
        <f t="shared" ca="1" si="6"/>
        <v/>
      </c>
      <c r="AV14" s="105" t="str">
        <f t="shared" ca="1" si="6"/>
        <v/>
      </c>
      <c r="AW14" s="105" t="str">
        <f t="shared" ca="1" si="6"/>
        <v/>
      </c>
      <c r="AX14" s="105" t="str">
        <f t="shared" ca="1" si="7"/>
        <v/>
      </c>
      <c r="AY14" s="105" t="str">
        <f t="shared" ca="1" si="7"/>
        <v/>
      </c>
      <c r="AZ14" s="105" t="str">
        <f t="shared" ca="1" si="7"/>
        <v/>
      </c>
      <c r="BA14" s="105" t="str">
        <f t="shared" ca="1" si="7"/>
        <v/>
      </c>
      <c r="BB14" s="105" t="str">
        <f t="shared" ca="1" si="7"/>
        <v/>
      </c>
      <c r="BC14" s="105" t="str">
        <f t="shared" ca="1" si="7"/>
        <v/>
      </c>
      <c r="BD14" s="105" t="str">
        <f t="shared" ca="1" si="7"/>
        <v/>
      </c>
      <c r="BE14" s="105" t="str">
        <f t="shared" ca="1" si="7"/>
        <v/>
      </c>
      <c r="BF14" s="105" t="str">
        <f t="shared" ca="1" si="7"/>
        <v/>
      </c>
      <c r="BG14" s="105" t="str">
        <f t="shared" ca="1" si="7"/>
        <v/>
      </c>
      <c r="BH14" s="105" t="str">
        <f t="shared" ca="1" si="7"/>
        <v/>
      </c>
      <c r="BI14" s="105" t="str">
        <f t="shared" ca="1" si="7"/>
        <v/>
      </c>
      <c r="BJ14" s="105" t="str">
        <f t="shared" ca="1" si="7"/>
        <v/>
      </c>
      <c r="BK14" s="105" t="str">
        <f t="shared" ca="1" si="7"/>
        <v/>
      </c>
      <c r="BL14" s="121" t="str">
        <f t="shared" ca="1" si="7"/>
        <v/>
      </c>
    </row>
    <row r="15" spans="1:68" s="18" customFormat="1" ht="25.75" customHeight="1">
      <c r="A15" s="66"/>
      <c r="B15" s="122" t="s">
        <v>134</v>
      </c>
      <c r="C15" s="102" t="s">
        <v>132</v>
      </c>
      <c r="D15" s="102"/>
      <c r="E15" s="103"/>
      <c r="F15" s="104">
        <f ca="1">F12+20</f>
        <v>45368</v>
      </c>
      <c r="G15" s="101">
        <v>1</v>
      </c>
      <c r="H15" s="102"/>
      <c r="I15" s="105" t="str">
        <f t="shared" ca="1" si="4"/>
        <v/>
      </c>
      <c r="J15" s="105" t="str">
        <f t="shared" ca="1" si="4"/>
        <v/>
      </c>
      <c r="K15" s="105" t="str">
        <f t="shared" ca="1" si="4"/>
        <v/>
      </c>
      <c r="L15" s="105" t="str">
        <f t="shared" ca="1" si="4"/>
        <v/>
      </c>
      <c r="M15" s="105" t="str">
        <f t="shared" ca="1" si="4"/>
        <v/>
      </c>
      <c r="N15" s="105" t="str">
        <f t="shared" ca="1" si="4"/>
        <v/>
      </c>
      <c r="O15" s="105" t="str">
        <f t="shared" ca="1" si="4"/>
        <v/>
      </c>
      <c r="P15" s="105" t="str">
        <f t="shared" ca="1" si="4"/>
        <v/>
      </c>
      <c r="Q15" s="105" t="str">
        <f t="shared" ca="1" si="4"/>
        <v/>
      </c>
      <c r="R15" s="105" t="str">
        <f t="shared" ca="1" si="4"/>
        <v/>
      </c>
      <c r="S15" s="105" t="str">
        <f t="shared" ca="1" si="4"/>
        <v/>
      </c>
      <c r="T15" s="105" t="str">
        <f t="shared" ca="1" si="4"/>
        <v/>
      </c>
      <c r="U15" s="105" t="str">
        <f t="shared" ca="1" si="4"/>
        <v/>
      </c>
      <c r="V15" s="105" t="str">
        <f t="shared" ca="1" si="4"/>
        <v/>
      </c>
      <c r="W15" s="105" t="str">
        <f t="shared" ca="1" si="4"/>
        <v/>
      </c>
      <c r="X15" s="105" t="str">
        <f t="shared" ca="1" si="4"/>
        <v/>
      </c>
      <c r="Y15" s="105" t="str">
        <f t="shared" ca="1" si="5"/>
        <v/>
      </c>
      <c r="Z15" s="105" t="str">
        <f t="shared" ca="1" si="5"/>
        <v/>
      </c>
      <c r="AA15" s="105" t="str">
        <f t="shared" ca="1" si="5"/>
        <v/>
      </c>
      <c r="AB15" s="105">
        <f t="shared" ca="1" si="5"/>
        <v>1</v>
      </c>
      <c r="AC15" s="105" t="str">
        <f t="shared" ca="1" si="5"/>
        <v/>
      </c>
      <c r="AD15" s="105" t="str">
        <f t="shared" ca="1" si="5"/>
        <v/>
      </c>
      <c r="AE15" s="105" t="str">
        <f t="shared" ca="1" si="5"/>
        <v/>
      </c>
      <c r="AF15" s="105" t="str">
        <f t="shared" ca="1" si="5"/>
        <v/>
      </c>
      <c r="AG15" s="105" t="str">
        <f t="shared" ca="1" si="5"/>
        <v/>
      </c>
      <c r="AH15" s="105" t="str">
        <f t="shared" ca="1" si="5"/>
        <v/>
      </c>
      <c r="AI15" s="105" t="str">
        <f t="shared" ca="1" si="5"/>
        <v/>
      </c>
      <c r="AJ15" s="105" t="str">
        <f t="shared" ca="1" si="5"/>
        <v/>
      </c>
      <c r="AK15" s="105" t="str">
        <f t="shared" ca="1" si="5"/>
        <v/>
      </c>
      <c r="AL15" s="105" t="str">
        <f t="shared" ca="1" si="5"/>
        <v/>
      </c>
      <c r="AM15" s="105" t="str">
        <f t="shared" ca="1" si="5"/>
        <v/>
      </c>
      <c r="AN15" s="105" t="str">
        <f t="shared" ca="1" si="5"/>
        <v/>
      </c>
      <c r="AO15" s="105" t="str">
        <f t="shared" ca="1" si="6"/>
        <v/>
      </c>
      <c r="AP15" s="105" t="str">
        <f t="shared" ca="1" si="6"/>
        <v/>
      </c>
      <c r="AQ15" s="105" t="str">
        <f t="shared" ca="1" si="6"/>
        <v/>
      </c>
      <c r="AR15" s="105" t="str">
        <f t="shared" ca="1" si="6"/>
        <v/>
      </c>
      <c r="AS15" s="105" t="str">
        <f t="shared" ca="1" si="6"/>
        <v/>
      </c>
      <c r="AT15" s="105" t="str">
        <f t="shared" ca="1" si="6"/>
        <v/>
      </c>
      <c r="AU15" s="105" t="str">
        <f t="shared" ca="1" si="6"/>
        <v/>
      </c>
      <c r="AV15" s="105" t="str">
        <f t="shared" ca="1" si="6"/>
        <v/>
      </c>
      <c r="AW15" s="105" t="str">
        <f t="shared" ca="1" si="6"/>
        <v/>
      </c>
      <c r="AX15" s="105" t="str">
        <f t="shared" ca="1" si="7"/>
        <v/>
      </c>
      <c r="AY15" s="105" t="str">
        <f t="shared" ca="1" si="7"/>
        <v/>
      </c>
      <c r="AZ15" s="105" t="str">
        <f t="shared" ca="1" si="7"/>
        <v/>
      </c>
      <c r="BA15" s="105" t="str">
        <f t="shared" ca="1" si="7"/>
        <v/>
      </c>
      <c r="BB15" s="105" t="str">
        <f t="shared" ca="1" si="7"/>
        <v/>
      </c>
      <c r="BC15" s="105" t="str">
        <f t="shared" ca="1" si="7"/>
        <v/>
      </c>
      <c r="BD15" s="105" t="str">
        <f t="shared" ca="1" si="7"/>
        <v/>
      </c>
      <c r="BE15" s="105" t="str">
        <f t="shared" ca="1" si="7"/>
        <v/>
      </c>
      <c r="BF15" s="105" t="str">
        <f t="shared" ca="1" si="7"/>
        <v/>
      </c>
      <c r="BG15" s="105" t="str">
        <f t="shared" ca="1" si="7"/>
        <v/>
      </c>
      <c r="BH15" s="105" t="str">
        <f t="shared" ca="1" si="7"/>
        <v/>
      </c>
      <c r="BI15" s="105" t="str">
        <f t="shared" ca="1" si="7"/>
        <v/>
      </c>
      <c r="BJ15" s="105" t="str">
        <f t="shared" ca="1" si="7"/>
        <v/>
      </c>
      <c r="BK15" s="105" t="str">
        <f t="shared" ca="1" si="7"/>
        <v/>
      </c>
      <c r="BL15" s="121" t="str">
        <f t="shared" ca="1" si="7"/>
        <v/>
      </c>
    </row>
    <row r="16" spans="1:68" s="18" customFormat="1" ht="25.75" customHeight="1">
      <c r="A16" s="66"/>
      <c r="B16" s="122" t="s">
        <v>135</v>
      </c>
      <c r="C16" s="102" t="s">
        <v>116</v>
      </c>
      <c r="D16" s="102"/>
      <c r="E16" s="103">
        <v>0.1</v>
      </c>
      <c r="F16" s="104">
        <f ca="1">F12+6</f>
        <v>45354</v>
      </c>
      <c r="G16" s="101">
        <v>6</v>
      </c>
      <c r="H16" s="102"/>
      <c r="I16" s="105" t="str">
        <f t="shared" ca="1" si="4"/>
        <v/>
      </c>
      <c r="J16" s="105" t="str">
        <f t="shared" ca="1" si="4"/>
        <v/>
      </c>
      <c r="K16" s="105" t="str">
        <f t="shared" ca="1" si="4"/>
        <v/>
      </c>
      <c r="L16" s="105" t="str">
        <f t="shared" ca="1" si="4"/>
        <v/>
      </c>
      <c r="M16" s="105" t="str">
        <f t="shared" ca="1" si="4"/>
        <v/>
      </c>
      <c r="N16" s="105" t="str">
        <f t="shared" ca="1" si="4"/>
        <v/>
      </c>
      <c r="O16" s="105" t="str">
        <f t="shared" ca="1" si="4"/>
        <v/>
      </c>
      <c r="P16" s="105" t="str">
        <f t="shared" ca="1" si="4"/>
        <v/>
      </c>
      <c r="Q16" s="105" t="str">
        <f t="shared" ca="1" si="4"/>
        <v/>
      </c>
      <c r="R16" s="105" t="str">
        <f t="shared" ca="1" si="4"/>
        <v/>
      </c>
      <c r="S16" s="105" t="str">
        <f t="shared" ca="1" si="4"/>
        <v/>
      </c>
      <c r="T16" s="105" t="str">
        <f t="shared" ca="1" si="4"/>
        <v/>
      </c>
      <c r="U16" s="105" t="str">
        <f t="shared" ca="1" si="4"/>
        <v/>
      </c>
      <c r="V16" s="105" t="str">
        <f t="shared" ca="1" si="4"/>
        <v/>
      </c>
      <c r="W16" s="105" t="str">
        <f t="shared" ca="1" si="4"/>
        <v/>
      </c>
      <c r="X16" s="105" t="str">
        <f t="shared" ca="1" si="4"/>
        <v/>
      </c>
      <c r="Y16" s="105" t="str">
        <f t="shared" ca="1" si="5"/>
        <v/>
      </c>
      <c r="Z16" s="105" t="str">
        <f t="shared" ca="1" si="5"/>
        <v/>
      </c>
      <c r="AA16" s="105" t="str">
        <f t="shared" ca="1" si="5"/>
        <v/>
      </c>
      <c r="AB16" s="105" t="str">
        <f t="shared" ca="1" si="5"/>
        <v/>
      </c>
      <c r="AC16" s="105" t="str">
        <f t="shared" ca="1" si="5"/>
        <v/>
      </c>
      <c r="AD16" s="105" t="str">
        <f t="shared" ca="1" si="5"/>
        <v/>
      </c>
      <c r="AE16" s="105" t="str">
        <f t="shared" ca="1" si="5"/>
        <v/>
      </c>
      <c r="AF16" s="105" t="str">
        <f t="shared" ca="1" si="5"/>
        <v/>
      </c>
      <c r="AG16" s="105" t="str">
        <f t="shared" ca="1" si="5"/>
        <v/>
      </c>
      <c r="AH16" s="105" t="str">
        <f t="shared" ca="1" si="5"/>
        <v/>
      </c>
      <c r="AI16" s="105" t="str">
        <f t="shared" ca="1" si="5"/>
        <v/>
      </c>
      <c r="AJ16" s="105" t="str">
        <f t="shared" ca="1" si="5"/>
        <v/>
      </c>
      <c r="AK16" s="105" t="str">
        <f t="shared" ca="1" si="5"/>
        <v/>
      </c>
      <c r="AL16" s="105" t="str">
        <f t="shared" ca="1" si="5"/>
        <v/>
      </c>
      <c r="AM16" s="105" t="str">
        <f t="shared" ca="1" si="5"/>
        <v/>
      </c>
      <c r="AN16" s="105" t="str">
        <f t="shared" ca="1" si="5"/>
        <v/>
      </c>
      <c r="AO16" s="105" t="str">
        <f t="shared" ca="1" si="6"/>
        <v/>
      </c>
      <c r="AP16" s="105" t="str">
        <f t="shared" ca="1" si="6"/>
        <v/>
      </c>
      <c r="AQ16" s="105" t="str">
        <f t="shared" ca="1" si="6"/>
        <v/>
      </c>
      <c r="AR16" s="105" t="str">
        <f t="shared" ca="1" si="6"/>
        <v/>
      </c>
      <c r="AS16" s="105" t="str">
        <f t="shared" ca="1" si="6"/>
        <v/>
      </c>
      <c r="AT16" s="105" t="str">
        <f t="shared" ca="1" si="6"/>
        <v/>
      </c>
      <c r="AU16" s="105" t="str">
        <f t="shared" ca="1" si="6"/>
        <v/>
      </c>
      <c r="AV16" s="105" t="str">
        <f t="shared" ca="1" si="6"/>
        <v/>
      </c>
      <c r="AW16" s="105" t="str">
        <f t="shared" ca="1" si="6"/>
        <v/>
      </c>
      <c r="AX16" s="105" t="str">
        <f t="shared" ca="1" si="7"/>
        <v/>
      </c>
      <c r="AY16" s="105" t="str">
        <f t="shared" ca="1" si="7"/>
        <v/>
      </c>
      <c r="AZ16" s="105" t="str">
        <f t="shared" ca="1" si="7"/>
        <v/>
      </c>
      <c r="BA16" s="105" t="str">
        <f t="shared" ca="1" si="7"/>
        <v/>
      </c>
      <c r="BB16" s="105" t="str">
        <f t="shared" ca="1" si="7"/>
        <v/>
      </c>
      <c r="BC16" s="105" t="str">
        <f t="shared" ca="1" si="7"/>
        <v/>
      </c>
      <c r="BD16" s="105" t="str">
        <f t="shared" ca="1" si="7"/>
        <v/>
      </c>
      <c r="BE16" s="105" t="str">
        <f t="shared" ca="1" si="7"/>
        <v/>
      </c>
      <c r="BF16" s="105" t="str">
        <f t="shared" ca="1" si="7"/>
        <v/>
      </c>
      <c r="BG16" s="105" t="str">
        <f t="shared" ca="1" si="7"/>
        <v/>
      </c>
      <c r="BH16" s="105" t="str">
        <f t="shared" ca="1" si="7"/>
        <v/>
      </c>
      <c r="BI16" s="105" t="str">
        <f t="shared" ca="1" si="7"/>
        <v/>
      </c>
      <c r="BJ16" s="105" t="str">
        <f t="shared" ca="1" si="7"/>
        <v/>
      </c>
      <c r="BK16" s="105" t="str">
        <f t="shared" ca="1" si="7"/>
        <v/>
      </c>
      <c r="BL16" s="121" t="str">
        <f t="shared" ca="1" si="7"/>
        <v/>
      </c>
    </row>
    <row r="17" spans="1:64" s="18" customFormat="1" ht="25.75" customHeight="1">
      <c r="A17" s="69"/>
      <c r="B17" s="120" t="s">
        <v>136</v>
      </c>
      <c r="C17" s="102"/>
      <c r="D17" s="102"/>
      <c r="E17" s="103"/>
      <c r="F17" s="104"/>
      <c r="G17" s="101"/>
      <c r="H17" s="102"/>
      <c r="I17" s="105" t="str">
        <f t="shared" ca="1" si="4"/>
        <v/>
      </c>
      <c r="J17" s="105" t="str">
        <f t="shared" ca="1" si="4"/>
        <v/>
      </c>
      <c r="K17" s="105" t="str">
        <f t="shared" ca="1" si="4"/>
        <v/>
      </c>
      <c r="L17" s="105" t="str">
        <f t="shared" ca="1" si="4"/>
        <v/>
      </c>
      <c r="M17" s="105" t="str">
        <f t="shared" ca="1" si="4"/>
        <v/>
      </c>
      <c r="N17" s="105" t="str">
        <f t="shared" ca="1" si="4"/>
        <v/>
      </c>
      <c r="O17" s="105" t="str">
        <f t="shared" ca="1" si="4"/>
        <v/>
      </c>
      <c r="P17" s="105" t="str">
        <f t="shared" ca="1" si="4"/>
        <v/>
      </c>
      <c r="Q17" s="105" t="str">
        <f t="shared" ca="1" si="4"/>
        <v/>
      </c>
      <c r="R17" s="105" t="str">
        <f t="shared" ca="1" si="4"/>
        <v/>
      </c>
      <c r="S17" s="105" t="str">
        <f t="shared" ca="1" si="4"/>
        <v/>
      </c>
      <c r="T17" s="105" t="str">
        <f t="shared" ca="1" si="4"/>
        <v/>
      </c>
      <c r="U17" s="105" t="str">
        <f t="shared" ca="1" si="4"/>
        <v/>
      </c>
      <c r="V17" s="105" t="str">
        <f t="shared" ca="1" si="4"/>
        <v/>
      </c>
      <c r="W17" s="105" t="str">
        <f t="shared" ca="1" si="4"/>
        <v/>
      </c>
      <c r="X17" s="105" t="str">
        <f t="shared" ca="1" si="4"/>
        <v/>
      </c>
      <c r="Y17" s="105" t="str">
        <f t="shared" ca="1" si="5"/>
        <v/>
      </c>
      <c r="Z17" s="105" t="str">
        <f t="shared" ca="1" si="5"/>
        <v/>
      </c>
      <c r="AA17" s="105" t="str">
        <f t="shared" ca="1" si="5"/>
        <v/>
      </c>
      <c r="AB17" s="105" t="str">
        <f t="shared" ca="1" si="5"/>
        <v/>
      </c>
      <c r="AC17" s="105" t="str">
        <f t="shared" ca="1" si="5"/>
        <v/>
      </c>
      <c r="AD17" s="105" t="str">
        <f t="shared" ca="1" si="5"/>
        <v/>
      </c>
      <c r="AE17" s="105" t="str">
        <f t="shared" ca="1" si="5"/>
        <v/>
      </c>
      <c r="AF17" s="105" t="str">
        <f t="shared" ca="1" si="5"/>
        <v/>
      </c>
      <c r="AG17" s="105" t="str">
        <f t="shared" ca="1" si="5"/>
        <v/>
      </c>
      <c r="AH17" s="105" t="str">
        <f t="shared" ca="1" si="5"/>
        <v/>
      </c>
      <c r="AI17" s="105" t="str">
        <f t="shared" ca="1" si="5"/>
        <v/>
      </c>
      <c r="AJ17" s="105" t="str">
        <f t="shared" ca="1" si="5"/>
        <v/>
      </c>
      <c r="AK17" s="105" t="str">
        <f t="shared" ca="1" si="5"/>
        <v/>
      </c>
      <c r="AL17" s="105" t="str">
        <f t="shared" ca="1" si="5"/>
        <v/>
      </c>
      <c r="AM17" s="105" t="str">
        <f t="shared" ca="1" si="5"/>
        <v/>
      </c>
      <c r="AN17" s="105" t="str">
        <f t="shared" ca="1" si="5"/>
        <v/>
      </c>
      <c r="AO17" s="105" t="str">
        <f t="shared" ca="1" si="6"/>
        <v/>
      </c>
      <c r="AP17" s="105" t="str">
        <f t="shared" ca="1" si="6"/>
        <v/>
      </c>
      <c r="AQ17" s="105" t="str">
        <f t="shared" ca="1" si="6"/>
        <v/>
      </c>
      <c r="AR17" s="105" t="str">
        <f t="shared" ca="1" si="6"/>
        <v/>
      </c>
      <c r="AS17" s="105" t="str">
        <f t="shared" ca="1" si="6"/>
        <v/>
      </c>
      <c r="AT17" s="105" t="str">
        <f t="shared" ca="1" si="6"/>
        <v/>
      </c>
      <c r="AU17" s="105" t="str">
        <f t="shared" ca="1" si="6"/>
        <v/>
      </c>
      <c r="AV17" s="105" t="str">
        <f t="shared" ca="1" si="6"/>
        <v/>
      </c>
      <c r="AW17" s="105" t="str">
        <f t="shared" ca="1" si="6"/>
        <v/>
      </c>
      <c r="AX17" s="105" t="str">
        <f t="shared" ca="1" si="7"/>
        <v/>
      </c>
      <c r="AY17" s="105" t="str">
        <f t="shared" ca="1" si="7"/>
        <v/>
      </c>
      <c r="AZ17" s="105" t="str">
        <f t="shared" ca="1" si="7"/>
        <v/>
      </c>
      <c r="BA17" s="105" t="str">
        <f t="shared" ca="1" si="7"/>
        <v/>
      </c>
      <c r="BB17" s="105" t="str">
        <f t="shared" ca="1" si="7"/>
        <v/>
      </c>
      <c r="BC17" s="105" t="str">
        <f t="shared" ca="1" si="7"/>
        <v/>
      </c>
      <c r="BD17" s="105" t="str">
        <f t="shared" ca="1" si="7"/>
        <v/>
      </c>
      <c r="BE17" s="105" t="str">
        <f t="shared" ca="1" si="7"/>
        <v/>
      </c>
      <c r="BF17" s="105" t="str">
        <f t="shared" ca="1" si="7"/>
        <v/>
      </c>
      <c r="BG17" s="105" t="str">
        <f t="shared" ca="1" si="7"/>
        <v/>
      </c>
      <c r="BH17" s="105" t="str">
        <f t="shared" ca="1" si="7"/>
        <v/>
      </c>
      <c r="BI17" s="105" t="str">
        <f t="shared" ca="1" si="7"/>
        <v/>
      </c>
      <c r="BJ17" s="105" t="str">
        <f t="shared" ca="1" si="7"/>
        <v/>
      </c>
      <c r="BK17" s="105" t="str">
        <f t="shared" ca="1" si="7"/>
        <v/>
      </c>
      <c r="BL17" s="121" t="str">
        <f t="shared" ca="1" si="7"/>
        <v/>
      </c>
    </row>
    <row r="18" spans="1:64" s="18" customFormat="1" ht="25.75" customHeight="1">
      <c r="A18" s="69"/>
      <c r="B18" s="122" t="s">
        <v>129</v>
      </c>
      <c r="C18" s="102" t="s">
        <v>117</v>
      </c>
      <c r="D18" s="102"/>
      <c r="E18" s="103">
        <v>0.6</v>
      </c>
      <c r="F18" s="104">
        <f ca="1">F12+6</f>
        <v>45354</v>
      </c>
      <c r="G18" s="101">
        <v>13</v>
      </c>
      <c r="H18" s="102"/>
      <c r="I18" s="105" t="str">
        <f t="shared" ca="1" si="4"/>
        <v/>
      </c>
      <c r="J18" s="105" t="str">
        <f t="shared" ca="1" si="4"/>
        <v/>
      </c>
      <c r="K18" s="105" t="str">
        <f t="shared" ca="1" si="4"/>
        <v/>
      </c>
      <c r="L18" s="105" t="str">
        <f t="shared" ca="1" si="4"/>
        <v/>
      </c>
      <c r="M18" s="105" t="str">
        <f t="shared" ca="1" si="4"/>
        <v/>
      </c>
      <c r="N18" s="105" t="str">
        <f t="shared" ca="1" si="4"/>
        <v/>
      </c>
      <c r="O18" s="105" t="str">
        <f t="shared" ca="1" si="4"/>
        <v/>
      </c>
      <c r="P18" s="105" t="str">
        <f t="shared" ca="1" si="4"/>
        <v/>
      </c>
      <c r="Q18" s="105" t="str">
        <f t="shared" ca="1" si="4"/>
        <v/>
      </c>
      <c r="R18" s="105" t="str">
        <f t="shared" ca="1" si="4"/>
        <v/>
      </c>
      <c r="S18" s="105" t="str">
        <f t="shared" ca="1" si="4"/>
        <v/>
      </c>
      <c r="T18" s="105" t="str">
        <f t="shared" ca="1" si="4"/>
        <v/>
      </c>
      <c r="U18" s="105" t="str">
        <f t="shared" ca="1" si="4"/>
        <v/>
      </c>
      <c r="V18" s="105" t="str">
        <f t="shared" ca="1" si="4"/>
        <v/>
      </c>
      <c r="W18" s="105" t="str">
        <f t="shared" ca="1" si="4"/>
        <v/>
      </c>
      <c r="X18" s="105" t="str">
        <f t="shared" ca="1" si="4"/>
        <v/>
      </c>
      <c r="Y18" s="105" t="str">
        <f t="shared" ca="1" si="5"/>
        <v/>
      </c>
      <c r="Z18" s="105" t="str">
        <f t="shared" ca="1" si="5"/>
        <v/>
      </c>
      <c r="AA18" s="105" t="str">
        <f t="shared" ca="1" si="5"/>
        <v/>
      </c>
      <c r="AB18" s="105" t="str">
        <f t="shared" ca="1" si="5"/>
        <v/>
      </c>
      <c r="AC18" s="105" t="str">
        <f t="shared" ca="1" si="5"/>
        <v/>
      </c>
      <c r="AD18" s="105" t="str">
        <f t="shared" ca="1" si="5"/>
        <v/>
      </c>
      <c r="AE18" s="105" t="str">
        <f t="shared" ca="1" si="5"/>
        <v/>
      </c>
      <c r="AF18" s="105" t="str">
        <f t="shared" ca="1" si="5"/>
        <v/>
      </c>
      <c r="AG18" s="105" t="str">
        <f t="shared" ca="1" si="5"/>
        <v/>
      </c>
      <c r="AH18" s="105" t="str">
        <f t="shared" ca="1" si="5"/>
        <v/>
      </c>
      <c r="AI18" s="105" t="str">
        <f t="shared" ca="1" si="5"/>
        <v/>
      </c>
      <c r="AJ18" s="105" t="str">
        <f t="shared" ca="1" si="5"/>
        <v/>
      </c>
      <c r="AK18" s="105" t="str">
        <f t="shared" ca="1" si="5"/>
        <v/>
      </c>
      <c r="AL18" s="105" t="str">
        <f t="shared" ca="1" si="5"/>
        <v/>
      </c>
      <c r="AM18" s="105" t="str">
        <f t="shared" ca="1" si="5"/>
        <v/>
      </c>
      <c r="AN18" s="105" t="str">
        <f t="shared" ca="1" si="5"/>
        <v/>
      </c>
      <c r="AO18" s="105" t="str">
        <f t="shared" ca="1" si="6"/>
        <v/>
      </c>
      <c r="AP18" s="105" t="str">
        <f t="shared" ca="1" si="6"/>
        <v/>
      </c>
      <c r="AQ18" s="105" t="str">
        <f t="shared" ca="1" si="6"/>
        <v/>
      </c>
      <c r="AR18" s="105" t="str">
        <f t="shared" ca="1" si="6"/>
        <v/>
      </c>
      <c r="AS18" s="105" t="str">
        <f t="shared" ca="1" si="6"/>
        <v/>
      </c>
      <c r="AT18" s="105" t="str">
        <f t="shared" ca="1" si="6"/>
        <v/>
      </c>
      <c r="AU18" s="105" t="str">
        <f t="shared" ca="1" si="6"/>
        <v/>
      </c>
      <c r="AV18" s="105" t="str">
        <f t="shared" ca="1" si="6"/>
        <v/>
      </c>
      <c r="AW18" s="105" t="str">
        <f t="shared" ca="1" si="6"/>
        <v/>
      </c>
      <c r="AX18" s="105" t="str">
        <f t="shared" ca="1" si="7"/>
        <v/>
      </c>
      <c r="AY18" s="105" t="str">
        <f t="shared" ca="1" si="7"/>
        <v/>
      </c>
      <c r="AZ18" s="105" t="str">
        <f t="shared" ca="1" si="7"/>
        <v/>
      </c>
      <c r="BA18" s="105" t="str">
        <f t="shared" ca="1" si="7"/>
        <v/>
      </c>
      <c r="BB18" s="105" t="str">
        <f t="shared" ca="1" si="7"/>
        <v/>
      </c>
      <c r="BC18" s="105" t="str">
        <f t="shared" ca="1" si="7"/>
        <v/>
      </c>
      <c r="BD18" s="105" t="str">
        <f t="shared" ca="1" si="7"/>
        <v/>
      </c>
      <c r="BE18" s="105" t="str">
        <f t="shared" ca="1" si="7"/>
        <v/>
      </c>
      <c r="BF18" s="105" t="str">
        <f t="shared" ca="1" si="7"/>
        <v/>
      </c>
      <c r="BG18" s="105" t="str">
        <f t="shared" ca="1" si="7"/>
        <v/>
      </c>
      <c r="BH18" s="105" t="str">
        <f t="shared" ca="1" si="7"/>
        <v/>
      </c>
      <c r="BI18" s="105" t="str">
        <f t="shared" ca="1" si="7"/>
        <v/>
      </c>
      <c r="BJ18" s="105" t="str">
        <f t="shared" ca="1" si="7"/>
        <v/>
      </c>
      <c r="BK18" s="105" t="str">
        <f t="shared" ca="1" si="7"/>
        <v/>
      </c>
      <c r="BL18" s="121" t="str">
        <f t="shared" ca="1" si="7"/>
        <v/>
      </c>
    </row>
    <row r="19" spans="1:64" s="18" customFormat="1" ht="25.75" customHeight="1">
      <c r="A19" s="66"/>
      <c r="B19" s="122" t="s">
        <v>131</v>
      </c>
      <c r="C19" s="102" t="s">
        <v>137</v>
      </c>
      <c r="D19" s="102"/>
      <c r="E19" s="103">
        <v>0.5</v>
      </c>
      <c r="F19" s="104">
        <f ca="1">F18+2</f>
        <v>45356</v>
      </c>
      <c r="G19" s="101">
        <v>9</v>
      </c>
      <c r="H19" s="102"/>
      <c r="I19" s="105" t="str">
        <f t="shared" ca="1" si="4"/>
        <v/>
      </c>
      <c r="J19" s="105" t="str">
        <f t="shared" ca="1" si="4"/>
        <v/>
      </c>
      <c r="K19" s="105" t="str">
        <f t="shared" ca="1" si="4"/>
        <v/>
      </c>
      <c r="L19" s="105" t="str">
        <f t="shared" ca="1" si="4"/>
        <v/>
      </c>
      <c r="M19" s="105" t="str">
        <f t="shared" ca="1" si="4"/>
        <v/>
      </c>
      <c r="N19" s="105" t="str">
        <f t="shared" ca="1" si="4"/>
        <v/>
      </c>
      <c r="O19" s="105" t="str">
        <f t="shared" ca="1" si="4"/>
        <v/>
      </c>
      <c r="P19" s="105" t="str">
        <f t="shared" ca="1" si="4"/>
        <v/>
      </c>
      <c r="Q19" s="105" t="str">
        <f t="shared" ca="1" si="4"/>
        <v/>
      </c>
      <c r="R19" s="105" t="str">
        <f t="shared" ca="1" si="4"/>
        <v/>
      </c>
      <c r="S19" s="105" t="str">
        <f t="shared" ca="1" si="4"/>
        <v/>
      </c>
      <c r="T19" s="105" t="str">
        <f t="shared" ca="1" si="4"/>
        <v/>
      </c>
      <c r="U19" s="105" t="str">
        <f t="shared" ca="1" si="4"/>
        <v/>
      </c>
      <c r="V19" s="105" t="str">
        <f t="shared" ca="1" si="4"/>
        <v/>
      </c>
      <c r="W19" s="105" t="str">
        <f t="shared" ca="1" si="4"/>
        <v/>
      </c>
      <c r="X19" s="105" t="str">
        <f t="shared" ca="1" si="4"/>
        <v/>
      </c>
      <c r="Y19" s="105" t="str">
        <f t="shared" ca="1" si="5"/>
        <v/>
      </c>
      <c r="Z19" s="105" t="str">
        <f t="shared" ca="1" si="5"/>
        <v/>
      </c>
      <c r="AA19" s="105" t="str">
        <f t="shared" ca="1" si="5"/>
        <v/>
      </c>
      <c r="AB19" s="105" t="str">
        <f t="shared" ca="1" si="5"/>
        <v/>
      </c>
      <c r="AC19" s="105" t="str">
        <f t="shared" ca="1" si="5"/>
        <v/>
      </c>
      <c r="AD19" s="105" t="str">
        <f t="shared" ca="1" si="5"/>
        <v/>
      </c>
      <c r="AE19" s="105" t="str">
        <f t="shared" ca="1" si="5"/>
        <v/>
      </c>
      <c r="AF19" s="105" t="str">
        <f t="shared" ca="1" si="5"/>
        <v/>
      </c>
      <c r="AG19" s="105" t="str">
        <f t="shared" ca="1" si="5"/>
        <v/>
      </c>
      <c r="AH19" s="105" t="str">
        <f t="shared" ca="1" si="5"/>
        <v/>
      </c>
      <c r="AI19" s="105" t="str">
        <f t="shared" ca="1" si="5"/>
        <v/>
      </c>
      <c r="AJ19" s="105" t="str">
        <f t="shared" ca="1" si="5"/>
        <v/>
      </c>
      <c r="AK19" s="105" t="str">
        <f t="shared" ca="1" si="5"/>
        <v/>
      </c>
      <c r="AL19" s="105" t="str">
        <f t="shared" ca="1" si="5"/>
        <v/>
      </c>
      <c r="AM19" s="105" t="str">
        <f t="shared" ca="1" si="5"/>
        <v/>
      </c>
      <c r="AN19" s="105" t="str">
        <f t="shared" ca="1" si="5"/>
        <v/>
      </c>
      <c r="AO19" s="105" t="str">
        <f t="shared" ca="1" si="6"/>
        <v/>
      </c>
      <c r="AP19" s="105" t="str">
        <f t="shared" ca="1" si="6"/>
        <v/>
      </c>
      <c r="AQ19" s="105" t="str">
        <f t="shared" ca="1" si="6"/>
        <v/>
      </c>
      <c r="AR19" s="105" t="str">
        <f t="shared" ca="1" si="6"/>
        <v/>
      </c>
      <c r="AS19" s="105" t="str">
        <f t="shared" ca="1" si="6"/>
        <v/>
      </c>
      <c r="AT19" s="105" t="str">
        <f t="shared" ca="1" si="6"/>
        <v/>
      </c>
      <c r="AU19" s="105" t="str">
        <f t="shared" ca="1" si="6"/>
        <v/>
      </c>
      <c r="AV19" s="105" t="str">
        <f t="shared" ca="1" si="6"/>
        <v/>
      </c>
      <c r="AW19" s="105" t="str">
        <f t="shared" ca="1" si="6"/>
        <v/>
      </c>
      <c r="AX19" s="105" t="str">
        <f t="shared" ca="1" si="7"/>
        <v/>
      </c>
      <c r="AY19" s="105" t="str">
        <f t="shared" ca="1" si="7"/>
        <v/>
      </c>
      <c r="AZ19" s="105" t="str">
        <f t="shared" ca="1" si="7"/>
        <v/>
      </c>
      <c r="BA19" s="105" t="str">
        <f t="shared" ca="1" si="7"/>
        <v/>
      </c>
      <c r="BB19" s="105" t="str">
        <f t="shared" ca="1" si="7"/>
        <v/>
      </c>
      <c r="BC19" s="105" t="str">
        <f t="shared" ca="1" si="7"/>
        <v/>
      </c>
      <c r="BD19" s="105" t="str">
        <f t="shared" ca="1" si="7"/>
        <v/>
      </c>
      <c r="BE19" s="105" t="str">
        <f t="shared" ca="1" si="7"/>
        <v/>
      </c>
      <c r="BF19" s="105" t="str">
        <f t="shared" ca="1" si="7"/>
        <v/>
      </c>
      <c r="BG19" s="105" t="str">
        <f t="shared" ca="1" si="7"/>
        <v/>
      </c>
      <c r="BH19" s="105" t="str">
        <f t="shared" ca="1" si="7"/>
        <v/>
      </c>
      <c r="BI19" s="105" t="str">
        <f t="shared" ca="1" si="7"/>
        <v/>
      </c>
      <c r="BJ19" s="105" t="str">
        <f t="shared" ca="1" si="7"/>
        <v/>
      </c>
      <c r="BK19" s="105" t="str">
        <f t="shared" ca="1" si="7"/>
        <v/>
      </c>
      <c r="BL19" s="121" t="str">
        <f t="shared" ca="1" si="7"/>
        <v/>
      </c>
    </row>
    <row r="20" spans="1:64" s="18" customFormat="1" ht="25.75" customHeight="1">
      <c r="A20" s="66"/>
      <c r="B20" s="122" t="s">
        <v>133</v>
      </c>
      <c r="C20" s="102" t="s">
        <v>115</v>
      </c>
      <c r="D20" s="102"/>
      <c r="E20" s="103">
        <v>0.33</v>
      </c>
      <c r="F20" s="104">
        <f ca="1">F19+5</f>
        <v>45361</v>
      </c>
      <c r="G20" s="101">
        <v>11</v>
      </c>
      <c r="H20" s="102"/>
      <c r="I20" s="105" t="str">
        <f t="shared" ca="1" si="4"/>
        <v/>
      </c>
      <c r="J20" s="105" t="str">
        <f t="shared" ca="1" si="4"/>
        <v/>
      </c>
      <c r="K20" s="105" t="str">
        <f t="shared" ca="1" si="4"/>
        <v/>
      </c>
      <c r="L20" s="105" t="str">
        <f t="shared" ca="1" si="4"/>
        <v/>
      </c>
      <c r="M20" s="105" t="str">
        <f t="shared" ca="1" si="4"/>
        <v/>
      </c>
      <c r="N20" s="105" t="str">
        <f t="shared" ca="1" si="4"/>
        <v/>
      </c>
      <c r="O20" s="105" t="str">
        <f t="shared" ca="1" si="4"/>
        <v/>
      </c>
      <c r="P20" s="105" t="str">
        <f t="shared" ca="1" si="4"/>
        <v/>
      </c>
      <c r="Q20" s="105" t="str">
        <f t="shared" ca="1" si="4"/>
        <v/>
      </c>
      <c r="R20" s="105" t="str">
        <f t="shared" ca="1" si="4"/>
        <v/>
      </c>
      <c r="S20" s="105" t="str">
        <f t="shared" ca="1" si="4"/>
        <v/>
      </c>
      <c r="T20" s="105" t="str">
        <f t="shared" ca="1" si="4"/>
        <v/>
      </c>
      <c r="U20" s="105" t="str">
        <f t="shared" ca="1" si="4"/>
        <v/>
      </c>
      <c r="V20" s="105" t="str">
        <f t="shared" ca="1" si="4"/>
        <v/>
      </c>
      <c r="W20" s="105" t="str">
        <f t="shared" ca="1" si="4"/>
        <v/>
      </c>
      <c r="X20" s="105" t="str">
        <f t="shared" ca="1" si="4"/>
        <v/>
      </c>
      <c r="Y20" s="105" t="str">
        <f t="shared" ca="1" si="5"/>
        <v/>
      </c>
      <c r="Z20" s="105" t="str">
        <f t="shared" ca="1" si="5"/>
        <v/>
      </c>
      <c r="AA20" s="105" t="str">
        <f t="shared" ca="1" si="5"/>
        <v/>
      </c>
      <c r="AB20" s="105" t="str">
        <f t="shared" ca="1" si="5"/>
        <v/>
      </c>
      <c r="AC20" s="105" t="str">
        <f t="shared" ca="1" si="5"/>
        <v/>
      </c>
      <c r="AD20" s="105" t="str">
        <f t="shared" ca="1" si="5"/>
        <v/>
      </c>
      <c r="AE20" s="105" t="str">
        <f t="shared" ca="1" si="5"/>
        <v/>
      </c>
      <c r="AF20" s="105" t="str">
        <f t="shared" ca="1" si="5"/>
        <v/>
      </c>
      <c r="AG20" s="105" t="str">
        <f t="shared" ca="1" si="5"/>
        <v/>
      </c>
      <c r="AH20" s="105" t="str">
        <f t="shared" ca="1" si="5"/>
        <v/>
      </c>
      <c r="AI20" s="105" t="str">
        <f t="shared" ca="1" si="5"/>
        <v/>
      </c>
      <c r="AJ20" s="105" t="str">
        <f t="shared" ca="1" si="5"/>
        <v/>
      </c>
      <c r="AK20" s="105" t="str">
        <f t="shared" ca="1" si="5"/>
        <v/>
      </c>
      <c r="AL20" s="105" t="str">
        <f t="shared" ca="1" si="5"/>
        <v/>
      </c>
      <c r="AM20" s="105" t="str">
        <f t="shared" ca="1" si="5"/>
        <v/>
      </c>
      <c r="AN20" s="105" t="str">
        <f t="shared" ca="1" si="5"/>
        <v/>
      </c>
      <c r="AO20" s="105" t="str">
        <f t="shared" ca="1" si="6"/>
        <v/>
      </c>
      <c r="AP20" s="105" t="str">
        <f t="shared" ca="1" si="6"/>
        <v/>
      </c>
      <c r="AQ20" s="105" t="str">
        <f t="shared" ca="1" si="6"/>
        <v/>
      </c>
      <c r="AR20" s="105" t="str">
        <f t="shared" ca="1" si="6"/>
        <v/>
      </c>
      <c r="AS20" s="105" t="str">
        <f t="shared" ca="1" si="6"/>
        <v/>
      </c>
      <c r="AT20" s="105" t="str">
        <f t="shared" ca="1" si="6"/>
        <v/>
      </c>
      <c r="AU20" s="105" t="str">
        <f t="shared" ca="1" si="6"/>
        <v/>
      </c>
      <c r="AV20" s="105" t="str">
        <f t="shared" ca="1" si="6"/>
        <v/>
      </c>
      <c r="AW20" s="105" t="str">
        <f t="shared" ca="1" si="6"/>
        <v/>
      </c>
      <c r="AX20" s="105" t="str">
        <f t="shared" ca="1" si="7"/>
        <v/>
      </c>
      <c r="AY20" s="105" t="str">
        <f t="shared" ca="1" si="7"/>
        <v/>
      </c>
      <c r="AZ20" s="105" t="str">
        <f t="shared" ca="1" si="7"/>
        <v/>
      </c>
      <c r="BA20" s="105" t="str">
        <f t="shared" ca="1" si="7"/>
        <v/>
      </c>
      <c r="BB20" s="105" t="str">
        <f t="shared" ca="1" si="7"/>
        <v/>
      </c>
      <c r="BC20" s="105" t="str">
        <f t="shared" ca="1" si="7"/>
        <v/>
      </c>
      <c r="BD20" s="105" t="str">
        <f t="shared" ca="1" si="7"/>
        <v/>
      </c>
      <c r="BE20" s="105" t="str">
        <f t="shared" ca="1" si="7"/>
        <v/>
      </c>
      <c r="BF20" s="105" t="str">
        <f t="shared" ca="1" si="7"/>
        <v/>
      </c>
      <c r="BG20" s="105" t="str">
        <f t="shared" ca="1" si="7"/>
        <v/>
      </c>
      <c r="BH20" s="105" t="str">
        <f t="shared" ca="1" si="7"/>
        <v/>
      </c>
      <c r="BI20" s="105" t="str">
        <f t="shared" ca="1" si="7"/>
        <v/>
      </c>
      <c r="BJ20" s="105" t="str">
        <f t="shared" ca="1" si="7"/>
        <v/>
      </c>
      <c r="BK20" s="105" t="str">
        <f t="shared" ca="1" si="7"/>
        <v/>
      </c>
      <c r="BL20" s="121" t="str">
        <f t="shared" ca="1" si="7"/>
        <v/>
      </c>
    </row>
    <row r="21" spans="1:64" s="18" customFormat="1" ht="25.75" customHeight="1">
      <c r="A21" s="66"/>
      <c r="B21" s="122" t="s">
        <v>134</v>
      </c>
      <c r="C21" s="102" t="s">
        <v>132</v>
      </c>
      <c r="D21" s="102"/>
      <c r="E21" s="103"/>
      <c r="F21" s="104">
        <f ca="1">F20+2</f>
        <v>45363</v>
      </c>
      <c r="G21" s="101">
        <v>1</v>
      </c>
      <c r="H21" s="102"/>
      <c r="I21" s="105" t="str">
        <f t="shared" ca="1" si="4"/>
        <v/>
      </c>
      <c r="J21" s="105" t="str">
        <f t="shared" ca="1" si="4"/>
        <v/>
      </c>
      <c r="K21" s="105" t="str">
        <f t="shared" ca="1" si="4"/>
        <v/>
      </c>
      <c r="L21" s="105" t="str">
        <f t="shared" ca="1" si="4"/>
        <v/>
      </c>
      <c r="M21" s="105" t="str">
        <f t="shared" ca="1" si="4"/>
        <v/>
      </c>
      <c r="N21" s="105" t="str">
        <f t="shared" ca="1" si="4"/>
        <v/>
      </c>
      <c r="O21" s="105" t="str">
        <f t="shared" ca="1" si="4"/>
        <v/>
      </c>
      <c r="P21" s="105" t="str">
        <f t="shared" ca="1" si="4"/>
        <v/>
      </c>
      <c r="Q21" s="105" t="str">
        <f t="shared" ca="1" si="4"/>
        <v/>
      </c>
      <c r="R21" s="105" t="str">
        <f t="shared" ca="1" si="4"/>
        <v/>
      </c>
      <c r="S21" s="105" t="str">
        <f t="shared" ca="1" si="4"/>
        <v/>
      </c>
      <c r="T21" s="105" t="str">
        <f t="shared" ca="1" si="4"/>
        <v/>
      </c>
      <c r="U21" s="105" t="str">
        <f t="shared" ca="1" si="4"/>
        <v/>
      </c>
      <c r="V21" s="105" t="str">
        <f t="shared" ca="1" si="4"/>
        <v/>
      </c>
      <c r="W21" s="105">
        <f t="shared" ca="1" si="4"/>
        <v>1</v>
      </c>
      <c r="X21" s="105" t="str">
        <f t="shared" ca="1" si="4"/>
        <v/>
      </c>
      <c r="Y21" s="105" t="str">
        <f t="shared" ca="1" si="5"/>
        <v/>
      </c>
      <c r="Z21" s="105" t="str">
        <f t="shared" ca="1" si="5"/>
        <v/>
      </c>
      <c r="AA21" s="105" t="str">
        <f t="shared" ca="1" si="5"/>
        <v/>
      </c>
      <c r="AB21" s="105" t="str">
        <f t="shared" ca="1" si="5"/>
        <v/>
      </c>
      <c r="AC21" s="105" t="str">
        <f t="shared" ca="1" si="5"/>
        <v/>
      </c>
      <c r="AD21" s="105" t="str">
        <f t="shared" ca="1" si="5"/>
        <v/>
      </c>
      <c r="AE21" s="105" t="str">
        <f t="shared" ca="1" si="5"/>
        <v/>
      </c>
      <c r="AF21" s="105" t="str">
        <f t="shared" ca="1" si="5"/>
        <v/>
      </c>
      <c r="AG21" s="105" t="str">
        <f t="shared" ca="1" si="5"/>
        <v/>
      </c>
      <c r="AH21" s="105" t="str">
        <f t="shared" ca="1" si="5"/>
        <v/>
      </c>
      <c r="AI21" s="105" t="str">
        <f t="shared" ca="1" si="5"/>
        <v/>
      </c>
      <c r="AJ21" s="105" t="str">
        <f t="shared" ca="1" si="5"/>
        <v/>
      </c>
      <c r="AK21" s="105" t="str">
        <f t="shared" ca="1" si="5"/>
        <v/>
      </c>
      <c r="AL21" s="105" t="str">
        <f t="shared" ca="1" si="5"/>
        <v/>
      </c>
      <c r="AM21" s="105" t="str">
        <f t="shared" ca="1" si="5"/>
        <v/>
      </c>
      <c r="AN21" s="105" t="str">
        <f t="shared" ca="1" si="5"/>
        <v/>
      </c>
      <c r="AO21" s="105" t="str">
        <f t="shared" ca="1" si="6"/>
        <v/>
      </c>
      <c r="AP21" s="105" t="str">
        <f t="shared" ca="1" si="6"/>
        <v/>
      </c>
      <c r="AQ21" s="105" t="str">
        <f t="shared" ca="1" si="6"/>
        <v/>
      </c>
      <c r="AR21" s="105" t="str">
        <f t="shared" ca="1" si="6"/>
        <v/>
      </c>
      <c r="AS21" s="105" t="str">
        <f t="shared" ca="1" si="6"/>
        <v/>
      </c>
      <c r="AT21" s="105" t="str">
        <f t="shared" ca="1" si="6"/>
        <v/>
      </c>
      <c r="AU21" s="105" t="str">
        <f t="shared" ca="1" si="6"/>
        <v/>
      </c>
      <c r="AV21" s="105" t="str">
        <f t="shared" ca="1" si="6"/>
        <v/>
      </c>
      <c r="AW21" s="105" t="str">
        <f t="shared" ca="1" si="6"/>
        <v/>
      </c>
      <c r="AX21" s="105" t="str">
        <f t="shared" ca="1" si="7"/>
        <v/>
      </c>
      <c r="AY21" s="105" t="str">
        <f t="shared" ca="1" si="7"/>
        <v/>
      </c>
      <c r="AZ21" s="105" t="str">
        <f t="shared" ca="1" si="7"/>
        <v/>
      </c>
      <c r="BA21" s="105" t="str">
        <f t="shared" ca="1" si="7"/>
        <v/>
      </c>
      <c r="BB21" s="105" t="str">
        <f t="shared" ca="1" si="7"/>
        <v/>
      </c>
      <c r="BC21" s="105" t="str">
        <f t="shared" ca="1" si="7"/>
        <v/>
      </c>
      <c r="BD21" s="105" t="str">
        <f t="shared" ca="1" si="7"/>
        <v/>
      </c>
      <c r="BE21" s="105" t="str">
        <f t="shared" ca="1" si="7"/>
        <v/>
      </c>
      <c r="BF21" s="105" t="str">
        <f t="shared" ca="1" si="7"/>
        <v/>
      </c>
      <c r="BG21" s="105" t="str">
        <f t="shared" ca="1" si="7"/>
        <v/>
      </c>
      <c r="BH21" s="105" t="str">
        <f t="shared" ca="1" si="7"/>
        <v/>
      </c>
      <c r="BI21" s="105" t="str">
        <f t="shared" ca="1" si="7"/>
        <v/>
      </c>
      <c r="BJ21" s="105" t="str">
        <f t="shared" ca="1" si="7"/>
        <v/>
      </c>
      <c r="BK21" s="105" t="str">
        <f t="shared" ca="1" si="7"/>
        <v/>
      </c>
      <c r="BL21" s="121" t="str">
        <f t="shared" ca="1" si="7"/>
        <v/>
      </c>
    </row>
    <row r="22" spans="1:64" s="18" customFormat="1" ht="25.75" customHeight="1">
      <c r="A22" s="66"/>
      <c r="B22" s="122" t="s">
        <v>135</v>
      </c>
      <c r="C22" s="102"/>
      <c r="D22" s="102"/>
      <c r="E22" s="103"/>
      <c r="F22" s="104">
        <f ca="1">F21+1</f>
        <v>45364</v>
      </c>
      <c r="G22" s="101">
        <v>24</v>
      </c>
      <c r="H22" s="102"/>
      <c r="I22" s="105" t="str">
        <f t="shared" ca="1" si="4"/>
        <v/>
      </c>
      <c r="J22" s="105" t="str">
        <f t="shared" ca="1" si="4"/>
        <v/>
      </c>
      <c r="K22" s="105" t="str">
        <f t="shared" ca="1" si="4"/>
        <v/>
      </c>
      <c r="L22" s="105" t="str">
        <f t="shared" ca="1" si="4"/>
        <v/>
      </c>
      <c r="M22" s="105" t="str">
        <f t="shared" ca="1" si="4"/>
        <v/>
      </c>
      <c r="N22" s="105" t="str">
        <f t="shared" ca="1" si="4"/>
        <v/>
      </c>
      <c r="O22" s="105" t="str">
        <f t="shared" ca="1" si="4"/>
        <v/>
      </c>
      <c r="P22" s="105" t="str">
        <f t="shared" ca="1" si="4"/>
        <v/>
      </c>
      <c r="Q22" s="105" t="str">
        <f t="shared" ca="1" si="4"/>
        <v/>
      </c>
      <c r="R22" s="105" t="str">
        <f t="shared" ca="1" si="4"/>
        <v/>
      </c>
      <c r="S22" s="105" t="str">
        <f t="shared" ca="1" si="4"/>
        <v/>
      </c>
      <c r="T22" s="105" t="str">
        <f t="shared" ca="1" si="4"/>
        <v/>
      </c>
      <c r="U22" s="105" t="str">
        <f t="shared" ca="1" si="4"/>
        <v/>
      </c>
      <c r="V22" s="105" t="str">
        <f t="shared" ca="1" si="4"/>
        <v/>
      </c>
      <c r="W22" s="105" t="str">
        <f t="shared" ca="1" si="4"/>
        <v/>
      </c>
      <c r="X22" s="105" t="str">
        <f t="shared" ca="1" si="4"/>
        <v/>
      </c>
      <c r="Y22" s="105" t="str">
        <f t="shared" ca="1" si="5"/>
        <v/>
      </c>
      <c r="Z22" s="105" t="str">
        <f t="shared" ca="1" si="5"/>
        <v/>
      </c>
      <c r="AA22" s="105" t="str">
        <f t="shared" ca="1" si="5"/>
        <v/>
      </c>
      <c r="AB22" s="105" t="str">
        <f t="shared" ca="1" si="5"/>
        <v/>
      </c>
      <c r="AC22" s="105" t="str">
        <f t="shared" ca="1" si="5"/>
        <v/>
      </c>
      <c r="AD22" s="105" t="str">
        <f t="shared" ca="1" si="5"/>
        <v/>
      </c>
      <c r="AE22" s="105" t="str">
        <f t="shared" ca="1" si="5"/>
        <v/>
      </c>
      <c r="AF22" s="105" t="str">
        <f t="shared" ca="1" si="5"/>
        <v/>
      </c>
      <c r="AG22" s="105" t="str">
        <f t="shared" ca="1" si="5"/>
        <v/>
      </c>
      <c r="AH22" s="105" t="str">
        <f t="shared" ca="1" si="5"/>
        <v/>
      </c>
      <c r="AI22" s="105" t="str">
        <f t="shared" ca="1" si="5"/>
        <v/>
      </c>
      <c r="AJ22" s="105" t="str">
        <f t="shared" ca="1" si="5"/>
        <v/>
      </c>
      <c r="AK22" s="105" t="str">
        <f t="shared" ca="1" si="5"/>
        <v/>
      </c>
      <c r="AL22" s="105" t="str">
        <f t="shared" ca="1" si="5"/>
        <v/>
      </c>
      <c r="AM22" s="105" t="str">
        <f t="shared" ca="1" si="5"/>
        <v/>
      </c>
      <c r="AN22" s="105" t="str">
        <f t="shared" ca="1" si="5"/>
        <v/>
      </c>
      <c r="AO22" s="105" t="str">
        <f t="shared" ca="1" si="6"/>
        <v/>
      </c>
      <c r="AP22" s="105" t="str">
        <f t="shared" ca="1" si="6"/>
        <v/>
      </c>
      <c r="AQ22" s="105" t="str">
        <f t="shared" ca="1" si="6"/>
        <v/>
      </c>
      <c r="AR22" s="105" t="str">
        <f t="shared" ca="1" si="6"/>
        <v/>
      </c>
      <c r="AS22" s="105" t="str">
        <f t="shared" ca="1" si="6"/>
        <v/>
      </c>
      <c r="AT22" s="105" t="str">
        <f t="shared" ca="1" si="6"/>
        <v/>
      </c>
      <c r="AU22" s="105" t="str">
        <f t="shared" ca="1" si="6"/>
        <v/>
      </c>
      <c r="AV22" s="105" t="str">
        <f t="shared" ca="1" si="6"/>
        <v/>
      </c>
      <c r="AW22" s="105" t="str">
        <f t="shared" ca="1" si="6"/>
        <v/>
      </c>
      <c r="AX22" s="105" t="str">
        <f t="shared" ca="1" si="7"/>
        <v/>
      </c>
      <c r="AY22" s="105" t="str">
        <f t="shared" ca="1" si="7"/>
        <v/>
      </c>
      <c r="AZ22" s="105" t="str">
        <f t="shared" ca="1" si="7"/>
        <v/>
      </c>
      <c r="BA22" s="105" t="str">
        <f t="shared" ca="1" si="7"/>
        <v/>
      </c>
      <c r="BB22" s="105" t="str">
        <f t="shared" ca="1" si="7"/>
        <v/>
      </c>
      <c r="BC22" s="105" t="str">
        <f t="shared" ca="1" si="7"/>
        <v/>
      </c>
      <c r="BD22" s="105" t="str">
        <f t="shared" ca="1" si="7"/>
        <v/>
      </c>
      <c r="BE22" s="105" t="str">
        <f t="shared" ca="1" si="7"/>
        <v/>
      </c>
      <c r="BF22" s="105" t="str">
        <f t="shared" ca="1" si="7"/>
        <v/>
      </c>
      <c r="BG22" s="105" t="str">
        <f t="shared" ca="1" si="7"/>
        <v/>
      </c>
      <c r="BH22" s="105" t="str">
        <f t="shared" ca="1" si="7"/>
        <v/>
      </c>
      <c r="BI22" s="105" t="str">
        <f t="shared" ca="1" si="7"/>
        <v/>
      </c>
      <c r="BJ22" s="105" t="str">
        <f t="shared" ca="1" si="7"/>
        <v/>
      </c>
      <c r="BK22" s="105" t="str">
        <f t="shared" ca="1" si="7"/>
        <v/>
      </c>
      <c r="BL22" s="121" t="str">
        <f t="shared" ca="1" si="7"/>
        <v/>
      </c>
    </row>
    <row r="23" spans="1:64" s="18" customFormat="1" ht="25.75" customHeight="1">
      <c r="A23" s="66"/>
      <c r="B23" s="120" t="s">
        <v>138</v>
      </c>
      <c r="C23" s="102"/>
      <c r="D23" s="102"/>
      <c r="E23" s="103"/>
      <c r="F23" s="104"/>
      <c r="G23" s="101"/>
      <c r="H23" s="102"/>
      <c r="I23" s="105" t="str">
        <f t="shared" ca="1" si="4"/>
        <v/>
      </c>
      <c r="J23" s="105" t="str">
        <f t="shared" ca="1" si="4"/>
        <v/>
      </c>
      <c r="K23" s="105" t="str">
        <f t="shared" ca="1" si="4"/>
        <v/>
      </c>
      <c r="L23" s="105" t="str">
        <f t="shared" ca="1" si="4"/>
        <v/>
      </c>
      <c r="M23" s="105" t="str">
        <f t="shared" ca="1" si="4"/>
        <v/>
      </c>
      <c r="N23" s="105" t="str">
        <f t="shared" ca="1" si="4"/>
        <v/>
      </c>
      <c r="O23" s="105" t="str">
        <f t="shared" ca="1" si="4"/>
        <v/>
      </c>
      <c r="P23" s="105" t="str">
        <f t="shared" ca="1" si="4"/>
        <v/>
      </c>
      <c r="Q23" s="105" t="str">
        <f t="shared" ca="1" si="4"/>
        <v/>
      </c>
      <c r="R23" s="105" t="str">
        <f t="shared" ca="1" si="4"/>
        <v/>
      </c>
      <c r="S23" s="105" t="str">
        <f t="shared" ca="1" si="4"/>
        <v/>
      </c>
      <c r="T23" s="105" t="str">
        <f t="shared" ca="1" si="4"/>
        <v/>
      </c>
      <c r="U23" s="105" t="str">
        <f t="shared" ca="1" si="4"/>
        <v/>
      </c>
      <c r="V23" s="105" t="str">
        <f t="shared" ca="1" si="4"/>
        <v/>
      </c>
      <c r="W23" s="105" t="str">
        <f t="shared" ca="1" si="4"/>
        <v/>
      </c>
      <c r="X23" s="105" t="str">
        <f t="shared" ca="1" si="4"/>
        <v/>
      </c>
      <c r="Y23" s="105" t="str">
        <f t="shared" ca="1" si="5"/>
        <v/>
      </c>
      <c r="Z23" s="105" t="str">
        <f t="shared" ca="1" si="5"/>
        <v/>
      </c>
      <c r="AA23" s="105" t="str">
        <f t="shared" ca="1" si="5"/>
        <v/>
      </c>
      <c r="AB23" s="105" t="str">
        <f t="shared" ca="1" si="5"/>
        <v/>
      </c>
      <c r="AC23" s="105" t="str">
        <f t="shared" ca="1" si="5"/>
        <v/>
      </c>
      <c r="AD23" s="105" t="str">
        <f t="shared" ca="1" si="5"/>
        <v/>
      </c>
      <c r="AE23" s="105" t="str">
        <f t="shared" ca="1" si="5"/>
        <v/>
      </c>
      <c r="AF23" s="105" t="str">
        <f t="shared" ca="1" si="5"/>
        <v/>
      </c>
      <c r="AG23" s="105" t="str">
        <f t="shared" ca="1" si="5"/>
        <v/>
      </c>
      <c r="AH23" s="105" t="str">
        <f t="shared" ca="1" si="5"/>
        <v/>
      </c>
      <c r="AI23" s="105" t="str">
        <f t="shared" ca="1" si="5"/>
        <v/>
      </c>
      <c r="AJ23" s="105" t="str">
        <f t="shared" ca="1" si="5"/>
        <v/>
      </c>
      <c r="AK23" s="105" t="str">
        <f t="shared" ca="1" si="5"/>
        <v/>
      </c>
      <c r="AL23" s="105" t="str">
        <f t="shared" ca="1" si="5"/>
        <v/>
      </c>
      <c r="AM23" s="105" t="str">
        <f t="shared" ca="1" si="5"/>
        <v/>
      </c>
      <c r="AN23" s="105" t="str">
        <f t="shared" ca="1" si="5"/>
        <v/>
      </c>
      <c r="AO23" s="105" t="str">
        <f t="shared" ca="1" si="6"/>
        <v/>
      </c>
      <c r="AP23" s="105" t="str">
        <f t="shared" ca="1" si="6"/>
        <v/>
      </c>
      <c r="AQ23" s="105" t="str">
        <f t="shared" ca="1" si="6"/>
        <v/>
      </c>
      <c r="AR23" s="105" t="str">
        <f t="shared" ca="1" si="6"/>
        <v/>
      </c>
      <c r="AS23" s="105" t="str">
        <f t="shared" ca="1" si="6"/>
        <v/>
      </c>
      <c r="AT23" s="105" t="str">
        <f t="shared" ca="1" si="6"/>
        <v/>
      </c>
      <c r="AU23" s="105" t="str">
        <f t="shared" ca="1" si="6"/>
        <v/>
      </c>
      <c r="AV23" s="105" t="str">
        <f t="shared" ca="1" si="6"/>
        <v/>
      </c>
      <c r="AW23" s="105" t="str">
        <f t="shared" ca="1" si="6"/>
        <v/>
      </c>
      <c r="AX23" s="105" t="str">
        <f t="shared" ca="1" si="7"/>
        <v/>
      </c>
      <c r="AY23" s="105" t="str">
        <f t="shared" ca="1" si="7"/>
        <v/>
      </c>
      <c r="AZ23" s="105" t="str">
        <f t="shared" ca="1" si="7"/>
        <v/>
      </c>
      <c r="BA23" s="105" t="str">
        <f t="shared" ca="1" si="7"/>
        <v/>
      </c>
      <c r="BB23" s="105" t="str">
        <f t="shared" ca="1" si="7"/>
        <v/>
      </c>
      <c r="BC23" s="105" t="str">
        <f t="shared" ca="1" si="7"/>
        <v/>
      </c>
      <c r="BD23" s="105" t="str">
        <f t="shared" ca="1" si="7"/>
        <v/>
      </c>
      <c r="BE23" s="105" t="str">
        <f t="shared" ca="1" si="7"/>
        <v/>
      </c>
      <c r="BF23" s="105" t="str">
        <f t="shared" ca="1" si="7"/>
        <v/>
      </c>
      <c r="BG23" s="105" t="str">
        <f t="shared" ca="1" si="7"/>
        <v/>
      </c>
      <c r="BH23" s="105" t="str">
        <f t="shared" ca="1" si="7"/>
        <v/>
      </c>
      <c r="BI23" s="105" t="str">
        <f t="shared" ca="1" si="7"/>
        <v/>
      </c>
      <c r="BJ23" s="105" t="str">
        <f t="shared" ca="1" si="7"/>
        <v/>
      </c>
      <c r="BK23" s="105" t="str">
        <f t="shared" ca="1" si="7"/>
        <v/>
      </c>
      <c r="BL23" s="121" t="str">
        <f t="shared" ca="1" si="7"/>
        <v/>
      </c>
    </row>
    <row r="24" spans="1:64" s="18" customFormat="1" ht="25.75" customHeight="1">
      <c r="A24" s="66"/>
      <c r="B24" s="122" t="s">
        <v>129</v>
      </c>
      <c r="C24" s="102" t="s">
        <v>137</v>
      </c>
      <c r="D24" s="102"/>
      <c r="E24" s="103"/>
      <c r="F24" s="104">
        <f ca="1">F12+15</f>
        <v>45363</v>
      </c>
      <c r="G24" s="101">
        <v>4</v>
      </c>
      <c r="H24" s="102"/>
      <c r="I24" s="105" t="str">
        <f t="shared" ca="1" si="4"/>
        <v/>
      </c>
      <c r="J24" s="105" t="str">
        <f t="shared" ca="1" si="4"/>
        <v/>
      </c>
      <c r="K24" s="105" t="str">
        <f t="shared" ca="1" si="4"/>
        <v/>
      </c>
      <c r="L24" s="105" t="str">
        <f t="shared" ca="1" si="4"/>
        <v/>
      </c>
      <c r="M24" s="105" t="str">
        <f t="shared" ca="1" si="4"/>
        <v/>
      </c>
      <c r="N24" s="105" t="str">
        <f t="shared" ca="1" si="4"/>
        <v/>
      </c>
      <c r="O24" s="105" t="str">
        <f t="shared" ca="1" si="4"/>
        <v/>
      </c>
      <c r="P24" s="105" t="str">
        <f t="shared" ca="1" si="4"/>
        <v/>
      </c>
      <c r="Q24" s="105" t="str">
        <f t="shared" ca="1" si="4"/>
        <v/>
      </c>
      <c r="R24" s="105" t="str">
        <f t="shared" ca="1" si="4"/>
        <v/>
      </c>
      <c r="S24" s="105" t="str">
        <f t="shared" ca="1" si="4"/>
        <v/>
      </c>
      <c r="T24" s="105" t="str">
        <f t="shared" ca="1" si="4"/>
        <v/>
      </c>
      <c r="U24" s="105" t="str">
        <f t="shared" ca="1" si="4"/>
        <v/>
      </c>
      <c r="V24" s="105" t="str">
        <f t="shared" ca="1" si="4"/>
        <v/>
      </c>
      <c r="W24" s="105" t="str">
        <f t="shared" ca="1" si="4"/>
        <v/>
      </c>
      <c r="X24" s="105" t="str">
        <f t="shared" ca="1" si="4"/>
        <v/>
      </c>
      <c r="Y24" s="105" t="str">
        <f t="shared" ca="1" si="5"/>
        <v/>
      </c>
      <c r="Z24" s="105" t="str">
        <f t="shared" ca="1" si="5"/>
        <v/>
      </c>
      <c r="AA24" s="105" t="str">
        <f t="shared" ca="1" si="5"/>
        <v/>
      </c>
      <c r="AB24" s="105" t="str">
        <f t="shared" ca="1" si="5"/>
        <v/>
      </c>
      <c r="AC24" s="105" t="str">
        <f t="shared" ca="1" si="5"/>
        <v/>
      </c>
      <c r="AD24" s="105" t="str">
        <f t="shared" ca="1" si="5"/>
        <v/>
      </c>
      <c r="AE24" s="105" t="str">
        <f t="shared" ca="1" si="5"/>
        <v/>
      </c>
      <c r="AF24" s="105" t="str">
        <f t="shared" ca="1" si="5"/>
        <v/>
      </c>
      <c r="AG24" s="105" t="str">
        <f t="shared" ca="1" si="5"/>
        <v/>
      </c>
      <c r="AH24" s="105" t="str">
        <f t="shared" ca="1" si="5"/>
        <v/>
      </c>
      <c r="AI24" s="105" t="str">
        <f t="shared" ca="1" si="5"/>
        <v/>
      </c>
      <c r="AJ24" s="105" t="str">
        <f t="shared" ca="1" si="5"/>
        <v/>
      </c>
      <c r="AK24" s="105" t="str">
        <f t="shared" ca="1" si="5"/>
        <v/>
      </c>
      <c r="AL24" s="105" t="str">
        <f t="shared" ca="1" si="5"/>
        <v/>
      </c>
      <c r="AM24" s="105" t="str">
        <f t="shared" ca="1" si="5"/>
        <v/>
      </c>
      <c r="AN24" s="105" t="str">
        <f t="shared" ca="1" si="5"/>
        <v/>
      </c>
      <c r="AO24" s="105" t="str">
        <f t="shared" ca="1" si="6"/>
        <v/>
      </c>
      <c r="AP24" s="105" t="str">
        <f t="shared" ca="1" si="6"/>
        <v/>
      </c>
      <c r="AQ24" s="105" t="str">
        <f t="shared" ca="1" si="6"/>
        <v/>
      </c>
      <c r="AR24" s="105" t="str">
        <f t="shared" ca="1" si="6"/>
        <v/>
      </c>
      <c r="AS24" s="105" t="str">
        <f t="shared" ca="1" si="6"/>
        <v/>
      </c>
      <c r="AT24" s="105" t="str">
        <f t="shared" ca="1" si="6"/>
        <v/>
      </c>
      <c r="AU24" s="105" t="str">
        <f t="shared" ca="1" si="6"/>
        <v/>
      </c>
      <c r="AV24" s="105" t="str">
        <f t="shared" ca="1" si="6"/>
        <v/>
      </c>
      <c r="AW24" s="105" t="str">
        <f t="shared" ca="1" si="6"/>
        <v/>
      </c>
      <c r="AX24" s="105" t="str">
        <f t="shared" ca="1" si="7"/>
        <v/>
      </c>
      <c r="AY24" s="105" t="str">
        <f t="shared" ca="1" si="7"/>
        <v/>
      </c>
      <c r="AZ24" s="105" t="str">
        <f t="shared" ca="1" si="7"/>
        <v/>
      </c>
      <c r="BA24" s="105" t="str">
        <f t="shared" ca="1" si="7"/>
        <v/>
      </c>
      <c r="BB24" s="105" t="str">
        <f t="shared" ca="1" si="7"/>
        <v/>
      </c>
      <c r="BC24" s="105" t="str">
        <f t="shared" ca="1" si="7"/>
        <v/>
      </c>
      <c r="BD24" s="105" t="str">
        <f t="shared" ca="1" si="7"/>
        <v/>
      </c>
      <c r="BE24" s="105" t="str">
        <f t="shared" ca="1" si="7"/>
        <v/>
      </c>
      <c r="BF24" s="105" t="str">
        <f t="shared" ca="1" si="7"/>
        <v/>
      </c>
      <c r="BG24" s="105" t="str">
        <f t="shared" ca="1" si="7"/>
        <v/>
      </c>
      <c r="BH24" s="105" t="str">
        <f t="shared" ca="1" si="7"/>
        <v/>
      </c>
      <c r="BI24" s="105" t="str">
        <f t="shared" ca="1" si="7"/>
        <v/>
      </c>
      <c r="BJ24" s="105" t="str">
        <f t="shared" ca="1" si="7"/>
        <v/>
      </c>
      <c r="BK24" s="105" t="str">
        <f t="shared" ca="1" si="7"/>
        <v/>
      </c>
      <c r="BL24" s="121" t="str">
        <f t="shared" ca="1" si="7"/>
        <v/>
      </c>
    </row>
    <row r="25" spans="1:64" s="18" customFormat="1" ht="25.75" customHeight="1">
      <c r="A25" s="66"/>
      <c r="B25" s="122" t="s">
        <v>131</v>
      </c>
      <c r="C25" s="102" t="s">
        <v>116</v>
      </c>
      <c r="D25" s="102"/>
      <c r="E25" s="103"/>
      <c r="F25" s="104">
        <f ca="1">F24+3</f>
        <v>45366</v>
      </c>
      <c r="G25" s="101">
        <v>14</v>
      </c>
      <c r="H25" s="102"/>
      <c r="I25" s="105" t="str">
        <f t="shared" ca="1" si="4"/>
        <v/>
      </c>
      <c r="J25" s="105" t="str">
        <f t="shared" ca="1" si="4"/>
        <v/>
      </c>
      <c r="K25" s="105" t="str">
        <f t="shared" ca="1" si="4"/>
        <v/>
      </c>
      <c r="L25" s="105" t="str">
        <f t="shared" ca="1" si="4"/>
        <v/>
      </c>
      <c r="M25" s="105" t="str">
        <f t="shared" ca="1" si="4"/>
        <v/>
      </c>
      <c r="N25" s="105" t="str">
        <f t="shared" ca="1" si="4"/>
        <v/>
      </c>
      <c r="O25" s="105" t="str">
        <f t="shared" ca="1" si="4"/>
        <v/>
      </c>
      <c r="P25" s="105" t="str">
        <f t="shared" ca="1" si="4"/>
        <v/>
      </c>
      <c r="Q25" s="105" t="str">
        <f t="shared" ca="1" si="4"/>
        <v/>
      </c>
      <c r="R25" s="105" t="str">
        <f t="shared" ca="1" si="4"/>
        <v/>
      </c>
      <c r="S25" s="105" t="str">
        <f t="shared" ca="1" si="4"/>
        <v/>
      </c>
      <c r="T25" s="105" t="str">
        <f t="shared" ca="1" si="4"/>
        <v/>
      </c>
      <c r="U25" s="105" t="str">
        <f t="shared" ca="1" si="4"/>
        <v/>
      </c>
      <c r="V25" s="105" t="str">
        <f t="shared" ca="1" si="4"/>
        <v/>
      </c>
      <c r="W25" s="105" t="str">
        <f t="shared" ca="1" si="4"/>
        <v/>
      </c>
      <c r="X25" s="105" t="str">
        <f t="shared" ca="1" si="4"/>
        <v/>
      </c>
      <c r="Y25" s="105" t="str">
        <f t="shared" ca="1" si="5"/>
        <v/>
      </c>
      <c r="Z25" s="105" t="str">
        <f t="shared" ca="1" si="5"/>
        <v/>
      </c>
      <c r="AA25" s="105" t="str">
        <f t="shared" ca="1" si="5"/>
        <v/>
      </c>
      <c r="AB25" s="105" t="str">
        <f t="shared" ca="1" si="5"/>
        <v/>
      </c>
      <c r="AC25" s="105" t="str">
        <f t="shared" ca="1" si="5"/>
        <v/>
      </c>
      <c r="AD25" s="105" t="str">
        <f t="shared" ca="1" si="5"/>
        <v/>
      </c>
      <c r="AE25" s="105" t="str">
        <f t="shared" ca="1" si="5"/>
        <v/>
      </c>
      <c r="AF25" s="105" t="str">
        <f t="shared" ca="1" si="5"/>
        <v/>
      </c>
      <c r="AG25" s="105" t="str">
        <f t="shared" ca="1" si="5"/>
        <v/>
      </c>
      <c r="AH25" s="105" t="str">
        <f t="shared" ca="1" si="5"/>
        <v/>
      </c>
      <c r="AI25" s="105" t="str">
        <f t="shared" ca="1" si="5"/>
        <v/>
      </c>
      <c r="AJ25" s="105" t="str">
        <f t="shared" ca="1" si="5"/>
        <v/>
      </c>
      <c r="AK25" s="105" t="str">
        <f t="shared" ca="1" si="5"/>
        <v/>
      </c>
      <c r="AL25" s="105" t="str">
        <f t="shared" ca="1" si="5"/>
        <v/>
      </c>
      <c r="AM25" s="105" t="str">
        <f t="shared" ca="1" si="5"/>
        <v/>
      </c>
      <c r="AN25" s="105" t="str">
        <f t="shared" ca="1" si="5"/>
        <v/>
      </c>
      <c r="AO25" s="105" t="str">
        <f t="shared" ca="1" si="6"/>
        <v/>
      </c>
      <c r="AP25" s="105" t="str">
        <f t="shared" ca="1" si="6"/>
        <v/>
      </c>
      <c r="AQ25" s="105" t="str">
        <f t="shared" ca="1" si="6"/>
        <v/>
      </c>
      <c r="AR25" s="105" t="str">
        <f t="shared" ca="1" si="6"/>
        <v/>
      </c>
      <c r="AS25" s="105" t="str">
        <f t="shared" ca="1" si="6"/>
        <v/>
      </c>
      <c r="AT25" s="105" t="str">
        <f t="shared" ca="1" si="6"/>
        <v/>
      </c>
      <c r="AU25" s="105" t="str">
        <f t="shared" ca="1" si="6"/>
        <v/>
      </c>
      <c r="AV25" s="105" t="str">
        <f t="shared" ca="1" si="6"/>
        <v/>
      </c>
      <c r="AW25" s="105" t="str">
        <f t="shared" ca="1" si="6"/>
        <v/>
      </c>
      <c r="AX25" s="105" t="str">
        <f t="shared" ca="1" si="7"/>
        <v/>
      </c>
      <c r="AY25" s="105" t="str">
        <f t="shared" ca="1" si="7"/>
        <v/>
      </c>
      <c r="AZ25" s="105" t="str">
        <f t="shared" ca="1" si="7"/>
        <v/>
      </c>
      <c r="BA25" s="105" t="str">
        <f t="shared" ca="1" si="7"/>
        <v/>
      </c>
      <c r="BB25" s="105" t="str">
        <f t="shared" ca="1" si="7"/>
        <v/>
      </c>
      <c r="BC25" s="105" t="str">
        <f t="shared" ca="1" si="7"/>
        <v/>
      </c>
      <c r="BD25" s="105" t="str">
        <f t="shared" ca="1" si="7"/>
        <v/>
      </c>
      <c r="BE25" s="105" t="str">
        <f t="shared" ca="1" si="7"/>
        <v/>
      </c>
      <c r="BF25" s="105" t="str">
        <f t="shared" ca="1" si="7"/>
        <v/>
      </c>
      <c r="BG25" s="105" t="str">
        <f t="shared" ca="1" si="7"/>
        <v/>
      </c>
      <c r="BH25" s="105" t="str">
        <f t="shared" ca="1" si="7"/>
        <v/>
      </c>
      <c r="BI25" s="105" t="str">
        <f t="shared" ca="1" si="7"/>
        <v/>
      </c>
      <c r="BJ25" s="105" t="str">
        <f t="shared" ca="1" si="7"/>
        <v/>
      </c>
      <c r="BK25" s="105" t="str">
        <f t="shared" ca="1" si="7"/>
        <v/>
      </c>
      <c r="BL25" s="121" t="str">
        <f t="shared" ca="1" si="7"/>
        <v/>
      </c>
    </row>
    <row r="26" spans="1:64" s="18" customFormat="1" ht="25.75" customHeight="1">
      <c r="A26" s="66"/>
      <c r="B26" s="122" t="s">
        <v>133</v>
      </c>
      <c r="C26" s="102" t="s">
        <v>137</v>
      </c>
      <c r="D26" s="102"/>
      <c r="E26" s="103"/>
      <c r="F26" s="104">
        <f ca="1">F25+15</f>
        <v>45381</v>
      </c>
      <c r="G26" s="101">
        <v>6</v>
      </c>
      <c r="H26" s="102"/>
      <c r="I26" s="105" t="str">
        <f t="shared" ca="1" si="4"/>
        <v/>
      </c>
      <c r="J26" s="105" t="str">
        <f t="shared" ca="1" si="4"/>
        <v/>
      </c>
      <c r="K26" s="105" t="str">
        <f t="shared" ca="1" si="4"/>
        <v/>
      </c>
      <c r="L26" s="105" t="str">
        <f t="shared" ca="1" si="4"/>
        <v/>
      </c>
      <c r="M26" s="105" t="str">
        <f t="shared" ca="1" si="4"/>
        <v/>
      </c>
      <c r="N26" s="105" t="str">
        <f t="shared" ca="1" si="4"/>
        <v/>
      </c>
      <c r="O26" s="105" t="str">
        <f t="shared" ca="1" si="4"/>
        <v/>
      </c>
      <c r="P26" s="105" t="str">
        <f t="shared" ca="1" si="4"/>
        <v/>
      </c>
      <c r="Q26" s="105" t="str">
        <f t="shared" ca="1" si="4"/>
        <v/>
      </c>
      <c r="R26" s="105" t="str">
        <f t="shared" ca="1" si="4"/>
        <v/>
      </c>
      <c r="S26" s="105" t="str">
        <f t="shared" ca="1" si="4"/>
        <v/>
      </c>
      <c r="T26" s="105" t="str">
        <f t="shared" ca="1" si="4"/>
        <v/>
      </c>
      <c r="U26" s="105" t="str">
        <f t="shared" ca="1" si="4"/>
        <v/>
      </c>
      <c r="V26" s="105" t="str">
        <f t="shared" ca="1" si="4"/>
        <v/>
      </c>
      <c r="W26" s="105" t="str">
        <f t="shared" ca="1" si="4"/>
        <v/>
      </c>
      <c r="X26" s="105" t="str">
        <f t="shared" ref="T26:AI35" ca="1" si="8">IF(AND($C26="目标",X$7&gt;=$F26,X$7&lt;=$F26+$G26-1),2,IF(AND($C26="里程碑",X$7&gt;=$F26,X$7&lt;=$F26+$G26-1),1,""))</f>
        <v/>
      </c>
      <c r="Y26" s="105" t="str">
        <f t="shared" ca="1" si="8"/>
        <v/>
      </c>
      <c r="Z26" s="105" t="str">
        <f t="shared" ca="1" si="8"/>
        <v/>
      </c>
      <c r="AA26" s="105" t="str">
        <f t="shared" ca="1" si="8"/>
        <v/>
      </c>
      <c r="AB26" s="105" t="str">
        <f t="shared" ca="1" si="8"/>
        <v/>
      </c>
      <c r="AC26" s="105" t="str">
        <f t="shared" ca="1" si="8"/>
        <v/>
      </c>
      <c r="AD26" s="105" t="str">
        <f t="shared" ca="1" si="5"/>
        <v/>
      </c>
      <c r="AE26" s="105" t="str">
        <f t="shared" ca="1" si="5"/>
        <v/>
      </c>
      <c r="AF26" s="105" t="str">
        <f t="shared" ca="1" si="5"/>
        <v/>
      </c>
      <c r="AG26" s="105" t="str">
        <f t="shared" ca="1" si="5"/>
        <v/>
      </c>
      <c r="AH26" s="105" t="str">
        <f t="shared" ca="1" si="5"/>
        <v/>
      </c>
      <c r="AI26" s="105" t="str">
        <f t="shared" ca="1" si="5"/>
        <v/>
      </c>
      <c r="AJ26" s="105" t="str">
        <f t="shared" ca="1" si="5"/>
        <v/>
      </c>
      <c r="AK26" s="105" t="str">
        <f t="shared" ca="1" si="5"/>
        <v/>
      </c>
      <c r="AL26" s="105" t="str">
        <f t="shared" ca="1" si="5"/>
        <v/>
      </c>
      <c r="AM26" s="105" t="str">
        <f t="shared" ca="1" si="5"/>
        <v/>
      </c>
      <c r="AN26" s="105" t="str">
        <f t="shared" ca="1" si="5"/>
        <v/>
      </c>
      <c r="AO26" s="105" t="str">
        <f t="shared" ca="1" si="6"/>
        <v/>
      </c>
      <c r="AP26" s="105" t="str">
        <f t="shared" ca="1" si="6"/>
        <v/>
      </c>
      <c r="AQ26" s="105" t="str">
        <f t="shared" ca="1" si="6"/>
        <v/>
      </c>
      <c r="AR26" s="105" t="str">
        <f t="shared" ca="1" si="6"/>
        <v/>
      </c>
      <c r="AS26" s="105" t="str">
        <f t="shared" ca="1" si="6"/>
        <v/>
      </c>
      <c r="AT26" s="105" t="str">
        <f t="shared" ca="1" si="6"/>
        <v/>
      </c>
      <c r="AU26" s="105" t="str">
        <f t="shared" ca="1" si="6"/>
        <v/>
      </c>
      <c r="AV26" s="105" t="str">
        <f t="shared" ca="1" si="6"/>
        <v/>
      </c>
      <c r="AW26" s="105" t="str">
        <f t="shared" ca="1" si="6"/>
        <v/>
      </c>
      <c r="AX26" s="105" t="str">
        <f t="shared" ca="1" si="7"/>
        <v/>
      </c>
      <c r="AY26" s="105" t="str">
        <f t="shared" ca="1" si="7"/>
        <v/>
      </c>
      <c r="AZ26" s="105" t="str">
        <f t="shared" ca="1" si="7"/>
        <v/>
      </c>
      <c r="BA26" s="105" t="str">
        <f t="shared" ca="1" si="7"/>
        <v/>
      </c>
      <c r="BB26" s="105" t="str">
        <f t="shared" ca="1" si="7"/>
        <v/>
      </c>
      <c r="BC26" s="105" t="str">
        <f t="shared" ca="1" si="7"/>
        <v/>
      </c>
      <c r="BD26" s="105" t="str">
        <f t="shared" ca="1" si="7"/>
        <v/>
      </c>
      <c r="BE26" s="105" t="str">
        <f t="shared" ca="1" si="7"/>
        <v/>
      </c>
      <c r="BF26" s="105" t="str">
        <f t="shared" ca="1" si="7"/>
        <v/>
      </c>
      <c r="BG26" s="105" t="str">
        <f t="shared" ca="1" si="7"/>
        <v/>
      </c>
      <c r="BH26" s="105" t="str">
        <f t="shared" ca="1" si="7"/>
        <v/>
      </c>
      <c r="BI26" s="105" t="str">
        <f t="shared" ca="1" si="7"/>
        <v/>
      </c>
      <c r="BJ26" s="105" t="str">
        <f t="shared" ca="1" si="7"/>
        <v/>
      </c>
      <c r="BK26" s="105" t="str">
        <f t="shared" ca="1" si="7"/>
        <v/>
      </c>
      <c r="BL26" s="121" t="str">
        <f t="shared" ca="1" si="7"/>
        <v/>
      </c>
    </row>
    <row r="27" spans="1:64" s="18" customFormat="1" ht="25.75" customHeight="1">
      <c r="A27" s="66"/>
      <c r="B27" s="122" t="s">
        <v>134</v>
      </c>
      <c r="C27" s="102" t="s">
        <v>80</v>
      </c>
      <c r="D27" s="102"/>
      <c r="E27" s="103"/>
      <c r="F27" s="104">
        <f ca="1">F21+22</f>
        <v>45385</v>
      </c>
      <c r="G27" s="101">
        <v>3</v>
      </c>
      <c r="H27" s="102"/>
      <c r="I27" s="105" t="str">
        <f t="shared" ref="I27:S35" ca="1" si="9">IF(AND($C27="目标",I$7&gt;=$F27,I$7&lt;=$F27+$G27-1),2,IF(AND($C27="里程碑",I$7&gt;=$F27,I$7&lt;=$F27+$G27-1),1,""))</f>
        <v/>
      </c>
      <c r="J27" s="105" t="str">
        <f t="shared" ca="1" si="9"/>
        <v/>
      </c>
      <c r="K27" s="105" t="str">
        <f t="shared" ca="1" si="9"/>
        <v/>
      </c>
      <c r="L27" s="105" t="str">
        <f t="shared" ca="1" si="9"/>
        <v/>
      </c>
      <c r="M27" s="105" t="str">
        <f t="shared" ca="1" si="9"/>
        <v/>
      </c>
      <c r="N27" s="105" t="str">
        <f t="shared" ca="1" si="9"/>
        <v/>
      </c>
      <c r="O27" s="105" t="str">
        <f t="shared" ca="1" si="9"/>
        <v/>
      </c>
      <c r="P27" s="105" t="str">
        <f t="shared" ca="1" si="9"/>
        <v/>
      </c>
      <c r="Q27" s="105" t="str">
        <f t="shared" ca="1" si="9"/>
        <v/>
      </c>
      <c r="R27" s="105" t="str">
        <f t="shared" ca="1" si="9"/>
        <v/>
      </c>
      <c r="S27" s="105" t="str">
        <f t="shared" ca="1" si="9"/>
        <v/>
      </c>
      <c r="T27" s="105" t="str">
        <f t="shared" ca="1" si="8"/>
        <v/>
      </c>
      <c r="U27" s="105" t="str">
        <f t="shared" ca="1" si="8"/>
        <v/>
      </c>
      <c r="V27" s="105" t="str">
        <f t="shared" ca="1" si="8"/>
        <v/>
      </c>
      <c r="W27" s="105" t="str">
        <f t="shared" ca="1" si="8"/>
        <v/>
      </c>
      <c r="X27" s="105" t="str">
        <f t="shared" ca="1" si="8"/>
        <v/>
      </c>
      <c r="Y27" s="105" t="str">
        <f t="shared" ca="1" si="8"/>
        <v/>
      </c>
      <c r="Z27" s="105" t="str">
        <f t="shared" ca="1" si="8"/>
        <v/>
      </c>
      <c r="AA27" s="105" t="str">
        <f t="shared" ca="1" si="8"/>
        <v/>
      </c>
      <c r="AB27" s="105" t="str">
        <f t="shared" ca="1" si="8"/>
        <v/>
      </c>
      <c r="AC27" s="105" t="str">
        <f t="shared" ca="1" si="8"/>
        <v/>
      </c>
      <c r="AD27" s="105" t="str">
        <f t="shared" ca="1" si="8"/>
        <v/>
      </c>
      <c r="AE27" s="105" t="str">
        <f t="shared" ca="1" si="8"/>
        <v/>
      </c>
      <c r="AF27" s="105" t="str">
        <f t="shared" ca="1" si="8"/>
        <v/>
      </c>
      <c r="AG27" s="105" t="str">
        <f t="shared" ca="1" si="8"/>
        <v/>
      </c>
      <c r="AH27" s="105" t="str">
        <f t="shared" ca="1" si="8"/>
        <v/>
      </c>
      <c r="AI27" s="105" t="str">
        <f t="shared" ca="1" si="8"/>
        <v/>
      </c>
      <c r="AJ27" s="105" t="str">
        <f t="shared" ref="AJ27:AY35" ca="1" si="10">IF(AND($C27="目标",AJ$7&gt;=$F27,AJ$7&lt;=$F27+$G27-1),2,IF(AND($C27="里程碑",AJ$7&gt;=$F27,AJ$7&lt;=$F27+$G27-1),1,""))</f>
        <v/>
      </c>
      <c r="AK27" s="105" t="str">
        <f t="shared" ca="1" si="10"/>
        <v/>
      </c>
      <c r="AL27" s="105" t="str">
        <f t="shared" ca="1" si="10"/>
        <v/>
      </c>
      <c r="AM27" s="105" t="str">
        <f t="shared" ca="1" si="10"/>
        <v/>
      </c>
      <c r="AN27" s="105" t="str">
        <f t="shared" ca="1" si="10"/>
        <v/>
      </c>
      <c r="AO27" s="105" t="str">
        <f t="shared" ca="1" si="10"/>
        <v/>
      </c>
      <c r="AP27" s="105" t="str">
        <f t="shared" ca="1" si="10"/>
        <v/>
      </c>
      <c r="AQ27" s="105" t="str">
        <f t="shared" ca="1" si="10"/>
        <v/>
      </c>
      <c r="AR27" s="105" t="str">
        <f t="shared" ca="1" si="10"/>
        <v/>
      </c>
      <c r="AS27" s="105">
        <f t="shared" ca="1" si="10"/>
        <v>2</v>
      </c>
      <c r="AT27" s="105">
        <f t="shared" ca="1" si="10"/>
        <v>2</v>
      </c>
      <c r="AU27" s="105">
        <f t="shared" ca="1" si="10"/>
        <v>2</v>
      </c>
      <c r="AV27" s="105" t="str">
        <f t="shared" ca="1" si="10"/>
        <v/>
      </c>
      <c r="AW27" s="105" t="str">
        <f t="shared" ca="1" si="10"/>
        <v/>
      </c>
      <c r="AX27" s="105" t="str">
        <f t="shared" ca="1" si="10"/>
        <v/>
      </c>
      <c r="AY27" s="105" t="str">
        <f t="shared" ca="1" si="10"/>
        <v/>
      </c>
      <c r="AZ27" s="105" t="str">
        <f t="shared" ref="AZ27:BL35" ca="1" si="11">IF(AND($C27="目标",AZ$7&gt;=$F27,AZ$7&lt;=$F27+$G27-1),2,IF(AND($C27="里程碑",AZ$7&gt;=$F27,AZ$7&lt;=$F27+$G27-1),1,""))</f>
        <v/>
      </c>
      <c r="BA27" s="105" t="str">
        <f t="shared" ca="1" si="11"/>
        <v/>
      </c>
      <c r="BB27" s="105" t="str">
        <f t="shared" ca="1" si="11"/>
        <v/>
      </c>
      <c r="BC27" s="105" t="str">
        <f t="shared" ca="1" si="11"/>
        <v/>
      </c>
      <c r="BD27" s="105" t="str">
        <f t="shared" ca="1" si="11"/>
        <v/>
      </c>
      <c r="BE27" s="105" t="str">
        <f t="shared" ca="1" si="11"/>
        <v/>
      </c>
      <c r="BF27" s="105" t="str">
        <f t="shared" ca="1" si="11"/>
        <v/>
      </c>
      <c r="BG27" s="105" t="str">
        <f t="shared" ca="1" si="11"/>
        <v/>
      </c>
      <c r="BH27" s="105" t="str">
        <f t="shared" ca="1" si="11"/>
        <v/>
      </c>
      <c r="BI27" s="105" t="str">
        <f t="shared" ca="1" si="11"/>
        <v/>
      </c>
      <c r="BJ27" s="105" t="str">
        <f t="shared" ca="1" si="11"/>
        <v/>
      </c>
      <c r="BK27" s="105" t="str">
        <f t="shared" ca="1" si="11"/>
        <v/>
      </c>
      <c r="BL27" s="121" t="str">
        <f t="shared" ca="1" si="11"/>
        <v/>
      </c>
    </row>
    <row r="28" spans="1:64" s="18" customFormat="1" ht="25.75" customHeight="1">
      <c r="A28" s="66"/>
      <c r="B28" s="122" t="s">
        <v>135</v>
      </c>
      <c r="C28" s="102" t="s">
        <v>115</v>
      </c>
      <c r="D28" s="102"/>
      <c r="E28" s="103"/>
      <c r="F28" s="104">
        <f ca="1">F16</f>
        <v>45354</v>
      </c>
      <c r="G28" s="101">
        <v>19</v>
      </c>
      <c r="H28" s="102"/>
      <c r="I28" s="105" t="str">
        <f t="shared" ca="1" si="9"/>
        <v/>
      </c>
      <c r="J28" s="105" t="str">
        <f t="shared" ca="1" si="9"/>
        <v/>
      </c>
      <c r="K28" s="105" t="str">
        <f t="shared" ca="1" si="9"/>
        <v/>
      </c>
      <c r="L28" s="105" t="str">
        <f t="shared" ca="1" si="9"/>
        <v/>
      </c>
      <c r="M28" s="105" t="str">
        <f t="shared" ca="1" si="9"/>
        <v/>
      </c>
      <c r="N28" s="105" t="str">
        <f t="shared" ca="1" si="9"/>
        <v/>
      </c>
      <c r="O28" s="105" t="str">
        <f t="shared" ca="1" si="9"/>
        <v/>
      </c>
      <c r="P28" s="105" t="str">
        <f t="shared" ca="1" si="9"/>
        <v/>
      </c>
      <c r="Q28" s="105" t="str">
        <f t="shared" ca="1" si="9"/>
        <v/>
      </c>
      <c r="R28" s="105" t="str">
        <f t="shared" ca="1" si="9"/>
        <v/>
      </c>
      <c r="S28" s="105" t="str">
        <f t="shared" ca="1" si="9"/>
        <v/>
      </c>
      <c r="T28" s="105" t="str">
        <f t="shared" ca="1" si="8"/>
        <v/>
      </c>
      <c r="U28" s="105" t="str">
        <f t="shared" ca="1" si="8"/>
        <v/>
      </c>
      <c r="V28" s="105" t="str">
        <f t="shared" ca="1" si="8"/>
        <v/>
      </c>
      <c r="W28" s="105" t="str">
        <f t="shared" ca="1" si="8"/>
        <v/>
      </c>
      <c r="X28" s="105" t="str">
        <f t="shared" ca="1" si="8"/>
        <v/>
      </c>
      <c r="Y28" s="105" t="str">
        <f t="shared" ca="1" si="8"/>
        <v/>
      </c>
      <c r="Z28" s="105" t="str">
        <f t="shared" ca="1" si="8"/>
        <v/>
      </c>
      <c r="AA28" s="105" t="str">
        <f t="shared" ca="1" si="8"/>
        <v/>
      </c>
      <c r="AB28" s="105" t="str">
        <f t="shared" ca="1" si="8"/>
        <v/>
      </c>
      <c r="AC28" s="105" t="str">
        <f t="shared" ca="1" si="8"/>
        <v/>
      </c>
      <c r="AD28" s="105" t="str">
        <f t="shared" ca="1" si="8"/>
        <v/>
      </c>
      <c r="AE28" s="105" t="str">
        <f t="shared" ca="1" si="8"/>
        <v/>
      </c>
      <c r="AF28" s="105" t="str">
        <f t="shared" ca="1" si="8"/>
        <v/>
      </c>
      <c r="AG28" s="105" t="str">
        <f t="shared" ca="1" si="8"/>
        <v/>
      </c>
      <c r="AH28" s="105" t="str">
        <f t="shared" ca="1" si="8"/>
        <v/>
      </c>
      <c r="AI28" s="105" t="str">
        <f t="shared" ca="1" si="8"/>
        <v/>
      </c>
      <c r="AJ28" s="105" t="str">
        <f t="shared" ca="1" si="10"/>
        <v/>
      </c>
      <c r="AK28" s="105" t="str">
        <f t="shared" ca="1" si="10"/>
        <v/>
      </c>
      <c r="AL28" s="105" t="str">
        <f t="shared" ca="1" si="10"/>
        <v/>
      </c>
      <c r="AM28" s="105" t="str">
        <f t="shared" ca="1" si="10"/>
        <v/>
      </c>
      <c r="AN28" s="105" t="str">
        <f t="shared" ca="1" si="10"/>
        <v/>
      </c>
      <c r="AO28" s="105" t="str">
        <f t="shared" ca="1" si="10"/>
        <v/>
      </c>
      <c r="AP28" s="105" t="str">
        <f t="shared" ca="1" si="10"/>
        <v/>
      </c>
      <c r="AQ28" s="105" t="str">
        <f t="shared" ca="1" si="10"/>
        <v/>
      </c>
      <c r="AR28" s="105" t="str">
        <f t="shared" ca="1" si="10"/>
        <v/>
      </c>
      <c r="AS28" s="105" t="str">
        <f t="shared" ca="1" si="10"/>
        <v/>
      </c>
      <c r="AT28" s="105" t="str">
        <f t="shared" ca="1" si="10"/>
        <v/>
      </c>
      <c r="AU28" s="105" t="str">
        <f t="shared" ca="1" si="10"/>
        <v/>
      </c>
      <c r="AV28" s="105" t="str">
        <f t="shared" ca="1" si="10"/>
        <v/>
      </c>
      <c r="AW28" s="105" t="str">
        <f t="shared" ca="1" si="10"/>
        <v/>
      </c>
      <c r="AX28" s="105" t="str">
        <f t="shared" ca="1" si="10"/>
        <v/>
      </c>
      <c r="AY28" s="105" t="str">
        <f t="shared" ca="1" si="10"/>
        <v/>
      </c>
      <c r="AZ28" s="105" t="str">
        <f t="shared" ca="1" si="11"/>
        <v/>
      </c>
      <c r="BA28" s="105" t="str">
        <f t="shared" ca="1" si="11"/>
        <v/>
      </c>
      <c r="BB28" s="105" t="str">
        <f t="shared" ca="1" si="11"/>
        <v/>
      </c>
      <c r="BC28" s="105" t="str">
        <f t="shared" ca="1" si="11"/>
        <v/>
      </c>
      <c r="BD28" s="105" t="str">
        <f t="shared" ca="1" si="11"/>
        <v/>
      </c>
      <c r="BE28" s="105" t="str">
        <f t="shared" ca="1" si="11"/>
        <v/>
      </c>
      <c r="BF28" s="105" t="str">
        <f t="shared" ca="1" si="11"/>
        <v/>
      </c>
      <c r="BG28" s="105" t="str">
        <f t="shared" ca="1" si="11"/>
        <v/>
      </c>
      <c r="BH28" s="105" t="str">
        <f t="shared" ca="1" si="11"/>
        <v/>
      </c>
      <c r="BI28" s="105" t="str">
        <f t="shared" ca="1" si="11"/>
        <v/>
      </c>
      <c r="BJ28" s="105" t="str">
        <f t="shared" ca="1" si="11"/>
        <v/>
      </c>
      <c r="BK28" s="105" t="str">
        <f t="shared" ca="1" si="11"/>
        <v/>
      </c>
      <c r="BL28" s="121" t="str">
        <f t="shared" ca="1" si="11"/>
        <v/>
      </c>
    </row>
    <row r="29" spans="1:64" s="18" customFormat="1" ht="25.75" customHeight="1">
      <c r="A29" s="66"/>
      <c r="B29" s="120" t="s">
        <v>139</v>
      </c>
      <c r="C29" s="102"/>
      <c r="D29" s="102"/>
      <c r="E29" s="103"/>
      <c r="F29" s="104"/>
      <c r="G29" s="101"/>
      <c r="H29" s="102"/>
      <c r="I29" s="105" t="str">
        <f t="shared" ca="1" si="9"/>
        <v/>
      </c>
      <c r="J29" s="105" t="str">
        <f t="shared" ca="1" si="9"/>
        <v/>
      </c>
      <c r="K29" s="105" t="str">
        <f t="shared" ca="1" si="9"/>
        <v/>
      </c>
      <c r="L29" s="105" t="str">
        <f t="shared" ca="1" si="9"/>
        <v/>
      </c>
      <c r="M29" s="105" t="str">
        <f t="shared" ca="1" si="9"/>
        <v/>
      </c>
      <c r="N29" s="105" t="str">
        <f t="shared" ca="1" si="9"/>
        <v/>
      </c>
      <c r="O29" s="105" t="str">
        <f t="shared" ca="1" si="9"/>
        <v/>
      </c>
      <c r="P29" s="105" t="str">
        <f t="shared" ca="1" si="9"/>
        <v/>
      </c>
      <c r="Q29" s="105" t="str">
        <f t="shared" ca="1" si="9"/>
        <v/>
      </c>
      <c r="R29" s="105" t="str">
        <f t="shared" ca="1" si="9"/>
        <v/>
      </c>
      <c r="S29" s="105" t="str">
        <f t="shared" ca="1" si="9"/>
        <v/>
      </c>
      <c r="T29" s="105" t="str">
        <f t="shared" ca="1" si="8"/>
        <v/>
      </c>
      <c r="U29" s="105" t="str">
        <f t="shared" ca="1" si="8"/>
        <v/>
      </c>
      <c r="V29" s="105" t="str">
        <f t="shared" ca="1" si="8"/>
        <v/>
      </c>
      <c r="W29" s="105" t="str">
        <f t="shared" ca="1" si="8"/>
        <v/>
      </c>
      <c r="X29" s="105" t="str">
        <f t="shared" ca="1" si="8"/>
        <v/>
      </c>
      <c r="Y29" s="105" t="str">
        <f t="shared" ca="1" si="8"/>
        <v/>
      </c>
      <c r="Z29" s="105" t="str">
        <f t="shared" ca="1" si="8"/>
        <v/>
      </c>
      <c r="AA29" s="105" t="str">
        <f t="shared" ca="1" si="8"/>
        <v/>
      </c>
      <c r="AB29" s="105" t="str">
        <f t="shared" ca="1" si="8"/>
        <v/>
      </c>
      <c r="AC29" s="105" t="str">
        <f t="shared" ca="1" si="8"/>
        <v/>
      </c>
      <c r="AD29" s="105" t="str">
        <f t="shared" ca="1" si="8"/>
        <v/>
      </c>
      <c r="AE29" s="105" t="str">
        <f t="shared" ca="1" si="8"/>
        <v/>
      </c>
      <c r="AF29" s="105" t="str">
        <f t="shared" ca="1" si="8"/>
        <v/>
      </c>
      <c r="AG29" s="105" t="str">
        <f t="shared" ca="1" si="8"/>
        <v/>
      </c>
      <c r="AH29" s="105" t="str">
        <f t="shared" ca="1" si="8"/>
        <v/>
      </c>
      <c r="AI29" s="105" t="str">
        <f t="shared" ca="1" si="8"/>
        <v/>
      </c>
      <c r="AJ29" s="105" t="str">
        <f t="shared" ca="1" si="10"/>
        <v/>
      </c>
      <c r="AK29" s="105" t="str">
        <f t="shared" ca="1" si="10"/>
        <v/>
      </c>
      <c r="AL29" s="105" t="str">
        <f t="shared" ca="1" si="10"/>
        <v/>
      </c>
      <c r="AM29" s="105" t="str">
        <f t="shared" ca="1" si="10"/>
        <v/>
      </c>
      <c r="AN29" s="105" t="str">
        <f t="shared" ca="1" si="10"/>
        <v/>
      </c>
      <c r="AO29" s="105" t="str">
        <f t="shared" ca="1" si="10"/>
        <v/>
      </c>
      <c r="AP29" s="105" t="str">
        <f t="shared" ca="1" si="10"/>
        <v/>
      </c>
      <c r="AQ29" s="105" t="str">
        <f t="shared" ca="1" si="10"/>
        <v/>
      </c>
      <c r="AR29" s="105" t="str">
        <f t="shared" ca="1" si="10"/>
        <v/>
      </c>
      <c r="AS29" s="105" t="str">
        <f t="shared" ca="1" si="10"/>
        <v/>
      </c>
      <c r="AT29" s="105" t="str">
        <f t="shared" ca="1" si="10"/>
        <v/>
      </c>
      <c r="AU29" s="105" t="str">
        <f t="shared" ca="1" si="10"/>
        <v/>
      </c>
      <c r="AV29" s="105" t="str">
        <f t="shared" ca="1" si="10"/>
        <v/>
      </c>
      <c r="AW29" s="105" t="str">
        <f t="shared" ca="1" si="10"/>
        <v/>
      </c>
      <c r="AX29" s="105" t="str">
        <f t="shared" ca="1" si="10"/>
        <v/>
      </c>
      <c r="AY29" s="105" t="str">
        <f t="shared" ca="1" si="10"/>
        <v/>
      </c>
      <c r="AZ29" s="105" t="str">
        <f t="shared" ca="1" si="11"/>
        <v/>
      </c>
      <c r="BA29" s="105" t="str">
        <f t="shared" ca="1" si="11"/>
        <v/>
      </c>
      <c r="BB29" s="105" t="str">
        <f t="shared" ca="1" si="11"/>
        <v/>
      </c>
      <c r="BC29" s="105" t="str">
        <f t="shared" ca="1" si="11"/>
        <v/>
      </c>
      <c r="BD29" s="105" t="str">
        <f t="shared" ca="1" si="11"/>
        <v/>
      </c>
      <c r="BE29" s="105" t="str">
        <f t="shared" ca="1" si="11"/>
        <v/>
      </c>
      <c r="BF29" s="105" t="str">
        <f t="shared" ca="1" si="11"/>
        <v/>
      </c>
      <c r="BG29" s="105" t="str">
        <f t="shared" ca="1" si="11"/>
        <v/>
      </c>
      <c r="BH29" s="105" t="str">
        <f t="shared" ca="1" si="11"/>
        <v/>
      </c>
      <c r="BI29" s="105" t="str">
        <f t="shared" ca="1" si="11"/>
        <v/>
      </c>
      <c r="BJ29" s="105" t="str">
        <f t="shared" ca="1" si="11"/>
        <v/>
      </c>
      <c r="BK29" s="105" t="str">
        <f t="shared" ca="1" si="11"/>
        <v/>
      </c>
      <c r="BL29" s="121" t="str">
        <f t="shared" ca="1" si="11"/>
        <v/>
      </c>
    </row>
    <row r="30" spans="1:64" s="18" customFormat="1" ht="25.75" customHeight="1">
      <c r="A30" s="66"/>
      <c r="B30" s="122" t="s">
        <v>129</v>
      </c>
      <c r="C30" s="102"/>
      <c r="D30" s="102"/>
      <c r="E30" s="103"/>
      <c r="F30" s="104">
        <f ca="1">F27+3</f>
        <v>45388</v>
      </c>
      <c r="G30" s="101">
        <v>15</v>
      </c>
      <c r="H30" s="102"/>
      <c r="I30" s="105" t="str">
        <f t="shared" ca="1" si="9"/>
        <v/>
      </c>
      <c r="J30" s="105" t="str">
        <f t="shared" ca="1" si="9"/>
        <v/>
      </c>
      <c r="K30" s="105" t="str">
        <f t="shared" ca="1" si="9"/>
        <v/>
      </c>
      <c r="L30" s="105" t="str">
        <f t="shared" ca="1" si="9"/>
        <v/>
      </c>
      <c r="M30" s="105" t="str">
        <f t="shared" ca="1" si="9"/>
        <v/>
      </c>
      <c r="N30" s="105" t="str">
        <f t="shared" ca="1" si="9"/>
        <v/>
      </c>
      <c r="O30" s="105" t="str">
        <f t="shared" ca="1" si="9"/>
        <v/>
      </c>
      <c r="P30" s="105" t="str">
        <f t="shared" ca="1" si="9"/>
        <v/>
      </c>
      <c r="Q30" s="105" t="str">
        <f t="shared" ca="1" si="9"/>
        <v/>
      </c>
      <c r="R30" s="105" t="str">
        <f t="shared" ca="1" si="9"/>
        <v/>
      </c>
      <c r="S30" s="105" t="str">
        <f t="shared" ca="1" si="9"/>
        <v/>
      </c>
      <c r="T30" s="105" t="str">
        <f t="shared" ca="1" si="8"/>
        <v/>
      </c>
      <c r="U30" s="105" t="str">
        <f t="shared" ca="1" si="8"/>
        <v/>
      </c>
      <c r="V30" s="105" t="str">
        <f t="shared" ca="1" si="8"/>
        <v/>
      </c>
      <c r="W30" s="105" t="str">
        <f t="shared" ca="1" si="8"/>
        <v/>
      </c>
      <c r="X30" s="105" t="str">
        <f t="shared" ca="1" si="8"/>
        <v/>
      </c>
      <c r="Y30" s="105" t="str">
        <f t="shared" ca="1" si="8"/>
        <v/>
      </c>
      <c r="Z30" s="105" t="str">
        <f t="shared" ca="1" si="8"/>
        <v/>
      </c>
      <c r="AA30" s="105" t="str">
        <f t="shared" ca="1" si="8"/>
        <v/>
      </c>
      <c r="AB30" s="105" t="str">
        <f t="shared" ca="1" si="8"/>
        <v/>
      </c>
      <c r="AC30" s="105" t="str">
        <f t="shared" ca="1" si="8"/>
        <v/>
      </c>
      <c r="AD30" s="105" t="str">
        <f t="shared" ca="1" si="8"/>
        <v/>
      </c>
      <c r="AE30" s="105" t="str">
        <f t="shared" ca="1" si="8"/>
        <v/>
      </c>
      <c r="AF30" s="105" t="str">
        <f t="shared" ca="1" si="8"/>
        <v/>
      </c>
      <c r="AG30" s="105" t="str">
        <f t="shared" ca="1" si="8"/>
        <v/>
      </c>
      <c r="AH30" s="105" t="str">
        <f t="shared" ca="1" si="8"/>
        <v/>
      </c>
      <c r="AI30" s="105" t="str">
        <f t="shared" ca="1" si="8"/>
        <v/>
      </c>
      <c r="AJ30" s="105" t="str">
        <f t="shared" ca="1" si="10"/>
        <v/>
      </c>
      <c r="AK30" s="105" t="str">
        <f t="shared" ca="1" si="10"/>
        <v/>
      </c>
      <c r="AL30" s="105" t="str">
        <f t="shared" ca="1" si="10"/>
        <v/>
      </c>
      <c r="AM30" s="105" t="str">
        <f t="shared" ca="1" si="10"/>
        <v/>
      </c>
      <c r="AN30" s="105" t="str">
        <f t="shared" ca="1" si="10"/>
        <v/>
      </c>
      <c r="AO30" s="105" t="str">
        <f t="shared" ca="1" si="10"/>
        <v/>
      </c>
      <c r="AP30" s="105" t="str">
        <f t="shared" ca="1" si="10"/>
        <v/>
      </c>
      <c r="AQ30" s="105" t="str">
        <f t="shared" ca="1" si="10"/>
        <v/>
      </c>
      <c r="AR30" s="105" t="str">
        <f t="shared" ca="1" si="10"/>
        <v/>
      </c>
      <c r="AS30" s="105" t="str">
        <f t="shared" ca="1" si="10"/>
        <v/>
      </c>
      <c r="AT30" s="105" t="str">
        <f t="shared" ca="1" si="10"/>
        <v/>
      </c>
      <c r="AU30" s="105" t="str">
        <f t="shared" ca="1" si="10"/>
        <v/>
      </c>
      <c r="AV30" s="105" t="str">
        <f t="shared" ca="1" si="10"/>
        <v/>
      </c>
      <c r="AW30" s="105" t="str">
        <f t="shared" ca="1" si="10"/>
        <v/>
      </c>
      <c r="AX30" s="105" t="str">
        <f t="shared" ca="1" si="10"/>
        <v/>
      </c>
      <c r="AY30" s="105" t="str">
        <f t="shared" ca="1" si="10"/>
        <v/>
      </c>
      <c r="AZ30" s="105" t="str">
        <f t="shared" ca="1" si="11"/>
        <v/>
      </c>
      <c r="BA30" s="105" t="str">
        <f t="shared" ca="1" si="11"/>
        <v/>
      </c>
      <c r="BB30" s="105" t="str">
        <f t="shared" ca="1" si="11"/>
        <v/>
      </c>
      <c r="BC30" s="105" t="str">
        <f t="shared" ca="1" si="11"/>
        <v/>
      </c>
      <c r="BD30" s="105" t="str">
        <f t="shared" ca="1" si="11"/>
        <v/>
      </c>
      <c r="BE30" s="105" t="str">
        <f t="shared" ca="1" si="11"/>
        <v/>
      </c>
      <c r="BF30" s="105" t="str">
        <f t="shared" ca="1" si="11"/>
        <v/>
      </c>
      <c r="BG30" s="105" t="str">
        <f t="shared" ca="1" si="11"/>
        <v/>
      </c>
      <c r="BH30" s="105" t="str">
        <f t="shared" ca="1" si="11"/>
        <v/>
      </c>
      <c r="BI30" s="105" t="str">
        <f t="shared" ca="1" si="11"/>
        <v/>
      </c>
      <c r="BJ30" s="105" t="str">
        <f t="shared" ca="1" si="11"/>
        <v/>
      </c>
      <c r="BK30" s="105" t="str">
        <f t="shared" ca="1" si="11"/>
        <v/>
      </c>
      <c r="BL30" s="121" t="str">
        <f t="shared" ca="1" si="11"/>
        <v/>
      </c>
    </row>
    <row r="31" spans="1:64" s="18" customFormat="1" ht="25.75" customHeight="1">
      <c r="A31" s="66"/>
      <c r="B31" s="122" t="s">
        <v>131</v>
      </c>
      <c r="C31" s="102"/>
      <c r="D31" s="102"/>
      <c r="E31" s="103"/>
      <c r="F31" s="104">
        <f ca="1">F30+14</f>
        <v>45402</v>
      </c>
      <c r="G31" s="101">
        <v>5</v>
      </c>
      <c r="H31" s="102"/>
      <c r="I31" s="105" t="str">
        <f t="shared" ca="1" si="9"/>
        <v/>
      </c>
      <c r="J31" s="105" t="str">
        <f t="shared" ca="1" si="9"/>
        <v/>
      </c>
      <c r="K31" s="105" t="str">
        <f t="shared" ca="1" si="9"/>
        <v/>
      </c>
      <c r="L31" s="105" t="str">
        <f t="shared" ca="1" si="9"/>
        <v/>
      </c>
      <c r="M31" s="105" t="str">
        <f t="shared" ca="1" si="9"/>
        <v/>
      </c>
      <c r="N31" s="105" t="str">
        <f t="shared" ca="1" si="9"/>
        <v/>
      </c>
      <c r="O31" s="105" t="str">
        <f t="shared" ca="1" si="9"/>
        <v/>
      </c>
      <c r="P31" s="105" t="str">
        <f t="shared" ca="1" si="9"/>
        <v/>
      </c>
      <c r="Q31" s="105" t="str">
        <f t="shared" ca="1" si="9"/>
        <v/>
      </c>
      <c r="R31" s="105" t="str">
        <f t="shared" ca="1" si="9"/>
        <v/>
      </c>
      <c r="S31" s="105" t="str">
        <f t="shared" ca="1" si="9"/>
        <v/>
      </c>
      <c r="T31" s="105" t="str">
        <f t="shared" ca="1" si="8"/>
        <v/>
      </c>
      <c r="U31" s="105" t="str">
        <f t="shared" ca="1" si="8"/>
        <v/>
      </c>
      <c r="V31" s="105" t="str">
        <f t="shared" ca="1" si="8"/>
        <v/>
      </c>
      <c r="W31" s="105" t="str">
        <f t="shared" ca="1" si="8"/>
        <v/>
      </c>
      <c r="X31" s="105" t="str">
        <f t="shared" ca="1" si="8"/>
        <v/>
      </c>
      <c r="Y31" s="105" t="str">
        <f t="shared" ca="1" si="8"/>
        <v/>
      </c>
      <c r="Z31" s="105" t="str">
        <f t="shared" ca="1" si="8"/>
        <v/>
      </c>
      <c r="AA31" s="105" t="str">
        <f t="shared" ca="1" si="8"/>
        <v/>
      </c>
      <c r="AB31" s="105" t="str">
        <f t="shared" ca="1" si="8"/>
        <v/>
      </c>
      <c r="AC31" s="105" t="str">
        <f t="shared" ca="1" si="8"/>
        <v/>
      </c>
      <c r="AD31" s="105" t="str">
        <f t="shared" ca="1" si="8"/>
        <v/>
      </c>
      <c r="AE31" s="105" t="str">
        <f t="shared" ca="1" si="8"/>
        <v/>
      </c>
      <c r="AF31" s="105" t="str">
        <f t="shared" ca="1" si="8"/>
        <v/>
      </c>
      <c r="AG31" s="105" t="str">
        <f t="shared" ca="1" si="8"/>
        <v/>
      </c>
      <c r="AH31" s="105" t="str">
        <f t="shared" ca="1" si="8"/>
        <v/>
      </c>
      <c r="AI31" s="105" t="str">
        <f t="shared" ca="1" si="8"/>
        <v/>
      </c>
      <c r="AJ31" s="105" t="str">
        <f t="shared" ca="1" si="10"/>
        <v/>
      </c>
      <c r="AK31" s="105" t="str">
        <f t="shared" ca="1" si="10"/>
        <v/>
      </c>
      <c r="AL31" s="105" t="str">
        <f t="shared" ca="1" si="10"/>
        <v/>
      </c>
      <c r="AM31" s="105" t="str">
        <f t="shared" ca="1" si="10"/>
        <v/>
      </c>
      <c r="AN31" s="105" t="str">
        <f t="shared" ca="1" si="10"/>
        <v/>
      </c>
      <c r="AO31" s="105" t="str">
        <f t="shared" ca="1" si="10"/>
        <v/>
      </c>
      <c r="AP31" s="105" t="str">
        <f t="shared" ca="1" si="10"/>
        <v/>
      </c>
      <c r="AQ31" s="105" t="str">
        <f t="shared" ca="1" si="10"/>
        <v/>
      </c>
      <c r="AR31" s="105" t="str">
        <f t="shared" ca="1" si="10"/>
        <v/>
      </c>
      <c r="AS31" s="105" t="str">
        <f t="shared" ca="1" si="10"/>
        <v/>
      </c>
      <c r="AT31" s="105" t="str">
        <f t="shared" ca="1" si="10"/>
        <v/>
      </c>
      <c r="AU31" s="105" t="str">
        <f t="shared" ca="1" si="10"/>
        <v/>
      </c>
      <c r="AV31" s="105" t="str">
        <f t="shared" ca="1" si="10"/>
        <v/>
      </c>
      <c r="AW31" s="105" t="str">
        <f t="shared" ca="1" si="10"/>
        <v/>
      </c>
      <c r="AX31" s="105" t="str">
        <f t="shared" ca="1" si="10"/>
        <v/>
      </c>
      <c r="AY31" s="105" t="str">
        <f t="shared" ca="1" si="10"/>
        <v/>
      </c>
      <c r="AZ31" s="105" t="str">
        <f t="shared" ca="1" si="11"/>
        <v/>
      </c>
      <c r="BA31" s="105" t="str">
        <f t="shared" ca="1" si="11"/>
        <v/>
      </c>
      <c r="BB31" s="105" t="str">
        <f t="shared" ca="1" si="11"/>
        <v/>
      </c>
      <c r="BC31" s="105" t="str">
        <f t="shared" ca="1" si="11"/>
        <v/>
      </c>
      <c r="BD31" s="105" t="str">
        <f t="shared" ca="1" si="11"/>
        <v/>
      </c>
      <c r="BE31" s="105" t="str">
        <f t="shared" ca="1" si="11"/>
        <v/>
      </c>
      <c r="BF31" s="105" t="str">
        <f t="shared" ca="1" si="11"/>
        <v/>
      </c>
      <c r="BG31" s="105" t="str">
        <f t="shared" ca="1" si="11"/>
        <v/>
      </c>
      <c r="BH31" s="105" t="str">
        <f t="shared" ca="1" si="11"/>
        <v/>
      </c>
      <c r="BI31" s="105" t="str">
        <f t="shared" ca="1" si="11"/>
        <v/>
      </c>
      <c r="BJ31" s="105" t="str">
        <f t="shared" ca="1" si="11"/>
        <v/>
      </c>
      <c r="BK31" s="105" t="str">
        <f t="shared" ca="1" si="11"/>
        <v/>
      </c>
      <c r="BL31" s="121" t="str">
        <f t="shared" ca="1" si="11"/>
        <v/>
      </c>
    </row>
    <row r="32" spans="1:64" s="18" customFormat="1" ht="25.75" customHeight="1">
      <c r="A32" s="66"/>
      <c r="B32" s="122" t="s">
        <v>133</v>
      </c>
      <c r="C32" s="102" t="s">
        <v>132</v>
      </c>
      <c r="D32" s="102"/>
      <c r="E32" s="103"/>
      <c r="F32" s="104">
        <f ca="1">F31+42</f>
        <v>45444</v>
      </c>
      <c r="G32" s="101">
        <v>1</v>
      </c>
      <c r="H32" s="102"/>
      <c r="I32" s="105" t="str">
        <f t="shared" ca="1" si="9"/>
        <v/>
      </c>
      <c r="J32" s="105" t="str">
        <f t="shared" ca="1" si="9"/>
        <v/>
      </c>
      <c r="K32" s="105" t="str">
        <f t="shared" ca="1" si="9"/>
        <v/>
      </c>
      <c r="L32" s="105" t="str">
        <f t="shared" ca="1" si="9"/>
        <v/>
      </c>
      <c r="M32" s="105" t="str">
        <f t="shared" ca="1" si="9"/>
        <v/>
      </c>
      <c r="N32" s="105" t="str">
        <f t="shared" ca="1" si="9"/>
        <v/>
      </c>
      <c r="O32" s="105" t="str">
        <f t="shared" ca="1" si="9"/>
        <v/>
      </c>
      <c r="P32" s="105" t="str">
        <f t="shared" ca="1" si="9"/>
        <v/>
      </c>
      <c r="Q32" s="105" t="str">
        <f t="shared" ca="1" si="9"/>
        <v/>
      </c>
      <c r="R32" s="105" t="str">
        <f t="shared" ca="1" si="9"/>
        <v/>
      </c>
      <c r="S32" s="105" t="str">
        <f t="shared" ca="1" si="9"/>
        <v/>
      </c>
      <c r="T32" s="105" t="str">
        <f t="shared" ca="1" si="8"/>
        <v/>
      </c>
      <c r="U32" s="105" t="str">
        <f t="shared" ca="1" si="8"/>
        <v/>
      </c>
      <c r="V32" s="105" t="str">
        <f t="shared" ca="1" si="8"/>
        <v/>
      </c>
      <c r="W32" s="105" t="str">
        <f t="shared" ca="1" si="8"/>
        <v/>
      </c>
      <c r="X32" s="105" t="str">
        <f t="shared" ca="1" si="8"/>
        <v/>
      </c>
      <c r="Y32" s="105" t="str">
        <f t="shared" ca="1" si="8"/>
        <v/>
      </c>
      <c r="Z32" s="105" t="str">
        <f t="shared" ca="1" si="8"/>
        <v/>
      </c>
      <c r="AA32" s="105" t="str">
        <f t="shared" ca="1" si="8"/>
        <v/>
      </c>
      <c r="AB32" s="105" t="str">
        <f t="shared" ca="1" si="8"/>
        <v/>
      </c>
      <c r="AC32" s="105" t="str">
        <f t="shared" ca="1" si="8"/>
        <v/>
      </c>
      <c r="AD32" s="105" t="str">
        <f t="shared" ca="1" si="8"/>
        <v/>
      </c>
      <c r="AE32" s="105" t="str">
        <f t="shared" ca="1" si="8"/>
        <v/>
      </c>
      <c r="AF32" s="105" t="str">
        <f t="shared" ca="1" si="8"/>
        <v/>
      </c>
      <c r="AG32" s="105" t="str">
        <f t="shared" ca="1" si="8"/>
        <v/>
      </c>
      <c r="AH32" s="105" t="str">
        <f t="shared" ca="1" si="8"/>
        <v/>
      </c>
      <c r="AI32" s="105" t="str">
        <f t="shared" ca="1" si="8"/>
        <v/>
      </c>
      <c r="AJ32" s="105" t="str">
        <f t="shared" ca="1" si="10"/>
        <v/>
      </c>
      <c r="AK32" s="105" t="str">
        <f t="shared" ca="1" si="10"/>
        <v/>
      </c>
      <c r="AL32" s="105" t="str">
        <f t="shared" ca="1" si="10"/>
        <v/>
      </c>
      <c r="AM32" s="105" t="str">
        <f t="shared" ca="1" si="10"/>
        <v/>
      </c>
      <c r="AN32" s="105" t="str">
        <f t="shared" ca="1" si="10"/>
        <v/>
      </c>
      <c r="AO32" s="105" t="str">
        <f t="shared" ca="1" si="10"/>
        <v/>
      </c>
      <c r="AP32" s="105" t="str">
        <f t="shared" ca="1" si="10"/>
        <v/>
      </c>
      <c r="AQ32" s="105" t="str">
        <f t="shared" ca="1" si="10"/>
        <v/>
      </c>
      <c r="AR32" s="105" t="str">
        <f t="shared" ca="1" si="10"/>
        <v/>
      </c>
      <c r="AS32" s="105" t="str">
        <f t="shared" ca="1" si="10"/>
        <v/>
      </c>
      <c r="AT32" s="105" t="str">
        <f t="shared" ca="1" si="10"/>
        <v/>
      </c>
      <c r="AU32" s="105" t="str">
        <f t="shared" ca="1" si="10"/>
        <v/>
      </c>
      <c r="AV32" s="105" t="str">
        <f t="shared" ca="1" si="10"/>
        <v/>
      </c>
      <c r="AW32" s="105" t="str">
        <f t="shared" ca="1" si="10"/>
        <v/>
      </c>
      <c r="AX32" s="105" t="str">
        <f t="shared" ca="1" si="10"/>
        <v/>
      </c>
      <c r="AY32" s="105" t="str">
        <f t="shared" ca="1" si="10"/>
        <v/>
      </c>
      <c r="AZ32" s="105" t="str">
        <f t="shared" ca="1" si="11"/>
        <v/>
      </c>
      <c r="BA32" s="105" t="str">
        <f t="shared" ca="1" si="11"/>
        <v/>
      </c>
      <c r="BB32" s="105" t="str">
        <f t="shared" ca="1" si="11"/>
        <v/>
      </c>
      <c r="BC32" s="105" t="str">
        <f t="shared" ca="1" si="11"/>
        <v/>
      </c>
      <c r="BD32" s="105" t="str">
        <f t="shared" ca="1" si="11"/>
        <v/>
      </c>
      <c r="BE32" s="105" t="str">
        <f t="shared" ca="1" si="11"/>
        <v/>
      </c>
      <c r="BF32" s="105" t="str">
        <f t="shared" ca="1" si="11"/>
        <v/>
      </c>
      <c r="BG32" s="105" t="str">
        <f t="shared" ca="1" si="11"/>
        <v/>
      </c>
      <c r="BH32" s="105" t="str">
        <f t="shared" ca="1" si="11"/>
        <v/>
      </c>
      <c r="BI32" s="105" t="str">
        <f t="shared" ca="1" si="11"/>
        <v/>
      </c>
      <c r="BJ32" s="105" t="str">
        <f t="shared" ca="1" si="11"/>
        <v/>
      </c>
      <c r="BK32" s="105" t="str">
        <f t="shared" ca="1" si="11"/>
        <v/>
      </c>
      <c r="BL32" s="121" t="str">
        <f t="shared" ca="1" si="11"/>
        <v/>
      </c>
    </row>
    <row r="33" spans="1:65" s="18" customFormat="1" ht="25.75" customHeight="1">
      <c r="A33" s="66"/>
      <c r="B33" s="122" t="s">
        <v>134</v>
      </c>
      <c r="C33" s="102"/>
      <c r="D33" s="102"/>
      <c r="E33" s="103"/>
      <c r="F33" s="104"/>
      <c r="G33" s="101"/>
      <c r="H33" s="102"/>
      <c r="I33" s="105" t="str">
        <f t="shared" ca="1" si="9"/>
        <v/>
      </c>
      <c r="J33" s="105" t="str">
        <f t="shared" ca="1" si="9"/>
        <v/>
      </c>
      <c r="K33" s="105" t="str">
        <f t="shared" ca="1" si="9"/>
        <v/>
      </c>
      <c r="L33" s="105" t="str">
        <f t="shared" ca="1" si="9"/>
        <v/>
      </c>
      <c r="M33" s="105" t="str">
        <f t="shared" ca="1" si="9"/>
        <v/>
      </c>
      <c r="N33" s="105" t="str">
        <f t="shared" ca="1" si="9"/>
        <v/>
      </c>
      <c r="O33" s="105" t="str">
        <f t="shared" ca="1" si="9"/>
        <v/>
      </c>
      <c r="P33" s="105" t="str">
        <f t="shared" ca="1" si="9"/>
        <v/>
      </c>
      <c r="Q33" s="105" t="str">
        <f t="shared" ca="1" si="9"/>
        <v/>
      </c>
      <c r="R33" s="105" t="str">
        <f t="shared" ca="1" si="9"/>
        <v/>
      </c>
      <c r="S33" s="105" t="str">
        <f t="shared" ca="1" si="9"/>
        <v/>
      </c>
      <c r="T33" s="105" t="str">
        <f t="shared" ca="1" si="8"/>
        <v/>
      </c>
      <c r="U33" s="105" t="str">
        <f t="shared" ca="1" si="8"/>
        <v/>
      </c>
      <c r="V33" s="105" t="str">
        <f t="shared" ca="1" si="8"/>
        <v/>
      </c>
      <c r="W33" s="105" t="str">
        <f t="shared" ca="1" si="8"/>
        <v/>
      </c>
      <c r="X33" s="105" t="str">
        <f t="shared" ca="1" si="8"/>
        <v/>
      </c>
      <c r="Y33" s="105" t="str">
        <f t="shared" ca="1" si="8"/>
        <v/>
      </c>
      <c r="Z33" s="105" t="str">
        <f t="shared" ca="1" si="8"/>
        <v/>
      </c>
      <c r="AA33" s="105" t="str">
        <f t="shared" ca="1" si="8"/>
        <v/>
      </c>
      <c r="AB33" s="105" t="str">
        <f t="shared" ca="1" si="8"/>
        <v/>
      </c>
      <c r="AC33" s="105" t="str">
        <f t="shared" ca="1" si="8"/>
        <v/>
      </c>
      <c r="AD33" s="105" t="str">
        <f t="shared" ca="1" si="8"/>
        <v/>
      </c>
      <c r="AE33" s="105" t="str">
        <f t="shared" ca="1" si="8"/>
        <v/>
      </c>
      <c r="AF33" s="105" t="str">
        <f t="shared" ca="1" si="8"/>
        <v/>
      </c>
      <c r="AG33" s="105" t="str">
        <f t="shared" ca="1" si="8"/>
        <v/>
      </c>
      <c r="AH33" s="105" t="str">
        <f t="shared" ca="1" si="8"/>
        <v/>
      </c>
      <c r="AI33" s="105" t="str">
        <f t="shared" ca="1" si="8"/>
        <v/>
      </c>
      <c r="AJ33" s="105" t="str">
        <f t="shared" ca="1" si="10"/>
        <v/>
      </c>
      <c r="AK33" s="105" t="str">
        <f t="shared" ca="1" si="10"/>
        <v/>
      </c>
      <c r="AL33" s="105" t="str">
        <f t="shared" ca="1" si="10"/>
        <v/>
      </c>
      <c r="AM33" s="105" t="str">
        <f t="shared" ca="1" si="10"/>
        <v/>
      </c>
      <c r="AN33" s="105" t="str">
        <f t="shared" ca="1" si="10"/>
        <v/>
      </c>
      <c r="AO33" s="105" t="str">
        <f t="shared" ca="1" si="10"/>
        <v/>
      </c>
      <c r="AP33" s="105" t="str">
        <f t="shared" ca="1" si="10"/>
        <v/>
      </c>
      <c r="AQ33" s="105" t="str">
        <f t="shared" ca="1" si="10"/>
        <v/>
      </c>
      <c r="AR33" s="105" t="str">
        <f t="shared" ca="1" si="10"/>
        <v/>
      </c>
      <c r="AS33" s="105" t="str">
        <f t="shared" ca="1" si="10"/>
        <v/>
      </c>
      <c r="AT33" s="105" t="str">
        <f t="shared" ca="1" si="10"/>
        <v/>
      </c>
      <c r="AU33" s="105" t="str">
        <f t="shared" ca="1" si="10"/>
        <v/>
      </c>
      <c r="AV33" s="105" t="str">
        <f t="shared" ca="1" si="10"/>
        <v/>
      </c>
      <c r="AW33" s="105" t="str">
        <f t="shared" ca="1" si="10"/>
        <v/>
      </c>
      <c r="AX33" s="105" t="str">
        <f t="shared" ca="1" si="10"/>
        <v/>
      </c>
      <c r="AY33" s="105" t="str">
        <f t="shared" ca="1" si="10"/>
        <v/>
      </c>
      <c r="AZ33" s="105" t="str">
        <f t="shared" ca="1" si="11"/>
        <v/>
      </c>
      <c r="BA33" s="105" t="str">
        <f t="shared" ca="1" si="11"/>
        <v/>
      </c>
      <c r="BB33" s="105" t="str">
        <f t="shared" ca="1" si="11"/>
        <v/>
      </c>
      <c r="BC33" s="105" t="str">
        <f t="shared" ca="1" si="11"/>
        <v/>
      </c>
      <c r="BD33" s="105" t="str">
        <f t="shared" ca="1" si="11"/>
        <v/>
      </c>
      <c r="BE33" s="105" t="str">
        <f t="shared" ca="1" si="11"/>
        <v/>
      </c>
      <c r="BF33" s="105" t="str">
        <f t="shared" ca="1" si="11"/>
        <v/>
      </c>
      <c r="BG33" s="105" t="str">
        <f t="shared" ca="1" si="11"/>
        <v/>
      </c>
      <c r="BH33" s="105" t="str">
        <f t="shared" ca="1" si="11"/>
        <v/>
      </c>
      <c r="BI33" s="105" t="str">
        <f t="shared" ca="1" si="11"/>
        <v/>
      </c>
      <c r="BJ33" s="105" t="str">
        <f t="shared" ca="1" si="11"/>
        <v/>
      </c>
      <c r="BK33" s="105" t="str">
        <f t="shared" ca="1" si="11"/>
        <v/>
      </c>
      <c r="BL33" s="121" t="str">
        <f t="shared" ca="1" si="11"/>
        <v/>
      </c>
    </row>
    <row r="34" spans="1:65" s="18" customFormat="1" ht="25.75" customHeight="1">
      <c r="A34" s="66"/>
      <c r="B34" s="122" t="s">
        <v>135</v>
      </c>
      <c r="C34" s="102"/>
      <c r="D34" s="102"/>
      <c r="E34" s="103"/>
      <c r="F34" s="104"/>
      <c r="G34" s="101"/>
      <c r="H34" s="102"/>
      <c r="I34" s="105" t="str">
        <f t="shared" ca="1" si="9"/>
        <v/>
      </c>
      <c r="J34" s="105" t="str">
        <f t="shared" ca="1" si="9"/>
        <v/>
      </c>
      <c r="K34" s="105" t="str">
        <f t="shared" ca="1" si="9"/>
        <v/>
      </c>
      <c r="L34" s="105" t="str">
        <f t="shared" ca="1" si="9"/>
        <v/>
      </c>
      <c r="M34" s="105" t="str">
        <f t="shared" ca="1" si="9"/>
        <v/>
      </c>
      <c r="N34" s="105" t="str">
        <f t="shared" ca="1" si="9"/>
        <v/>
      </c>
      <c r="O34" s="105" t="str">
        <f t="shared" ca="1" si="9"/>
        <v/>
      </c>
      <c r="P34" s="105" t="str">
        <f t="shared" ca="1" si="9"/>
        <v/>
      </c>
      <c r="Q34" s="105" t="str">
        <f t="shared" ca="1" si="9"/>
        <v/>
      </c>
      <c r="R34" s="105" t="str">
        <f t="shared" ca="1" si="9"/>
        <v/>
      </c>
      <c r="S34" s="105" t="str">
        <f t="shared" ca="1" si="9"/>
        <v/>
      </c>
      <c r="T34" s="105" t="str">
        <f t="shared" ca="1" si="8"/>
        <v/>
      </c>
      <c r="U34" s="105" t="str">
        <f t="shared" ca="1" si="8"/>
        <v/>
      </c>
      <c r="V34" s="105" t="str">
        <f t="shared" ca="1" si="8"/>
        <v/>
      </c>
      <c r="W34" s="105" t="str">
        <f t="shared" ca="1" si="8"/>
        <v/>
      </c>
      <c r="X34" s="105" t="str">
        <f t="shared" ca="1" si="8"/>
        <v/>
      </c>
      <c r="Y34" s="105" t="str">
        <f t="shared" ca="1" si="8"/>
        <v/>
      </c>
      <c r="Z34" s="105" t="str">
        <f t="shared" ca="1" si="8"/>
        <v/>
      </c>
      <c r="AA34" s="105" t="str">
        <f t="shared" ca="1" si="8"/>
        <v/>
      </c>
      <c r="AB34" s="105" t="str">
        <f t="shared" ca="1" si="8"/>
        <v/>
      </c>
      <c r="AC34" s="105" t="str">
        <f t="shared" ca="1" si="8"/>
        <v/>
      </c>
      <c r="AD34" s="105" t="str">
        <f t="shared" ca="1" si="8"/>
        <v/>
      </c>
      <c r="AE34" s="105" t="str">
        <f t="shared" ca="1" si="8"/>
        <v/>
      </c>
      <c r="AF34" s="105" t="str">
        <f t="shared" ca="1" si="8"/>
        <v/>
      </c>
      <c r="AG34" s="105" t="str">
        <f t="shared" ca="1" si="8"/>
        <v/>
      </c>
      <c r="AH34" s="105" t="str">
        <f t="shared" ca="1" si="8"/>
        <v/>
      </c>
      <c r="AI34" s="105" t="str">
        <f t="shared" ca="1" si="8"/>
        <v/>
      </c>
      <c r="AJ34" s="105" t="str">
        <f t="shared" ca="1" si="10"/>
        <v/>
      </c>
      <c r="AK34" s="105" t="str">
        <f t="shared" ca="1" si="10"/>
        <v/>
      </c>
      <c r="AL34" s="105" t="str">
        <f t="shared" ca="1" si="10"/>
        <v/>
      </c>
      <c r="AM34" s="105" t="str">
        <f t="shared" ca="1" si="10"/>
        <v/>
      </c>
      <c r="AN34" s="105" t="str">
        <f t="shared" ca="1" si="10"/>
        <v/>
      </c>
      <c r="AO34" s="105" t="str">
        <f t="shared" ca="1" si="10"/>
        <v/>
      </c>
      <c r="AP34" s="105" t="str">
        <f t="shared" ca="1" si="10"/>
        <v/>
      </c>
      <c r="AQ34" s="105" t="str">
        <f t="shared" ca="1" si="10"/>
        <v/>
      </c>
      <c r="AR34" s="105" t="str">
        <f t="shared" ca="1" si="10"/>
        <v/>
      </c>
      <c r="AS34" s="105" t="str">
        <f t="shared" ca="1" si="10"/>
        <v/>
      </c>
      <c r="AT34" s="105" t="str">
        <f t="shared" ca="1" si="10"/>
        <v/>
      </c>
      <c r="AU34" s="105" t="str">
        <f t="shared" ca="1" si="10"/>
        <v/>
      </c>
      <c r="AV34" s="105" t="str">
        <f t="shared" ca="1" si="10"/>
        <v/>
      </c>
      <c r="AW34" s="105" t="str">
        <f t="shared" ca="1" si="10"/>
        <v/>
      </c>
      <c r="AX34" s="105" t="str">
        <f t="shared" ca="1" si="10"/>
        <v/>
      </c>
      <c r="AY34" s="105" t="str">
        <f t="shared" ca="1" si="10"/>
        <v/>
      </c>
      <c r="AZ34" s="105" t="str">
        <f t="shared" ca="1" si="11"/>
        <v/>
      </c>
      <c r="BA34" s="105" t="str">
        <f t="shared" ca="1" si="11"/>
        <v/>
      </c>
      <c r="BB34" s="105" t="str">
        <f t="shared" ca="1" si="11"/>
        <v/>
      </c>
      <c r="BC34" s="105" t="str">
        <f t="shared" ca="1" si="11"/>
        <v/>
      </c>
      <c r="BD34" s="105" t="str">
        <f t="shared" ca="1" si="11"/>
        <v/>
      </c>
      <c r="BE34" s="105" t="str">
        <f t="shared" ca="1" si="11"/>
        <v/>
      </c>
      <c r="BF34" s="105" t="str">
        <f t="shared" ca="1" si="11"/>
        <v/>
      </c>
      <c r="BG34" s="105" t="str">
        <f t="shared" ca="1" si="11"/>
        <v/>
      </c>
      <c r="BH34" s="105" t="str">
        <f t="shared" ca="1" si="11"/>
        <v/>
      </c>
      <c r="BI34" s="105" t="str">
        <f t="shared" ca="1" si="11"/>
        <v/>
      </c>
      <c r="BJ34" s="105" t="str">
        <f t="shared" ca="1" si="11"/>
        <v/>
      </c>
      <c r="BK34" s="105" t="str">
        <f t="shared" ca="1" si="11"/>
        <v/>
      </c>
      <c r="BL34" s="121" t="str">
        <f t="shared" ca="1" si="11"/>
        <v/>
      </c>
    </row>
    <row r="35" spans="1:65" s="18" customFormat="1" ht="25.75" customHeight="1">
      <c r="A35" s="66"/>
      <c r="B35" s="122"/>
      <c r="C35" s="102"/>
      <c r="D35" s="102"/>
      <c r="E35" s="103"/>
      <c r="F35" s="104"/>
      <c r="G35" s="101"/>
      <c r="H35" s="102"/>
      <c r="I35" s="105" t="str">
        <f t="shared" ca="1" si="9"/>
        <v/>
      </c>
      <c r="J35" s="105" t="str">
        <f t="shared" ca="1" si="9"/>
        <v/>
      </c>
      <c r="K35" s="105" t="str">
        <f t="shared" ca="1" si="9"/>
        <v/>
      </c>
      <c r="L35" s="105" t="str">
        <f t="shared" ca="1" si="9"/>
        <v/>
      </c>
      <c r="M35" s="105" t="str">
        <f t="shared" ca="1" si="9"/>
        <v/>
      </c>
      <c r="N35" s="105" t="str">
        <f t="shared" ca="1" si="9"/>
        <v/>
      </c>
      <c r="O35" s="105" t="str">
        <f t="shared" ca="1" si="9"/>
        <v/>
      </c>
      <c r="P35" s="105" t="str">
        <f t="shared" ca="1" si="9"/>
        <v/>
      </c>
      <c r="Q35" s="105" t="str">
        <f t="shared" ca="1" si="9"/>
        <v/>
      </c>
      <c r="R35" s="105" t="str">
        <f t="shared" ca="1" si="9"/>
        <v/>
      </c>
      <c r="S35" s="105" t="str">
        <f t="shared" ca="1" si="9"/>
        <v/>
      </c>
      <c r="T35" s="105" t="str">
        <f t="shared" ca="1" si="8"/>
        <v/>
      </c>
      <c r="U35" s="105" t="str">
        <f t="shared" ca="1" si="8"/>
        <v/>
      </c>
      <c r="V35" s="105" t="str">
        <f t="shared" ca="1" si="8"/>
        <v/>
      </c>
      <c r="W35" s="105" t="str">
        <f t="shared" ca="1" si="8"/>
        <v/>
      </c>
      <c r="X35" s="105" t="str">
        <f t="shared" ca="1" si="8"/>
        <v/>
      </c>
      <c r="Y35" s="105" t="str">
        <f t="shared" ca="1" si="8"/>
        <v/>
      </c>
      <c r="Z35" s="105" t="str">
        <f t="shared" ca="1" si="8"/>
        <v/>
      </c>
      <c r="AA35" s="105" t="str">
        <f t="shared" ca="1" si="8"/>
        <v/>
      </c>
      <c r="AB35" s="105" t="str">
        <f t="shared" ca="1" si="8"/>
        <v/>
      </c>
      <c r="AC35" s="105" t="str">
        <f t="shared" ca="1" si="8"/>
        <v/>
      </c>
      <c r="AD35" s="105" t="str">
        <f t="shared" ca="1" si="8"/>
        <v/>
      </c>
      <c r="AE35" s="105" t="str">
        <f t="shared" ca="1" si="8"/>
        <v/>
      </c>
      <c r="AF35" s="105" t="str">
        <f t="shared" ca="1" si="8"/>
        <v/>
      </c>
      <c r="AG35" s="105" t="str">
        <f t="shared" ca="1" si="8"/>
        <v/>
      </c>
      <c r="AH35" s="105" t="str">
        <f t="shared" ca="1" si="8"/>
        <v/>
      </c>
      <c r="AI35" s="105" t="str">
        <f t="shared" ca="1" si="8"/>
        <v/>
      </c>
      <c r="AJ35" s="105" t="str">
        <f t="shared" ca="1" si="10"/>
        <v/>
      </c>
      <c r="AK35" s="105" t="str">
        <f t="shared" ca="1" si="10"/>
        <v/>
      </c>
      <c r="AL35" s="105" t="str">
        <f t="shared" ca="1" si="10"/>
        <v/>
      </c>
      <c r="AM35" s="105" t="str">
        <f t="shared" ca="1" si="10"/>
        <v/>
      </c>
      <c r="AN35" s="105" t="str">
        <f t="shared" ca="1" si="10"/>
        <v/>
      </c>
      <c r="AO35" s="105" t="str">
        <f t="shared" ca="1" si="10"/>
        <v/>
      </c>
      <c r="AP35" s="105" t="str">
        <f t="shared" ca="1" si="10"/>
        <v/>
      </c>
      <c r="AQ35" s="105" t="str">
        <f t="shared" ca="1" si="10"/>
        <v/>
      </c>
      <c r="AR35" s="105" t="str">
        <f t="shared" ca="1" si="10"/>
        <v/>
      </c>
      <c r="AS35" s="105" t="str">
        <f t="shared" ca="1" si="10"/>
        <v/>
      </c>
      <c r="AT35" s="105" t="str">
        <f t="shared" ca="1" si="10"/>
        <v/>
      </c>
      <c r="AU35" s="105" t="str">
        <f t="shared" ca="1" si="10"/>
        <v/>
      </c>
      <c r="AV35" s="105" t="str">
        <f t="shared" ca="1" si="10"/>
        <v/>
      </c>
      <c r="AW35" s="105" t="str">
        <f t="shared" ca="1" si="10"/>
        <v/>
      </c>
      <c r="AX35" s="105" t="str">
        <f t="shared" ca="1" si="10"/>
        <v/>
      </c>
      <c r="AY35" s="105" t="str">
        <f t="shared" ca="1" si="10"/>
        <v/>
      </c>
      <c r="AZ35" s="105" t="str">
        <f t="shared" ca="1" si="11"/>
        <v/>
      </c>
      <c r="BA35" s="105" t="str">
        <f t="shared" ca="1" si="11"/>
        <v/>
      </c>
      <c r="BB35" s="105" t="str">
        <f t="shared" ca="1" si="11"/>
        <v/>
      </c>
      <c r="BC35" s="105" t="str">
        <f t="shared" ca="1" si="11"/>
        <v/>
      </c>
      <c r="BD35" s="105" t="str">
        <f t="shared" ca="1" si="11"/>
        <v/>
      </c>
      <c r="BE35" s="105" t="str">
        <f t="shared" ca="1" si="11"/>
        <v/>
      </c>
      <c r="BF35" s="105" t="str">
        <f t="shared" ca="1" si="11"/>
        <v/>
      </c>
      <c r="BG35" s="105" t="str">
        <f t="shared" ca="1" si="11"/>
        <v/>
      </c>
      <c r="BH35" s="105" t="str">
        <f t="shared" ca="1" si="11"/>
        <v/>
      </c>
      <c r="BI35" s="105" t="str">
        <f t="shared" ca="1" si="11"/>
        <v/>
      </c>
      <c r="BJ35" s="105" t="str">
        <f t="shared" ca="1" si="11"/>
        <v/>
      </c>
      <c r="BK35" s="105" t="str">
        <f t="shared" ca="1" si="11"/>
        <v/>
      </c>
      <c r="BL35" s="121" t="str">
        <f t="shared" ca="1" si="11"/>
        <v/>
      </c>
      <c r="BM35" s="75"/>
    </row>
    <row r="36" spans="1:65" s="18" customFormat="1" ht="27.5" customHeight="1">
      <c r="A36" s="69"/>
      <c r="B36" s="123" t="s">
        <v>140</v>
      </c>
      <c r="C36" s="124"/>
      <c r="D36" s="124"/>
      <c r="E36" s="125"/>
      <c r="F36" s="126"/>
      <c r="G36" s="127"/>
      <c r="H36" s="124"/>
      <c r="I36" s="128"/>
      <c r="J36" s="128"/>
      <c r="K36" s="128"/>
      <c r="L36" s="128"/>
      <c r="M36" s="128"/>
      <c r="N36" s="128"/>
      <c r="O36" s="128"/>
      <c r="P36" s="128"/>
      <c r="Q36" s="128"/>
      <c r="R36" s="128"/>
      <c r="S36" s="128"/>
      <c r="T36" s="128"/>
      <c r="U36" s="128"/>
      <c r="V36" s="128"/>
      <c r="W36" s="128"/>
      <c r="X36" s="128"/>
      <c r="Y36" s="128"/>
      <c r="Z36" s="128"/>
      <c r="AA36" s="128"/>
      <c r="AB36" s="128"/>
      <c r="AC36" s="128"/>
      <c r="AD36" s="128"/>
      <c r="AE36" s="128"/>
      <c r="AF36" s="128"/>
      <c r="AG36" s="128"/>
      <c r="AH36" s="128"/>
      <c r="AI36" s="128"/>
      <c r="AJ36" s="128"/>
      <c r="AK36" s="128"/>
      <c r="AL36" s="128"/>
      <c r="AM36" s="128"/>
      <c r="AN36" s="128"/>
      <c r="AO36" s="128"/>
      <c r="AP36" s="128"/>
      <c r="AQ36" s="128"/>
      <c r="AR36" s="128"/>
      <c r="AS36" s="128"/>
      <c r="AT36" s="128"/>
      <c r="AU36" s="128"/>
      <c r="AV36" s="128"/>
      <c r="AW36" s="128"/>
      <c r="AX36" s="128"/>
      <c r="AY36" s="128"/>
      <c r="AZ36" s="128"/>
      <c r="BA36" s="128"/>
      <c r="BB36" s="128"/>
      <c r="BC36" s="128"/>
      <c r="BD36" s="128"/>
      <c r="BE36" s="128"/>
      <c r="BF36" s="128"/>
      <c r="BG36" s="128"/>
      <c r="BH36" s="128"/>
      <c r="BI36" s="128"/>
      <c r="BJ36" s="128"/>
      <c r="BK36" s="128"/>
      <c r="BL36" s="129"/>
    </row>
    <row r="37" spans="1:65">
      <c r="D37" s="72"/>
      <c r="G37" s="73"/>
      <c r="H37" s="19"/>
    </row>
    <row r="38" spans="1:65">
      <c r="D38" s="74"/>
    </row>
  </sheetData>
  <mergeCells count="8">
    <mergeCell ref="X4:AA4"/>
    <mergeCell ref="AC4:AF4"/>
    <mergeCell ref="B2:H2"/>
    <mergeCell ref="I2:N2"/>
    <mergeCell ref="O2:T2"/>
    <mergeCell ref="I4:L4"/>
    <mergeCell ref="N4:Q4"/>
    <mergeCell ref="S4:V4"/>
  </mergeCells>
  <phoneticPr fontId="6" type="noConversion"/>
  <conditionalFormatting sqref="E9:E36">
    <cfRule type="dataBar" priority="5">
      <dataBar>
        <cfvo type="num" val="0"/>
        <cfvo type="num" val="1"/>
        <color theme="6"/>
      </dataBar>
      <extLst>
        <ext xmlns:x14="http://schemas.microsoft.com/office/spreadsheetml/2009/9/main" uri="{B025F937-C7B1-47D3-B67F-A62EFF666E3E}">
          <x14:id>{3DB06872-C77A-4926-9B91-E9F410A0677D}</x14:id>
        </ext>
      </extLst>
    </cfRule>
  </conditionalFormatting>
  <conditionalFormatting sqref="I7:BL36">
    <cfRule type="expression" dxfId="16" priority="1">
      <formula>AND(TODAY()&gt;=I$7,TODAY()&lt;J$7)</formula>
    </cfRule>
  </conditionalFormatting>
  <conditionalFormatting sqref="I6:AM6">
    <cfRule type="expression" dxfId="15" priority="4">
      <formula>I$7&lt;=EOMONTH($I$7,0)</formula>
    </cfRule>
  </conditionalFormatting>
  <conditionalFormatting sqref="J6:BL6">
    <cfRule type="expression" dxfId="14" priority="3">
      <formula>AND(J$7&lt;=EOMONTH($I$7,2),J$7&gt;EOMONTH($I$7,0),J$7&gt;EOMONTH($I$7,1))</formula>
    </cfRule>
  </conditionalFormatting>
  <conditionalFormatting sqref="I6:BL6">
    <cfRule type="expression" dxfId="13" priority="2">
      <formula>AND(I$7&lt;=EOMONTH($I$7,1),I$7&gt;EOMONTH($I$7,0))</formula>
    </cfRule>
  </conditionalFormatting>
  <conditionalFormatting sqref="I10:BL35">
    <cfRule type="expression" dxfId="12" priority="7" stopIfTrue="1">
      <formula>AND($C10="低风险",I$7&gt;=$F10,I$7&lt;=$F10+$G10-1)</formula>
    </cfRule>
    <cfRule type="expression" dxfId="11" priority="8" stopIfTrue="1">
      <formula>AND($C10="高风险",I$7&gt;=$F10,I$7&lt;=$F10+$G10-1)</formula>
    </cfRule>
    <cfRule type="expression" dxfId="10" priority="9" stopIfTrue="1">
      <formula>AND($C10="正常",I$7&gt;=$F10,I$7&lt;=$F10+$G10-1)</formula>
    </cfRule>
    <cfRule type="expression" dxfId="9" priority="10" stopIfTrue="1">
      <formula>AND($C10="中风险",I$7&gt;=$F10,I$7&lt;=$F10+$G10-1)</formula>
    </cfRule>
    <cfRule type="expression" dxfId="8" priority="11" stopIfTrue="1">
      <formula>AND(LEN($C10)=0,I$7&gt;=$F10,I$7&lt;=$F10+$G10-1)</formula>
    </cfRule>
  </conditionalFormatting>
  <dataValidations disablePrompts="1" count="13">
    <dataValidation type="list" allowBlank="1" showInputMessage="1" sqref="C11" xr:uid="{F5BE44B5-6FD6-42B5-9770-772565614E3D}">
      <formula1>"目标,里程碑,正常, 低风险, 中风险, 高风险"</formula1>
    </dataValidation>
    <dataValidation type="list" allowBlank="1" showInputMessage="1" showErrorMessage="1" sqref="C10 C12:C35" xr:uid="{BFD3968C-D36C-40E2-B82F-F040EEEED527}">
      <formula1>"目标,里程碑,正常, 低风险, 中风险, 高风险"</formula1>
    </dataValidation>
    <dataValidation allowBlank="1" showInputMessage="1" showErrorMessage="1" prompt="此为空行" sqref="A35" xr:uid="{52D8A5FA-B7A2-49D5-9B82-CC9B4B018EA1}"/>
    <dataValidation allowBlank="1" showInputMessage="1" showErrorMessage="1" prompt="此行标记甘特里程碑数据的结尾。请不要在此行输入任何内容。_x000a_ 要添加更多项目，请在此行上方插入新行。_x000a_" sqref="A36" xr:uid="{0BAB9B43-5AFD-4F13-8FF9-7FA31169C643}"/>
    <dataValidation allowBlank="1" showInputMessage="1" showErrorMessage="1" prompt="从单元格 B11 开始到单元格 G11，输入项目信息。_x000a_ 输入“里程碑说明”、选择类别、为任务分配人员、输入进度、开始日期以及任务天数，从而开始制图。_x000a_" sqref="A11" xr:uid="{9733F021-76DE-42D4-86FF-F16955EFEFF1}"/>
    <dataValidation allowBlank="1" showInputMessage="1" showErrorMessage="1" prompt="此行包含项目日程安排的标题。B9 到 G9 包含日程安排信息。单元格 I9 到 BL9 包含该标题上方日期一周七天的首个字母。_x000a_所有项目时间线制图会自动生成。" sqref="A9" xr:uid="{EF8ED12C-D99C-4F90-8423-C1436124D540}"/>
    <dataValidation allowBlank="1" showInputMessage="1" showErrorMessage="1" prompt="滚动条位于单元格 I8 到 BL8。_x000a_ 要在时间线中前后跳转，请在单元格 C7 中输入 0 或更高的值。_x000a_  0 值将带你跳转到图表开端。" sqref="A8" xr:uid="{E69200EA-5886-4AA7-BEDA-E229308A3BC1}"/>
    <dataValidation allowBlank="1" showInputMessage="1" showErrorMessage="1" prompt="单元格 I9 到 BL9 包含每个日期单元格上方“月”单元格块的当月日期，这些单元格自动计算。_x000a_ 请不要修改这些单元格。_x000a_" sqref="A7" xr:uid="{52E9FAB1-01A9-4A52-9703-45661DB13FAC}"/>
    <dataValidation allowBlank="1" showInputMessage="1" showErrorMessage="1" prompt="滚动增量位于单元格 C7。_x000a_ 日期月份位于第 7 行，从单元格 I6 开始到单元格 BL6。_x000a_ 请不要修改这些单元格。它们会根据单元格 F6 中的项目开始日期自动更新。" sqref="A6" xr:uid="{ACE39797-13DE-4DB2-806D-677C3D9386A2}"/>
    <dataValidation allowBlank="1" showInputMessage="1" showErrorMessage="1" prompt="在单元格 B5 中输入“项目主管”姓名。在单元格 C6 中输入“项目开始”日期，或允许示例公式查找“甘特数据”表中的最小日期值。  _x000a_“项目开始日期：标签”位于单元格 B6。" sqref="A5" xr:uid="{6AAE46C8-21B1-4BD0-8E23-C8374DD5FAC1}"/>
    <dataValidation allowBlank="1" showInputMessage="1" showErrorMessage="1" prompt="在单元格 B4 中输入公司名。_x000a_图例位于单元格 I4 到 AC4。“图例”标签位于单元格 G4。" sqref="A4" xr:uid="{C420379F-EC4E-4B9B-8F0E-8E717221406E}"/>
    <dataValidation allowBlank="1" showInputMessage="1" showErrorMessage="1" promptTitle="创建甘特图" prompt="在单元格 B2 中输入此项目的标题。_x000a_ 有关如何使用此工作表的信息，包括屏幕阅读器和此工作簿作者的说明，请参阅“关于工作表”。_x000a_ 继续向下导航到 A 列，听取进一步的说明。" sqref="A2" xr:uid="{BB21F60C-83D5-4397-9D51-14C826A38F97}"/>
    <dataValidation type="whole" operator="greaterThanOrEqual" allowBlank="1" showInputMessage="1" promptTitle="滚动增量" prompt="更改此数字将滚动甘特图视图。" sqref="C7" xr:uid="{5FAACCF9-D5A0-41B6-B44E-815DB74FDF59}">
      <formula1>0</formula1>
    </dataValidation>
  </dataValidations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DB06872-C77A-4926-9B91-E9F410A0677D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E9:E36</xm:sqref>
        </x14:conditionalFormatting>
        <x14:conditionalFormatting xmlns:xm="http://schemas.microsoft.com/office/excel/2006/main">
          <x14:cfRule type="iconSet" priority="6" id="{8B1FAED2-21A9-4837-9D98-EB38BA479567}">
            <x14:iconSet iconSet="3Stars"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NoIcons" iconId="0"/>
              <x14:cfIcon iconSet="3Flags" iconId="1"/>
              <x14:cfIcon iconSet="3Signs" iconId="0"/>
            </x14:iconSet>
          </x14:cfRule>
          <xm:sqref>I10:BL35</xm:sqref>
        </x14:conditionalFormatting>
        <x14:conditionalFormatting xmlns:xm="http://schemas.microsoft.com/office/excel/2006/main">
          <x14:cfRule type="iconSet" priority="12" id="{26F4F922-7E8D-49B2-867B-C2AB52287AC1}">
            <x14:iconSet iconSet="3Stars"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NoIcons" iconId="0"/>
              <x14:cfIcon iconSet="3Flags" iconId="1"/>
              <x14:cfIcon iconSet="3Signs" iconId="0"/>
            </x14:iconSet>
          </x14:cfRule>
          <xm:sqref>I36:BL36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19611-CFBA-4E99-B638-6F7D4CDC5C84}">
  <dimension ref="B1:D11"/>
  <sheetViews>
    <sheetView zoomScale="85" zoomScaleNormal="85" workbookViewId="0">
      <selection activeCell="C6" sqref="C6"/>
    </sheetView>
  </sheetViews>
  <sheetFormatPr baseColWidth="10" defaultColWidth="8.83203125" defaultRowHeight="15"/>
  <cols>
    <col min="1" max="1" width="3.33203125" customWidth="1"/>
    <col min="2" max="2" width="76.1640625" customWidth="1"/>
    <col min="3" max="3" width="84.5" customWidth="1"/>
  </cols>
  <sheetData>
    <row r="1" spans="2:4" ht="16" thickBot="1"/>
    <row r="2" spans="2:4" ht="60.5" customHeight="1">
      <c r="B2" s="165" t="s">
        <v>79</v>
      </c>
      <c r="C2" s="166"/>
      <c r="D2" s="56"/>
    </row>
    <row r="3" spans="2:4" ht="37.25" customHeight="1">
      <c r="B3" s="57" t="s">
        <v>76</v>
      </c>
      <c r="C3" s="58" t="s">
        <v>77</v>
      </c>
    </row>
    <row r="4" spans="2:4" s="5" customFormat="1" ht="84.5" customHeight="1">
      <c r="B4" s="167" t="s">
        <v>66</v>
      </c>
      <c r="C4" s="168"/>
    </row>
    <row r="5" spans="2:4" s="5" customFormat="1" ht="75" customHeight="1">
      <c r="B5" s="167" t="s">
        <v>67</v>
      </c>
      <c r="C5" s="168"/>
    </row>
    <row r="6" spans="2:4" s="5" customFormat="1" ht="72.5" customHeight="1">
      <c r="B6" s="8" t="s">
        <v>68</v>
      </c>
      <c r="C6" s="50" t="s">
        <v>69</v>
      </c>
    </row>
    <row r="7" spans="2:4" s="5" customFormat="1" ht="72.5" customHeight="1">
      <c r="B7" s="8" t="s">
        <v>70</v>
      </c>
      <c r="C7" s="50" t="s">
        <v>71</v>
      </c>
    </row>
    <row r="8" spans="2:4" s="5" customFormat="1" ht="72.5" customHeight="1">
      <c r="B8" s="8" t="s">
        <v>78</v>
      </c>
      <c r="C8" s="50" t="s">
        <v>72</v>
      </c>
    </row>
    <row r="9" spans="2:4" ht="63" customHeight="1">
      <c r="B9" s="57" t="s">
        <v>73</v>
      </c>
      <c r="C9" s="58" t="s">
        <v>74</v>
      </c>
    </row>
    <row r="10" spans="2:4" ht="123.5" customHeight="1" thickBot="1">
      <c r="B10" s="12" t="s">
        <v>75</v>
      </c>
      <c r="C10" s="59"/>
    </row>
    <row r="11" spans="2:4">
      <c r="B11" s="18"/>
      <c r="C11" s="18"/>
    </row>
  </sheetData>
  <mergeCells count="3">
    <mergeCell ref="B2:C2"/>
    <mergeCell ref="B4:C4"/>
    <mergeCell ref="B5:C5"/>
  </mergeCells>
  <phoneticPr fontId="6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8EB57-07FB-422A-997A-C181B0D5DAD7}">
  <dimension ref="B1:G17"/>
  <sheetViews>
    <sheetView zoomScale="137" zoomScaleNormal="85" workbookViewId="0">
      <selection activeCell="D8" sqref="D8"/>
    </sheetView>
  </sheetViews>
  <sheetFormatPr baseColWidth="10" defaultColWidth="8.83203125" defaultRowHeight="15"/>
  <cols>
    <col min="1" max="1" width="3.33203125" customWidth="1"/>
    <col min="2" max="6" width="27.83203125" customWidth="1"/>
  </cols>
  <sheetData>
    <row r="1" spans="2:7" ht="16" thickBot="1"/>
    <row r="2" spans="2:7" ht="60.5" customHeight="1">
      <c r="B2" s="158" t="s">
        <v>33</v>
      </c>
      <c r="C2" s="169"/>
      <c r="D2" s="169"/>
      <c r="E2" s="169"/>
      <c r="F2" s="170"/>
    </row>
    <row r="3" spans="2:7" ht="37.25" customHeight="1">
      <c r="B3" s="147" t="s">
        <v>54</v>
      </c>
      <c r="C3" s="148"/>
      <c r="D3" s="148"/>
      <c r="E3" s="148"/>
      <c r="F3" s="149"/>
    </row>
    <row r="4" spans="2:7" s="5" customFormat="1" ht="27" customHeight="1">
      <c r="B4" s="45" t="s">
        <v>34</v>
      </c>
      <c r="C4" s="171" t="s">
        <v>35</v>
      </c>
      <c r="D4" s="148"/>
      <c r="E4" s="4" t="s">
        <v>36</v>
      </c>
      <c r="F4" s="46" t="s">
        <v>37</v>
      </c>
      <c r="G4" s="13"/>
    </row>
    <row r="5" spans="2:7" s="5" customFormat="1" ht="18" customHeight="1">
      <c r="B5" s="45" t="s">
        <v>38</v>
      </c>
      <c r="C5" s="4" t="s">
        <v>39</v>
      </c>
      <c r="D5" s="4" t="s">
        <v>40</v>
      </c>
      <c r="E5" s="4" t="s">
        <v>41</v>
      </c>
      <c r="F5" s="46" t="s">
        <v>42</v>
      </c>
      <c r="G5" s="13"/>
    </row>
    <row r="6" spans="2:7" s="5" customFormat="1" ht="72.5" customHeight="1">
      <c r="B6" s="45" t="s">
        <v>43</v>
      </c>
      <c r="C6" s="4" t="s">
        <v>44</v>
      </c>
      <c r="D6" s="4" t="s">
        <v>143</v>
      </c>
      <c r="E6" s="4" t="s">
        <v>45</v>
      </c>
      <c r="F6" s="46" t="s">
        <v>46</v>
      </c>
      <c r="G6" s="13"/>
    </row>
    <row r="7" spans="2:7" s="5" customFormat="1" ht="72.5" customHeight="1">
      <c r="B7" s="45" t="s">
        <v>47</v>
      </c>
      <c r="C7" s="4" t="s">
        <v>55</v>
      </c>
      <c r="D7" s="4" t="s">
        <v>48</v>
      </c>
      <c r="E7" s="4" t="s">
        <v>49</v>
      </c>
      <c r="F7" s="46" t="s">
        <v>50</v>
      </c>
      <c r="G7" s="13"/>
    </row>
    <row r="8" spans="2:7" s="5" customFormat="1" ht="72.5" customHeight="1" thickBot="1">
      <c r="B8" s="47" t="s">
        <v>51</v>
      </c>
      <c r="C8" s="48" t="s">
        <v>55</v>
      </c>
      <c r="D8" s="48" t="s">
        <v>143</v>
      </c>
      <c r="E8" s="48" t="s">
        <v>52</v>
      </c>
      <c r="F8" s="49" t="s">
        <v>53</v>
      </c>
      <c r="G8" s="13"/>
    </row>
    <row r="9" spans="2:7">
      <c r="B9" s="34"/>
      <c r="C9" s="6"/>
      <c r="D9" s="7"/>
      <c r="E9" s="6"/>
      <c r="F9" s="6"/>
      <c r="G9" s="6"/>
    </row>
    <row r="10" spans="2:7">
      <c r="B10" s="34"/>
      <c r="C10" s="6"/>
      <c r="D10" s="7"/>
      <c r="E10" s="6"/>
      <c r="F10" s="6"/>
      <c r="G10" s="6"/>
    </row>
    <row r="11" spans="2:7">
      <c r="B11" s="34"/>
      <c r="C11" s="6"/>
      <c r="D11" s="7"/>
      <c r="E11" s="6"/>
      <c r="F11" s="6"/>
      <c r="G11" s="6"/>
    </row>
    <row r="12" spans="2:7">
      <c r="B12" s="34"/>
      <c r="C12" s="6"/>
      <c r="D12" s="7"/>
      <c r="E12" s="6"/>
      <c r="F12" s="6"/>
      <c r="G12" s="6"/>
    </row>
    <row r="13" spans="2:7">
      <c r="B13" s="7"/>
      <c r="D13" s="7"/>
      <c r="E13" s="6"/>
      <c r="F13" s="6"/>
      <c r="G13" s="6"/>
    </row>
    <row r="14" spans="2:7">
      <c r="B14" s="7"/>
      <c r="D14" s="7"/>
      <c r="E14" s="6"/>
      <c r="F14" s="6"/>
      <c r="G14" s="6"/>
    </row>
    <row r="15" spans="2:7">
      <c r="D15" s="6"/>
      <c r="E15" s="6"/>
      <c r="F15" s="6"/>
      <c r="G15" s="6"/>
    </row>
    <row r="16" spans="2:7">
      <c r="D16" s="6"/>
      <c r="E16" s="6"/>
      <c r="F16" s="6"/>
      <c r="G16" s="6"/>
    </row>
    <row r="17" spans="4:7">
      <c r="D17" s="6"/>
      <c r="E17" s="6"/>
      <c r="F17" s="6"/>
      <c r="G17" s="6"/>
    </row>
  </sheetData>
  <mergeCells count="3">
    <mergeCell ref="B2:F2"/>
    <mergeCell ref="B3:F3"/>
    <mergeCell ref="C4:D4"/>
  </mergeCells>
  <phoneticPr fontId="6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31772-5F14-4C99-9627-744163DD2829}">
  <dimension ref="B1:F17"/>
  <sheetViews>
    <sheetView zoomScale="150" zoomScaleNormal="85" workbookViewId="0">
      <selection activeCell="C9" sqref="C9"/>
    </sheetView>
  </sheetViews>
  <sheetFormatPr baseColWidth="10" defaultColWidth="8.83203125" defaultRowHeight="15"/>
  <cols>
    <col min="1" max="1" width="3.33203125" customWidth="1"/>
    <col min="2" max="2" width="49.33203125" customWidth="1"/>
    <col min="3" max="3" width="49.6640625" customWidth="1"/>
  </cols>
  <sheetData>
    <row r="1" spans="2:6" ht="16" thickBot="1"/>
    <row r="2" spans="2:6" ht="60.5" customHeight="1">
      <c r="B2" s="165" t="s">
        <v>65</v>
      </c>
      <c r="C2" s="166"/>
      <c r="D2" s="56"/>
      <c r="E2" s="56"/>
      <c r="F2" s="56"/>
    </row>
    <row r="3" spans="2:6" ht="37.25" customHeight="1">
      <c r="B3" s="30" t="s">
        <v>59</v>
      </c>
      <c r="C3" s="31"/>
    </row>
    <row r="4" spans="2:6" s="5" customFormat="1" ht="27" customHeight="1">
      <c r="B4" s="52" t="s">
        <v>64</v>
      </c>
      <c r="C4" s="53" t="s">
        <v>58</v>
      </c>
    </row>
    <row r="5" spans="2:6" s="5" customFormat="1" ht="18" customHeight="1">
      <c r="B5" s="52" t="s">
        <v>60</v>
      </c>
      <c r="C5" s="53"/>
    </row>
    <row r="6" spans="2:6" s="5" customFormat="1" ht="72.5" customHeight="1">
      <c r="B6" s="52" t="s">
        <v>61</v>
      </c>
      <c r="C6" s="53"/>
    </row>
    <row r="7" spans="2:6" s="5" customFormat="1" ht="72.5" customHeight="1">
      <c r="B7" s="52" t="s">
        <v>62</v>
      </c>
      <c r="C7" s="53"/>
    </row>
    <row r="8" spans="2:6" s="5" customFormat="1" ht="72.5" customHeight="1" thickBot="1">
      <c r="B8" s="54" t="s">
        <v>63</v>
      </c>
      <c r="C8" s="55"/>
    </row>
    <row r="9" spans="2:6">
      <c r="B9" s="6"/>
    </row>
    <row r="10" spans="2:6">
      <c r="B10" s="6"/>
    </row>
    <row r="11" spans="2:6">
      <c r="B11" s="6"/>
    </row>
    <row r="12" spans="2:6">
      <c r="B12" s="6"/>
    </row>
    <row r="13" spans="2:6">
      <c r="B13" s="6"/>
    </row>
    <row r="14" spans="2:6">
      <c r="B14" s="6"/>
    </row>
    <row r="15" spans="2:6">
      <c r="B15" s="6"/>
    </row>
    <row r="16" spans="2:6">
      <c r="B16" s="6"/>
    </row>
    <row r="17" spans="2:2">
      <c r="B17" s="6"/>
    </row>
  </sheetData>
  <mergeCells count="1">
    <mergeCell ref="B2:C2"/>
  </mergeCells>
  <phoneticPr fontId="6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F295D-C152-41FF-A3D3-125ACDFF35FE}">
  <dimension ref="B1:C7"/>
  <sheetViews>
    <sheetView workbookViewId="0">
      <selection activeCell="H5" sqref="H5"/>
    </sheetView>
  </sheetViews>
  <sheetFormatPr baseColWidth="10" defaultColWidth="8.83203125" defaultRowHeight="15"/>
  <cols>
    <col min="2" max="3" width="45.83203125" customWidth="1"/>
  </cols>
  <sheetData>
    <row r="1" spans="2:3" ht="16" thickBot="1"/>
    <row r="2" spans="2:3" ht="33">
      <c r="B2" s="139" t="s">
        <v>93</v>
      </c>
      <c r="C2" s="140"/>
    </row>
    <row r="3" spans="2:3" ht="104.5" customHeight="1">
      <c r="B3" s="141" t="s">
        <v>99</v>
      </c>
      <c r="C3" s="142"/>
    </row>
    <row r="4" spans="2:3" ht="104.5" customHeight="1">
      <c r="B4" s="143" t="s">
        <v>94</v>
      </c>
      <c r="C4" s="142"/>
    </row>
    <row r="5" spans="2:3" ht="104.5" customHeight="1">
      <c r="B5" s="143" t="s">
        <v>95</v>
      </c>
      <c r="C5" s="142"/>
    </row>
    <row r="6" spans="2:3" ht="131.5" customHeight="1">
      <c r="B6" s="141" t="s">
        <v>98</v>
      </c>
      <c r="C6" s="142"/>
    </row>
    <row r="7" spans="2:3" ht="104.5" customHeight="1" thickBot="1">
      <c r="B7" s="41" t="s">
        <v>97</v>
      </c>
      <c r="C7" s="65" t="s">
        <v>96</v>
      </c>
    </row>
  </sheetData>
  <mergeCells count="5">
    <mergeCell ref="B2:C2"/>
    <mergeCell ref="B3:C3"/>
    <mergeCell ref="B4:C4"/>
    <mergeCell ref="B5:C5"/>
    <mergeCell ref="B6:C6"/>
  </mergeCells>
  <phoneticPr fontId="6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FC4CA-11ED-44B6-9C9F-058D840CE139}">
  <dimension ref="B1:G10"/>
  <sheetViews>
    <sheetView zoomScale="111" zoomScaleNormal="85" workbookViewId="0">
      <selection activeCell="B26" sqref="B26"/>
    </sheetView>
  </sheetViews>
  <sheetFormatPr baseColWidth="10" defaultColWidth="8.83203125" defaultRowHeight="15"/>
  <cols>
    <col min="1" max="1" width="3.33203125" customWidth="1"/>
    <col min="2" max="2" width="28.5" customWidth="1"/>
    <col min="3" max="3" width="3.83203125" customWidth="1"/>
    <col min="4" max="5" width="4.33203125" customWidth="1"/>
    <col min="6" max="6" width="28.5" customWidth="1"/>
    <col min="7" max="7" width="36" customWidth="1"/>
  </cols>
  <sheetData>
    <row r="1" spans="2:7" ht="16" thickBot="1"/>
    <row r="2" spans="2:7" ht="60.5" customHeight="1">
      <c r="B2" s="158" t="s">
        <v>88</v>
      </c>
      <c r="C2" s="159"/>
      <c r="D2" s="159"/>
      <c r="E2" s="159"/>
      <c r="F2" s="159"/>
      <c r="G2" s="160"/>
    </row>
    <row r="3" spans="2:7" ht="37.25" customHeight="1">
      <c r="B3" s="30" t="s">
        <v>57</v>
      </c>
      <c r="C3" s="151" t="s">
        <v>92</v>
      </c>
      <c r="D3" s="152"/>
      <c r="E3" s="153"/>
      <c r="F3" s="63" t="s">
        <v>91</v>
      </c>
      <c r="G3" s="64" t="s">
        <v>90</v>
      </c>
    </row>
    <row r="4" spans="2:7" s="5" customFormat="1" ht="35.5" customHeight="1">
      <c r="B4" s="141" t="s">
        <v>89</v>
      </c>
      <c r="C4" s="161"/>
      <c r="D4" s="161"/>
      <c r="E4" s="161"/>
      <c r="F4" s="161"/>
      <c r="G4" s="162"/>
    </row>
    <row r="5" spans="2:7" s="5" customFormat="1" ht="48.5" customHeight="1">
      <c r="B5" s="60" t="s">
        <v>80</v>
      </c>
      <c r="C5" s="3" t="s">
        <v>81</v>
      </c>
      <c r="D5" s="3" t="s">
        <v>82</v>
      </c>
      <c r="E5" s="3" t="s">
        <v>83</v>
      </c>
      <c r="F5" s="163" t="s">
        <v>84</v>
      </c>
      <c r="G5" s="164"/>
    </row>
    <row r="6" spans="2:7" s="5" customFormat="1" ht="72.5" customHeight="1">
      <c r="B6" s="52"/>
      <c r="C6" s="51"/>
      <c r="D6" s="51"/>
      <c r="E6" s="51"/>
      <c r="F6" s="154"/>
      <c r="G6" s="155"/>
    </row>
    <row r="7" spans="2:7" s="5" customFormat="1" ht="7.75" customHeight="1">
      <c r="B7" s="157"/>
      <c r="C7" s="154"/>
      <c r="D7" s="154"/>
      <c r="E7" s="154"/>
      <c r="F7" s="154"/>
      <c r="G7" s="155"/>
    </row>
    <row r="8" spans="2:7" s="5" customFormat="1" ht="22.25" customHeight="1">
      <c r="B8" s="52" t="s">
        <v>85</v>
      </c>
      <c r="C8" s="154" t="s">
        <v>86</v>
      </c>
      <c r="D8" s="154"/>
      <c r="E8" s="154"/>
      <c r="F8" s="51" t="s">
        <v>28</v>
      </c>
      <c r="G8" s="53" t="s">
        <v>87</v>
      </c>
    </row>
    <row r="9" spans="2:7" ht="110.5" customHeight="1">
      <c r="B9" s="62"/>
      <c r="C9" s="156"/>
      <c r="D9" s="156"/>
      <c r="E9" s="156"/>
      <c r="F9" s="36"/>
      <c r="G9" s="40"/>
    </row>
    <row r="10" spans="2:7" ht="110.5" customHeight="1" thickBot="1">
      <c r="B10" s="61"/>
      <c r="C10" s="150"/>
      <c r="D10" s="150"/>
      <c r="E10" s="150"/>
      <c r="F10" s="42"/>
      <c r="G10" s="44"/>
    </row>
  </sheetData>
  <mergeCells count="9">
    <mergeCell ref="B2:G2"/>
    <mergeCell ref="B4:G4"/>
    <mergeCell ref="F5:G5"/>
    <mergeCell ref="C10:E10"/>
    <mergeCell ref="C3:E3"/>
    <mergeCell ref="F6:G6"/>
    <mergeCell ref="C8:E8"/>
    <mergeCell ref="C9:E9"/>
    <mergeCell ref="B7:G7"/>
  </mergeCells>
  <phoneticPr fontId="6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90883-A278-4097-8DBD-D375930DB5EA}">
  <dimension ref="B1:G17"/>
  <sheetViews>
    <sheetView zoomScale="85" zoomScaleNormal="85" workbookViewId="0">
      <selection activeCell="I5" sqref="I5"/>
    </sheetView>
  </sheetViews>
  <sheetFormatPr baseColWidth="10" defaultColWidth="8.83203125" defaultRowHeight="15"/>
  <cols>
    <col min="1" max="1" width="3.33203125" customWidth="1"/>
    <col min="2" max="5" width="28.5" customWidth="1"/>
  </cols>
  <sheetData>
    <row r="1" spans="2:7" ht="16" thickBot="1"/>
    <row r="2" spans="2:7" ht="60.5" customHeight="1">
      <c r="B2" s="172" t="s">
        <v>27</v>
      </c>
      <c r="C2" s="173"/>
      <c r="D2" s="173"/>
      <c r="E2" s="174"/>
    </row>
    <row r="3" spans="2:7" ht="37.25" customHeight="1">
      <c r="B3" s="8" t="s">
        <v>57</v>
      </c>
      <c r="C3" s="3" t="s">
        <v>58</v>
      </c>
      <c r="D3" s="3" t="s">
        <v>56</v>
      </c>
      <c r="E3" s="50"/>
    </row>
    <row r="4" spans="2:7" s="5" customFormat="1" ht="27" customHeight="1">
      <c r="B4" s="37" t="s">
        <v>29</v>
      </c>
      <c r="C4" s="35" t="s">
        <v>30</v>
      </c>
      <c r="D4" s="35" t="s">
        <v>31</v>
      </c>
      <c r="E4" s="38" t="s">
        <v>32</v>
      </c>
      <c r="F4" s="13"/>
      <c r="G4" s="13"/>
    </row>
    <row r="5" spans="2:7" s="5" customFormat="1" ht="72.5" customHeight="1">
      <c r="B5" s="8"/>
      <c r="C5" s="2"/>
      <c r="D5" s="1"/>
      <c r="E5" s="39"/>
      <c r="F5" s="13"/>
      <c r="G5" s="13"/>
    </row>
    <row r="6" spans="2:7" s="5" customFormat="1" ht="72.5" customHeight="1">
      <c r="B6" s="8"/>
      <c r="C6" s="2"/>
      <c r="D6" s="1"/>
      <c r="E6" s="39"/>
      <c r="F6" s="13"/>
      <c r="G6" s="13"/>
    </row>
    <row r="7" spans="2:7" s="5" customFormat="1" ht="72.5" customHeight="1">
      <c r="B7" s="8"/>
      <c r="C7" s="2"/>
      <c r="D7" s="1"/>
      <c r="E7" s="39"/>
      <c r="F7" s="13"/>
      <c r="G7" s="13"/>
    </row>
    <row r="8" spans="2:7" s="5" customFormat="1" ht="72.5" customHeight="1">
      <c r="B8" s="8"/>
      <c r="C8" s="2"/>
      <c r="D8" s="1"/>
      <c r="E8" s="39"/>
      <c r="F8" s="13"/>
      <c r="G8" s="13"/>
    </row>
    <row r="9" spans="2:7" ht="72.5" customHeight="1">
      <c r="B9" s="8"/>
      <c r="C9" s="36"/>
      <c r="D9" s="1"/>
      <c r="E9" s="40"/>
      <c r="F9" s="6"/>
      <c r="G9" s="6"/>
    </row>
    <row r="10" spans="2:7" ht="72.5" customHeight="1">
      <c r="B10" s="8"/>
      <c r="C10" s="36"/>
      <c r="D10" s="1"/>
      <c r="E10" s="40"/>
      <c r="F10" s="6"/>
      <c r="G10" s="6"/>
    </row>
    <row r="11" spans="2:7" ht="72.5" customHeight="1" thickBot="1">
      <c r="B11" s="41"/>
      <c r="C11" s="42"/>
      <c r="D11" s="43"/>
      <c r="E11" s="44"/>
      <c r="F11" s="6"/>
      <c r="G11" s="6"/>
    </row>
    <row r="12" spans="2:7">
      <c r="B12" s="34"/>
      <c r="C12" s="6"/>
      <c r="D12" s="7"/>
      <c r="E12" s="6"/>
      <c r="F12" s="6"/>
      <c r="G12" s="6"/>
    </row>
    <row r="13" spans="2:7">
      <c r="B13" s="7"/>
      <c r="D13" s="7"/>
      <c r="E13" s="6"/>
      <c r="F13" s="6"/>
      <c r="G13" s="6"/>
    </row>
    <row r="14" spans="2:7">
      <c r="B14" s="7"/>
      <c r="D14" s="7"/>
      <c r="E14" s="6"/>
      <c r="F14" s="6"/>
      <c r="G14" s="6"/>
    </row>
    <row r="15" spans="2:7">
      <c r="D15" s="6"/>
      <c r="E15" s="6"/>
      <c r="F15" s="6"/>
      <c r="G15" s="6"/>
    </row>
    <row r="16" spans="2:7">
      <c r="D16" s="6"/>
      <c r="E16" s="6"/>
      <c r="F16" s="6"/>
      <c r="G16" s="6"/>
    </row>
    <row r="17" spans="4:7">
      <c r="D17" s="6"/>
      <c r="E17" s="6"/>
      <c r="F17" s="6"/>
      <c r="G17" s="6"/>
    </row>
  </sheetData>
  <mergeCells count="1">
    <mergeCell ref="B2:E2"/>
  </mergeCells>
  <phoneticPr fontId="6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6053E-6D61-486D-AD52-AF8874CEFF2F}">
  <dimension ref="B1:I10"/>
  <sheetViews>
    <sheetView zoomScale="172" workbookViewId="0">
      <selection activeCell="M15" sqref="M15"/>
    </sheetView>
  </sheetViews>
  <sheetFormatPr baseColWidth="10" defaultColWidth="8.83203125" defaultRowHeight="15"/>
  <cols>
    <col min="1" max="1" width="3.33203125" customWidth="1"/>
    <col min="2" max="2" width="4" customWidth="1"/>
    <col min="3" max="3" width="3.83203125" customWidth="1"/>
    <col min="4" max="9" width="6.1640625" customWidth="1"/>
  </cols>
  <sheetData>
    <row r="1" spans="2:9" ht="21" customHeight="1" thickBot="1"/>
    <row r="2" spans="2:9" ht="39" customHeight="1">
      <c r="B2" s="25"/>
      <c r="C2" s="26"/>
      <c r="D2" s="175" t="s">
        <v>24</v>
      </c>
      <c r="E2" s="175"/>
      <c r="F2" s="175"/>
      <c r="G2" s="175"/>
      <c r="H2" s="175"/>
      <c r="I2" s="176"/>
    </row>
    <row r="3" spans="2:9" ht="32.5" customHeight="1">
      <c r="B3" s="177" t="s">
        <v>25</v>
      </c>
      <c r="C3" s="20">
        <v>5</v>
      </c>
      <c r="D3" s="21"/>
      <c r="E3" s="21"/>
      <c r="F3" s="22"/>
      <c r="G3" s="23"/>
      <c r="H3" s="23"/>
      <c r="I3" s="27"/>
    </row>
    <row r="4" spans="2:9" ht="32.5" customHeight="1">
      <c r="B4" s="177"/>
      <c r="C4" s="20">
        <v>4</v>
      </c>
      <c r="D4" s="21"/>
      <c r="E4" s="21"/>
      <c r="F4" s="22"/>
      <c r="G4" s="23"/>
      <c r="H4" s="23"/>
      <c r="I4" s="27"/>
    </row>
    <row r="5" spans="2:9" ht="32.5" customHeight="1">
      <c r="B5" s="177"/>
      <c r="C5" s="20">
        <v>3</v>
      </c>
      <c r="D5" s="21"/>
      <c r="E5" s="21"/>
      <c r="F5" s="22"/>
      <c r="G5" s="22"/>
      <c r="H5" s="23"/>
      <c r="I5" s="27"/>
    </row>
    <row r="6" spans="2:9" ht="32.5" customHeight="1">
      <c r="B6" s="177"/>
      <c r="C6" s="20">
        <v>2</v>
      </c>
      <c r="D6" s="21"/>
      <c r="E6" s="21"/>
      <c r="F6" s="21"/>
      <c r="G6" s="22"/>
      <c r="H6" s="22"/>
      <c r="I6" s="28"/>
    </row>
    <row r="7" spans="2:9" ht="32.5" customHeight="1">
      <c r="B7" s="177"/>
      <c r="C7" s="20">
        <v>1</v>
      </c>
      <c r="D7" s="21"/>
      <c r="E7" s="21"/>
      <c r="F7" s="21"/>
      <c r="G7" s="21"/>
      <c r="H7" s="21"/>
      <c r="I7" s="29"/>
    </row>
    <row r="8" spans="2:9" ht="32.5" customHeight="1">
      <c r="B8" s="177"/>
      <c r="C8" s="20">
        <v>0</v>
      </c>
      <c r="D8" s="21"/>
      <c r="E8" s="21"/>
      <c r="F8" s="21"/>
      <c r="G8" s="21"/>
      <c r="H8" s="21"/>
      <c r="I8" s="29"/>
    </row>
    <row r="9" spans="2:9" ht="26.5" customHeight="1">
      <c r="B9" s="30"/>
      <c r="C9" s="24" t="s">
        <v>23</v>
      </c>
      <c r="D9" s="20">
        <v>0</v>
      </c>
      <c r="E9" s="20">
        <v>1</v>
      </c>
      <c r="F9" s="20">
        <v>2</v>
      </c>
      <c r="G9" s="20">
        <v>3</v>
      </c>
      <c r="H9" s="20">
        <v>4</v>
      </c>
      <c r="I9" s="31">
        <v>5</v>
      </c>
    </row>
    <row r="10" spans="2:9" ht="16" thickBot="1">
      <c r="B10" s="32"/>
      <c r="C10" s="33"/>
      <c r="D10" s="178" t="s">
        <v>26</v>
      </c>
      <c r="E10" s="178"/>
      <c r="F10" s="178"/>
      <c r="G10" s="178"/>
      <c r="H10" s="178"/>
      <c r="I10" s="179"/>
    </row>
  </sheetData>
  <mergeCells count="3">
    <mergeCell ref="D2:I2"/>
    <mergeCell ref="B3:B8"/>
    <mergeCell ref="D10:I10"/>
  </mergeCells>
  <phoneticPr fontId="6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CBF96-C170-45AC-8098-D7B42234F5EB}">
  <dimension ref="B1:D11"/>
  <sheetViews>
    <sheetView tabSelected="1" workbookViewId="0">
      <selection activeCell="G9" sqref="G9"/>
    </sheetView>
  </sheetViews>
  <sheetFormatPr baseColWidth="10" defaultColWidth="8.83203125" defaultRowHeight="15"/>
  <cols>
    <col min="2" max="3" width="5.83203125" customWidth="1"/>
    <col min="4" max="4" width="133.83203125" customWidth="1"/>
  </cols>
  <sheetData>
    <row r="1" spans="2:4" ht="16" thickBot="1"/>
    <row r="2" spans="2:4" ht="48" customHeight="1">
      <c r="B2" s="144" t="s">
        <v>100</v>
      </c>
      <c r="C2" s="145"/>
      <c r="D2" s="146"/>
    </row>
    <row r="3" spans="2:4" ht="48" customHeight="1">
      <c r="B3" s="147" t="s">
        <v>110</v>
      </c>
      <c r="C3" s="148"/>
      <c r="D3" s="149"/>
    </row>
    <row r="4" spans="2:4" ht="64.25" customHeight="1">
      <c r="B4" s="45" t="s">
        <v>101</v>
      </c>
      <c r="C4" s="4" t="s">
        <v>102</v>
      </c>
      <c r="D4" s="46" t="s">
        <v>111</v>
      </c>
    </row>
    <row r="5" spans="2:4" ht="64.25" customHeight="1">
      <c r="B5" s="45" t="s">
        <v>103</v>
      </c>
      <c r="C5" s="4" t="s">
        <v>103</v>
      </c>
      <c r="D5" s="46" t="s">
        <v>104</v>
      </c>
    </row>
    <row r="6" spans="2:4" ht="64.25" customHeight="1">
      <c r="B6" s="45" t="s">
        <v>103</v>
      </c>
      <c r="C6" s="4" t="s">
        <v>103</v>
      </c>
      <c r="D6" s="46" t="s">
        <v>105</v>
      </c>
    </row>
    <row r="7" spans="2:4" ht="64.25" customHeight="1">
      <c r="B7" s="45" t="s">
        <v>103</v>
      </c>
      <c r="C7" s="4" t="s">
        <v>103</v>
      </c>
      <c r="D7" s="46" t="s">
        <v>106</v>
      </c>
    </row>
    <row r="8" spans="2:4" ht="64.25" customHeight="1">
      <c r="B8" s="45" t="s">
        <v>103</v>
      </c>
      <c r="C8" s="4" t="s">
        <v>103</v>
      </c>
      <c r="D8" s="46" t="s">
        <v>107</v>
      </c>
    </row>
    <row r="9" spans="2:4" ht="64.25" customHeight="1">
      <c r="B9" s="45" t="s">
        <v>103</v>
      </c>
      <c r="C9" s="4" t="s">
        <v>103</v>
      </c>
      <c r="D9" s="46" t="s">
        <v>108</v>
      </c>
    </row>
    <row r="10" spans="2:4" ht="64.25" customHeight="1">
      <c r="B10" s="45" t="s">
        <v>103</v>
      </c>
      <c r="C10" s="4" t="s">
        <v>103</v>
      </c>
      <c r="D10" s="46" t="s">
        <v>109</v>
      </c>
    </row>
    <row r="11" spans="2:4" ht="64.25" customHeight="1" thickBot="1">
      <c r="B11" s="47" t="s">
        <v>103</v>
      </c>
      <c r="C11" s="48" t="s">
        <v>103</v>
      </c>
      <c r="D11" s="49" t="s">
        <v>109</v>
      </c>
    </row>
  </sheetData>
  <mergeCells count="2">
    <mergeCell ref="B2:D2"/>
    <mergeCell ref="B3:D3"/>
  </mergeCells>
  <phoneticPr fontId="6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E0332-8E19-47B1-902C-1C98DD476555}">
  <dimension ref="L29"/>
  <sheetViews>
    <sheetView workbookViewId="0">
      <selection activeCell="P27" sqref="P27"/>
    </sheetView>
  </sheetViews>
  <sheetFormatPr baseColWidth="10" defaultColWidth="8.83203125" defaultRowHeight="15"/>
  <cols>
    <col min="1" max="16384" width="8.83203125" style="183"/>
  </cols>
  <sheetData>
    <row r="29" spans="12:12">
      <c r="L29" s="184" t="s">
        <v>142</v>
      </c>
    </row>
  </sheetData>
  <phoneticPr fontId="6" type="noConversion"/>
  <hyperlinks>
    <hyperlink ref="L29" r:id="rId1" xr:uid="{5F04A43C-6362-F444-ADDA-91B0139F33AF}"/>
  </hyperlinks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972B6D78FF51AF489C0684D4374D2939" ma:contentTypeVersion="16" ma:contentTypeDescription="新しいドキュメントを作成します。" ma:contentTypeScope="" ma:versionID="0a3ecb82f14a9120adb1f6fc3e31cfac">
  <xsd:schema xmlns:xsd="http://www.w3.org/2001/XMLSchema" xmlns:xs="http://www.w3.org/2001/XMLSchema" xmlns:p="http://schemas.microsoft.com/office/2006/metadata/properties" xmlns:ns3="3f9e27fe-4838-45f1-838e-f107483acdd7" xmlns:ns4="0363229b-d3d9-4c77-ba1d-3e4aad051ccf" targetNamespace="http://schemas.microsoft.com/office/2006/metadata/properties" ma:root="true" ma:fieldsID="b0b9341034770f26767aaed80c94b2e2" ns3:_="" ns4:_="">
    <xsd:import namespace="3f9e27fe-4838-45f1-838e-f107483acdd7"/>
    <xsd:import namespace="0363229b-d3d9-4c77-ba1d-3e4aad051ccf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LengthInSeconds" minOccurs="0"/>
                <xsd:element ref="ns3:MediaServiceDateTake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SystemTag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f9e27fe-4838-45f1-838e-f107483acdd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1" nillable="true" ma:displayName="_activity" ma:hidden="true" ma:internalName="_activity">
      <xsd:simpleType>
        <xsd:restriction base="dms:Note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1" nillable="true" ma:displayName="Location" ma:indexed="true" ma:internalName="MediaServiceLocation" ma:readOnly="true">
      <xsd:simpleType>
        <xsd:restriction base="dms:Text"/>
      </xsd:simpleType>
    </xsd:element>
    <xsd:element name="MediaServiceSystemTags" ma:index="22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363229b-d3d9-4c77-ba1d-3e4aad051ccf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共有のヒントのハッシュ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3f9e27fe-4838-45f1-838e-f107483acdd7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DCE475C-F17E-4C0A-9BB5-E32900F55DC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f9e27fe-4838-45f1-838e-f107483acdd7"/>
    <ds:schemaRef ds:uri="0363229b-d3d9-4c77-ba1d-3e4aad051cc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717D1EB-9DEF-4BF5-8058-22E001ED3B0B}">
  <ds:schemaRefs>
    <ds:schemaRef ds:uri="http://purl.org/dc/terms/"/>
    <ds:schemaRef ds:uri="http://www.w3.org/XML/1998/namespace"/>
    <ds:schemaRef ds:uri="0363229b-d3d9-4c77-ba1d-3e4aad051ccf"/>
    <ds:schemaRef ds:uri="http://purl.org/dc/elements/1.1/"/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schemas.openxmlformats.org/package/2006/metadata/core-properties"/>
    <ds:schemaRef ds:uri="3f9e27fe-4838-45f1-838e-f107483acdd7"/>
    <ds:schemaRef ds:uri="http://schemas.microsoft.com/office/2006/metadata/properties"/>
  </ds:schemaRefs>
</ds:datastoreItem>
</file>

<file path=customXml/itemProps3.xml><?xml version="1.0" encoding="utf-8"?>
<ds:datastoreItem xmlns:ds="http://schemas.openxmlformats.org/officeDocument/2006/customXml" ds:itemID="{52A443EB-7FAF-491F-8B7B-D968B988DA4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13</vt:i4>
      </vt:variant>
      <vt:variant>
        <vt:lpstr>命名范围</vt:lpstr>
      </vt:variant>
      <vt:variant>
        <vt:i4>2</vt:i4>
      </vt:variant>
    </vt:vector>
  </HeadingPairs>
  <TitlesOfParts>
    <vt:vector size="15" baseType="lpstr">
      <vt:lpstr>四个基本原则</vt:lpstr>
      <vt:lpstr>主要利益相关方访谈</vt:lpstr>
      <vt:lpstr>项目范围描述</vt:lpstr>
      <vt:lpstr>项目进展表</vt:lpstr>
      <vt:lpstr>对话计划表</vt:lpstr>
      <vt:lpstr>沟通计划</vt:lpstr>
      <vt:lpstr>团队责任例会</vt:lpstr>
      <vt:lpstr>项目变更需求</vt:lpstr>
      <vt:lpstr>项目进展报告</vt:lpstr>
      <vt:lpstr>风险管理规划</vt:lpstr>
      <vt:lpstr>风险影响矩阵</vt:lpstr>
      <vt:lpstr>项目结束清单</vt:lpstr>
      <vt:lpstr>关于作者</vt:lpstr>
      <vt:lpstr>项目进展表!滚动增量</vt:lpstr>
      <vt:lpstr>项目进展表!项目_开始日期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Jindong Chen (陈 金栋)</dc:creator>
  <cp:lastModifiedBy>chen jindong</cp:lastModifiedBy>
  <dcterms:created xsi:type="dcterms:W3CDTF">2024-02-22T10:40:28Z</dcterms:created>
  <dcterms:modified xsi:type="dcterms:W3CDTF">2024-02-26T13:31:03Z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0x010100972B6D78FF51AF489C0684D4374D2939</vt:lpwstr>
  </property>
</Properties>
</file>