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acob\Documents\ENGR 101C\"/>
    </mc:Choice>
  </mc:AlternateContent>
  <xr:revisionPtr revIDLastSave="0" documentId="13_ncr:1_{68FECC65-EFA7-4E05-A6D2-C26D52F2348D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Control Char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4" i="1"/>
  <c r="J25" i="1"/>
  <c r="J35" i="1" s="1"/>
  <c r="I26" i="1"/>
  <c r="I27" i="1"/>
  <c r="I28" i="1"/>
  <c r="I29" i="1"/>
  <c r="I30" i="1"/>
  <c r="I31" i="1"/>
  <c r="I32" i="1"/>
  <c r="I33" i="1"/>
  <c r="I34" i="1"/>
  <c r="I25" i="1"/>
  <c r="I35" i="1" s="1"/>
  <c r="L25" i="1" l="1"/>
  <c r="K25" i="1"/>
</calcChain>
</file>

<file path=xl/sharedStrings.xml><?xml version="1.0" encoding="utf-8"?>
<sst xmlns="http://schemas.openxmlformats.org/spreadsheetml/2006/main" count="40" uniqueCount="40">
  <si>
    <t>Control Chart In-class Example and Homework Assignment</t>
  </si>
  <si>
    <t>Objectives:</t>
  </si>
  <si>
    <r>
      <t xml:space="preserve">1) Enter data efficiently (use copy/paste correctly; </t>
    </r>
    <r>
      <rPr>
        <b/>
        <sz val="11"/>
        <color theme="1"/>
        <rFont val="Calibri"/>
        <family val="2"/>
        <scheme val="minor"/>
      </rPr>
      <t>create number sequences</t>
    </r>
    <r>
      <rPr>
        <sz val="11"/>
        <color theme="1"/>
        <rFont val="Calibri"/>
        <family val="2"/>
        <scheme val="minor"/>
      </rPr>
      <t>; format cells for numbers, text, equations; format spreadsheets for appearance and clarity)</t>
    </r>
  </si>
  <si>
    <t>2) Write equations (use built-in functions; use parameters in repeated calculations)</t>
  </si>
  <si>
    <t>3) Correctly create graphs (x-y plots) (independent variable on x-axis; dependent variable on y-axis; title, axis labels, legends; scatter plot versus line chart</t>
  </si>
  <si>
    <t>Background:</t>
  </si>
  <si>
    <t>The data in the table below show length measurements (inches) taken on a machined workpiece.  The smaple size is 5 and the number of samples is 10.  Thus, the total number of parts measured is 50.  compute the average (X-bar) and range ® for each sample, then determine the upper and lower control limits for X-bar and R using the provided equations.</t>
  </si>
  <si>
    <t>Assignment Instructions:</t>
  </si>
  <si>
    <t>1)</t>
  </si>
  <si>
    <t>Add units to variable names on table and graph</t>
  </si>
  <si>
    <t>Format numbers to have three decimal places</t>
  </si>
  <si>
    <t>Use proper cell referencing for formulas and equations</t>
  </si>
  <si>
    <t>Create a graph with time on the x axis and average, UCL and LCL on the y-axis</t>
  </si>
  <si>
    <t>The graph should include a title, axis labels with units, and a legend</t>
  </si>
  <si>
    <t>Adjust axes max/min limits to reduce extra white space on graph</t>
  </si>
  <si>
    <t>Format the graph so that the UCL and LCL do not show data points AND have different linetypes for black/white printing</t>
  </si>
  <si>
    <t>2)</t>
  </si>
  <si>
    <t>3)</t>
  </si>
  <si>
    <t>4)</t>
  </si>
  <si>
    <t>5)</t>
  </si>
  <si>
    <t>6)</t>
  </si>
  <si>
    <t>7)</t>
  </si>
  <si>
    <t>Add borders/shading to format the table so it looks professional and is useful</t>
  </si>
  <si>
    <t>8)</t>
  </si>
  <si>
    <t>9)</t>
  </si>
  <si>
    <t>Print both the table and the graph from Excel to hand in and upload the Excel file to Moodle.</t>
  </si>
  <si>
    <t>Time</t>
  </si>
  <si>
    <t>Range</t>
  </si>
  <si>
    <t>X3 [ in]</t>
  </si>
  <si>
    <t>Average (X-bar)</t>
  </si>
  <si>
    <t>Upper Control Limit (UCL)</t>
  </si>
  <si>
    <t>Lower Control Limit (LCL)</t>
  </si>
  <si>
    <t>A</t>
  </si>
  <si>
    <t>Change the sheet name to "Control Chart"</t>
  </si>
  <si>
    <t>10)</t>
  </si>
  <si>
    <t>X1[in]</t>
  </si>
  <si>
    <t>X2[in]</t>
  </si>
  <si>
    <t>X4[ in]</t>
  </si>
  <si>
    <t>X5[ in]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</si>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</sst>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wrapText="1"/>
    </xf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3" fillId="2" borderId="1" xfId="0" applyFont="1" applyFill="1" applyBorder="1" applyAlignment="1">
      <alignment wrapText="1"/>
    </xf>
    <xf numFmtId="0" fontId="0" fillId="3" borderId="1" xfId="0" applyFill="1" applyBorder="1"/>
    <xf numFmtId="18" fontId="0" fillId="3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18" fontId="0" fillId="4" borderId="1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584690420587"/>
          <c:y val="0.10290201112819869"/>
          <c:w val="0.84577573609750512"/>
          <c:h val="0.7031113845551864"/>
        </c:manualLayout>
      </c:layout>
      <c:lineChart>
        <c:grouping val="standard"/>
        <c:varyColors val="0"/>
        <c:ser>
          <c:idx val="6"/>
          <c:order val="6"/>
          <c:tx>
            <c:strRef>
              <c:f>'Control Chart'!$I$24</c:f>
              <c:strCache>
                <c:ptCount val="1"/>
                <c:pt idx="0">
                  <c:v>Average (X-bar)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'Control Chart'!$C$25:$C$34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0.39583333333333298</c:v>
                </c:pt>
                <c:pt idx="4">
                  <c:v>0.41666666666666702</c:v>
                </c:pt>
                <c:pt idx="5">
                  <c:v>0.4375</c:v>
                </c:pt>
                <c:pt idx="6">
                  <c:v>0.45833333333333298</c:v>
                </c:pt>
                <c:pt idx="7">
                  <c:v>0.47916666666666702</c:v>
                </c:pt>
                <c:pt idx="8">
                  <c:v>0.5</c:v>
                </c:pt>
                <c:pt idx="9">
                  <c:v>0.52083333333333304</c:v>
                </c:pt>
              </c:numCache>
            </c:numRef>
          </c:cat>
          <c:val>
            <c:numRef>
              <c:f>'Control Chart'!$I$25:$I$34</c:f>
              <c:numCache>
                <c:formatCode>0.000</c:formatCode>
                <c:ptCount val="10"/>
                <c:pt idx="0">
                  <c:v>4.4380000000000006</c:v>
                </c:pt>
                <c:pt idx="1">
                  <c:v>4.4279999999999999</c:v>
                </c:pt>
                <c:pt idx="2">
                  <c:v>4.4099999999999993</c:v>
                </c:pt>
                <c:pt idx="3">
                  <c:v>4.4460000000000006</c:v>
                </c:pt>
                <c:pt idx="4">
                  <c:v>4.4300000000000006</c:v>
                </c:pt>
                <c:pt idx="5">
                  <c:v>4.4240000000000013</c:v>
                </c:pt>
                <c:pt idx="6">
                  <c:v>4.43</c:v>
                </c:pt>
                <c:pt idx="7">
                  <c:v>4.4399999999999995</c:v>
                </c:pt>
                <c:pt idx="8">
                  <c:v>4.4139999999999997</c:v>
                </c:pt>
                <c:pt idx="9">
                  <c:v>4.4359999999999999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16-4646-8FBB-B01E796A60CB}"/>
            </c:ext>
          </c:extLst>
        </c:ser>
        <c:ser>
          <c:idx val="8"/>
          <c:order val="8"/>
          <c:tx>
            <c:strRef>
              <c:f>'Control Chart'!$K$24</c:f>
              <c:strCache>
                <c:ptCount val="1"/>
                <c:pt idx="0">
                  <c:v>Upper Control Limit (UCL)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'Control Chart'!$C$25:$C$34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0.39583333333333298</c:v>
                </c:pt>
                <c:pt idx="4">
                  <c:v>0.41666666666666702</c:v>
                </c:pt>
                <c:pt idx="5">
                  <c:v>0.4375</c:v>
                </c:pt>
                <c:pt idx="6">
                  <c:v>0.45833333333333298</c:v>
                </c:pt>
                <c:pt idx="7">
                  <c:v>0.47916666666666702</c:v>
                </c:pt>
                <c:pt idx="8">
                  <c:v>0.5</c:v>
                </c:pt>
                <c:pt idx="9">
                  <c:v>0.52083333333333304</c:v>
                </c:pt>
              </c:numCache>
            </c:numRef>
          </c:cat>
          <c:val>
            <c:numRef>
              <c:f>'Control Chart'!$K$25:$K$34</c:f>
              <c:numCache>
                <c:formatCode>0.000</c:formatCode>
                <c:ptCount val="10"/>
                <c:pt idx="0">
                  <c:v>4.4893399999999994</c:v>
                </c:pt>
                <c:pt idx="1">
                  <c:v>4.4893399999999994</c:v>
                </c:pt>
                <c:pt idx="2">
                  <c:v>4.4893399999999994</c:v>
                </c:pt>
                <c:pt idx="3">
                  <c:v>4.4893399999999994</c:v>
                </c:pt>
                <c:pt idx="4">
                  <c:v>4.4893399999999994</c:v>
                </c:pt>
                <c:pt idx="5">
                  <c:v>4.4893399999999994</c:v>
                </c:pt>
                <c:pt idx="6">
                  <c:v>4.4893399999999994</c:v>
                </c:pt>
                <c:pt idx="7">
                  <c:v>4.4893399999999994</c:v>
                </c:pt>
                <c:pt idx="8">
                  <c:v>4.4893399999999994</c:v>
                </c:pt>
                <c:pt idx="9">
                  <c:v>4.4893399999999994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16-4646-8FBB-B01E796A60CB}"/>
            </c:ext>
          </c:extLst>
        </c:ser>
        <c:ser>
          <c:idx val="9"/>
          <c:order val="9"/>
          <c:tx>
            <c:strRef>
              <c:f>'Control Chart'!$L$24</c:f>
              <c:strCache>
                <c:ptCount val="1"/>
                <c:pt idx="0">
                  <c:v>Lower Control Limit (LCL)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'Control Chart'!$C$25:$C$34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0.39583333333333298</c:v>
                </c:pt>
                <c:pt idx="4">
                  <c:v>0.41666666666666702</c:v>
                </c:pt>
                <c:pt idx="5">
                  <c:v>0.4375</c:v>
                </c:pt>
                <c:pt idx="6">
                  <c:v>0.45833333333333298</c:v>
                </c:pt>
                <c:pt idx="7">
                  <c:v>0.47916666666666702</c:v>
                </c:pt>
                <c:pt idx="8">
                  <c:v>0.5</c:v>
                </c:pt>
                <c:pt idx="9">
                  <c:v>0.52083333333333304</c:v>
                </c:pt>
              </c:numCache>
            </c:numRef>
          </c:cat>
          <c:val>
            <c:numRef>
              <c:f>'Control Chart'!$L$25:$L$34</c:f>
              <c:numCache>
                <c:formatCode>0.000</c:formatCode>
                <c:ptCount val="10"/>
                <c:pt idx="0">
                  <c:v>4.3698600000000001</c:v>
                </c:pt>
                <c:pt idx="1">
                  <c:v>4.3698600000000001</c:v>
                </c:pt>
                <c:pt idx="2">
                  <c:v>4.3698600000000001</c:v>
                </c:pt>
                <c:pt idx="3">
                  <c:v>4.3698600000000001</c:v>
                </c:pt>
                <c:pt idx="4">
                  <c:v>4.3698600000000001</c:v>
                </c:pt>
                <c:pt idx="5">
                  <c:v>4.3698600000000001</c:v>
                </c:pt>
                <c:pt idx="6">
                  <c:v>4.3698600000000001</c:v>
                </c:pt>
                <c:pt idx="7">
                  <c:v>4.3698600000000001</c:v>
                </c:pt>
                <c:pt idx="8">
                  <c:v>4.3698600000000001</c:v>
                </c:pt>
                <c:pt idx="9">
                  <c:v>4.3698600000000001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16-4646-8FBB-B01E796A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64728"/>
        <c:axId val="410059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'Control Chart'!$C$24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16-4646-8FBB-B01E796A60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Chart'!$D$24</c15:sqref>
                        </c15:formulaRef>
                      </c:ext>
                    </c:extLst>
                    <c:strCache>
                      <c:ptCount val="1"/>
                      <c:pt idx="0">
                        <c:v>X1[in]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Chart'!$D$25:$D$34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4.46</c:v>
                      </c:pt>
                      <c:pt idx="1">
                        <c:v>4.45</c:v>
                      </c:pt>
                      <c:pt idx="2">
                        <c:v>4.38</c:v>
                      </c:pt>
                      <c:pt idx="3">
                        <c:v>4.42</c:v>
                      </c:pt>
                      <c:pt idx="4">
                        <c:v>4.42</c:v>
                      </c:pt>
                      <c:pt idx="5">
                        <c:v>4.4400000000000004</c:v>
                      </c:pt>
                      <c:pt idx="6">
                        <c:v>4.3899999999999997</c:v>
                      </c:pt>
                      <c:pt idx="7">
                        <c:v>4.45</c:v>
                      </c:pt>
                      <c:pt idx="8">
                        <c:v>4.4400000000000004</c:v>
                      </c:pt>
                      <c:pt idx="9">
                        <c:v>4.42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16-4646-8FBB-B01E796A60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Chart'!$E$24</c15:sqref>
                        </c15:formulaRef>
                      </c:ext>
                    </c:extLst>
                    <c:strCache>
                      <c:ptCount val="1"/>
                      <c:pt idx="0">
                        <c:v>X2[in]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Chart'!$E$25:$E$34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4.4000000000000004</c:v>
                      </c:pt>
                      <c:pt idx="1">
                        <c:v>4.43</c:v>
                      </c:pt>
                      <c:pt idx="2">
                        <c:v>4.4800000000000004</c:v>
                      </c:pt>
                      <c:pt idx="3">
                        <c:v>4.4400000000000004</c:v>
                      </c:pt>
                      <c:pt idx="4">
                        <c:v>4.45</c:v>
                      </c:pt>
                      <c:pt idx="5">
                        <c:v>4.45</c:v>
                      </c:pt>
                      <c:pt idx="6">
                        <c:v>4.41</c:v>
                      </c:pt>
                      <c:pt idx="7">
                        <c:v>4.41</c:v>
                      </c:pt>
                      <c:pt idx="8">
                        <c:v>4.46</c:v>
                      </c:pt>
                      <c:pt idx="9">
                        <c:v>4.43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16-4646-8FBB-B01E796A60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Chart'!$F$24</c15:sqref>
                        </c15:formulaRef>
                      </c:ext>
                    </c:extLst>
                    <c:strCache>
                      <c:ptCount val="1"/>
                      <c:pt idx="0">
                        <c:v>X3 [ in]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Chart'!$F$25:$F$34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4.4400000000000004</c:v>
                      </c:pt>
                      <c:pt idx="1">
                        <c:v>4.47</c:v>
                      </c:pt>
                      <c:pt idx="2">
                        <c:v>4.42</c:v>
                      </c:pt>
                      <c:pt idx="3">
                        <c:v>4.53</c:v>
                      </c:pt>
                      <c:pt idx="4">
                        <c:v>4.43</c:v>
                      </c:pt>
                      <c:pt idx="5">
                        <c:v>4.4400000000000004</c:v>
                      </c:pt>
                      <c:pt idx="6">
                        <c:v>4.42</c:v>
                      </c:pt>
                      <c:pt idx="7">
                        <c:v>4.43</c:v>
                      </c:pt>
                      <c:pt idx="8">
                        <c:v>4.3</c:v>
                      </c:pt>
                      <c:pt idx="9">
                        <c:v>4.37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6-4646-8FBB-B01E796A60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Chart'!$G$24</c15:sqref>
                        </c15:formulaRef>
                      </c:ext>
                    </c:extLst>
                    <c:strCache>
                      <c:ptCount val="1"/>
                      <c:pt idx="0">
                        <c:v>X4[ in]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Chart'!$G$25:$G$34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4.46</c:v>
                      </c:pt>
                      <c:pt idx="1">
                        <c:v>4.3899999999999997</c:v>
                      </c:pt>
                      <c:pt idx="2">
                        <c:v>4.42</c:v>
                      </c:pt>
                      <c:pt idx="3">
                        <c:v>4.49</c:v>
                      </c:pt>
                      <c:pt idx="4">
                        <c:v>4.4400000000000004</c:v>
                      </c:pt>
                      <c:pt idx="5">
                        <c:v>4.3899999999999997</c:v>
                      </c:pt>
                      <c:pt idx="6">
                        <c:v>4.46</c:v>
                      </c:pt>
                      <c:pt idx="7">
                        <c:v>4.41</c:v>
                      </c:pt>
                      <c:pt idx="8">
                        <c:v>4.38</c:v>
                      </c:pt>
                      <c:pt idx="9">
                        <c:v>4.47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16-4646-8FBB-B01E796A60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Chart'!$H$24</c15:sqref>
                        </c15:formulaRef>
                      </c:ext>
                    </c:extLst>
                    <c:strCache>
                      <c:ptCount val="1"/>
                      <c:pt idx="0">
                        <c:v>X5[ in]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Chart'!$H$25:$H$34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4.43</c:v>
                      </c:pt>
                      <c:pt idx="1">
                        <c:v>4.4000000000000004</c:v>
                      </c:pt>
                      <c:pt idx="2">
                        <c:v>4.3499999999999996</c:v>
                      </c:pt>
                      <c:pt idx="3">
                        <c:v>4.3499999999999996</c:v>
                      </c:pt>
                      <c:pt idx="4">
                        <c:v>4.41</c:v>
                      </c:pt>
                      <c:pt idx="5">
                        <c:v>4.4000000000000004</c:v>
                      </c:pt>
                      <c:pt idx="6">
                        <c:v>4.47</c:v>
                      </c:pt>
                      <c:pt idx="7">
                        <c:v>4.5</c:v>
                      </c:pt>
                      <c:pt idx="8">
                        <c:v>4.49</c:v>
                      </c:pt>
                      <c:pt idx="9">
                        <c:v>4.49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16-4646-8FBB-B01E796A60C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Chart'!$J$24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Chart'!$C$25:$C$34</c15:sqref>
                        </c15:formulaRef>
                      </c:ext>
                    </c:extLst>
                    <c:numCache>
                      <c:formatCode>h:mm\ AM/PM</c:formatCode>
                      <c:ptCount val="10"/>
                      <c:pt idx="0">
                        <c:v>0.33333333333333331</c:v>
                      </c:pt>
                      <c:pt idx="1">
                        <c:v>0.35416666666666669</c:v>
                      </c:pt>
                      <c:pt idx="2">
                        <c:v>0.375</c:v>
                      </c:pt>
                      <c:pt idx="3">
                        <c:v>0.39583333333333298</c:v>
                      </c:pt>
                      <c:pt idx="4">
                        <c:v>0.41666666666666702</c:v>
                      </c:pt>
                      <c:pt idx="5">
                        <c:v>0.4375</c:v>
                      </c:pt>
                      <c:pt idx="6">
                        <c:v>0.45833333333333298</c:v>
                      </c:pt>
                      <c:pt idx="7">
                        <c:v>0.47916666666666702</c:v>
                      </c:pt>
                      <c:pt idx="8">
                        <c:v>0.5</c:v>
                      </c:pt>
                      <c:pt idx="9">
                        <c:v>0.52083333333333304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'Control Chart'!$J$25:$J$34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5.9999999999999609E-2</c:v>
                      </c:pt>
                      <c:pt idx="1">
                        <c:v>8.0000000000000071E-2</c:v>
                      </c:pt>
                      <c:pt idx="2">
                        <c:v>0.13000000000000078</c:v>
                      </c:pt>
                      <c:pt idx="3">
                        <c:v>0.1800000000000006</c:v>
                      </c:pt>
                      <c:pt idx="4">
                        <c:v>4.0000000000000036E-2</c:v>
                      </c:pt>
                      <c:pt idx="5">
                        <c:v>6.0000000000000497E-2</c:v>
                      </c:pt>
                      <c:pt idx="6">
                        <c:v>8.0000000000000071E-2</c:v>
                      </c:pt>
                      <c:pt idx="7">
                        <c:v>8.9999999999999858E-2</c:v>
                      </c:pt>
                      <c:pt idx="8">
                        <c:v>0.19000000000000039</c:v>
                      </c:pt>
                      <c:pt idx="9">
                        <c:v>0.12000000000000011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16-4646-8FBB-B01E796A60CB}"/>
                  </c:ext>
                </c:extLst>
              </c15:ser>
            </c15:filteredLineSeries>
          </c:ext>
        </c:extLst>
      </c:lineChart>
      <c:catAx>
        <c:axId val="41006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9480"/>
        <c:crosses val="autoZero"/>
        <c:auto val="1"/>
        <c:lblAlgn val="ctr"/>
        <c:lblOffset val="100"/>
        <c:noMultiLvlLbl val="0"/>
      </c:catAx>
      <c:valAx>
        <c:axId val="410059480"/>
        <c:scaling>
          <c:orientation val="minMax"/>
          <c:min val="4.3600000000000012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2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6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36</xdr:row>
          <xdr:rowOff>28575</xdr:rowOff>
        </xdr:from>
        <xdr:to>
          <xdr:col>10</xdr:col>
          <xdr:colOff>409575</xdr:colOff>
          <xdr:row>37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35</xdr:row>
          <xdr:rowOff>9525</xdr:rowOff>
        </xdr:from>
        <xdr:to>
          <xdr:col>8</xdr:col>
          <xdr:colOff>381000</xdr:colOff>
          <xdr:row>36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35</xdr:row>
          <xdr:rowOff>28575</xdr:rowOff>
        </xdr:from>
        <xdr:to>
          <xdr:col>9</xdr:col>
          <xdr:colOff>409575</xdr:colOff>
          <xdr:row>36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34</xdr:row>
          <xdr:rowOff>114300</xdr:rowOff>
        </xdr:from>
        <xdr:to>
          <xdr:col>11</xdr:col>
          <xdr:colOff>514350</xdr:colOff>
          <xdr:row>37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390527</xdr:colOff>
      <xdr:row>35</xdr:row>
      <xdr:rowOff>111671</xdr:rowOff>
    </xdr:from>
    <xdr:to>
      <xdr:col>10</xdr:col>
      <xdr:colOff>142547</xdr:colOff>
      <xdr:row>56</xdr:row>
      <xdr:rowOff>91964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tabSelected="1" topLeftCell="A19" zoomScale="145" zoomScaleNormal="145" workbookViewId="0">
      <selection activeCell="B24" sqref="B24:L34"/>
    </sheetView>
  </sheetViews>
  <sheetFormatPr defaultRowHeight="15" x14ac:dyDescent="0.25"/>
  <cols>
    <col min="1" max="1" width="4.85546875" customWidth="1"/>
    <col min="9" max="10" width="10.140625" customWidth="1"/>
    <col min="16" max="16" width="13" customWidth="1"/>
  </cols>
  <sheetData>
    <row r="1" spans="1:16" ht="24" customHeight="1" x14ac:dyDescent="0.3">
      <c r="A1" s="4" t="s">
        <v>0</v>
      </c>
    </row>
    <row r="3" spans="1:16" x14ac:dyDescent="0.25">
      <c r="A3" s="2" t="s">
        <v>1</v>
      </c>
    </row>
    <row r="4" spans="1:16" x14ac:dyDescent="0.25">
      <c r="A4" s="1" t="s">
        <v>2</v>
      </c>
    </row>
    <row r="5" spans="1:16" x14ac:dyDescent="0.25">
      <c r="A5" s="1" t="s">
        <v>3</v>
      </c>
    </row>
    <row r="6" spans="1:16" x14ac:dyDescent="0.25">
      <c r="A6" s="2" t="s">
        <v>4</v>
      </c>
    </row>
    <row r="8" spans="1:16" x14ac:dyDescent="0.25">
      <c r="A8" s="2" t="s">
        <v>5</v>
      </c>
    </row>
    <row r="9" spans="1:16" ht="44.25" customHeight="1" x14ac:dyDescent="0.25">
      <c r="A9" s="13" t="s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1" spans="1:16" x14ac:dyDescent="0.25">
      <c r="A11" s="5" t="s">
        <v>7</v>
      </c>
    </row>
    <row r="12" spans="1:16" x14ac:dyDescent="0.25">
      <c r="A12" t="s">
        <v>8</v>
      </c>
      <c r="B12" t="s">
        <v>33</v>
      </c>
    </row>
    <row r="13" spans="1:16" x14ac:dyDescent="0.25">
      <c r="A13" t="s">
        <v>16</v>
      </c>
      <c r="B13" t="s">
        <v>9</v>
      </c>
    </row>
    <row r="14" spans="1:16" x14ac:dyDescent="0.25">
      <c r="A14" t="s">
        <v>17</v>
      </c>
      <c r="B14" s="3" t="s">
        <v>10</v>
      </c>
    </row>
    <row r="15" spans="1:16" x14ac:dyDescent="0.25">
      <c r="A15" t="s">
        <v>18</v>
      </c>
      <c r="B15" t="s">
        <v>11</v>
      </c>
    </row>
    <row r="16" spans="1:16" x14ac:dyDescent="0.25">
      <c r="A16" t="s">
        <v>19</v>
      </c>
      <c r="B16" t="s">
        <v>22</v>
      </c>
    </row>
    <row r="17" spans="1:13" x14ac:dyDescent="0.25">
      <c r="A17" t="s">
        <v>20</v>
      </c>
      <c r="B17" t="s">
        <v>12</v>
      </c>
    </row>
    <row r="18" spans="1:13" x14ac:dyDescent="0.25">
      <c r="A18" t="s">
        <v>21</v>
      </c>
      <c r="B18" t="s">
        <v>13</v>
      </c>
    </row>
    <row r="19" spans="1:13" x14ac:dyDescent="0.25">
      <c r="A19" t="s">
        <v>23</v>
      </c>
      <c r="B19" t="s">
        <v>15</v>
      </c>
    </row>
    <row r="20" spans="1:13" x14ac:dyDescent="0.25">
      <c r="A20" t="s">
        <v>24</v>
      </c>
      <c r="B20" t="s">
        <v>14</v>
      </c>
    </row>
    <row r="21" spans="1:13" x14ac:dyDescent="0.25">
      <c r="A21" t="s">
        <v>34</v>
      </c>
      <c r="B21" t="s">
        <v>25</v>
      </c>
    </row>
    <row r="23" spans="1:13" x14ac:dyDescent="0.25">
      <c r="C23" s="6"/>
      <c r="D23" s="6"/>
      <c r="E23" s="6"/>
      <c r="F23" s="6"/>
      <c r="G23" s="6"/>
      <c r="H23" s="7"/>
      <c r="I23" s="8"/>
      <c r="J23" s="8"/>
      <c r="K23" s="9"/>
      <c r="L23" s="9"/>
    </row>
    <row r="24" spans="1:13" ht="51.75" x14ac:dyDescent="0.25">
      <c r="B24" s="14" t="s">
        <v>39</v>
      </c>
      <c r="C24" s="14" t="s">
        <v>26</v>
      </c>
      <c r="D24" s="15" t="s">
        <v>35</v>
      </c>
      <c r="E24" s="15" t="s">
        <v>36</v>
      </c>
      <c r="F24" s="15" t="s">
        <v>28</v>
      </c>
      <c r="G24" s="15" t="s">
        <v>37</v>
      </c>
      <c r="H24" s="15" t="s">
        <v>38</v>
      </c>
      <c r="I24" s="16" t="s">
        <v>29</v>
      </c>
      <c r="J24" s="17" t="s">
        <v>27</v>
      </c>
      <c r="K24" s="18" t="s">
        <v>30</v>
      </c>
      <c r="L24" s="18" t="s">
        <v>31</v>
      </c>
      <c r="M24" s="9"/>
    </row>
    <row r="25" spans="1:13" x14ac:dyDescent="0.25">
      <c r="B25" s="19">
        <v>1</v>
      </c>
      <c r="C25" s="20">
        <v>0.33333333333333331</v>
      </c>
      <c r="D25" s="21">
        <v>4.46</v>
      </c>
      <c r="E25" s="21">
        <v>4.4000000000000004</v>
      </c>
      <c r="F25" s="21">
        <v>4.4400000000000004</v>
      </c>
      <c r="G25" s="21">
        <v>4.46</v>
      </c>
      <c r="H25" s="21">
        <v>4.43</v>
      </c>
      <c r="I25" s="21">
        <f>AVERAGE(D25:H25)</f>
        <v>4.4380000000000006</v>
      </c>
      <c r="J25" s="21">
        <f>MAX(D25:H25)-MIN(D25:H25)</f>
        <v>5.9999999999999609E-2</v>
      </c>
      <c r="K25" s="21">
        <f>I35+J35*K39</f>
        <v>4.4893399999999994</v>
      </c>
      <c r="L25" s="21">
        <f>I35-J35*K39</f>
        <v>4.3698600000000001</v>
      </c>
      <c r="M25" s="10"/>
    </row>
    <row r="26" spans="1:13" x14ac:dyDescent="0.25">
      <c r="B26" s="22">
        <v>2</v>
      </c>
      <c r="C26" s="23">
        <v>0.35416666666666669</v>
      </c>
      <c r="D26" s="24">
        <v>4.45</v>
      </c>
      <c r="E26" s="24">
        <v>4.43</v>
      </c>
      <c r="F26" s="24">
        <v>4.47</v>
      </c>
      <c r="G26" s="24">
        <v>4.3899999999999997</v>
      </c>
      <c r="H26" s="24">
        <v>4.4000000000000004</v>
      </c>
      <c r="I26" s="24">
        <f t="shared" ref="I26:I34" si="0">AVERAGE(D26:H26)</f>
        <v>4.4279999999999999</v>
      </c>
      <c r="J26" s="24">
        <f t="shared" ref="J26:J34" si="1">MAX(D26:H26)-MIN(D26:H26)</f>
        <v>8.0000000000000071E-2</v>
      </c>
      <c r="K26" s="24">
        <v>4.4893399999999994</v>
      </c>
      <c r="L26" s="24">
        <v>4.3698600000000001</v>
      </c>
      <c r="M26" s="11"/>
    </row>
    <row r="27" spans="1:13" x14ac:dyDescent="0.25">
      <c r="B27" s="19">
        <v>3</v>
      </c>
      <c r="C27" s="20">
        <v>0.375</v>
      </c>
      <c r="D27" s="21">
        <v>4.38</v>
      </c>
      <c r="E27" s="21">
        <v>4.4800000000000004</v>
      </c>
      <c r="F27" s="21">
        <v>4.42</v>
      </c>
      <c r="G27" s="21">
        <v>4.42</v>
      </c>
      <c r="H27" s="21">
        <v>4.3499999999999996</v>
      </c>
      <c r="I27" s="21">
        <f t="shared" si="0"/>
        <v>4.4099999999999993</v>
      </c>
      <c r="J27" s="21">
        <f t="shared" si="1"/>
        <v>0.13000000000000078</v>
      </c>
      <c r="K27" s="21">
        <v>4.4893399999999994</v>
      </c>
      <c r="L27" s="21">
        <v>4.3698600000000001</v>
      </c>
      <c r="M27" s="11"/>
    </row>
    <row r="28" spans="1:13" x14ac:dyDescent="0.25">
      <c r="B28" s="22">
        <v>4</v>
      </c>
      <c r="C28" s="23">
        <v>0.39583333333333298</v>
      </c>
      <c r="D28" s="24">
        <v>4.42</v>
      </c>
      <c r="E28" s="24">
        <v>4.4400000000000004</v>
      </c>
      <c r="F28" s="24">
        <v>4.53</v>
      </c>
      <c r="G28" s="24">
        <v>4.49</v>
      </c>
      <c r="H28" s="24">
        <v>4.3499999999999996</v>
      </c>
      <c r="I28" s="24">
        <f t="shared" si="0"/>
        <v>4.4460000000000006</v>
      </c>
      <c r="J28" s="24">
        <f t="shared" si="1"/>
        <v>0.1800000000000006</v>
      </c>
      <c r="K28" s="24">
        <v>4.4893399999999994</v>
      </c>
      <c r="L28" s="24">
        <v>4.3698600000000001</v>
      </c>
      <c r="M28" s="11"/>
    </row>
    <row r="29" spans="1:13" x14ac:dyDescent="0.25">
      <c r="B29" s="19">
        <v>5</v>
      </c>
      <c r="C29" s="20">
        <v>0.41666666666666702</v>
      </c>
      <c r="D29" s="21">
        <v>4.42</v>
      </c>
      <c r="E29" s="21">
        <v>4.45</v>
      </c>
      <c r="F29" s="21">
        <v>4.43</v>
      </c>
      <c r="G29" s="21">
        <v>4.4400000000000004</v>
      </c>
      <c r="H29" s="21">
        <v>4.41</v>
      </c>
      <c r="I29" s="21">
        <f t="shared" si="0"/>
        <v>4.4300000000000006</v>
      </c>
      <c r="J29" s="21">
        <f t="shared" si="1"/>
        <v>4.0000000000000036E-2</v>
      </c>
      <c r="K29" s="21">
        <v>4.4893399999999994</v>
      </c>
      <c r="L29" s="21">
        <v>4.3698600000000001</v>
      </c>
      <c r="M29" s="11"/>
    </row>
    <row r="30" spans="1:13" x14ac:dyDescent="0.25">
      <c r="B30" s="22">
        <v>6</v>
      </c>
      <c r="C30" s="23">
        <v>0.4375</v>
      </c>
      <c r="D30" s="24">
        <v>4.4400000000000004</v>
      </c>
      <c r="E30" s="24">
        <v>4.45</v>
      </c>
      <c r="F30" s="24">
        <v>4.4400000000000004</v>
      </c>
      <c r="G30" s="24">
        <v>4.3899999999999997</v>
      </c>
      <c r="H30" s="24">
        <v>4.4000000000000004</v>
      </c>
      <c r="I30" s="24">
        <f t="shared" si="0"/>
        <v>4.4240000000000013</v>
      </c>
      <c r="J30" s="24">
        <f t="shared" si="1"/>
        <v>6.0000000000000497E-2</v>
      </c>
      <c r="K30" s="24">
        <v>4.4893399999999994</v>
      </c>
      <c r="L30" s="24">
        <v>4.3698600000000001</v>
      </c>
      <c r="M30" s="11"/>
    </row>
    <row r="31" spans="1:13" x14ac:dyDescent="0.25">
      <c r="B31" s="19">
        <v>7</v>
      </c>
      <c r="C31" s="20">
        <v>0.45833333333333298</v>
      </c>
      <c r="D31" s="21">
        <v>4.3899999999999997</v>
      </c>
      <c r="E31" s="21">
        <v>4.41</v>
      </c>
      <c r="F31" s="21">
        <v>4.42</v>
      </c>
      <c r="G31" s="21">
        <v>4.46</v>
      </c>
      <c r="H31" s="21">
        <v>4.47</v>
      </c>
      <c r="I31" s="21">
        <f t="shared" si="0"/>
        <v>4.43</v>
      </c>
      <c r="J31" s="21">
        <f t="shared" si="1"/>
        <v>8.0000000000000071E-2</v>
      </c>
      <c r="K31" s="21">
        <v>4.4893399999999994</v>
      </c>
      <c r="L31" s="21">
        <v>4.3698600000000001</v>
      </c>
      <c r="M31" s="11"/>
    </row>
    <row r="32" spans="1:13" x14ac:dyDescent="0.25">
      <c r="B32" s="22">
        <v>8</v>
      </c>
      <c r="C32" s="23">
        <v>0.47916666666666702</v>
      </c>
      <c r="D32" s="24">
        <v>4.45</v>
      </c>
      <c r="E32" s="24">
        <v>4.41</v>
      </c>
      <c r="F32" s="24">
        <v>4.43</v>
      </c>
      <c r="G32" s="24">
        <v>4.41</v>
      </c>
      <c r="H32" s="24">
        <v>4.5</v>
      </c>
      <c r="I32" s="24">
        <f t="shared" si="0"/>
        <v>4.4399999999999995</v>
      </c>
      <c r="J32" s="24">
        <f t="shared" si="1"/>
        <v>8.9999999999999858E-2</v>
      </c>
      <c r="K32" s="24">
        <v>4.4893399999999994</v>
      </c>
      <c r="L32" s="24">
        <v>4.3698600000000001</v>
      </c>
      <c r="M32" s="11"/>
    </row>
    <row r="33" spans="2:13" x14ac:dyDescent="0.25">
      <c r="B33" s="19">
        <v>9</v>
      </c>
      <c r="C33" s="20">
        <v>0.5</v>
      </c>
      <c r="D33" s="21">
        <v>4.4400000000000004</v>
      </c>
      <c r="E33" s="21">
        <v>4.46</v>
      </c>
      <c r="F33" s="21">
        <v>4.3</v>
      </c>
      <c r="G33" s="21">
        <v>4.38</v>
      </c>
      <c r="H33" s="21">
        <v>4.49</v>
      </c>
      <c r="I33" s="21">
        <f t="shared" si="0"/>
        <v>4.4139999999999997</v>
      </c>
      <c r="J33" s="21">
        <f t="shared" si="1"/>
        <v>0.19000000000000039</v>
      </c>
      <c r="K33" s="21">
        <v>4.4893399999999994</v>
      </c>
      <c r="L33" s="21">
        <v>4.3698600000000001</v>
      </c>
      <c r="M33" s="11"/>
    </row>
    <row r="34" spans="2:13" x14ac:dyDescent="0.25">
      <c r="B34" s="22">
        <v>10</v>
      </c>
      <c r="C34" s="23">
        <v>0.52083333333333304</v>
      </c>
      <c r="D34" s="24">
        <v>4.42</v>
      </c>
      <c r="E34" s="24">
        <v>4.43</v>
      </c>
      <c r="F34" s="24">
        <v>4.37</v>
      </c>
      <c r="G34" s="24">
        <v>4.47</v>
      </c>
      <c r="H34" s="24">
        <v>4.49</v>
      </c>
      <c r="I34" s="24">
        <f t="shared" si="0"/>
        <v>4.4359999999999999</v>
      </c>
      <c r="J34" s="24">
        <f t="shared" si="1"/>
        <v>0.12000000000000011</v>
      </c>
      <c r="K34" s="24">
        <v>4.4893399999999994</v>
      </c>
      <c r="L34" s="24">
        <v>4.3698600000000001</v>
      </c>
      <c r="M34" s="11"/>
    </row>
    <row r="35" spans="2:13" x14ac:dyDescent="0.25">
      <c r="B35" s="6"/>
      <c r="C35" s="6"/>
      <c r="D35" s="6"/>
      <c r="E35" s="6"/>
      <c r="F35" s="6"/>
      <c r="G35" s="6"/>
      <c r="H35" s="7"/>
      <c r="I35" s="12">
        <f>AVERAGE(I25:I34)</f>
        <v>4.4295999999999998</v>
      </c>
      <c r="J35" s="12">
        <f>AVERAGE(J25:J34)</f>
        <v>0.1030000000000002</v>
      </c>
      <c r="K35" s="6"/>
      <c r="L35" s="6"/>
      <c r="M35" s="11"/>
    </row>
    <row r="36" spans="2:13" x14ac:dyDescent="0.25">
      <c r="B36" s="6"/>
      <c r="C36" s="6"/>
      <c r="D36" s="6"/>
      <c r="E36" s="6"/>
      <c r="F36" s="6"/>
      <c r="G36" s="6"/>
      <c r="H36" s="7"/>
      <c r="I36" s="7"/>
      <c r="J36" s="7"/>
      <c r="K36" s="6"/>
      <c r="L36" s="6"/>
      <c r="M36" s="6"/>
    </row>
    <row r="37" spans="2:13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2:13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 x14ac:dyDescent="0.25">
      <c r="C39" s="6"/>
      <c r="D39" s="6"/>
      <c r="E39" s="6"/>
      <c r="F39" s="6"/>
      <c r="G39" s="6"/>
      <c r="H39" s="6"/>
      <c r="I39" s="6"/>
      <c r="J39" t="s">
        <v>32</v>
      </c>
      <c r="K39">
        <v>0.57999999999999996</v>
      </c>
      <c r="L39" s="6"/>
      <c r="M39" s="6"/>
    </row>
  </sheetData>
  <mergeCells count="1">
    <mergeCell ref="A9:P9"/>
  </mergeCells>
  <pageMargins left="0.7" right="0.7" top="0.75" bottom="0.75" header="0.3" footer="0.3"/>
  <pageSetup scale="55" fitToWidth="0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10</xdr:col>
                <xdr:colOff>238125</xdr:colOff>
                <xdr:row>36</xdr:row>
                <xdr:rowOff>28575</xdr:rowOff>
              </from>
              <to>
                <xdr:col>10</xdr:col>
                <xdr:colOff>409575</xdr:colOff>
                <xdr:row>37</xdr:row>
                <xdr:rowOff>28575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>
              <from>
                <xdr:col>8</xdr:col>
                <xdr:colOff>200025</xdr:colOff>
                <xdr:row>35</xdr:row>
                <xdr:rowOff>9525</xdr:rowOff>
              </from>
              <to>
                <xdr:col>8</xdr:col>
                <xdr:colOff>381000</xdr:colOff>
                <xdr:row>36</xdr:row>
                <xdr:rowOff>38100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autoPict="0" r:id="rId5">
            <anchor moveWithCells="1">
              <from>
                <xdr:col>9</xdr:col>
                <xdr:colOff>238125</xdr:colOff>
                <xdr:row>35</xdr:row>
                <xdr:rowOff>28575</xdr:rowOff>
              </from>
              <to>
                <xdr:col>9</xdr:col>
                <xdr:colOff>409575</xdr:colOff>
                <xdr:row>36</xdr:row>
                <xdr:rowOff>28575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0" r:id="rId9">
          <objectPr defaultSize="0" autoPict="0" r:id="rId10">
            <anchor moveWithCells="1">
              <from>
                <xdr:col>10</xdr:col>
                <xdr:colOff>142875</xdr:colOff>
                <xdr:row>34</xdr:row>
                <xdr:rowOff>114300</xdr:rowOff>
              </from>
              <to>
                <xdr:col>11</xdr:col>
                <xdr:colOff>514350</xdr:colOff>
                <xdr:row>37</xdr:row>
                <xdr:rowOff>28575</xdr:rowOff>
              </to>
            </anchor>
          </objectPr>
        </oleObject>
      </mc:Choice>
      <mc:Fallback>
        <oleObject progId="Equation.3" shapeId="1030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custom_default</dc:creator>
  <cp:lastModifiedBy>Jacob Brink</cp:lastModifiedBy>
  <cp:lastPrinted>2018-10-07T20:09:10Z</cp:lastPrinted>
  <dcterms:created xsi:type="dcterms:W3CDTF">2018-08-22T18:29:22Z</dcterms:created>
  <dcterms:modified xsi:type="dcterms:W3CDTF">2018-10-07T20:16:22Z</dcterms:modified>
</cp:coreProperties>
</file>