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nagement Summary" sheetId="1" state="visible" r:id="rId2"/>
    <sheet name="Gantt" sheetId="2" state="visible" r:id="rId3"/>
    <sheet name="Meetings" sheetId="3" state="visible" r:id="rId4"/>
    <sheet name="S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<sst xmlns="http://schemas.openxmlformats.org/spreadsheetml/2006/main" count="220" uniqueCount="88">
  <si>
    <t xml:space="preserve">Total</t>
  </si>
  <si>
    <t xml:space="preserve">Coding</t>
  </si>
  <si>
    <t xml:space="preserve">Meetings</t>
  </si>
  <si>
    <t xml:space="preserve">Systems Analysis</t>
  </si>
  <si>
    <t xml:space="preserve">Budgeted</t>
  </si>
  <si>
    <t xml:space="preserve">Actual</t>
  </si>
  <si>
    <t xml:space="preserve">Deficit</t>
  </si>
  <si>
    <t xml:space="preserve">Jacob:</t>
  </si>
  <si>
    <t xml:space="preserve">Cameron:</t>
  </si>
  <si>
    <t xml:space="preserve">Conrad:</t>
  </si>
  <si>
    <t xml:space="preserve">Benjamin:</t>
  </si>
  <si>
    <t xml:space="preserve">Delaney:</t>
  </si>
  <si>
    <t xml:space="preserve">Corbin:</t>
  </si>
  <si>
    <t xml:space="preserve">Totals:</t>
  </si>
  <si>
    <t xml:space="preserve">Time Predicted (hrs)</t>
  </si>
  <si>
    <t xml:space="preserve">Time Spent (hrs)</t>
  </si>
  <si>
    <t xml:space="preserve">Key</t>
  </si>
  <si>
    <t xml:space="preserve">Completed</t>
  </si>
  <si>
    <t xml:space="preserve">This Week</t>
  </si>
  <si>
    <t xml:space="preserve">Planned</t>
  </si>
  <si>
    <t xml:space="preserve">Hours:</t>
  </si>
  <si>
    <t xml:space="preserve">GitHub and Discord Setup</t>
  </si>
  <si>
    <t xml:space="preserve">Obtain 3D Assets</t>
  </si>
  <si>
    <t xml:space="preserve">Implement World Loading</t>
  </si>
  <si>
    <t xml:space="preserve">Implement Bounds Check</t>
  </si>
  <si>
    <t xml:space="preserve">Implement item/playe/enemie loading</t>
  </si>
  <si>
    <t xml:space="preserve">Implement Player manager collision</t>
  </si>
  <si>
    <t xml:space="preserve">Implement Scene Swapper</t>
  </si>
  <si>
    <t xml:space="preserve">Testing</t>
  </si>
  <si>
    <t xml:space="preserve">Instalation</t>
  </si>
  <si>
    <t xml:space="preserve">TBD</t>
  </si>
  <si>
    <t xml:space="preserve">Plan Menus</t>
  </si>
  <si>
    <t xml:space="preserve">Create Menus</t>
  </si>
  <si>
    <t xml:space="preserve">Create Buttons</t>
  </si>
  <si>
    <t xml:space="preserve">Collect Sounds</t>
  </si>
  <si>
    <t xml:space="preserve">Make stuff work together</t>
  </si>
  <si>
    <t xml:space="preserve">Installation</t>
  </si>
  <si>
    <t xml:space="preserve">Setup Master Gantt</t>
  </si>
  <si>
    <t xml:space="preserve">Requirements Collection</t>
  </si>
  <si>
    <t xml:space="preserve">Implement Manage Player Controls</t>
  </si>
  <si>
    <t xml:space="preserve">Implement Update Player Position</t>
  </si>
  <si>
    <t xml:space="preserve">Implement Player Health</t>
  </si>
  <si>
    <t xml:space="preserve">Implement Collision Check</t>
  </si>
  <si>
    <t xml:space="preserve">Implement Item Collision Check</t>
  </si>
  <si>
    <t xml:space="preserve">Coding Standards</t>
  </si>
  <si>
    <t xml:space="preserve">Logo Design</t>
  </si>
  <si>
    <t xml:space="preserve">Prototype Design</t>
  </si>
  <si>
    <t xml:space="preserve">Enemy Spawning</t>
  </si>
  <si>
    <t xml:space="preserve">Enemy Movement</t>
  </si>
  <si>
    <t xml:space="preserve">Enemy Item Interaction</t>
  </si>
  <si>
    <t xml:space="preserve">Enemy Combat System</t>
  </si>
  <si>
    <t xml:space="preserve">Create Game Guide</t>
  </si>
  <si>
    <t xml:space="preserve">group totals (hrs)</t>
  </si>
  <si>
    <t xml:space="preserve">group totals ($)</t>
  </si>
  <si>
    <t xml:space="preserve">ü</t>
  </si>
  <si>
    <t xml:space="preserve">Date:</t>
  </si>
  <si>
    <t xml:space="preserve">Jan. 25</t>
  </si>
  <si>
    <t xml:space="preserve">Jan. 28</t>
  </si>
  <si>
    <t xml:space="preserve">Jan. 29</t>
  </si>
  <si>
    <t xml:space="preserve">Jan. 31</t>
  </si>
  <si>
    <t xml:space="preserve">Feb. 5</t>
  </si>
  <si>
    <t xml:space="preserve">Feb. 6</t>
  </si>
  <si>
    <t xml:space="preserve">Purpose:</t>
  </si>
  <si>
    <t xml:space="preserve">Meeting the Team</t>
  </si>
  <si>
    <t xml:space="preserve">RFP and SA Presentation Breakdown</t>
  </si>
  <si>
    <t xml:space="preserve">Assigned RFP Sections</t>
  </si>
  <si>
    <t xml:space="preserve">Worked through RFP and SA Presentation</t>
  </si>
  <si>
    <t xml:space="preserve">Finished Champions, RFP, and SA Presentation</t>
  </si>
  <si>
    <t xml:space="preserve">Presentation Rehersal</t>
  </si>
  <si>
    <t xml:space="preserve">TDB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</si>
  <si>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family val="0"/>
        <charset val="1"/>
      </rPr>
      <t xml:space="preserve">(RED IS DEPENDENT ON OTHERS)</t>
    </r>
  </si>
  <si>
    <t xml:space="preserve">Champion (Map)</t>
  </si>
  <si>
    <t xml:space="preserve">RFP (1 &amp; 2)</t>
  </si>
  <si>
    <t xml:space="preserve">SA Presentation</t>
  </si>
  <si>
    <t xml:space="preserve">Class Diagram</t>
  </si>
  <si>
    <t xml:space="preserve">Sequence Diagram</t>
  </si>
  <si>
    <t xml:space="preserve">Subtotal</t>
  </si>
  <si>
    <t xml:space="preserve">Champion (Menu &amp; Sound)</t>
  </si>
  <si>
    <t xml:space="preserve">RFP (7)</t>
  </si>
  <si>
    <t xml:space="preserve">Champion (Score)</t>
  </si>
  <si>
    <t xml:space="preserve">RFP (5 &amp; 6)</t>
  </si>
  <si>
    <t xml:space="preserve">Champion (Player)</t>
  </si>
  <si>
    <t xml:space="preserve">RFP (9)</t>
  </si>
  <si>
    <t xml:space="preserve">Champion (Items)</t>
  </si>
  <si>
    <t xml:space="preserve">RFP (8 &amp; 10)</t>
  </si>
  <si>
    <t xml:space="preserve">Champion (Enemies)</t>
  </si>
  <si>
    <t xml:space="preserve">RFP (3 &amp; 4)</t>
  </si>
  <si>
    <t xml:space="preserve">Subtotal: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</si>
</sst>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\$#,##0.00;[RED]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Wingdings"/>
      <family val="0"/>
      <charset val="2"/>
    </font>
    <font>
      <sz val="11"/>
      <color rgb="FFFF0000"/>
      <name val="Calibri (Body)"/>
      <family val="0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22" activeCellId="0" sqref="P22"/>
    </sheetView>
  </sheetViews>
  <sheetFormatPr defaultRowHeight="1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4.33"/>
    <col collapsed="false" customWidth="true" hidden="false" outlineLevel="0" max="3" min="3" style="0" width="13.83"/>
    <col collapsed="false" customWidth="true" hidden="false" outlineLevel="0" max="4" min="4" style="0" width="13.33"/>
    <col collapsed="false" customWidth="true" hidden="false" outlineLevel="0" max="5" min="5" style="0" width="3.5"/>
    <col collapsed="false" customWidth="true" hidden="false" outlineLevel="0" max="6" min="6" style="0" width="15.33"/>
    <col collapsed="false" customWidth="true" hidden="false" outlineLevel="0" max="7" min="7" style="0" width="12.33"/>
    <col collapsed="false" customWidth="true" hidden="false" outlineLevel="0" max="8" min="8" style="0" width="14.5"/>
    <col collapsed="false" customWidth="true" hidden="false" outlineLevel="0" max="9" min="9" style="0" width="2.83"/>
    <col collapsed="false" customWidth="true" hidden="false" outlineLevel="0" max="10" min="10" style="0" width="13.83"/>
    <col collapsed="false" customWidth="true" hidden="false" outlineLevel="0" max="11" min="11" style="0" width="14"/>
    <col collapsed="false" customWidth="true" hidden="false" outlineLevel="0" max="12" min="12" style="0" width="14.17"/>
    <col collapsed="false" customWidth="true" hidden="false" outlineLevel="0" max="13" min="13" style="0" width="5.5"/>
    <col collapsed="false" customWidth="true" hidden="false" outlineLevel="0" max="14" min="14" style="0" width="12.33"/>
    <col collapsed="false" customWidth="true" hidden="false" outlineLevel="0" max="15" min="15" style="0" width="14.66"/>
    <col collapsed="false" customWidth="true" hidden="false" outlineLevel="0" max="16" min="16" style="0" width="11.33"/>
    <col collapsed="false" customWidth="true" hidden="false" outlineLevel="0" max="1025" min="17" style="0" width="8.83"/>
  </cols>
  <sheetData>
    <row r="1" customFormat="false" ht="15" hidden="false" customHeight="false" outlineLevel="0" collapsed="false">
      <c r="B1" s="1" t="s">
        <v>0</v>
      </c>
      <c r="C1" s="1"/>
      <c r="D1" s="1"/>
      <c r="E1" s="2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</row>
    <row r="2" customFormat="false" ht="15" hidden="false" customHeight="false" outlineLevel="0" collapsed="false">
      <c r="B2" s="3" t="s">
        <v>4</v>
      </c>
      <c r="C2" s="4" t="s">
        <v>5</v>
      </c>
      <c r="D2" s="5" t="s">
        <v>6</v>
      </c>
      <c r="E2" s="6"/>
      <c r="F2" s="7" t="s">
        <v>4</v>
      </c>
      <c r="G2" s="8" t="s">
        <v>5</v>
      </c>
      <c r="H2" s="9" t="s">
        <v>6</v>
      </c>
      <c r="I2" s="6"/>
      <c r="J2" s="7" t="s">
        <v>4</v>
      </c>
      <c r="K2" s="8" t="s">
        <v>5</v>
      </c>
      <c r="L2" s="9" t="s">
        <v>6</v>
      </c>
      <c r="M2" s="6"/>
      <c r="N2" s="3" t="s">
        <v>4</v>
      </c>
      <c r="O2" s="4" t="s">
        <v>5</v>
      </c>
      <c r="P2" s="5" t="s">
        <v>6</v>
      </c>
    </row>
    <row r="3" customFormat="false" ht="15" hidden="false" customHeight="false" outlineLevel="0" collapsed="false">
      <c r="A3" s="10" t="s">
        <v>7</v>
      </c>
      <c r="B3" s="11" t="n">
        <f aca="false">(SUM(F3,J3,N3))</f>
        <v>7100</v>
      </c>
      <c r="C3" s="12" t="n">
        <f aca="false">(SUM(G3,K3,O3))</f>
        <v>2125</v>
      </c>
      <c r="D3" s="13" t="n">
        <f aca="false">(B3-C3)</f>
        <v>4975</v>
      </c>
      <c r="E3" s="6"/>
      <c r="F3" s="14" t="n">
        <f aca="false">(Gantt!$B13)*100</f>
        <v>4300</v>
      </c>
      <c r="G3" s="15" t="n">
        <f aca="false">(Gantt!$C13)*100</f>
        <v>50</v>
      </c>
      <c r="H3" s="16" t="n">
        <f aca="false">(F3-G3)</f>
        <v>4250</v>
      </c>
      <c r="I3" s="6"/>
      <c r="J3" s="11" t="n">
        <v>1500</v>
      </c>
      <c r="K3" s="12" t="n">
        <f aca="false">Meetings!B4*100</f>
        <v>875</v>
      </c>
      <c r="L3" s="13" t="n">
        <f aca="false">(J3-K3)</f>
        <v>625</v>
      </c>
      <c r="M3" s="6"/>
      <c r="N3" s="11" t="n">
        <f aca="false">SA!C7*100</f>
        <v>1300</v>
      </c>
      <c r="O3" s="12" t="n">
        <f aca="false">SA!D7*100</f>
        <v>1200</v>
      </c>
      <c r="P3" s="13" t="n">
        <f aca="false">(N3-O3)</f>
        <v>100</v>
      </c>
    </row>
    <row r="4" customFormat="false" ht="15" hidden="false" customHeight="false" outlineLevel="0" collapsed="false">
      <c r="A4" s="17" t="s">
        <v>8</v>
      </c>
      <c r="B4" s="14" t="n">
        <f aca="false">(SUM(F4,J4,N4))</f>
        <v>2600</v>
      </c>
      <c r="C4" s="15" t="n">
        <f aca="false">(SUM(G4,K4,O4))</f>
        <v>1675</v>
      </c>
      <c r="D4" s="16" t="n">
        <f aca="false">(B4-C4)</f>
        <v>925</v>
      </c>
      <c r="E4" s="6"/>
      <c r="F4" s="14" t="n">
        <f aca="false">(Gantt!$B25)*100</f>
        <v>0</v>
      </c>
      <c r="G4" s="15" t="n">
        <f aca="false">(Gantt!$C25)*100</f>
        <v>0</v>
      </c>
      <c r="H4" s="16" t="n">
        <f aca="false">(F4-G4)</f>
        <v>0</v>
      </c>
      <c r="I4" s="6"/>
      <c r="J4" s="14" t="n">
        <v>1500</v>
      </c>
      <c r="K4" s="15" t="n">
        <f aca="false">Meetings!B5*100</f>
        <v>875</v>
      </c>
      <c r="L4" s="16" t="n">
        <f aca="false">(J4-K4)</f>
        <v>625</v>
      </c>
      <c r="M4" s="6"/>
      <c r="N4" s="14" t="n">
        <f aca="false">SA!C13*100</f>
        <v>1100</v>
      </c>
      <c r="O4" s="15" t="n">
        <f aca="false">SA!D13*100</f>
        <v>800</v>
      </c>
      <c r="P4" s="16" t="n">
        <f aca="false">(N4-O4)</f>
        <v>300</v>
      </c>
    </row>
    <row r="5" customFormat="false" ht="15" hidden="false" customHeight="false" outlineLevel="0" collapsed="false">
      <c r="A5" s="17" t="s">
        <v>9</v>
      </c>
      <c r="B5" s="14" t="n">
        <f aca="false">(SUM(F5,J5,N5))</f>
        <v>2600</v>
      </c>
      <c r="C5" s="15" t="n">
        <f aca="false">(SUM(G5,K5,O5))</f>
        <v>925</v>
      </c>
      <c r="D5" s="16" t="n">
        <f aca="false">(B5-C5)</f>
        <v>1675</v>
      </c>
      <c r="E5" s="6"/>
      <c r="F5" s="14" t="n">
        <f aca="false">(Gantt!$B37)*100</f>
        <v>0</v>
      </c>
      <c r="G5" s="15" t="n">
        <f aca="false">(Gantt!$C37)*100</f>
        <v>0</v>
      </c>
      <c r="H5" s="16" t="n">
        <f aca="false">(F5-G5)</f>
        <v>0</v>
      </c>
      <c r="I5" s="6"/>
      <c r="J5" s="14" t="n">
        <v>1500</v>
      </c>
      <c r="K5" s="15" t="n">
        <f aca="false">Meetings!B6*100</f>
        <v>925</v>
      </c>
      <c r="L5" s="16" t="n">
        <f aca="false">(J5-K5)</f>
        <v>575</v>
      </c>
      <c r="M5" s="6"/>
      <c r="N5" s="14" t="n">
        <f aca="false">SA!C19*100</f>
        <v>1100</v>
      </c>
      <c r="O5" s="15" t="n">
        <f aca="false">SA!D19*100</f>
        <v>0</v>
      </c>
      <c r="P5" s="16" t="n">
        <f aca="false">(N5-O5)</f>
        <v>1100</v>
      </c>
    </row>
    <row r="6" customFormat="false" ht="15" hidden="false" customHeight="false" outlineLevel="0" collapsed="false">
      <c r="A6" s="17" t="s">
        <v>10</v>
      </c>
      <c r="B6" s="14" t="n">
        <f aca="false">(SUM(F6,J6,N6))</f>
        <v>6700</v>
      </c>
      <c r="C6" s="15" t="n">
        <f aca="false">(SUM(G6,K6,O6))</f>
        <v>2175</v>
      </c>
      <c r="D6" s="16" t="n">
        <f aca="false">(B6-C6)</f>
        <v>4525</v>
      </c>
      <c r="E6" s="6"/>
      <c r="F6" s="14" t="n">
        <f aca="false">(Gantt!$B49)*100</f>
        <v>3700</v>
      </c>
      <c r="G6" s="15" t="n">
        <f aca="false">(Gantt!$C49)*100</f>
        <v>100</v>
      </c>
      <c r="H6" s="16" t="n">
        <f aca="false">(F6-G6)</f>
        <v>3600</v>
      </c>
      <c r="I6" s="6"/>
      <c r="J6" s="14" t="n">
        <v>1500</v>
      </c>
      <c r="K6" s="15" t="n">
        <f aca="false">Meetings!B7*100</f>
        <v>925</v>
      </c>
      <c r="L6" s="16" t="n">
        <f aca="false">(J6-K6)</f>
        <v>575</v>
      </c>
      <c r="M6" s="6"/>
      <c r="N6" s="14" t="n">
        <f aca="false">SA!C25*100</f>
        <v>1500</v>
      </c>
      <c r="O6" s="15" t="n">
        <f aca="false">SA!D25*100</f>
        <v>1150</v>
      </c>
      <c r="P6" s="16" t="n">
        <f aca="false">(N6-O6)</f>
        <v>350</v>
      </c>
    </row>
    <row r="7" customFormat="false" ht="15" hidden="false" customHeight="false" outlineLevel="0" collapsed="false">
      <c r="A7" s="17" t="s">
        <v>11</v>
      </c>
      <c r="B7" s="14" t="n">
        <f aca="false">(SUM(F7,J7,N7))</f>
        <v>2700</v>
      </c>
      <c r="C7" s="15" t="n">
        <f aca="false">(SUM(G7,K7,O7))</f>
        <v>2025</v>
      </c>
      <c r="D7" s="16" t="n">
        <f aca="false">(B7-C7)</f>
        <v>675</v>
      </c>
      <c r="E7" s="6"/>
      <c r="F7" s="14" t="n">
        <f aca="false">(Gantt!$B61)*100</f>
        <v>100</v>
      </c>
      <c r="G7" s="15" t="n">
        <f aca="false">(Gantt!$C61)*100</f>
        <v>200</v>
      </c>
      <c r="H7" s="16" t="n">
        <f aca="false">(F7-G7)</f>
        <v>-100</v>
      </c>
      <c r="I7" s="6"/>
      <c r="J7" s="14" t="n">
        <v>1500</v>
      </c>
      <c r="K7" s="15" t="n">
        <f aca="false">Meetings!B8*100</f>
        <v>925</v>
      </c>
      <c r="L7" s="16" t="n">
        <f aca="false">(J7-K7)</f>
        <v>575</v>
      </c>
      <c r="M7" s="6"/>
      <c r="N7" s="14" t="n">
        <f aca="false">SA!C31*100</f>
        <v>1100</v>
      </c>
      <c r="O7" s="15" t="n">
        <f aca="false">SA!D31*100</f>
        <v>900</v>
      </c>
      <c r="P7" s="16" t="n">
        <f aca="false">(N7-O7)</f>
        <v>200</v>
      </c>
    </row>
    <row r="8" customFormat="false" ht="15" hidden="false" customHeight="false" outlineLevel="0" collapsed="false">
      <c r="A8" s="17" t="s">
        <v>12</v>
      </c>
      <c r="B8" s="18" t="n">
        <f aca="false">(SUM(F8,J8,N8))</f>
        <v>7000</v>
      </c>
      <c r="C8" s="19" t="n">
        <f aca="false">(SUM(G8,K8,O8))</f>
        <v>3995</v>
      </c>
      <c r="D8" s="20" t="n">
        <f aca="false">(B8-C8)</f>
        <v>3005</v>
      </c>
      <c r="E8" s="6"/>
      <c r="F8" s="14" t="n">
        <f aca="false">(Gantt!$B73)*100</f>
        <v>4000</v>
      </c>
      <c r="G8" s="15" t="n">
        <f aca="false">(Gantt!$C73)*100</f>
        <v>920</v>
      </c>
      <c r="H8" s="16" t="n">
        <f aca="false">(F8-G8)</f>
        <v>3080</v>
      </c>
      <c r="I8" s="6"/>
      <c r="J8" s="14" t="n">
        <v>1500</v>
      </c>
      <c r="K8" s="15" t="n">
        <f aca="false">Meetings!B9*100</f>
        <v>925</v>
      </c>
      <c r="L8" s="16" t="n">
        <f aca="false">(J8-K8)</f>
        <v>575</v>
      </c>
      <c r="M8" s="6"/>
      <c r="N8" s="18" t="n">
        <f aca="false">SA!C37*100</f>
        <v>1500</v>
      </c>
      <c r="O8" s="19" t="n">
        <f aca="false">SA!D37*100</f>
        <v>2150</v>
      </c>
      <c r="P8" s="20" t="n">
        <f aca="false">(N8-O8)</f>
        <v>-650</v>
      </c>
    </row>
    <row r="9" customFormat="false" ht="15" hidden="false" customHeight="false" outlineLevel="0" collapsed="false">
      <c r="A9" s="21" t="s">
        <v>13</v>
      </c>
      <c r="B9" s="22" t="n">
        <f aca="false">SUM(B3:B8)</f>
        <v>28700</v>
      </c>
      <c r="C9" s="23" t="n">
        <f aca="false">SUM(C3:C8)</f>
        <v>12920</v>
      </c>
      <c r="D9" s="24" t="n">
        <f aca="false">SUM(D3:D8)</f>
        <v>15780</v>
      </c>
      <c r="E9" s="6"/>
      <c r="F9" s="25" t="n">
        <f aca="false">SUM(F3:F8)</f>
        <v>12100</v>
      </c>
      <c r="G9" s="26" t="n">
        <f aca="false">SUM(G3:G8)</f>
        <v>1270</v>
      </c>
      <c r="H9" s="27" t="n">
        <f aca="false">SUM(H3:H8)</f>
        <v>10830</v>
      </c>
      <c r="I9" s="6"/>
      <c r="J9" s="25" t="n">
        <f aca="false">SUM(J3:J8)</f>
        <v>9000</v>
      </c>
      <c r="K9" s="26" t="n">
        <f aca="false">SUM(K3:K8)</f>
        <v>5450</v>
      </c>
      <c r="L9" s="27" t="n">
        <f aca="false">SUM(L3:L8)</f>
        <v>3550</v>
      </c>
      <c r="M9" s="6"/>
      <c r="N9" s="22" t="n">
        <f aca="false">SUM(N3:N8)</f>
        <v>7600</v>
      </c>
      <c r="O9" s="23" t="n">
        <f aca="false">SUM(O3:O8)</f>
        <v>6200</v>
      </c>
      <c r="P9" s="24" t="n">
        <f aca="false">SUM(P3:P8)</f>
        <v>1400</v>
      </c>
    </row>
  </sheetData>
  <mergeCells count="4">
    <mergeCell ref="B1:D1"/>
    <mergeCell ref="F1:H1"/>
    <mergeCell ref="J1:L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5"/>
  <sheetViews>
    <sheetView showFormulas="false" showGridLines="true" showRowColHeaders="true" showZeros="true" rightToLeft="false" tabSelected="false" showOutlineSymbols="true" defaultGridColor="true" view="normal" topLeftCell="A26" colorId="64" zoomScale="75" zoomScaleNormal="75" zoomScalePageLayoutView="100" workbookViewId="0">
      <selection pane="topLeft" activeCell="U55" activeCellId="0" sqref="U55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7.5"/>
    <col collapsed="false" customWidth="true" hidden="false" outlineLevel="0" max="3" min="3" style="0" width="15.66"/>
    <col collapsed="false" customWidth="true" hidden="false" outlineLevel="0" max="4" min="4" style="0" width="7.51"/>
    <col collapsed="false" customWidth="true" hidden="false" outlineLevel="0" max="5" min="5" style="0" width="8.83"/>
    <col collapsed="false" customWidth="true" hidden="false" outlineLevel="0" max="6" min="6" style="0" width="9.51"/>
    <col collapsed="false" customWidth="true" hidden="false" outlineLevel="0" max="1025" min="7" style="0" width="8.83"/>
  </cols>
  <sheetData>
    <row r="1" customFormat="false" ht="15" hidden="false" customHeight="false" outlineLevel="0" collapsed="false">
      <c r="B1" s="0" t="s">
        <v>14</v>
      </c>
      <c r="C1" s="0" t="s">
        <v>15</v>
      </c>
      <c r="D1" s="0" t="s">
        <v>16</v>
      </c>
      <c r="E1" s="28"/>
      <c r="F1" s="0" t="s">
        <v>17</v>
      </c>
      <c r="H1" s="29"/>
      <c r="I1" s="0" t="s">
        <v>18</v>
      </c>
      <c r="K1" s="30"/>
      <c r="L1" s="0" t="s">
        <v>19</v>
      </c>
    </row>
    <row r="2" customFormat="false" ht="15" hidden="false" customHeight="false" outlineLevel="0" collapsed="false">
      <c r="A2" s="31" t="s">
        <v>7</v>
      </c>
      <c r="D2" s="0" t="s">
        <v>20</v>
      </c>
    </row>
    <row r="3" customFormat="false" ht="15" hidden="false" customHeight="false" outlineLevel="0" collapsed="false">
      <c r="A3" s="0" t="s">
        <v>21</v>
      </c>
      <c r="B3" s="0" t="n">
        <v>1</v>
      </c>
      <c r="C3" s="0" t="n">
        <v>0.5</v>
      </c>
      <c r="E3" s="32"/>
    </row>
    <row r="4" customFormat="false" ht="15" hidden="false" customHeight="false" outlineLevel="0" collapsed="false">
      <c r="A4" s="0" t="s">
        <v>22</v>
      </c>
      <c r="B4" s="0" t="n">
        <v>5</v>
      </c>
      <c r="C4" s="0" t="n">
        <v>0</v>
      </c>
      <c r="F4" s="30"/>
      <c r="G4" s="30"/>
      <c r="H4" s="30"/>
      <c r="I4" s="30"/>
      <c r="J4" s="30"/>
    </row>
    <row r="5" customFormat="false" ht="15" hidden="false" customHeight="false" outlineLevel="0" collapsed="false">
      <c r="A5" s="0" t="s">
        <v>23</v>
      </c>
      <c r="B5" s="0" t="n">
        <v>3</v>
      </c>
      <c r="C5" s="0" t="n">
        <v>0</v>
      </c>
      <c r="K5" s="30"/>
      <c r="L5" s="30"/>
      <c r="M5" s="30"/>
    </row>
    <row r="6" customFormat="false" ht="15" hidden="false" customHeight="false" outlineLevel="0" collapsed="false">
      <c r="A6" s="0" t="s">
        <v>24</v>
      </c>
      <c r="B6" s="0" t="n">
        <v>15</v>
      </c>
      <c r="C6" s="0" t="n">
        <v>0</v>
      </c>
      <c r="J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customFormat="false" ht="15" hidden="false" customHeight="false" outlineLevel="0" collapsed="false">
      <c r="A7" s="0" t="s">
        <v>25</v>
      </c>
      <c r="B7" s="0" t="n">
        <v>10</v>
      </c>
      <c r="C7" s="0" t="n">
        <v>0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customFormat="false" ht="15" hidden="false" customHeight="false" outlineLevel="0" collapsed="false">
      <c r="A8" s="0" t="s">
        <v>26</v>
      </c>
      <c r="B8" s="0" t="n">
        <v>2</v>
      </c>
      <c r="C8" s="0" t="n">
        <v>0</v>
      </c>
      <c r="AM8" s="30"/>
      <c r="AN8" s="30"/>
    </row>
    <row r="9" customFormat="false" ht="15" hidden="false" customHeight="false" outlineLevel="0" collapsed="false">
      <c r="A9" s="0" t="s">
        <v>27</v>
      </c>
      <c r="B9" s="0" t="n">
        <v>1</v>
      </c>
      <c r="C9" s="0" t="n">
        <v>0</v>
      </c>
      <c r="AO9" s="30"/>
    </row>
    <row r="10" customFormat="false" ht="15" hidden="false" customHeight="false" outlineLevel="0" collapsed="false">
      <c r="A10" s="0" t="s">
        <v>28</v>
      </c>
      <c r="B10" s="0" t="n">
        <v>5</v>
      </c>
      <c r="C10" s="0" t="n">
        <v>0</v>
      </c>
      <c r="AP10" s="30"/>
      <c r="AQ10" s="30"/>
      <c r="AR10" s="30"/>
      <c r="AS10" s="30"/>
      <c r="AT10" s="30"/>
    </row>
    <row r="11" customFormat="false" ht="15" hidden="false" customHeight="false" outlineLevel="0" collapsed="false">
      <c r="A11" s="0" t="s">
        <v>29</v>
      </c>
      <c r="B11" s="0" t="n">
        <v>1</v>
      </c>
      <c r="C11" s="0" t="n">
        <v>0</v>
      </c>
      <c r="AU11" s="30"/>
    </row>
    <row r="12" customFormat="false" ht="15" hidden="false" customHeight="false" outlineLevel="0" collapsed="false">
      <c r="A12" s="0" t="s">
        <v>30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13</v>
      </c>
      <c r="B13" s="0" t="n">
        <f aca="false">SUM(B3:B12)</f>
        <v>43</v>
      </c>
      <c r="C13" s="0" t="n">
        <f aca="false">SUM(C3:C12)</f>
        <v>0.5</v>
      </c>
    </row>
    <row r="14" customFormat="false" ht="15" hidden="false" customHeight="false" outlineLevel="0" collapsed="false">
      <c r="A14" s="34" t="s">
        <v>8</v>
      </c>
      <c r="D14" s="0" t="s">
        <v>20</v>
      </c>
    </row>
    <row r="15" customFormat="false" ht="15" hidden="false" customHeight="false" outlineLevel="0" collapsed="false">
      <c r="A15" s="0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34</v>
      </c>
      <c r="B18" s="0" t="n">
        <v>0</v>
      </c>
      <c r="C18" s="0" t="n">
        <v>0</v>
      </c>
      <c r="J18" s="33"/>
    </row>
    <row r="19" customFormat="false" ht="15" hidden="false" customHeight="false" outlineLevel="0" collapsed="false">
      <c r="A19" s="0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36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30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30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s">
        <v>13</v>
      </c>
      <c r="B25" s="0" t="n">
        <f aca="false">SUM(B15:B24)</f>
        <v>0</v>
      </c>
      <c r="C25" s="0" t="n">
        <f aca="false">SUM(C15:C24)</f>
        <v>0</v>
      </c>
    </row>
    <row r="26" customFormat="false" ht="15" hidden="false" customHeight="false" outlineLevel="0" collapsed="false">
      <c r="A26" s="34" t="s">
        <v>9</v>
      </c>
      <c r="D26" s="0" t="s">
        <v>20</v>
      </c>
    </row>
    <row r="27" customFormat="false" ht="15" hidden="false" customHeight="false" outlineLevel="0" collapsed="false">
      <c r="A27" s="0" t="s">
        <v>30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  <c r="C30" s="0" t="n">
        <v>0</v>
      </c>
      <c r="J30" s="33"/>
    </row>
    <row r="31" customFormat="false" ht="15" hidden="false" customHeight="false" outlineLevel="0" collapsed="false">
      <c r="A31" s="0" t="s">
        <v>30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s">
        <v>30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30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30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s">
        <v>30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s">
        <v>30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s">
        <v>13</v>
      </c>
      <c r="B37" s="0" t="n">
        <f aca="false">SUM(B27:B36)</f>
        <v>0</v>
      </c>
      <c r="C37" s="0" t="n">
        <f aca="false">SUM(C27:C36)</f>
        <v>0</v>
      </c>
    </row>
    <row r="38" customFormat="false" ht="15" hidden="false" customHeight="false" outlineLevel="0" collapsed="false">
      <c r="A38" s="34" t="s">
        <v>10</v>
      </c>
      <c r="D38" s="0" t="s">
        <v>20</v>
      </c>
    </row>
    <row r="39" customFormat="false" ht="15" hidden="false" customHeight="false" outlineLevel="0" collapsed="false">
      <c r="A39" s="0" t="s">
        <v>37</v>
      </c>
      <c r="B39" s="0" t="n">
        <v>1</v>
      </c>
      <c r="C39" s="0" t="n">
        <v>1</v>
      </c>
      <c r="E39" s="32"/>
    </row>
    <row r="40" customFormat="false" ht="15" hidden="false" customHeight="false" outlineLevel="0" collapsed="false">
      <c r="A40" s="0" t="s">
        <v>38</v>
      </c>
      <c r="B40" s="0" t="n">
        <v>3</v>
      </c>
      <c r="C40" s="0" t="n">
        <v>0</v>
      </c>
      <c r="F40" s="35"/>
      <c r="G40" s="35"/>
      <c r="H40" s="35"/>
    </row>
    <row r="41" customFormat="false" ht="15" hidden="false" customHeight="false" outlineLevel="0" collapsed="false">
      <c r="A41" s="0" t="s">
        <v>39</v>
      </c>
      <c r="B41" s="0" t="n">
        <v>6</v>
      </c>
      <c r="C41" s="0" t="n">
        <v>0</v>
      </c>
      <c r="I41" s="32"/>
      <c r="J41" s="36"/>
      <c r="K41" s="32"/>
      <c r="L41" s="32"/>
      <c r="M41" s="32"/>
      <c r="N41" s="32"/>
    </row>
    <row r="42" customFormat="false" ht="15" hidden="false" customHeight="false" outlineLevel="0" collapsed="false">
      <c r="A42" s="0" t="s">
        <v>40</v>
      </c>
      <c r="B42" s="0" t="n">
        <v>6</v>
      </c>
      <c r="C42" s="0" t="n">
        <v>0</v>
      </c>
      <c r="O42" s="32"/>
      <c r="P42" s="32"/>
      <c r="Q42" s="32"/>
      <c r="R42" s="32"/>
      <c r="S42" s="32"/>
      <c r="T42" s="32"/>
    </row>
    <row r="43" customFormat="false" ht="15" hidden="false" customHeight="false" outlineLevel="0" collapsed="false">
      <c r="A43" s="0" t="s">
        <v>41</v>
      </c>
      <c r="B43" s="0" t="n">
        <v>6</v>
      </c>
      <c r="C43" s="0" t="n">
        <v>0</v>
      </c>
      <c r="U43" s="32"/>
      <c r="V43" s="32"/>
      <c r="W43" s="32"/>
      <c r="X43" s="32"/>
      <c r="Y43" s="32"/>
      <c r="Z43" s="32"/>
    </row>
    <row r="44" customFormat="false" ht="15" hidden="false" customHeight="false" outlineLevel="0" collapsed="false">
      <c r="A44" s="0" t="s">
        <v>42</v>
      </c>
      <c r="B44" s="0" t="n">
        <v>6</v>
      </c>
      <c r="C44" s="0" t="n">
        <v>0</v>
      </c>
      <c r="U44" s="37"/>
      <c r="V44" s="37"/>
      <c r="W44" s="37"/>
      <c r="X44" s="37"/>
      <c r="Y44" s="37"/>
      <c r="Z44" s="37"/>
      <c r="AA44" s="29"/>
      <c r="AB44" s="29"/>
      <c r="AC44" s="29"/>
      <c r="AD44" s="29"/>
      <c r="AE44" s="29"/>
      <c r="AF44" s="29"/>
    </row>
    <row r="45" customFormat="false" ht="15" hidden="false" customHeight="false" outlineLevel="0" collapsed="false">
      <c r="A45" s="0" t="s">
        <v>43</v>
      </c>
      <c r="B45" s="0" t="n">
        <v>3</v>
      </c>
      <c r="C45" s="0" t="n">
        <v>0</v>
      </c>
      <c r="AG45" s="30"/>
      <c r="AH45" s="30"/>
      <c r="AI45" s="30"/>
    </row>
    <row r="46" customFormat="false" ht="15" hidden="false" customHeight="false" outlineLevel="0" collapsed="false">
      <c r="A46" s="0" t="s">
        <v>28</v>
      </c>
      <c r="B46" s="0" t="n">
        <v>4</v>
      </c>
      <c r="C46" s="0" t="n">
        <v>0</v>
      </c>
      <c r="AJ46" s="30"/>
      <c r="AK46" s="30"/>
      <c r="AL46" s="30"/>
      <c r="AM46" s="30"/>
    </row>
    <row r="47" customFormat="false" ht="15" hidden="false" customHeight="false" outlineLevel="0" collapsed="false">
      <c r="A47" s="0" t="s">
        <v>29</v>
      </c>
      <c r="B47" s="0" t="n">
        <v>2</v>
      </c>
      <c r="C47" s="0" t="n">
        <v>0</v>
      </c>
      <c r="AN47" s="30"/>
      <c r="AO47" s="30"/>
    </row>
    <row r="48" customFormat="false" ht="15" hidden="false" customHeight="false" outlineLevel="0" collapsed="false">
      <c r="A48" s="0" t="s">
        <v>30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0" t="s">
        <v>13</v>
      </c>
      <c r="B49" s="0" t="n">
        <f aca="false">SUM(B39:B48)</f>
        <v>37</v>
      </c>
      <c r="C49" s="0" t="n">
        <f aca="false">SUM(C39:C48)</f>
        <v>1</v>
      </c>
    </row>
    <row r="50" customFormat="false" ht="15" hidden="false" customHeight="false" outlineLevel="0" collapsed="false">
      <c r="A50" s="31" t="s">
        <v>11</v>
      </c>
      <c r="D50" s="0" t="s">
        <v>20</v>
      </c>
    </row>
    <row r="51" customFormat="false" ht="15" hidden="false" customHeight="false" outlineLevel="0" collapsed="false">
      <c r="A51" s="0" t="s">
        <v>44</v>
      </c>
      <c r="B51" s="0" t="n">
        <v>1</v>
      </c>
      <c r="C51" s="0" t="n">
        <v>2</v>
      </c>
    </row>
    <row r="52" customFormat="false" ht="15" hidden="false" customHeight="false" outlineLevel="0" collapsed="false">
      <c r="A52" s="0" t="s">
        <v>30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0" t="s">
        <v>30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0" t="s">
        <v>30</v>
      </c>
      <c r="B54" s="0" t="n">
        <v>0</v>
      </c>
      <c r="C54" s="0" t="n">
        <v>0</v>
      </c>
      <c r="J54" s="33"/>
    </row>
    <row r="55" customFormat="false" ht="15" hidden="false" customHeight="false" outlineLevel="0" collapsed="false">
      <c r="A55" s="0" t="s">
        <v>30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0" t="s">
        <v>30</v>
      </c>
      <c r="B56" s="0" t="n">
        <v>0</v>
      </c>
      <c r="C56" s="0" t="n">
        <v>0</v>
      </c>
    </row>
    <row r="57" customFormat="false" ht="15" hidden="false" customHeight="false" outlineLevel="0" collapsed="false">
      <c r="A57" s="0" t="s">
        <v>30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0" t="s">
        <v>30</v>
      </c>
      <c r="B58" s="0" t="n">
        <v>0</v>
      </c>
      <c r="C58" s="0" t="n">
        <v>0</v>
      </c>
    </row>
    <row r="59" customFormat="false" ht="15" hidden="false" customHeight="false" outlineLevel="0" collapsed="false">
      <c r="A59" s="0" t="s">
        <v>30</v>
      </c>
      <c r="B59" s="0" t="n">
        <v>0</v>
      </c>
      <c r="C59" s="0" t="n">
        <v>0</v>
      </c>
    </row>
    <row r="60" customFormat="false" ht="15" hidden="false" customHeight="false" outlineLevel="0" collapsed="false">
      <c r="A60" s="0" t="s">
        <v>30</v>
      </c>
      <c r="B60" s="0" t="n">
        <v>0</v>
      </c>
      <c r="C60" s="0" t="n">
        <v>0</v>
      </c>
    </row>
    <row r="61" customFormat="false" ht="15" hidden="false" customHeight="false" outlineLevel="0" collapsed="false">
      <c r="A61" s="0" t="s">
        <v>13</v>
      </c>
      <c r="B61" s="0" t="n">
        <f aca="false">SUM(B51:B60)</f>
        <v>1</v>
      </c>
      <c r="C61" s="0" t="n">
        <f aca="false">SUM(C51:C60)</f>
        <v>2</v>
      </c>
    </row>
    <row r="62" customFormat="false" ht="15" hidden="false" customHeight="false" outlineLevel="0" collapsed="false">
      <c r="A62" s="34" t="s">
        <v>12</v>
      </c>
      <c r="D62" s="0" t="s">
        <v>20</v>
      </c>
    </row>
    <row r="63" customFormat="false" ht="15" hidden="false" customHeight="false" outlineLevel="0" collapsed="false">
      <c r="A63" s="0" t="s">
        <v>45</v>
      </c>
      <c r="B63" s="0" t="n">
        <v>1</v>
      </c>
      <c r="C63" s="0" t="n">
        <v>0.2</v>
      </c>
      <c r="D63" s="32"/>
    </row>
    <row r="64" customFormat="false" ht="15" hidden="false" customHeight="false" outlineLevel="0" collapsed="false">
      <c r="A64" s="0" t="s">
        <v>38</v>
      </c>
      <c r="B64" s="0" t="n">
        <v>3</v>
      </c>
      <c r="C64" s="0" t="n">
        <v>3</v>
      </c>
      <c r="E64" s="32"/>
      <c r="F64" s="32"/>
      <c r="G64" s="32"/>
    </row>
    <row r="65" customFormat="false" ht="15" hidden="false" customHeight="false" outlineLevel="0" collapsed="false">
      <c r="A65" s="0" t="s">
        <v>46</v>
      </c>
      <c r="B65" s="0" t="n">
        <v>4</v>
      </c>
      <c r="C65" s="0" t="n">
        <v>2</v>
      </c>
      <c r="H65" s="32"/>
      <c r="I65" s="32"/>
    </row>
    <row r="66" customFormat="false" ht="15" hidden="false" customHeight="false" outlineLevel="0" collapsed="false">
      <c r="A66" s="0" t="s">
        <v>47</v>
      </c>
      <c r="B66" s="0" t="n">
        <v>3</v>
      </c>
      <c r="C66" s="0" t="n">
        <v>2</v>
      </c>
      <c r="J66" s="36"/>
      <c r="K66" s="32"/>
    </row>
    <row r="67" customFormat="false" ht="15" hidden="false" customHeight="false" outlineLevel="0" collapsed="false">
      <c r="A67" s="0" t="s">
        <v>48</v>
      </c>
      <c r="B67" s="0" t="n">
        <v>6</v>
      </c>
      <c r="C67" s="0" t="n">
        <v>2</v>
      </c>
      <c r="L67" s="32"/>
      <c r="M67" s="32"/>
    </row>
    <row r="68" customFormat="false" ht="15" hidden="false" customHeight="false" outlineLevel="0" collapsed="false">
      <c r="A68" s="0" t="s">
        <v>49</v>
      </c>
      <c r="B68" s="0" t="n">
        <v>4</v>
      </c>
      <c r="C68" s="0" t="n">
        <v>0</v>
      </c>
      <c r="N68" s="38"/>
      <c r="O68" s="38"/>
      <c r="P68" s="38"/>
      <c r="Q68" s="38"/>
    </row>
    <row r="69" customFormat="false" ht="15" hidden="false" customHeight="false" outlineLevel="0" collapsed="false">
      <c r="A69" s="0" t="s">
        <v>50</v>
      </c>
      <c r="B69" s="0" t="n">
        <v>4</v>
      </c>
      <c r="C69" s="0" t="n">
        <v>0</v>
      </c>
      <c r="R69" s="39"/>
      <c r="S69" s="39"/>
      <c r="T69" s="39"/>
      <c r="U69" s="39"/>
    </row>
    <row r="70" customFormat="false" ht="15" hidden="false" customHeight="false" outlineLevel="0" collapsed="false">
      <c r="A70" s="0" t="s">
        <v>28</v>
      </c>
      <c r="B70" s="0" t="n">
        <v>10</v>
      </c>
      <c r="C70" s="0" t="n">
        <v>0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customFormat="false" ht="15" hidden="false" customHeight="false" outlineLevel="0" collapsed="false">
      <c r="A71" s="0" t="s">
        <v>51</v>
      </c>
      <c r="B71" s="0" t="n">
        <v>5</v>
      </c>
      <c r="C71" s="0" t="n">
        <v>0</v>
      </c>
    </row>
    <row r="72" customFormat="false" ht="15" hidden="false" customHeight="false" outlineLevel="0" collapsed="false">
      <c r="A72" s="0" t="s">
        <v>30</v>
      </c>
      <c r="B72" s="0" t="n">
        <v>0</v>
      </c>
      <c r="C72" s="0" t="n">
        <v>0</v>
      </c>
    </row>
    <row r="73" customFormat="false" ht="15" hidden="false" customHeight="false" outlineLevel="0" collapsed="false">
      <c r="A73" s="0" t="s">
        <v>13</v>
      </c>
      <c r="B73" s="0" t="n">
        <f aca="false">SUM(B63:B72)</f>
        <v>40</v>
      </c>
      <c r="C73" s="0" t="n">
        <f aca="false">SUM(C63:C72)</f>
        <v>9.2</v>
      </c>
    </row>
    <row r="74" customFormat="false" ht="15" hidden="false" customHeight="false" outlineLevel="0" collapsed="false">
      <c r="A74" s="0" t="s">
        <v>52</v>
      </c>
      <c r="B74" s="0" t="n">
        <f aca="false">SUM(B13,B25,B37,B49,B61,B73)</f>
        <v>121</v>
      </c>
      <c r="C74" s="0" t="n">
        <f aca="false">SUM(C13,C25,C37,C49,C61,C73)</f>
        <v>12.7</v>
      </c>
    </row>
    <row r="75" customFormat="false" ht="15" hidden="false" customHeight="false" outlineLevel="0" collapsed="false">
      <c r="A75" s="0" t="s">
        <v>53</v>
      </c>
      <c r="B75" s="40" t="n">
        <f aca="false">B74*100</f>
        <v>12100</v>
      </c>
      <c r="C75" s="40" t="n">
        <f aca="false">C74*100</f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41" width="15.5"/>
    <col collapsed="false" customWidth="true" hidden="false" outlineLevel="0" max="2" min="2" style="41" width="8.83"/>
    <col collapsed="false" customWidth="true" hidden="false" outlineLevel="0" max="3" min="3" style="41" width="7.34"/>
    <col collapsed="false" customWidth="true" hidden="false" outlineLevel="0" max="4" min="4" style="41" width="10.66"/>
    <col collapsed="false" customWidth="true" hidden="false" outlineLevel="0" max="5" min="5" style="41" width="9.51"/>
    <col collapsed="false" customWidth="true" hidden="false" outlineLevel="0" max="6" min="6" style="41" width="11.33"/>
    <col collapsed="false" customWidth="true" hidden="false" outlineLevel="0" max="8" min="7" style="41" width="10.51"/>
    <col collapsed="false" customWidth="true" hidden="false" outlineLevel="0" max="12" min="9" style="41" width="4.16"/>
    <col collapsed="false" customWidth="true" hidden="false" outlineLevel="0" max="1025" min="13" style="0" width="8.83"/>
  </cols>
  <sheetData>
    <row r="1" customFormat="false" ht="15" hidden="false" customHeight="false" outlineLevel="0" collapsed="false">
      <c r="A1" s="42" t="s">
        <v>54</v>
      </c>
      <c r="B1" s="43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30</v>
      </c>
      <c r="J1" s="4" t="s">
        <v>30</v>
      </c>
      <c r="K1" s="4" t="s">
        <v>30</v>
      </c>
      <c r="L1" s="4" t="s">
        <v>30</v>
      </c>
    </row>
    <row r="2" customFormat="false" ht="80" hidden="false" customHeight="false" outlineLevel="0" collapsed="false">
      <c r="B2" s="43" t="s">
        <v>62</v>
      </c>
      <c r="C2" s="44" t="s">
        <v>63</v>
      </c>
      <c r="D2" s="44" t="s">
        <v>64</v>
      </c>
      <c r="E2" s="44" t="s">
        <v>65</v>
      </c>
      <c r="F2" s="44" t="s">
        <v>66</v>
      </c>
      <c r="G2" s="44" t="s">
        <v>67</v>
      </c>
      <c r="H2" s="44" t="s">
        <v>68</v>
      </c>
      <c r="I2" s="44" t="s">
        <v>69</v>
      </c>
      <c r="J2" s="44" t="s">
        <v>30</v>
      </c>
      <c r="K2" s="44" t="s">
        <v>30</v>
      </c>
      <c r="L2" s="44" t="s">
        <v>30</v>
      </c>
    </row>
    <row r="3" customFormat="false" ht="15" hidden="false" customHeight="false" outlineLevel="0" collapsed="false">
      <c r="B3" s="43" t="s">
        <v>20</v>
      </c>
      <c r="C3" s="4" t="n">
        <v>1.5</v>
      </c>
      <c r="D3" s="4" t="n">
        <v>0.5</v>
      </c>
      <c r="E3" s="4" t="n">
        <v>0.25</v>
      </c>
      <c r="F3" s="4" t="n">
        <v>3</v>
      </c>
      <c r="G3" s="4" t="n">
        <v>2.5</v>
      </c>
      <c r="H3" s="4" t="n">
        <v>1.5</v>
      </c>
      <c r="I3" s="4" t="n">
        <v>0</v>
      </c>
      <c r="J3" s="4" t="n">
        <v>0</v>
      </c>
      <c r="K3" s="4" t="n">
        <v>0</v>
      </c>
      <c r="L3" s="4" t="n">
        <v>0</v>
      </c>
    </row>
    <row r="4" customFormat="false" ht="15" hidden="false" customHeight="false" outlineLevel="0" collapsed="false">
      <c r="A4" s="43" t="s">
        <v>7</v>
      </c>
      <c r="B4" s="43" t="n">
        <f aca="false">SUMIF(C4:L4,A$1,C$3:Z$3)</f>
        <v>8.75</v>
      </c>
      <c r="C4" s="45" t="s">
        <v>54</v>
      </c>
      <c r="D4" s="45"/>
      <c r="E4" s="42" t="s">
        <v>54</v>
      </c>
      <c r="F4" s="42" t="s">
        <v>54</v>
      </c>
      <c r="G4" s="42" t="s">
        <v>54</v>
      </c>
      <c r="H4" s="42" t="s">
        <v>54</v>
      </c>
      <c r="I4" s="45"/>
      <c r="J4" s="45"/>
      <c r="K4" s="45"/>
      <c r="L4" s="45"/>
    </row>
    <row r="5" customFormat="false" ht="15" hidden="false" customHeight="false" outlineLevel="0" collapsed="false">
      <c r="A5" s="43" t="s">
        <v>8</v>
      </c>
      <c r="B5" s="43" t="n">
        <f aca="false">SUMIF(C5:L5,A$1,C$3:Z$3)</f>
        <v>8.75</v>
      </c>
      <c r="C5" s="45" t="s">
        <v>54</v>
      </c>
      <c r="D5" s="45"/>
      <c r="E5" s="42" t="s">
        <v>54</v>
      </c>
      <c r="F5" s="42" t="s">
        <v>54</v>
      </c>
      <c r="G5" s="42" t="s">
        <v>54</v>
      </c>
      <c r="H5" s="42" t="s">
        <v>54</v>
      </c>
      <c r="J5" s="45"/>
      <c r="K5" s="45"/>
      <c r="L5" s="45"/>
    </row>
    <row r="6" customFormat="false" ht="15" hidden="false" customHeight="false" outlineLevel="0" collapsed="false">
      <c r="A6" s="43" t="s">
        <v>9</v>
      </c>
      <c r="B6" s="43" t="n">
        <f aca="false">SUMIF(C6:L6,A$1,C$3:Z$3)</f>
        <v>9.25</v>
      </c>
      <c r="C6" s="45" t="s">
        <v>54</v>
      </c>
      <c r="D6" s="42" t="s">
        <v>54</v>
      </c>
      <c r="E6" s="42" t="s">
        <v>54</v>
      </c>
      <c r="F6" s="42" t="s">
        <v>54</v>
      </c>
      <c r="G6" s="42" t="s">
        <v>54</v>
      </c>
      <c r="H6" s="42" t="s">
        <v>54</v>
      </c>
      <c r="I6" s="45"/>
      <c r="J6" s="45"/>
      <c r="K6" s="45"/>
      <c r="L6" s="45"/>
    </row>
    <row r="7" customFormat="false" ht="15" hidden="false" customHeight="false" outlineLevel="0" collapsed="false">
      <c r="A7" s="43" t="s">
        <v>10</v>
      </c>
      <c r="B7" s="43" t="n">
        <f aca="false">SUMIF(C7:L7,A$1,C$3:Z$3)</f>
        <v>9.25</v>
      </c>
      <c r="C7" s="45" t="s">
        <v>54</v>
      </c>
      <c r="D7" s="42" t="s">
        <v>54</v>
      </c>
      <c r="E7" s="42" t="s">
        <v>54</v>
      </c>
      <c r="F7" s="42" t="s">
        <v>54</v>
      </c>
      <c r="G7" s="42" t="s">
        <v>54</v>
      </c>
      <c r="H7" s="42" t="s">
        <v>54</v>
      </c>
      <c r="I7" s="45"/>
      <c r="J7" s="45"/>
      <c r="K7" s="45"/>
      <c r="L7" s="45"/>
    </row>
    <row r="8" customFormat="false" ht="15" hidden="false" customHeight="false" outlineLevel="0" collapsed="false">
      <c r="A8" s="43" t="s">
        <v>11</v>
      </c>
      <c r="B8" s="43" t="n">
        <f aca="false">SUMIF(C8:L8,A$1,C$3:Z$3)</f>
        <v>9.25</v>
      </c>
      <c r="C8" s="45" t="s">
        <v>54</v>
      </c>
      <c r="D8" s="42" t="s">
        <v>54</v>
      </c>
      <c r="E8" s="42" t="s">
        <v>54</v>
      </c>
      <c r="F8" s="42" t="s">
        <v>54</v>
      </c>
      <c r="G8" s="42" t="s">
        <v>54</v>
      </c>
      <c r="H8" s="42" t="s">
        <v>54</v>
      </c>
      <c r="I8" s="45"/>
      <c r="J8" s="45"/>
      <c r="K8" s="45"/>
      <c r="L8" s="45"/>
    </row>
    <row r="9" customFormat="false" ht="15" hidden="false" customHeight="false" outlineLevel="0" collapsed="false">
      <c r="A9" s="43" t="s">
        <v>12</v>
      </c>
      <c r="B9" s="43" t="n">
        <f aca="false">SUMIF(C9:L9,A$1,C$3:Z$3)</f>
        <v>9.25</v>
      </c>
      <c r="C9" s="45" t="s">
        <v>54</v>
      </c>
      <c r="D9" s="42" t="s">
        <v>54</v>
      </c>
      <c r="E9" s="42" t="s">
        <v>54</v>
      </c>
      <c r="F9" s="42" t="s">
        <v>54</v>
      </c>
      <c r="G9" s="42" t="s">
        <v>54</v>
      </c>
      <c r="H9" s="42" t="s">
        <v>54</v>
      </c>
      <c r="I9" s="45"/>
      <c r="J9" s="45"/>
      <c r="K9" s="45"/>
      <c r="L9" s="45"/>
    </row>
    <row r="10" customFormat="false" ht="15" hidden="false" customHeight="false" outlineLevel="0" collapsed="false">
      <c r="A10" s="43" t="s">
        <v>13</v>
      </c>
      <c r="B10" s="43" t="n">
        <f aca="false">SUM(B4:B9)</f>
        <v>54.5</v>
      </c>
      <c r="C10" s="4" t="n">
        <f aca="false">COUNTIF(C4:C9,"*ü*") * C3</f>
        <v>9</v>
      </c>
      <c r="D10" s="4" t="n">
        <f aca="false">COUNTIF(D4:D9,"*ü*") * D3</f>
        <v>2</v>
      </c>
      <c r="E10" s="4" t="n">
        <f aca="false">COUNTIF(E4:E9,"*ü*") * E3</f>
        <v>1.5</v>
      </c>
      <c r="F10" s="4" t="n">
        <f aca="false">COUNTIF(F4:F9,"*ü*") * F3</f>
        <v>18</v>
      </c>
      <c r="G10" s="4" t="n">
        <f aca="false">COUNTIF(G4:G9,"*ü*") * G3</f>
        <v>15</v>
      </c>
      <c r="H10" s="4" t="n">
        <f aca="false">COUNTIF(H4:H9,"*ü*") * H3</f>
        <v>9</v>
      </c>
      <c r="I10" s="4" t="n">
        <f aca="false">COUNTIF(I4:I9,"*ü*") * I3</f>
        <v>0</v>
      </c>
      <c r="J10" s="4" t="n">
        <f aca="false">COUNTIF(J4:J9,"*ü*") * J3</f>
        <v>0</v>
      </c>
      <c r="K10" s="4" t="n">
        <f aca="false">COUNTIF(K4:K9,"*ü*") * K3</f>
        <v>0</v>
      </c>
      <c r="L10" s="4" t="n">
        <f aca="false">COUNTIF(L4:L9,"*ü*") * L3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9" activeCellId="0" sqref="V9"/>
    </sheetView>
  </sheetViews>
  <sheetFormatPr defaultRowHeight="1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43.33"/>
    <col collapsed="false" customWidth="true" hidden="false" outlineLevel="0" max="3" min="3" style="0" width="27.5"/>
    <col collapsed="false" customWidth="true" hidden="false" outlineLevel="0" max="4" min="4" style="0" width="32"/>
    <col collapsed="false" customWidth="true" hidden="false" outlineLevel="0" max="19" min="5" style="0" width="3.66"/>
    <col collapsed="false" customWidth="true" hidden="false" outlineLevel="0" max="20" min="20" style="0" width="3.53"/>
    <col collapsed="false" customWidth="true" hidden="false" outlineLevel="0" max="23" min="21" style="0" width="3.23"/>
    <col collapsed="false" customWidth="true" hidden="false" outlineLevel="0" max="24" min="24" style="0" width="3.82"/>
    <col collapsed="false" customWidth="true" hidden="false" outlineLevel="0" max="25" min="25" style="0" width="3.53"/>
    <col collapsed="false" customWidth="true" hidden="false" outlineLevel="0" max="26" min="26" style="0" width="3.82"/>
    <col collapsed="false" customWidth="true" hidden="false" outlineLevel="0" max="27" min="27" style="0" width="3.67"/>
    <col collapsed="false" customWidth="true" hidden="false" outlineLevel="0" max="1025" min="28" style="0" width="8.83"/>
  </cols>
  <sheetData>
    <row r="1" customFormat="false" ht="15" hidden="false" customHeight="false" outlineLevel="0" collapsed="false">
      <c r="A1" s="46"/>
      <c r="B1" s="47" t="s">
        <v>70</v>
      </c>
      <c r="C1" s="47" t="s">
        <v>14</v>
      </c>
      <c r="D1" s="48" t="s">
        <v>15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  <c r="T1" s="0" t="n">
        <v>16</v>
      </c>
      <c r="U1" s="0" t="n">
        <v>17</v>
      </c>
      <c r="V1" s="0" t="n">
        <v>18</v>
      </c>
      <c r="W1" s="0" t="n">
        <v>19</v>
      </c>
      <c r="X1" s="0" t="n">
        <v>20</v>
      </c>
      <c r="Y1" s="0" t="n">
        <v>21</v>
      </c>
      <c r="Z1" s="0" t="n">
        <v>22</v>
      </c>
      <c r="AA1" s="0" t="n">
        <v>23</v>
      </c>
    </row>
    <row r="2" customFormat="false" ht="15" hidden="false" customHeight="false" outlineLevel="0" collapsed="false">
      <c r="A2" s="17" t="s">
        <v>7</v>
      </c>
      <c r="B2" s="49" t="s">
        <v>71</v>
      </c>
      <c r="C2" s="0" t="n">
        <v>6</v>
      </c>
      <c r="D2" s="50" t="n">
        <v>7</v>
      </c>
    </row>
    <row r="3" customFormat="false" ht="15" hidden="false" customHeight="false" outlineLevel="0" collapsed="false">
      <c r="A3" s="51"/>
      <c r="B3" s="49" t="s">
        <v>72</v>
      </c>
      <c r="C3" s="0" t="n">
        <v>3</v>
      </c>
      <c r="D3" s="50" t="n">
        <v>1</v>
      </c>
      <c r="J3" s="52"/>
    </row>
    <row r="4" customFormat="false" ht="15" hidden="false" customHeight="false" outlineLevel="0" collapsed="false">
      <c r="A4" s="51"/>
      <c r="B4" s="49" t="s">
        <v>73</v>
      </c>
      <c r="C4" s="0" t="n">
        <v>2</v>
      </c>
      <c r="D4" s="50" t="n">
        <v>2</v>
      </c>
      <c r="J4" s="52"/>
    </row>
    <row r="5" customFormat="false" ht="15" hidden="false" customHeight="false" outlineLevel="0" collapsed="false">
      <c r="A5" s="51"/>
      <c r="B5" s="49" t="s">
        <v>74</v>
      </c>
      <c r="C5" s="0" t="n">
        <v>1</v>
      </c>
      <c r="D5" s="50" t="n">
        <v>1</v>
      </c>
      <c r="J5" s="52"/>
    </row>
    <row r="6" customFormat="false" ht="15" hidden="false" customHeight="false" outlineLevel="0" collapsed="false">
      <c r="A6" s="51"/>
      <c r="B6" s="49" t="s">
        <v>75</v>
      </c>
      <c r="C6" s="0" t="n">
        <v>1</v>
      </c>
      <c r="D6" s="50" t="n">
        <v>1</v>
      </c>
      <c r="J6" s="52"/>
    </row>
    <row r="7" customFormat="false" ht="15" hidden="false" customHeight="false" outlineLevel="0" collapsed="false">
      <c r="A7" s="51"/>
      <c r="B7" s="49" t="s">
        <v>76</v>
      </c>
      <c r="C7" s="49" t="n">
        <f aca="false">SUM(C2:C6)</f>
        <v>13</v>
      </c>
      <c r="D7" s="53" t="n">
        <f aca="false">SUM(D2:D6)</f>
        <v>12</v>
      </c>
    </row>
    <row r="8" customFormat="false" ht="15" hidden="false" customHeight="false" outlineLevel="0" collapsed="false">
      <c r="A8" s="17" t="s">
        <v>8</v>
      </c>
      <c r="B8" s="49" t="s">
        <v>77</v>
      </c>
      <c r="C8" s="0" t="n">
        <v>6</v>
      </c>
      <c r="D8" s="50" t="n">
        <v>6</v>
      </c>
      <c r="N8" s="32"/>
      <c r="O8" s="32"/>
    </row>
    <row r="9" customFormat="false" ht="15" hidden="false" customHeight="false" outlineLevel="0" collapsed="false">
      <c r="A9" s="51"/>
      <c r="B9" s="49" t="s">
        <v>78</v>
      </c>
      <c r="C9" s="0" t="n">
        <v>3</v>
      </c>
      <c r="D9" s="50" t="n">
        <v>1</v>
      </c>
      <c r="J9" s="52"/>
      <c r="L9" s="32"/>
      <c r="M9" s="32"/>
    </row>
    <row r="10" customFormat="false" ht="15" hidden="false" customHeight="false" outlineLevel="0" collapsed="false">
      <c r="A10" s="51"/>
      <c r="B10" s="49" t="s">
        <v>73</v>
      </c>
      <c r="C10" s="0" t="n">
        <v>2</v>
      </c>
      <c r="D10" s="50" t="n">
        <v>1</v>
      </c>
      <c r="J10" s="32"/>
      <c r="K10" s="32"/>
    </row>
    <row r="11" customFormat="false" ht="15" hidden="false" customHeight="false" outlineLevel="0" collapsed="false">
      <c r="A11" s="51"/>
      <c r="B11" s="49" t="s">
        <v>74</v>
      </c>
      <c r="C11" s="0" t="n">
        <v>0</v>
      </c>
      <c r="D11" s="50" t="n">
        <v>0</v>
      </c>
      <c r="E11" s="32"/>
      <c r="F11" s="32"/>
      <c r="J11" s="52"/>
    </row>
    <row r="12" customFormat="false" ht="15" hidden="false" customHeight="false" outlineLevel="0" collapsed="false">
      <c r="A12" s="51"/>
      <c r="B12" s="49" t="s">
        <v>75</v>
      </c>
      <c r="C12" s="0" t="n">
        <v>0</v>
      </c>
      <c r="D12" s="50" t="n">
        <v>0</v>
      </c>
      <c r="E12" s="32"/>
      <c r="F12" s="32"/>
      <c r="J12" s="52"/>
    </row>
    <row r="13" customFormat="false" ht="15" hidden="false" customHeight="false" outlineLevel="0" collapsed="false">
      <c r="A13" s="51"/>
      <c r="B13" s="49" t="s">
        <v>76</v>
      </c>
      <c r="C13" s="49" t="n">
        <f aca="false">SUM(C8:C12)</f>
        <v>11</v>
      </c>
      <c r="D13" s="53" t="n">
        <f aca="false">SUM(D8:D12)</f>
        <v>8</v>
      </c>
    </row>
    <row r="14" customFormat="false" ht="15" hidden="false" customHeight="false" outlineLevel="0" collapsed="false">
      <c r="A14" s="17" t="s">
        <v>9</v>
      </c>
      <c r="B14" s="49" t="s">
        <v>79</v>
      </c>
      <c r="C14" s="0" t="n">
        <v>6</v>
      </c>
      <c r="D14" s="50" t="n">
        <v>0</v>
      </c>
    </row>
    <row r="15" customFormat="false" ht="15" hidden="false" customHeight="false" outlineLevel="0" collapsed="false">
      <c r="A15" s="51"/>
      <c r="B15" s="49" t="s">
        <v>80</v>
      </c>
      <c r="C15" s="0" t="n">
        <v>3</v>
      </c>
      <c r="D15" s="50" t="n">
        <v>0</v>
      </c>
      <c r="J15" s="52"/>
    </row>
    <row r="16" customFormat="false" ht="15" hidden="false" customHeight="false" outlineLevel="0" collapsed="false">
      <c r="A16" s="51"/>
      <c r="B16" s="49" t="s">
        <v>73</v>
      </c>
      <c r="C16" s="0" t="n">
        <v>2</v>
      </c>
      <c r="D16" s="50" t="n">
        <v>0</v>
      </c>
      <c r="J16" s="52"/>
    </row>
    <row r="17" customFormat="false" ht="15" hidden="false" customHeight="false" outlineLevel="0" collapsed="false">
      <c r="A17" s="51"/>
      <c r="B17" s="49" t="s">
        <v>74</v>
      </c>
      <c r="C17" s="0" t="n">
        <v>0</v>
      </c>
      <c r="D17" s="50" t="n">
        <v>0</v>
      </c>
      <c r="J17" s="52"/>
    </row>
    <row r="18" customFormat="false" ht="15" hidden="false" customHeight="false" outlineLevel="0" collapsed="false">
      <c r="A18" s="51"/>
      <c r="B18" s="49" t="s">
        <v>75</v>
      </c>
      <c r="C18" s="0" t="n">
        <v>0</v>
      </c>
      <c r="D18" s="50" t="n">
        <v>0</v>
      </c>
      <c r="J18" s="52"/>
    </row>
    <row r="19" customFormat="false" ht="15" hidden="false" customHeight="false" outlineLevel="0" collapsed="false">
      <c r="A19" s="51"/>
      <c r="B19" s="54" t="s">
        <v>76</v>
      </c>
      <c r="C19" s="49" t="n">
        <f aca="false">SUM(C14:C18)</f>
        <v>11</v>
      </c>
      <c r="D19" s="53" t="n">
        <f aca="false">SUM(D14:D18)</f>
        <v>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customFormat="false" ht="15" hidden="false" customHeight="false" outlineLevel="0" collapsed="false">
      <c r="A20" s="17" t="s">
        <v>10</v>
      </c>
      <c r="B20" s="49" t="s">
        <v>81</v>
      </c>
      <c r="C20" s="0" t="n">
        <v>6</v>
      </c>
      <c r="D20" s="50" t="n">
        <v>5</v>
      </c>
      <c r="H20" s="32"/>
      <c r="I20" s="32"/>
      <c r="J20" s="32"/>
      <c r="K20" s="32"/>
      <c r="L20" s="32"/>
      <c r="M20" s="32"/>
    </row>
    <row r="21" customFormat="false" ht="15" hidden="false" customHeight="false" outlineLevel="0" collapsed="false">
      <c r="A21" s="51"/>
      <c r="B21" s="49" t="s">
        <v>82</v>
      </c>
      <c r="C21" s="0" t="n">
        <v>3</v>
      </c>
      <c r="D21" s="50" t="n">
        <v>1.5</v>
      </c>
      <c r="E21" s="32"/>
      <c r="F21" s="32"/>
      <c r="G21" s="32"/>
      <c r="J21" s="52"/>
    </row>
    <row r="22" customFormat="false" ht="15" hidden="false" customHeight="false" outlineLevel="0" collapsed="false">
      <c r="A22" s="51"/>
      <c r="B22" s="49" t="s">
        <v>73</v>
      </c>
      <c r="C22" s="0" t="n">
        <v>2</v>
      </c>
      <c r="D22" s="50" t="n">
        <v>2</v>
      </c>
      <c r="J22" s="52"/>
      <c r="N22" s="32"/>
      <c r="O22" s="32"/>
    </row>
    <row r="23" customFormat="false" ht="15" hidden="false" customHeight="false" outlineLevel="0" collapsed="false">
      <c r="A23" s="51"/>
      <c r="B23" s="49" t="s">
        <v>74</v>
      </c>
      <c r="C23" s="0" t="n">
        <v>2</v>
      </c>
      <c r="D23" s="50" t="n">
        <v>1.5</v>
      </c>
      <c r="J23" s="52"/>
      <c r="N23" s="32"/>
      <c r="O23" s="32"/>
    </row>
    <row r="24" customFormat="false" ht="15" hidden="false" customHeight="false" outlineLevel="0" collapsed="false">
      <c r="A24" s="51"/>
      <c r="B24" s="49" t="s">
        <v>75</v>
      </c>
      <c r="C24" s="0" t="n">
        <v>2</v>
      </c>
      <c r="D24" s="50" t="n">
        <v>1.5</v>
      </c>
      <c r="J24" s="52"/>
      <c r="N24" s="32"/>
      <c r="O24" s="32"/>
    </row>
    <row r="25" customFormat="false" ht="15" hidden="false" customHeight="false" outlineLevel="0" collapsed="false">
      <c r="A25" s="51"/>
      <c r="B25" s="49" t="s">
        <v>76</v>
      </c>
      <c r="C25" s="49" t="n">
        <f aca="false">SUM(C20:C24)</f>
        <v>15</v>
      </c>
      <c r="D25" s="53" t="n">
        <f aca="false">SUM(D20:D24)</f>
        <v>11.5</v>
      </c>
    </row>
    <row r="26" customFormat="false" ht="15" hidden="false" customHeight="false" outlineLevel="0" collapsed="false">
      <c r="A26" s="17" t="s">
        <v>11</v>
      </c>
      <c r="B26" s="49" t="s">
        <v>83</v>
      </c>
      <c r="C26" s="0" t="n">
        <v>6</v>
      </c>
      <c r="D26" s="50" t="n">
        <v>6</v>
      </c>
    </row>
    <row r="27" customFormat="false" ht="15" hidden="false" customHeight="false" outlineLevel="0" collapsed="false">
      <c r="A27" s="51"/>
      <c r="B27" s="49" t="s">
        <v>84</v>
      </c>
      <c r="C27" s="0" t="n">
        <v>3</v>
      </c>
      <c r="D27" s="50" t="n">
        <v>1</v>
      </c>
      <c r="J27" s="52"/>
    </row>
    <row r="28" customFormat="false" ht="15" hidden="false" customHeight="false" outlineLevel="0" collapsed="false">
      <c r="A28" s="51"/>
      <c r="B28" s="49" t="s">
        <v>73</v>
      </c>
      <c r="C28" s="0" t="n">
        <v>2</v>
      </c>
      <c r="D28" s="50" t="n">
        <v>2</v>
      </c>
      <c r="J28" s="52"/>
    </row>
    <row r="29" customFormat="false" ht="15" hidden="false" customHeight="false" outlineLevel="0" collapsed="false">
      <c r="A29" s="51"/>
      <c r="B29" s="49" t="s">
        <v>74</v>
      </c>
      <c r="C29" s="0" t="n">
        <v>0</v>
      </c>
      <c r="D29" s="50" t="n">
        <v>0</v>
      </c>
      <c r="J29" s="52"/>
    </row>
    <row r="30" customFormat="false" ht="15" hidden="false" customHeight="false" outlineLevel="0" collapsed="false">
      <c r="A30" s="51"/>
      <c r="B30" s="49" t="s">
        <v>75</v>
      </c>
      <c r="C30" s="0" t="n">
        <v>0</v>
      </c>
      <c r="D30" s="50" t="n">
        <v>0</v>
      </c>
      <c r="J30" s="52"/>
    </row>
    <row r="31" customFormat="false" ht="15" hidden="false" customHeight="false" outlineLevel="0" collapsed="false">
      <c r="A31" s="51"/>
      <c r="B31" s="54" t="s">
        <v>76</v>
      </c>
      <c r="C31" s="49" t="n">
        <f aca="false">SUM(C26:C30)</f>
        <v>11</v>
      </c>
      <c r="D31" s="53" t="n">
        <f aca="false">SUM(D26:D30)</f>
        <v>9</v>
      </c>
    </row>
    <row r="32" customFormat="false" ht="15" hidden="false" customHeight="false" outlineLevel="0" collapsed="false">
      <c r="A32" s="17" t="s">
        <v>12</v>
      </c>
      <c r="B32" s="49" t="s">
        <v>85</v>
      </c>
      <c r="C32" s="0" t="n">
        <v>6</v>
      </c>
      <c r="D32" s="50" t="n">
        <v>12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customFormat="false" ht="15" hidden="false" customHeight="false" outlineLevel="0" collapsed="false">
      <c r="A33" s="51"/>
      <c r="B33" s="49" t="s">
        <v>86</v>
      </c>
      <c r="C33" s="0" t="n">
        <v>3</v>
      </c>
      <c r="D33" s="50" t="n">
        <v>0.5</v>
      </c>
      <c r="J33" s="52"/>
      <c r="Q33" s="32"/>
    </row>
    <row r="34" customFormat="false" ht="15" hidden="false" customHeight="false" outlineLevel="0" collapsed="false">
      <c r="A34" s="51"/>
      <c r="B34" s="49" t="s">
        <v>73</v>
      </c>
      <c r="C34" s="0" t="n">
        <v>2</v>
      </c>
      <c r="D34" s="50" t="n">
        <v>2</v>
      </c>
      <c r="J34" s="52"/>
      <c r="R34" s="32"/>
      <c r="S34" s="32"/>
    </row>
    <row r="35" customFormat="false" ht="15" hidden="false" customHeight="false" outlineLevel="0" collapsed="false">
      <c r="A35" s="51"/>
      <c r="B35" s="49" t="s">
        <v>74</v>
      </c>
      <c r="C35" s="0" t="n">
        <v>2</v>
      </c>
      <c r="D35" s="50" t="n">
        <v>4</v>
      </c>
      <c r="J35" s="5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51"/>
      <c r="B36" s="49" t="s">
        <v>75</v>
      </c>
      <c r="C36" s="0" t="n">
        <v>2</v>
      </c>
      <c r="D36" s="50" t="n">
        <v>3</v>
      </c>
      <c r="J36" s="52"/>
      <c r="Y36" s="32"/>
      <c r="Z36" s="32"/>
      <c r="AA36" s="32"/>
    </row>
    <row r="37" customFormat="false" ht="15" hidden="false" customHeight="false" outlineLevel="0" collapsed="false">
      <c r="A37" s="51"/>
      <c r="B37" s="54" t="s">
        <v>87</v>
      </c>
      <c r="C37" s="49" t="n">
        <f aca="false">SUM(C32:C36)</f>
        <v>15</v>
      </c>
      <c r="D37" s="53" t="n">
        <f aca="false">SUM(D32:D36)</f>
        <v>21.5</v>
      </c>
    </row>
    <row r="38" customFormat="false" ht="15" hidden="false" customHeight="false" outlineLevel="0" collapsed="false">
      <c r="A38" s="56"/>
      <c r="B38" s="57" t="s">
        <v>13</v>
      </c>
      <c r="C38" s="58" t="n">
        <f aca="false">SUM(C7,C13,C19,C25,C31,C37)</f>
        <v>76</v>
      </c>
      <c r="D38" s="59" t="n">
        <f aca="false">SUM(D7,D13,D19,D25,D31,D37)</f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2018-11-06T05:29:55Z</dcterms:created>
  <dc:creator>pizza</dc:creator>
  <dc:description/>
  <dc:language>en-US</dc:language>
  <cp:lastModifiedBy/>
  <dcterms:modified xsi:type="dcterms:W3CDTF">2019-03-25T16:05:52Z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