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anagement Summary" sheetId="1" state="visible" r:id="rId2"/>
    <sheet name="Gantt" sheetId="2" state="visible" r:id="rId3"/>
    <sheet name="Meetings" sheetId="3" state="visible" r:id="rId4"/>
    <sheet name="S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<sst xmlns="http://schemas.openxmlformats.org/spreadsheetml/2006/main" count="240" uniqueCount="108">
  <si>
    <t xml:space="preserve">Total</t>
  </si>
  <si>
    <t xml:space="preserve">Coding</t>
  </si>
  <si>
    <t xml:space="preserve">Meetings</t>
  </si>
  <si>
    <t xml:space="preserve">Systems Analysis</t>
  </si>
  <si>
    <t xml:space="preserve">Budgeted</t>
  </si>
  <si>
    <t xml:space="preserve">Actual</t>
  </si>
  <si>
    <t xml:space="preserve">Deficit</t>
  </si>
  <si>
    <t xml:space="preserve">Jacob:</t>
  </si>
  <si>
    <t xml:space="preserve">Cameron:</t>
  </si>
  <si>
    <t xml:space="preserve">Conrad:</t>
  </si>
  <si>
    <t xml:space="preserve">Benjamin:</t>
  </si>
  <si>
    <t xml:space="preserve">Delaney:</t>
  </si>
  <si>
    <t xml:space="preserve">Corbin:</t>
  </si>
  <si>
    <t xml:space="preserve">Totals:</t>
  </si>
  <si>
    <t xml:space="preserve">Time Predicted (hrs)</t>
  </si>
  <si>
    <t xml:space="preserve">Time Spent (hrs)</t>
  </si>
  <si>
    <t xml:space="preserve">Key</t>
  </si>
  <si>
    <t xml:space="preserve">Completed</t>
  </si>
  <si>
    <t xml:space="preserve">This Week</t>
  </si>
  <si>
    <t xml:space="preserve">Planned</t>
  </si>
  <si>
    <t xml:space="preserve">Hours:</t>
  </si>
  <si>
    <t xml:space="preserve">GitHub and Discord Setup</t>
  </si>
  <si>
    <t xml:space="preserve">Obtain 3D Assets</t>
  </si>
  <si>
    <t xml:space="preserve">Implement World Loading</t>
  </si>
  <si>
    <t xml:space="preserve">Implement Bounds Check</t>
  </si>
  <si>
    <t xml:space="preserve">Implement item/playe/enemie loading</t>
  </si>
  <si>
    <t xml:space="preserve">Implement Player manager collision</t>
  </si>
  <si>
    <t xml:space="preserve">Implement Scene Swapper</t>
  </si>
  <si>
    <t xml:space="preserve">Testing</t>
  </si>
  <si>
    <t xml:space="preserve">Instalation</t>
  </si>
  <si>
    <t xml:space="preserve">TBD</t>
  </si>
  <si>
    <t xml:space="preserve">Plan Menus</t>
  </si>
  <si>
    <t xml:space="preserve">Create Menus</t>
  </si>
  <si>
    <t xml:space="preserve">Create Buttons</t>
  </si>
  <si>
    <t xml:space="preserve">Collect Sounds</t>
  </si>
  <si>
    <t xml:space="preserve">Make stuff work together</t>
  </si>
  <si>
    <t xml:space="preserve">Installation</t>
  </si>
  <si>
    <t xml:space="preserve">VR Integration and Setup</t>
  </si>
  <si>
    <t xml:space="preserve">Sound</t>
  </si>
  <si>
    <t xml:space="preserve">Enemy Testing</t>
  </si>
  <si>
    <t xml:space="preserve">Item Integration</t>
  </si>
  <si>
    <t xml:space="preserve">Maze Testing</t>
  </si>
  <si>
    <t xml:space="preserve">Auto-Tester</t>
  </si>
  <si>
    <t xml:space="preserve">Integrate Tests</t>
  </si>
  <si>
    <t xml:space="preserve">Refactor Asset Organization</t>
  </si>
  <si>
    <t xml:space="preserve">Setup Master Gantt</t>
  </si>
  <si>
    <t xml:space="preserve">Requirements Collection</t>
  </si>
  <si>
    <t xml:space="preserve">Implement Manage Player Controls</t>
  </si>
  <si>
    <t xml:space="preserve">Implement Update Player Position</t>
  </si>
  <si>
    <t xml:space="preserve">Implement Player Health</t>
  </si>
  <si>
    <t xml:space="preserve">Implement Collision Check</t>
  </si>
  <si>
    <t xml:space="preserve">Implement Item Collision Check</t>
  </si>
  <si>
    <t xml:space="preserve">Implement Dynamic Binding and Paterns</t>
  </si>
  <si>
    <t xml:space="preserve">Coding Standards</t>
  </si>
  <si>
    <t xml:space="preserve">Implement Item-Player interaction</t>
  </si>
  <si>
    <t xml:space="preserve">Implement Item Placement</t>
  </si>
  <si>
    <t xml:space="preserve">Implement Item-Enemy interaction</t>
  </si>
  <si>
    <t xml:space="preserve">End Game Trigger</t>
  </si>
  <si>
    <t xml:space="preserve">Integration</t>
  </si>
  <si>
    <t xml:space="preserve">Logo Design</t>
  </si>
  <si>
    <t xml:space="preserve">Prototype Design</t>
  </si>
  <si>
    <t xml:space="preserve">Enemy Spawning</t>
  </si>
  <si>
    <t xml:space="preserve">Enemy Movement</t>
  </si>
  <si>
    <t xml:space="preserve">Enemy Item Interaction</t>
  </si>
  <si>
    <t xml:space="preserve">Enemy Combat System</t>
  </si>
  <si>
    <t xml:space="preserve">Create Game Guide</t>
  </si>
  <si>
    <t xml:space="preserve">group totals (hrs)</t>
  </si>
  <si>
    <t xml:space="preserve">group totals ($)</t>
  </si>
  <si>
    <t xml:space="preserve">ü</t>
  </si>
  <si>
    <t xml:space="preserve">Date:</t>
  </si>
  <si>
    <t xml:space="preserve">Jan. 25</t>
  </si>
  <si>
    <t xml:space="preserve">Jan. 28</t>
  </si>
  <si>
    <t xml:space="preserve">Jan. 29</t>
  </si>
  <si>
    <t xml:space="preserve">Jan. 31</t>
  </si>
  <si>
    <t xml:space="preserve">Feb. 5</t>
  </si>
  <si>
    <t xml:space="preserve">Feb. 6</t>
  </si>
  <si>
    <t xml:space="preserve">Mar. 19</t>
  </si>
  <si>
    <t xml:space="preserve">Mar. 25</t>
  </si>
  <si>
    <t xml:space="preserve">Mar. 28</t>
  </si>
  <si>
    <t xml:space="preserve">Apr. 2-3</t>
  </si>
  <si>
    <t xml:space="preserve">Purpose:</t>
  </si>
  <si>
    <t xml:space="preserve">Meeting the Team</t>
  </si>
  <si>
    <t xml:space="preserve">RFP and SA Breakdown</t>
  </si>
  <si>
    <t xml:space="preserve">Assigned RFP Sections</t>
  </si>
  <si>
    <t xml:space="preserve">Worked through RFP and SA Presentation</t>
  </si>
  <si>
    <t xml:space="preserve">Finished Champions, RFP, and SA Presentation</t>
  </si>
  <si>
    <t xml:space="preserve">Presentation Rehersal</t>
  </si>
  <si>
    <t xml:space="preserve">Stress Testing and Progress Check</t>
  </si>
  <si>
    <t xml:space="preserve">Player Additions</t>
  </si>
  <si>
    <t xml:space="preserve">Master Merge and Progress Check</t>
  </si>
  <si>
    <t xml:space="preserve">Task:</t>
  </si>
  <si>
    <t xml:space="preserve">Champion (Map)</t>
  </si>
  <si>
    <t xml:space="preserve">RFP (1 &amp; 2)</t>
  </si>
  <si>
    <t xml:space="preserve">SA Presentation</t>
  </si>
  <si>
    <t xml:space="preserve">Class Diagram</t>
  </si>
  <si>
    <t xml:space="preserve">Sequence Diagram</t>
  </si>
  <si>
    <t xml:space="preserve">Subtotal</t>
  </si>
  <si>
    <t xml:space="preserve">Champion (Menu &amp; Sound)</t>
  </si>
  <si>
    <t xml:space="preserve">RFP (7)</t>
  </si>
  <si>
    <t xml:space="preserve">Champion (Score)</t>
  </si>
  <si>
    <t xml:space="preserve">RFP (5 &amp; 6)</t>
  </si>
  <si>
    <t xml:space="preserve">Champion (Player)</t>
  </si>
  <si>
    <t xml:space="preserve">RFP (9)</t>
  </si>
  <si>
    <t xml:space="preserve">Champion (Items)</t>
  </si>
  <si>
    <t xml:space="preserve">RFP (8 &amp; 10)</t>
  </si>
  <si>
    <t xml:space="preserve">Champion (Enemies)</t>
  </si>
  <si>
    <t xml:space="preserve">RFP (3 &amp; 4)</t>
  </si>
  <si>
    <t xml:space="preserve">Subtotal: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</si>
</sst>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\$#,##0.00_);[RED]&quot;($&quot;#,##0.00\)"/>
    <numFmt numFmtId="166" formatCode="\$#,##0.00;[RED]\$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000000"/>
      <name val="Wingdings"/>
      <family val="0"/>
      <charset val="2"/>
    </font>
    <font>
      <sz val="11"/>
      <color rgb="FFFFFFF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  <fill>
      <patternFill patternType="solid">
        <fgColor rgb="FF000000"/>
        <bgColor rgb="FF0D0D0D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H44" activeCellId="0" sqref="H44"/>
    </sheetView>
  </sheetViews>
  <sheetFormatPr defaultRowHeight="15" zeroHeight="false" outlineLevelRow="0" outlineLevelCol="0"/>
  <cols>
    <col collapsed="false" customWidth="true" hidden="false" outlineLevel="0" max="1" min="1" style="0" width="15.43"/>
    <col collapsed="false" customWidth="true" hidden="false" outlineLevel="0" max="2" min="2" style="0" width="14.43"/>
    <col collapsed="false" customWidth="true" hidden="false" outlineLevel="0" max="3" min="3" style="0" width="13.85"/>
    <col collapsed="false" customWidth="true" hidden="false" outlineLevel="0" max="4" min="4" style="0" width="13.43"/>
    <col collapsed="false" customWidth="true" hidden="false" outlineLevel="0" max="5" min="5" style="0" width="3.43"/>
    <col collapsed="false" customWidth="true" hidden="false" outlineLevel="0" max="6" min="6" style="0" width="15.43"/>
    <col collapsed="false" customWidth="true" hidden="false" outlineLevel="0" max="7" min="7" style="0" width="12.43"/>
    <col collapsed="false" customWidth="true" hidden="false" outlineLevel="0" max="8" min="8" style="0" width="14.43"/>
    <col collapsed="false" customWidth="true" hidden="false" outlineLevel="0" max="9" min="9" style="0" width="2.86"/>
    <col collapsed="false" customWidth="true" hidden="false" outlineLevel="0" max="10" min="10" style="0" width="13.85"/>
    <col collapsed="false" customWidth="true" hidden="false" outlineLevel="0" max="11" min="11" style="0" width="14"/>
    <col collapsed="false" customWidth="true" hidden="false" outlineLevel="0" max="12" min="12" style="0" width="14.14"/>
    <col collapsed="false" customWidth="true" hidden="false" outlineLevel="0" max="13" min="13" style="0" width="5.43"/>
    <col collapsed="false" customWidth="true" hidden="false" outlineLevel="0" max="14" min="14" style="0" width="12.43"/>
    <col collapsed="false" customWidth="true" hidden="false" outlineLevel="0" max="15" min="15" style="0" width="14.43"/>
    <col collapsed="false" customWidth="false" hidden="false" outlineLevel="0" max="16" min="16" style="0" width="11.43"/>
    <col collapsed="false" customWidth="true" hidden="false" outlineLevel="0" max="1025" min="17" style="0" width="8.85"/>
  </cols>
  <sheetData>
    <row r="1" customFormat="false" ht="15" hidden="false" customHeight="false" outlineLevel="0" collapsed="false">
      <c r="B1" s="1" t="s">
        <v>0</v>
      </c>
      <c r="C1" s="1"/>
      <c r="D1" s="1"/>
      <c r="E1" s="2"/>
      <c r="F1" s="1" t="s">
        <v>1</v>
      </c>
      <c r="G1" s="1"/>
      <c r="H1" s="1"/>
      <c r="J1" s="1" t="s">
        <v>2</v>
      </c>
      <c r="K1" s="1"/>
      <c r="L1" s="1"/>
      <c r="N1" s="1" t="s">
        <v>3</v>
      </c>
      <c r="O1" s="1"/>
      <c r="P1" s="1"/>
    </row>
    <row r="2" customFormat="false" ht="15" hidden="false" customHeight="false" outlineLevel="0" collapsed="false">
      <c r="B2" s="3" t="s">
        <v>4</v>
      </c>
      <c r="C2" s="4" t="s">
        <v>5</v>
      </c>
      <c r="D2" s="5" t="s">
        <v>6</v>
      </c>
      <c r="E2" s="6"/>
      <c r="F2" s="7" t="s">
        <v>4</v>
      </c>
      <c r="G2" s="8" t="s">
        <v>5</v>
      </c>
      <c r="H2" s="9" t="s">
        <v>6</v>
      </c>
      <c r="I2" s="6"/>
      <c r="J2" s="7" t="s">
        <v>4</v>
      </c>
      <c r="K2" s="8" t="s">
        <v>5</v>
      </c>
      <c r="L2" s="9" t="s">
        <v>6</v>
      </c>
      <c r="M2" s="6"/>
      <c r="N2" s="3" t="s">
        <v>4</v>
      </c>
      <c r="O2" s="4" t="s">
        <v>5</v>
      </c>
      <c r="P2" s="5" t="s">
        <v>6</v>
      </c>
    </row>
    <row r="3" customFormat="false" ht="15" hidden="false" customHeight="false" outlineLevel="0" collapsed="false">
      <c r="A3" s="10" t="s">
        <v>7</v>
      </c>
      <c r="B3" s="11" t="n">
        <f aca="false">(SUM(F3,J3,N3))</f>
        <v>7100</v>
      </c>
      <c r="C3" s="12" t="n">
        <f aca="false">(SUM(G3,K3,O3))</f>
        <v>7975</v>
      </c>
      <c r="D3" s="13" t="n">
        <f aca="false">(B3-C3)</f>
        <v>-875</v>
      </c>
      <c r="E3" s="6"/>
      <c r="F3" s="14" t="n">
        <f aca="false">(Gantt!$B13)*100</f>
        <v>4300</v>
      </c>
      <c r="G3" s="15" t="n">
        <f aca="false">(Gantt!$C13)*100</f>
        <v>4750</v>
      </c>
      <c r="H3" s="16" t="n">
        <f aca="false">(F3-G3)</f>
        <v>-450</v>
      </c>
      <c r="I3" s="6"/>
      <c r="J3" s="11" t="n">
        <v>1500</v>
      </c>
      <c r="K3" s="12" t="n">
        <f aca="false">Meetings!B4*100</f>
        <v>2025</v>
      </c>
      <c r="L3" s="13" t="n">
        <f aca="false">(J3-K3)</f>
        <v>-525</v>
      </c>
      <c r="M3" s="6"/>
      <c r="N3" s="11" t="n">
        <f aca="false">SA!C7*100</f>
        <v>1300</v>
      </c>
      <c r="O3" s="12" t="n">
        <f aca="false">SA!D7*100</f>
        <v>1200</v>
      </c>
      <c r="P3" s="13" t="n">
        <f aca="false">(N3-O3)</f>
        <v>100</v>
      </c>
    </row>
    <row r="4" customFormat="false" ht="15" hidden="false" customHeight="false" outlineLevel="0" collapsed="false">
      <c r="A4" s="17" t="s">
        <v>8</v>
      </c>
      <c r="B4" s="14" t="n">
        <f aca="false">(SUM(F4,J4,N4))</f>
        <v>2600</v>
      </c>
      <c r="C4" s="15" t="n">
        <f aca="false">(SUM(G4,K4,O4))</f>
        <v>3025</v>
      </c>
      <c r="D4" s="16" t="n">
        <f aca="false">(B4-C4)</f>
        <v>-425</v>
      </c>
      <c r="E4" s="6"/>
      <c r="F4" s="14" t="n">
        <f aca="false">(Gantt!$B25)*100</f>
        <v>0</v>
      </c>
      <c r="G4" s="15" t="n">
        <f aca="false">(Gantt!$C25)*100</f>
        <v>0</v>
      </c>
      <c r="H4" s="16" t="n">
        <f aca="false">(F4-G4)</f>
        <v>0</v>
      </c>
      <c r="I4" s="6"/>
      <c r="J4" s="14" t="n">
        <v>1500</v>
      </c>
      <c r="K4" s="15" t="n">
        <f aca="false">Meetings!B5*100</f>
        <v>2225</v>
      </c>
      <c r="L4" s="16" t="n">
        <f aca="false">(J4-K4)</f>
        <v>-725</v>
      </c>
      <c r="M4" s="6"/>
      <c r="N4" s="14" t="n">
        <f aca="false">SA!C13*100</f>
        <v>1100</v>
      </c>
      <c r="O4" s="15" t="n">
        <f aca="false">SA!D13*100</f>
        <v>800</v>
      </c>
      <c r="P4" s="16" t="n">
        <f aca="false">(N4-O4)</f>
        <v>300</v>
      </c>
    </row>
    <row r="5" customFormat="false" ht="15" hidden="false" customHeight="false" outlineLevel="0" collapsed="false">
      <c r="A5" s="17" t="s">
        <v>9</v>
      </c>
      <c r="B5" s="14" t="n">
        <f aca="false">(SUM(F5,J5,N5))</f>
        <v>4500</v>
      </c>
      <c r="C5" s="15" t="n">
        <f aca="false">(SUM(G5,K5,O5))</f>
        <v>3225</v>
      </c>
      <c r="D5" s="16" t="n">
        <f aca="false">(B5-C5)</f>
        <v>1275</v>
      </c>
      <c r="E5" s="6"/>
      <c r="F5" s="14" t="n">
        <f aca="false">(Gantt!$B37)*100</f>
        <v>1900</v>
      </c>
      <c r="G5" s="15" t="n">
        <f aca="false">(Gantt!$C37)*100</f>
        <v>800</v>
      </c>
      <c r="H5" s="16" t="n">
        <f aca="false">(F5-G5)</f>
        <v>1100</v>
      </c>
      <c r="I5" s="6"/>
      <c r="J5" s="14" t="n">
        <v>1500</v>
      </c>
      <c r="K5" s="15" t="n">
        <f aca="false">Meetings!B6*100</f>
        <v>2425</v>
      </c>
      <c r="L5" s="16" t="n">
        <f aca="false">(J5-K5)</f>
        <v>-925</v>
      </c>
      <c r="M5" s="6"/>
      <c r="N5" s="14" t="n">
        <f aca="false">SA!C19*100</f>
        <v>1100</v>
      </c>
      <c r="O5" s="15" t="n">
        <f aca="false">SA!D19*100</f>
        <v>0</v>
      </c>
      <c r="P5" s="16" t="n">
        <f aca="false">(N5-O5)</f>
        <v>1100</v>
      </c>
    </row>
    <row r="6" customFormat="false" ht="15" hidden="false" customHeight="false" outlineLevel="0" collapsed="false">
      <c r="A6" s="17" t="s">
        <v>10</v>
      </c>
      <c r="B6" s="14" t="n">
        <f aca="false">(SUM(F6,J6,N6))</f>
        <v>7500</v>
      </c>
      <c r="C6" s="15" t="n">
        <f aca="false">(SUM(G6,K6,O6))</f>
        <v>6375</v>
      </c>
      <c r="D6" s="16" t="n">
        <f aca="false">(B6-C6)</f>
        <v>1125</v>
      </c>
      <c r="E6" s="6"/>
      <c r="F6" s="14" t="n">
        <f aca="false">(Gantt!$B49)*100</f>
        <v>4500</v>
      </c>
      <c r="G6" s="15" t="n">
        <f aca="false">(Gantt!$C49)*100</f>
        <v>2800</v>
      </c>
      <c r="H6" s="16" t="n">
        <f aca="false">(F6-G6)</f>
        <v>1700</v>
      </c>
      <c r="I6" s="6"/>
      <c r="J6" s="14" t="n">
        <v>1500</v>
      </c>
      <c r="K6" s="15" t="n">
        <f aca="false">Meetings!B7*100</f>
        <v>2425</v>
      </c>
      <c r="L6" s="16" t="n">
        <f aca="false">(J6-K6)</f>
        <v>-925</v>
      </c>
      <c r="M6" s="6"/>
      <c r="N6" s="14" t="n">
        <f aca="false">SA!C25*100</f>
        <v>1500</v>
      </c>
      <c r="O6" s="15" t="n">
        <f aca="false">SA!D25*100</f>
        <v>1150</v>
      </c>
      <c r="P6" s="16" t="n">
        <f aca="false">(N6-O6)</f>
        <v>350</v>
      </c>
    </row>
    <row r="7" customFormat="false" ht="15" hidden="false" customHeight="false" outlineLevel="0" collapsed="false">
      <c r="A7" s="17" t="s">
        <v>11</v>
      </c>
      <c r="B7" s="14" t="n">
        <f aca="false">(SUM(F7,J7,N7))</f>
        <v>7400</v>
      </c>
      <c r="C7" s="15" t="n">
        <f aca="false">(SUM(G7,K7,O7))</f>
        <v>4275</v>
      </c>
      <c r="D7" s="16" t="n">
        <f aca="false">(B7-C7)</f>
        <v>3125</v>
      </c>
      <c r="E7" s="6"/>
      <c r="F7" s="14" t="n">
        <f aca="false">(Gantt!$B61)*100</f>
        <v>4500</v>
      </c>
      <c r="G7" s="15" t="n">
        <f aca="false">(Gantt!$C61)*100</f>
        <v>600</v>
      </c>
      <c r="H7" s="16" t="n">
        <f aca="false">(F7-G7)</f>
        <v>3900</v>
      </c>
      <c r="I7" s="6"/>
      <c r="J7" s="14" t="n">
        <v>1500</v>
      </c>
      <c r="K7" s="15" t="n">
        <f aca="false">Meetings!B8*100</f>
        <v>2275</v>
      </c>
      <c r="L7" s="16" t="n">
        <f aca="false">(J7-K7)</f>
        <v>-775</v>
      </c>
      <c r="M7" s="6"/>
      <c r="N7" s="14" t="n">
        <f aca="false">SA!C31*100</f>
        <v>1400</v>
      </c>
      <c r="O7" s="15" t="n">
        <f aca="false">SA!D31*100</f>
        <v>1400</v>
      </c>
      <c r="P7" s="16" t="n">
        <f aca="false">(N7-O7)</f>
        <v>0</v>
      </c>
    </row>
    <row r="8" customFormat="false" ht="15" hidden="false" customHeight="false" outlineLevel="0" collapsed="false">
      <c r="A8" s="17" t="s">
        <v>12</v>
      </c>
      <c r="B8" s="18" t="n">
        <f aca="false">(SUM(F8,J8,N8))</f>
        <v>7000</v>
      </c>
      <c r="C8" s="19" t="n">
        <f aca="false">(SUM(G8,K8,O8))</f>
        <v>6345</v>
      </c>
      <c r="D8" s="20" t="n">
        <f aca="false">(B8-C8)</f>
        <v>655</v>
      </c>
      <c r="E8" s="6"/>
      <c r="F8" s="14" t="n">
        <f aca="false">(Gantt!$B73)*100</f>
        <v>4000</v>
      </c>
      <c r="G8" s="15" t="n">
        <f aca="false">(Gantt!$C73)*100</f>
        <v>1920</v>
      </c>
      <c r="H8" s="16" t="n">
        <f aca="false">(F8-G8)</f>
        <v>2080</v>
      </c>
      <c r="I8" s="6"/>
      <c r="J8" s="14" t="n">
        <v>1500</v>
      </c>
      <c r="K8" s="15" t="n">
        <f aca="false">Meetings!B9*100</f>
        <v>2275</v>
      </c>
      <c r="L8" s="16" t="n">
        <f aca="false">(J8-K8)</f>
        <v>-775</v>
      </c>
      <c r="M8" s="6"/>
      <c r="N8" s="18" t="n">
        <f aca="false">SA!C37*100</f>
        <v>1500</v>
      </c>
      <c r="O8" s="19" t="n">
        <f aca="false">SA!D37*100</f>
        <v>2150</v>
      </c>
      <c r="P8" s="20" t="n">
        <f aca="false">(N8-O8)</f>
        <v>-650</v>
      </c>
    </row>
    <row r="9" customFormat="false" ht="15" hidden="false" customHeight="false" outlineLevel="0" collapsed="false">
      <c r="A9" s="21" t="s">
        <v>13</v>
      </c>
      <c r="B9" s="22" t="n">
        <f aca="false">SUM(B3:B8)</f>
        <v>36100</v>
      </c>
      <c r="C9" s="23" t="n">
        <f aca="false">SUM(C3:C8)</f>
        <v>31220</v>
      </c>
      <c r="D9" s="24" t="n">
        <f aca="false">SUM(D3:D8)</f>
        <v>4880</v>
      </c>
      <c r="E9" s="6"/>
      <c r="F9" s="25" t="n">
        <f aca="false">SUM(F3:F8)</f>
        <v>19200</v>
      </c>
      <c r="G9" s="26" t="n">
        <f aca="false">SUM(G3:G8)</f>
        <v>10870</v>
      </c>
      <c r="H9" s="27" t="n">
        <f aca="false">SUM(H3:H8)</f>
        <v>8330</v>
      </c>
      <c r="I9" s="6"/>
      <c r="J9" s="25" t="n">
        <f aca="false">SUM(J3:J8)</f>
        <v>9000</v>
      </c>
      <c r="K9" s="26" t="n">
        <f aca="false">SUM(K3:K8)</f>
        <v>13650</v>
      </c>
      <c r="L9" s="27" t="n">
        <f aca="false">SUM(L3:L8)</f>
        <v>-4650</v>
      </c>
      <c r="M9" s="6"/>
      <c r="N9" s="22" t="n">
        <f aca="false">SUM(N3:N8)</f>
        <v>7900</v>
      </c>
      <c r="O9" s="23" t="n">
        <f aca="false">SUM(O3:O8)</f>
        <v>6700</v>
      </c>
      <c r="P9" s="24" t="n">
        <f aca="false">SUM(P3:P8)</f>
        <v>1200</v>
      </c>
    </row>
  </sheetData>
  <mergeCells count="4">
    <mergeCell ref="B1:D1"/>
    <mergeCell ref="F1:H1"/>
    <mergeCell ref="J1:L1"/>
    <mergeCell ref="N1:P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75"/>
  <sheetViews>
    <sheetView showFormulas="false" showGridLines="true" showRowColHeaders="true" showZeros="true" rightToLeft="false" tabSelected="false" showOutlineSymbols="true" defaultGridColor="true" view="normal" topLeftCell="A34" colorId="64" zoomScale="65" zoomScaleNormal="65" zoomScalePageLayoutView="100" workbookViewId="0">
      <selection pane="topLeft" activeCell="X70" activeCellId="0" sqref="X70"/>
    </sheetView>
  </sheetViews>
  <sheetFormatPr defaultRowHeight="15" zeroHeight="false" outlineLevelRow="0" outlineLevelCol="0"/>
  <cols>
    <col collapsed="false" customWidth="true" hidden="false" outlineLevel="0" max="1" min="1" style="0" width="32.43"/>
    <col collapsed="false" customWidth="true" hidden="false" outlineLevel="0" max="2" min="2" style="0" width="16.43"/>
    <col collapsed="false" customWidth="true" hidden="false" outlineLevel="0" max="3" min="3" style="0" width="13.14"/>
    <col collapsed="false" customWidth="true" hidden="false" outlineLevel="0" max="4" min="4" style="0" width="6.14"/>
    <col collapsed="false" customWidth="true" hidden="false" outlineLevel="0" max="47" min="5" style="0" width="4.85"/>
    <col collapsed="false" customWidth="true" hidden="false" outlineLevel="0" max="1025" min="48" style="0" width="8.85"/>
  </cols>
  <sheetData>
    <row r="1" customFormat="false" ht="15" hidden="false" customHeight="false" outlineLevel="0" collapsed="false">
      <c r="B1" s="0" t="s">
        <v>14</v>
      </c>
      <c r="C1" s="0" t="s">
        <v>15</v>
      </c>
      <c r="D1" s="0" t="s">
        <v>16</v>
      </c>
      <c r="E1" s="28"/>
      <c r="F1" s="0" t="s">
        <v>17</v>
      </c>
      <c r="H1" s="29"/>
      <c r="I1" s="0" t="s">
        <v>18</v>
      </c>
      <c r="K1" s="30"/>
      <c r="L1" s="0" t="s">
        <v>19</v>
      </c>
    </row>
    <row r="2" customFormat="false" ht="15" hidden="false" customHeight="false" outlineLevel="0" collapsed="false">
      <c r="A2" s="31" t="s">
        <v>7</v>
      </c>
      <c r="D2" s="0" t="s">
        <v>20</v>
      </c>
    </row>
    <row r="3" customFormat="false" ht="15" hidden="false" customHeight="false" outlineLevel="0" collapsed="false">
      <c r="A3" s="0" t="s">
        <v>21</v>
      </c>
      <c r="B3" s="0" t="n">
        <v>1</v>
      </c>
      <c r="C3" s="0" t="n">
        <v>0.5</v>
      </c>
      <c r="E3" s="32"/>
    </row>
    <row r="4" customFormat="false" ht="15" hidden="false" customHeight="false" outlineLevel="0" collapsed="false">
      <c r="A4" s="0" t="s">
        <v>22</v>
      </c>
      <c r="B4" s="0" t="n">
        <v>5</v>
      </c>
      <c r="C4" s="0" t="n">
        <v>10</v>
      </c>
      <c r="F4" s="33"/>
      <c r="G4" s="33"/>
      <c r="H4" s="33"/>
      <c r="I4" s="33"/>
      <c r="J4" s="33"/>
    </row>
    <row r="5" customFormat="false" ht="15" hidden="false" customHeight="false" outlineLevel="0" collapsed="false">
      <c r="A5" s="0" t="s">
        <v>23</v>
      </c>
      <c r="B5" s="0" t="n">
        <v>3</v>
      </c>
      <c r="C5" s="0" t="n">
        <v>4</v>
      </c>
      <c r="K5" s="32"/>
      <c r="L5" s="32"/>
      <c r="M5" s="32"/>
    </row>
    <row r="6" customFormat="false" ht="15" hidden="false" customHeight="false" outlineLevel="0" collapsed="false">
      <c r="A6" s="0" t="s">
        <v>24</v>
      </c>
      <c r="B6" s="0" t="n">
        <v>15</v>
      </c>
      <c r="C6" s="0" t="n">
        <v>10</v>
      </c>
      <c r="J6" s="34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</row>
    <row r="7" customFormat="false" ht="15" hidden="false" customHeight="false" outlineLevel="0" collapsed="false">
      <c r="A7" s="0" t="s">
        <v>25</v>
      </c>
      <c r="B7" s="0" t="n">
        <v>10</v>
      </c>
      <c r="C7" s="0" t="n">
        <v>20</v>
      </c>
      <c r="AC7" s="32"/>
      <c r="AD7" s="32"/>
      <c r="AE7" s="32"/>
      <c r="AF7" s="32"/>
      <c r="AG7" s="32"/>
      <c r="AH7" s="32"/>
      <c r="AI7" s="32"/>
      <c r="AJ7" s="32"/>
      <c r="AK7" s="32"/>
      <c r="AL7" s="32"/>
    </row>
    <row r="8" customFormat="false" ht="15" hidden="false" customHeight="false" outlineLevel="0" collapsed="false">
      <c r="A8" s="0" t="s">
        <v>26</v>
      </c>
      <c r="B8" s="0" t="n">
        <v>2</v>
      </c>
      <c r="C8" s="0" t="n">
        <v>1</v>
      </c>
      <c r="AM8" s="32"/>
      <c r="AN8" s="32"/>
    </row>
    <row r="9" customFormat="false" ht="15" hidden="false" customHeight="false" outlineLevel="0" collapsed="false">
      <c r="A9" s="0" t="s">
        <v>27</v>
      </c>
      <c r="B9" s="0" t="n">
        <v>1</v>
      </c>
      <c r="C9" s="0" t="n">
        <v>2</v>
      </c>
      <c r="AO9" s="32"/>
    </row>
    <row r="10" customFormat="false" ht="15" hidden="false" customHeight="false" outlineLevel="0" collapsed="false">
      <c r="A10" s="0" t="s">
        <v>28</v>
      </c>
      <c r="B10" s="0" t="n">
        <v>5</v>
      </c>
      <c r="C10" s="0" t="n">
        <v>0</v>
      </c>
      <c r="AP10" s="29"/>
      <c r="AQ10" s="29"/>
      <c r="AR10" s="29"/>
      <c r="AS10" s="29"/>
      <c r="AT10" s="29"/>
    </row>
    <row r="11" customFormat="false" ht="15" hidden="false" customHeight="false" outlineLevel="0" collapsed="false">
      <c r="A11" s="0" t="s">
        <v>29</v>
      </c>
      <c r="B11" s="0" t="n">
        <v>1</v>
      </c>
      <c r="C11" s="0" t="n">
        <v>0</v>
      </c>
      <c r="AU11" s="30"/>
    </row>
    <row r="12" customFormat="false" ht="15" hidden="false" customHeight="false" outlineLevel="0" collapsed="false">
      <c r="A12" s="0" t="s">
        <v>30</v>
      </c>
      <c r="B12" s="0" t="n">
        <v>0</v>
      </c>
      <c r="C12" s="0" t="n">
        <v>0</v>
      </c>
    </row>
    <row r="13" customFormat="false" ht="15" hidden="false" customHeight="false" outlineLevel="0" collapsed="false">
      <c r="A13" s="0" t="s">
        <v>13</v>
      </c>
      <c r="B13" s="0" t="n">
        <f aca="false">SUM(B3:B12)</f>
        <v>43</v>
      </c>
      <c r="C13" s="0" t="n">
        <f aca="false">SUM(C3:C12)</f>
        <v>47.5</v>
      </c>
    </row>
    <row r="14" customFormat="false" ht="15" hidden="false" customHeight="false" outlineLevel="0" collapsed="false">
      <c r="A14" s="35" t="s">
        <v>8</v>
      </c>
      <c r="D14" s="0" t="s">
        <v>20</v>
      </c>
    </row>
    <row r="15" customFormat="false" ht="15" hidden="false" customHeight="false" outlineLevel="0" collapsed="false">
      <c r="A15" s="0" t="s">
        <v>31</v>
      </c>
      <c r="B15" s="0" t="n">
        <v>0</v>
      </c>
      <c r="C15" s="0" t="n">
        <v>0</v>
      </c>
      <c r="E15" s="32"/>
      <c r="F15" s="32"/>
      <c r="G15" s="32"/>
    </row>
    <row r="16" customFormat="false" ht="15" hidden="false" customHeight="false" outlineLevel="0" collapsed="false">
      <c r="A16" s="0" t="s">
        <v>32</v>
      </c>
      <c r="B16" s="0" t="n">
        <v>0</v>
      </c>
      <c r="C16" s="0" t="n">
        <v>0</v>
      </c>
      <c r="H16" s="30"/>
      <c r="I16" s="30"/>
      <c r="J16" s="30"/>
    </row>
    <row r="17" customFormat="false" ht="15" hidden="false" customHeight="false" outlineLevel="0" collapsed="false">
      <c r="A17" s="0" t="s">
        <v>33</v>
      </c>
      <c r="B17" s="0" t="n">
        <v>0</v>
      </c>
      <c r="C17" s="0" t="n">
        <v>0</v>
      </c>
      <c r="H17" s="30"/>
      <c r="I17" s="30"/>
      <c r="J17" s="30"/>
    </row>
    <row r="18" customFormat="false" ht="15" hidden="false" customHeight="false" outlineLevel="0" collapsed="false">
      <c r="A18" s="0" t="s">
        <v>34</v>
      </c>
      <c r="B18" s="0" t="n">
        <v>0</v>
      </c>
      <c r="C18" s="0" t="n">
        <v>0</v>
      </c>
      <c r="J18" s="34"/>
      <c r="K18" s="30"/>
      <c r="L18" s="30"/>
      <c r="M18" s="30"/>
    </row>
    <row r="19" customFormat="false" ht="15" hidden="false" customHeight="false" outlineLevel="0" collapsed="false">
      <c r="A19" s="0" t="s">
        <v>35</v>
      </c>
      <c r="B19" s="0" t="n">
        <v>0</v>
      </c>
      <c r="C19" s="0" t="n">
        <v>0</v>
      </c>
      <c r="N19" s="30"/>
      <c r="O19" s="30"/>
      <c r="P19" s="30"/>
    </row>
    <row r="20" customFormat="false" ht="15" hidden="false" customHeight="false" outlineLevel="0" collapsed="false">
      <c r="A20" s="0" t="s">
        <v>28</v>
      </c>
      <c r="B20" s="0" t="n">
        <v>0</v>
      </c>
      <c r="C20" s="0" t="n">
        <v>0</v>
      </c>
      <c r="Q20" s="30"/>
      <c r="R20" s="30"/>
      <c r="S20" s="30"/>
    </row>
    <row r="21" customFormat="false" ht="15" hidden="false" customHeight="false" outlineLevel="0" collapsed="false">
      <c r="A21" s="0" t="s">
        <v>36</v>
      </c>
      <c r="B21" s="0" t="n">
        <v>0</v>
      </c>
      <c r="C21" s="0" t="n">
        <v>0</v>
      </c>
      <c r="T21" s="30"/>
    </row>
    <row r="22" customFormat="false" ht="15" hidden="false" customHeight="false" outlineLevel="0" collapsed="false">
      <c r="A22" s="0" t="s">
        <v>30</v>
      </c>
      <c r="B22" s="0" t="n">
        <v>0</v>
      </c>
      <c r="C22" s="0" t="n">
        <v>0</v>
      </c>
    </row>
    <row r="23" customFormat="false" ht="15" hidden="false" customHeight="false" outlineLevel="0" collapsed="false">
      <c r="A23" s="0" t="s">
        <v>30</v>
      </c>
      <c r="B23" s="0" t="n">
        <v>0</v>
      </c>
      <c r="C23" s="0" t="n">
        <v>0</v>
      </c>
    </row>
    <row r="24" customFormat="false" ht="15" hidden="false" customHeight="false" outlineLevel="0" collapsed="false">
      <c r="A24" s="0" t="s">
        <v>30</v>
      </c>
      <c r="B24" s="0" t="n">
        <v>0</v>
      </c>
      <c r="C24" s="0" t="n">
        <v>0</v>
      </c>
    </row>
    <row r="25" customFormat="false" ht="15" hidden="false" customHeight="false" outlineLevel="0" collapsed="false">
      <c r="A25" s="0" t="s">
        <v>13</v>
      </c>
      <c r="B25" s="0" t="n">
        <f aca="false">SUM(B15:B24)</f>
        <v>0</v>
      </c>
      <c r="C25" s="0" t="n">
        <f aca="false">SUM(C15:C24)</f>
        <v>0</v>
      </c>
    </row>
    <row r="26" customFormat="false" ht="15" hidden="false" customHeight="false" outlineLevel="0" collapsed="false">
      <c r="A26" s="35" t="s">
        <v>9</v>
      </c>
      <c r="D26" s="0" t="s">
        <v>20</v>
      </c>
    </row>
    <row r="27" customFormat="false" ht="15" hidden="false" customHeight="false" outlineLevel="0" collapsed="false">
      <c r="A27" s="0" t="s">
        <v>37</v>
      </c>
      <c r="B27" s="0" t="n">
        <v>2</v>
      </c>
      <c r="C27" s="0" t="n">
        <v>2</v>
      </c>
      <c r="E27" s="32"/>
      <c r="F27" s="32"/>
    </row>
    <row r="28" customFormat="false" ht="15" hidden="false" customHeight="false" outlineLevel="0" collapsed="false">
      <c r="A28" s="0" t="s">
        <v>38</v>
      </c>
      <c r="B28" s="0" t="n">
        <v>3</v>
      </c>
      <c r="C28" s="0" t="n">
        <v>0</v>
      </c>
      <c r="G28" s="30"/>
      <c r="H28" s="30"/>
      <c r="I28" s="30"/>
    </row>
    <row r="29" customFormat="false" ht="15" hidden="false" customHeight="false" outlineLevel="0" collapsed="false">
      <c r="A29" s="0" t="s">
        <v>39</v>
      </c>
      <c r="B29" s="0" t="n">
        <v>1</v>
      </c>
      <c r="C29" s="0" t="n">
        <v>1</v>
      </c>
      <c r="J29" s="32"/>
    </row>
    <row r="30" customFormat="false" ht="15" hidden="false" customHeight="false" outlineLevel="0" collapsed="false">
      <c r="A30" s="0" t="s">
        <v>40</v>
      </c>
      <c r="B30" s="0" t="n">
        <v>2</v>
      </c>
      <c r="C30" s="0" t="n">
        <v>4</v>
      </c>
      <c r="K30" s="32"/>
      <c r="L30" s="32"/>
      <c r="M30" s="32"/>
      <c r="N30" s="32"/>
    </row>
    <row r="31" customFormat="false" ht="15" hidden="false" customHeight="false" outlineLevel="0" collapsed="false">
      <c r="A31" s="0" t="s">
        <v>41</v>
      </c>
      <c r="B31" s="0" t="n">
        <v>3</v>
      </c>
      <c r="C31" s="0" t="n">
        <v>0</v>
      </c>
      <c r="O31" s="30"/>
      <c r="P31" s="30"/>
      <c r="Q31" s="30"/>
    </row>
    <row r="32" customFormat="false" ht="15" hidden="false" customHeight="false" outlineLevel="0" collapsed="false">
      <c r="A32" s="0" t="s">
        <v>42</v>
      </c>
      <c r="B32" s="0" t="n">
        <v>4</v>
      </c>
      <c r="C32" s="0" t="n">
        <v>1</v>
      </c>
      <c r="R32" s="32"/>
    </row>
    <row r="33" customFormat="false" ht="15" hidden="false" customHeight="false" outlineLevel="0" collapsed="false">
      <c r="A33" s="0" t="s">
        <v>43</v>
      </c>
      <c r="B33" s="0" t="n">
        <v>2</v>
      </c>
      <c r="C33" s="0" t="n">
        <v>0</v>
      </c>
      <c r="S33" s="30"/>
      <c r="T33" s="30"/>
    </row>
    <row r="34" customFormat="false" ht="15" hidden="false" customHeight="false" outlineLevel="0" collapsed="false">
      <c r="A34" s="0" t="s">
        <v>44</v>
      </c>
      <c r="B34" s="0" t="n">
        <v>2</v>
      </c>
      <c r="C34" s="0" t="n">
        <v>0</v>
      </c>
      <c r="U34" s="30"/>
      <c r="V34" s="30"/>
    </row>
    <row r="35" customFormat="false" ht="15" hidden="false" customHeight="false" outlineLevel="0" collapsed="false">
      <c r="A35" s="0" t="s">
        <v>30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0" t="s">
        <v>30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0" t="s">
        <v>13</v>
      </c>
      <c r="B37" s="0" t="n">
        <f aca="false">SUM(B27:B36)</f>
        <v>19</v>
      </c>
      <c r="C37" s="0" t="n">
        <f aca="false">SUM(C27:C36)</f>
        <v>8</v>
      </c>
    </row>
    <row r="38" customFormat="false" ht="15" hidden="false" customHeight="false" outlineLevel="0" collapsed="false">
      <c r="A38" s="35" t="s">
        <v>10</v>
      </c>
      <c r="D38" s="0" t="s">
        <v>20</v>
      </c>
    </row>
    <row r="39" customFormat="false" ht="15" hidden="false" customHeight="false" outlineLevel="0" collapsed="false">
      <c r="A39" s="0" t="s">
        <v>45</v>
      </c>
      <c r="B39" s="0" t="n">
        <v>1</v>
      </c>
      <c r="C39" s="0" t="n">
        <v>1</v>
      </c>
      <c r="E39" s="32"/>
    </row>
    <row r="40" customFormat="false" ht="15" hidden="false" customHeight="false" outlineLevel="0" collapsed="false">
      <c r="A40" s="0" t="s">
        <v>46</v>
      </c>
      <c r="B40" s="0" t="n">
        <v>3</v>
      </c>
      <c r="C40" s="0" t="n">
        <v>2.5</v>
      </c>
      <c r="F40" s="32"/>
      <c r="G40" s="32"/>
      <c r="H40" s="32"/>
    </row>
    <row r="41" customFormat="false" ht="15" hidden="false" customHeight="false" outlineLevel="0" collapsed="false">
      <c r="A41" s="0" t="s">
        <v>47</v>
      </c>
      <c r="B41" s="0" t="n">
        <v>6</v>
      </c>
      <c r="C41" s="0" t="n">
        <v>5.5</v>
      </c>
      <c r="I41" s="32"/>
      <c r="J41" s="33"/>
      <c r="K41" s="32"/>
      <c r="L41" s="32"/>
      <c r="M41" s="32"/>
      <c r="N41" s="32"/>
    </row>
    <row r="42" customFormat="false" ht="15" hidden="false" customHeight="false" outlineLevel="0" collapsed="false">
      <c r="A42" s="0" t="s">
        <v>48</v>
      </c>
      <c r="B42" s="0" t="n">
        <v>6</v>
      </c>
      <c r="C42" s="0" t="n">
        <v>7</v>
      </c>
      <c r="O42" s="32"/>
      <c r="P42" s="32"/>
      <c r="Q42" s="32"/>
      <c r="R42" s="32"/>
      <c r="S42" s="32"/>
      <c r="T42" s="32"/>
    </row>
    <row r="43" customFormat="false" ht="15" hidden="false" customHeight="false" outlineLevel="0" collapsed="false">
      <c r="A43" s="0" t="s">
        <v>49</v>
      </c>
      <c r="B43" s="0" t="n">
        <v>4</v>
      </c>
      <c r="C43" s="0" t="n">
        <v>4</v>
      </c>
      <c r="U43" s="32"/>
      <c r="V43" s="32"/>
      <c r="W43" s="32"/>
      <c r="X43" s="32"/>
    </row>
    <row r="44" customFormat="false" ht="15" hidden="false" customHeight="false" outlineLevel="0" collapsed="false">
      <c r="A44" s="0" t="s">
        <v>50</v>
      </c>
      <c r="B44" s="0" t="n">
        <v>6</v>
      </c>
      <c r="C44" s="0" t="n">
        <v>6</v>
      </c>
      <c r="U44" s="32"/>
      <c r="V44" s="32"/>
      <c r="W44" s="32"/>
      <c r="X44" s="32"/>
      <c r="Y44" s="32"/>
      <c r="Z44" s="32"/>
    </row>
    <row r="45" customFormat="false" ht="15" hidden="false" customHeight="false" outlineLevel="0" collapsed="false">
      <c r="A45" s="0" t="s">
        <v>51</v>
      </c>
      <c r="B45" s="0" t="n">
        <v>3</v>
      </c>
      <c r="C45" s="0" t="n">
        <v>2</v>
      </c>
      <c r="AA45" s="32"/>
      <c r="AB45" s="32"/>
      <c r="AC45" s="32"/>
    </row>
    <row r="46" customFormat="false" ht="15" hidden="false" customHeight="false" outlineLevel="0" collapsed="false">
      <c r="A46" s="0" t="s">
        <v>52</v>
      </c>
      <c r="B46" s="0" t="n">
        <v>6</v>
      </c>
      <c r="C46" s="0" t="n">
        <v>0</v>
      </c>
      <c r="AD46" s="29"/>
      <c r="AE46" s="29"/>
      <c r="AF46" s="29"/>
      <c r="AG46" s="29"/>
      <c r="AH46" s="29"/>
      <c r="AI46" s="29"/>
    </row>
    <row r="47" customFormat="false" ht="15" hidden="false" customHeight="false" outlineLevel="0" collapsed="false">
      <c r="A47" s="0" t="s">
        <v>28</v>
      </c>
      <c r="B47" s="0" t="n">
        <v>8</v>
      </c>
      <c r="C47" s="0" t="n">
        <v>0</v>
      </c>
      <c r="AJ47" s="30"/>
      <c r="AK47" s="30"/>
      <c r="AL47" s="30"/>
      <c r="AM47" s="30"/>
      <c r="AN47" s="30"/>
      <c r="AO47" s="30"/>
      <c r="AP47" s="30"/>
      <c r="AQ47" s="30"/>
    </row>
    <row r="48" customFormat="false" ht="15" hidden="false" customHeight="false" outlineLevel="0" collapsed="false">
      <c r="A48" s="0" t="s">
        <v>29</v>
      </c>
      <c r="B48" s="0" t="n">
        <v>2</v>
      </c>
      <c r="C48" s="0" t="n">
        <v>0</v>
      </c>
      <c r="AR48" s="30"/>
      <c r="AS48" s="30"/>
    </row>
    <row r="49" customFormat="false" ht="15" hidden="false" customHeight="false" outlineLevel="0" collapsed="false">
      <c r="A49" s="0" t="s">
        <v>13</v>
      </c>
      <c r="B49" s="0" t="n">
        <f aca="false">SUM(B39:B48)</f>
        <v>45</v>
      </c>
      <c r="C49" s="0" t="n">
        <f aca="false">SUM(C39:C48)</f>
        <v>28</v>
      </c>
    </row>
    <row r="50" customFormat="false" ht="15" hidden="false" customHeight="false" outlineLevel="0" collapsed="false">
      <c r="A50" s="31" t="s">
        <v>11</v>
      </c>
      <c r="D50" s="0" t="s">
        <v>20</v>
      </c>
    </row>
    <row r="51" customFormat="false" ht="15" hidden="false" customHeight="false" outlineLevel="0" collapsed="false">
      <c r="A51" s="0" t="s">
        <v>53</v>
      </c>
      <c r="B51" s="0" t="n">
        <v>1</v>
      </c>
      <c r="C51" s="0" t="n">
        <v>2</v>
      </c>
      <c r="E51" s="32"/>
    </row>
    <row r="52" customFormat="false" ht="15" hidden="false" customHeight="false" outlineLevel="0" collapsed="false">
      <c r="A52" s="0" t="s">
        <v>46</v>
      </c>
      <c r="B52" s="0" t="n">
        <v>3</v>
      </c>
      <c r="C52" s="0" t="n">
        <v>3</v>
      </c>
      <c r="F52" s="32"/>
      <c r="G52" s="32"/>
      <c r="H52" s="32"/>
    </row>
    <row r="53" customFormat="false" ht="15" hidden="false" customHeight="false" outlineLevel="0" collapsed="false">
      <c r="A53" s="0" t="s">
        <v>54</v>
      </c>
      <c r="B53" s="0" t="n">
        <v>6</v>
      </c>
      <c r="C53" s="0" t="n">
        <v>1</v>
      </c>
      <c r="I53" s="32"/>
      <c r="J53" s="29"/>
      <c r="K53" s="29"/>
      <c r="L53" s="29"/>
      <c r="M53" s="29"/>
      <c r="N53" s="29"/>
    </row>
    <row r="54" customFormat="false" ht="15" hidden="false" customHeight="false" outlineLevel="0" collapsed="false">
      <c r="A54" s="0" t="s">
        <v>55</v>
      </c>
      <c r="B54" s="0" t="n">
        <v>3</v>
      </c>
      <c r="C54" s="0" t="n">
        <v>0</v>
      </c>
      <c r="J54" s="34"/>
      <c r="O54" s="29"/>
      <c r="P54" s="29"/>
      <c r="Q54" s="29"/>
    </row>
    <row r="55" customFormat="false" ht="15" hidden="false" customHeight="false" outlineLevel="0" collapsed="false">
      <c r="A55" s="0" t="s">
        <v>56</v>
      </c>
      <c r="B55" s="0" t="n">
        <v>6</v>
      </c>
      <c r="C55" s="0" t="n">
        <v>0</v>
      </c>
      <c r="R55" s="30"/>
      <c r="S55" s="30"/>
      <c r="T55" s="30"/>
      <c r="U55" s="30"/>
      <c r="V55" s="30"/>
      <c r="W55" s="30"/>
    </row>
    <row r="56" customFormat="false" ht="15" hidden="false" customHeight="false" outlineLevel="0" collapsed="false">
      <c r="A56" s="0" t="s">
        <v>57</v>
      </c>
      <c r="B56" s="0" t="n">
        <v>2</v>
      </c>
      <c r="C56" s="0" t="n">
        <v>0</v>
      </c>
      <c r="X56" s="30"/>
      <c r="Y56" s="30"/>
    </row>
    <row r="57" customFormat="false" ht="15" hidden="false" customHeight="false" outlineLevel="0" collapsed="false">
      <c r="A57" s="0" t="s">
        <v>28</v>
      </c>
      <c r="B57" s="0" t="n">
        <v>7</v>
      </c>
      <c r="C57" s="0" t="n">
        <v>0</v>
      </c>
      <c r="Z57" s="30"/>
      <c r="AA57" s="30"/>
      <c r="AB57" s="30"/>
      <c r="AC57" s="30"/>
      <c r="AD57" s="30"/>
      <c r="AE57" s="30"/>
      <c r="AF57" s="30"/>
    </row>
    <row r="58" customFormat="false" ht="15" hidden="false" customHeight="false" outlineLevel="0" collapsed="false">
      <c r="A58" s="0" t="s">
        <v>58</v>
      </c>
      <c r="B58" s="0" t="n">
        <v>3</v>
      </c>
      <c r="C58" s="0" t="n">
        <v>0</v>
      </c>
      <c r="AG58" s="30"/>
      <c r="AH58" s="30"/>
      <c r="AI58" s="30"/>
    </row>
    <row r="59" customFormat="false" ht="15" hidden="false" customHeight="false" outlineLevel="0" collapsed="false">
      <c r="A59" s="0" t="s">
        <v>30</v>
      </c>
      <c r="B59" s="0" t="n">
        <v>0</v>
      </c>
      <c r="C59" s="0" t="n">
        <v>0</v>
      </c>
    </row>
    <row r="60" customFormat="false" ht="15" hidden="false" customHeight="false" outlineLevel="0" collapsed="false">
      <c r="A60" s="0" t="s">
        <v>30</v>
      </c>
      <c r="B60" s="0" t="n">
        <v>0</v>
      </c>
      <c r="C60" s="0" t="n">
        <v>0</v>
      </c>
    </row>
    <row r="61" customFormat="false" ht="15" hidden="false" customHeight="false" outlineLevel="0" collapsed="false">
      <c r="A61" s="0" t="s">
        <v>13</v>
      </c>
      <c r="B61" s="0" t="n">
        <f aca="false">SUM(B39:B48)</f>
        <v>45</v>
      </c>
      <c r="C61" s="0" t="n">
        <f aca="false">SUM(C51:C60)</f>
        <v>6</v>
      </c>
    </row>
    <row r="62" customFormat="false" ht="15" hidden="false" customHeight="false" outlineLevel="0" collapsed="false">
      <c r="A62" s="35" t="s">
        <v>12</v>
      </c>
      <c r="D62" s="0" t="s">
        <v>20</v>
      </c>
    </row>
    <row r="63" customFormat="false" ht="15" hidden="false" customHeight="false" outlineLevel="0" collapsed="false">
      <c r="A63" s="0" t="s">
        <v>59</v>
      </c>
      <c r="B63" s="0" t="n">
        <v>1</v>
      </c>
      <c r="C63" s="0" t="n">
        <v>0.2</v>
      </c>
      <c r="D63" s="32"/>
    </row>
    <row r="64" customFormat="false" ht="15" hidden="false" customHeight="false" outlineLevel="0" collapsed="false">
      <c r="A64" s="0" t="s">
        <v>46</v>
      </c>
      <c r="B64" s="0" t="n">
        <v>3</v>
      </c>
      <c r="C64" s="0" t="n">
        <v>3</v>
      </c>
      <c r="E64" s="32"/>
      <c r="F64" s="32"/>
      <c r="G64" s="32"/>
    </row>
    <row r="65" customFormat="false" ht="15" hidden="false" customHeight="false" outlineLevel="0" collapsed="false">
      <c r="A65" s="0" t="s">
        <v>60</v>
      </c>
      <c r="B65" s="0" t="n">
        <v>4</v>
      </c>
      <c r="C65" s="0" t="n">
        <v>2</v>
      </c>
      <c r="H65" s="32"/>
      <c r="I65" s="32"/>
    </row>
    <row r="66" customFormat="false" ht="15" hidden="false" customHeight="false" outlineLevel="0" collapsed="false">
      <c r="A66" s="0" t="s">
        <v>61</v>
      </c>
      <c r="B66" s="0" t="n">
        <v>3</v>
      </c>
      <c r="C66" s="0" t="n">
        <v>2</v>
      </c>
      <c r="J66" s="33"/>
      <c r="K66" s="32"/>
    </row>
    <row r="67" customFormat="false" ht="15" hidden="false" customHeight="false" outlineLevel="0" collapsed="false">
      <c r="A67" s="0" t="s">
        <v>62</v>
      </c>
      <c r="B67" s="0" t="n">
        <v>6</v>
      </c>
      <c r="C67" s="0" t="n">
        <v>2</v>
      </c>
      <c r="L67" s="32"/>
      <c r="M67" s="32"/>
    </row>
    <row r="68" customFormat="false" ht="15" hidden="false" customHeight="false" outlineLevel="0" collapsed="false">
      <c r="A68" s="0" t="s">
        <v>63</v>
      </c>
      <c r="B68" s="0" t="n">
        <v>4</v>
      </c>
      <c r="C68" s="0" t="n">
        <v>4</v>
      </c>
      <c r="N68" s="32"/>
      <c r="O68" s="32"/>
      <c r="P68" s="32"/>
      <c r="Q68" s="32"/>
    </row>
    <row r="69" customFormat="false" ht="15" hidden="false" customHeight="false" outlineLevel="0" collapsed="false">
      <c r="A69" s="0" t="s">
        <v>64</v>
      </c>
      <c r="B69" s="0" t="n">
        <v>4</v>
      </c>
      <c r="C69" s="0" t="n">
        <v>6</v>
      </c>
      <c r="R69" s="32"/>
      <c r="S69" s="32"/>
      <c r="T69" s="32"/>
      <c r="U69" s="32"/>
      <c r="V69" s="32"/>
      <c r="W69" s="32"/>
    </row>
    <row r="70" customFormat="false" ht="13.8" hidden="false" customHeight="false" outlineLevel="0" collapsed="false">
      <c r="A70" s="0" t="s">
        <v>28</v>
      </c>
      <c r="B70" s="0" t="n">
        <v>10</v>
      </c>
      <c r="C70" s="0" t="n">
        <v>0</v>
      </c>
      <c r="X70" s="29"/>
      <c r="Y70" s="29"/>
      <c r="Z70" s="29"/>
      <c r="AA70" s="29"/>
      <c r="AB70" s="29"/>
      <c r="AC70" s="29"/>
      <c r="AD70" s="29"/>
      <c r="AE70" s="29"/>
      <c r="AF70" s="29"/>
      <c r="AG70" s="29"/>
    </row>
    <row r="71" customFormat="false" ht="15" hidden="false" customHeight="false" outlineLevel="0" collapsed="false">
      <c r="A71" s="0" t="s">
        <v>65</v>
      </c>
      <c r="B71" s="0" t="n">
        <v>5</v>
      </c>
      <c r="C71" s="0" t="n">
        <v>0</v>
      </c>
    </row>
    <row r="72" customFormat="false" ht="15" hidden="false" customHeight="false" outlineLevel="0" collapsed="false">
      <c r="A72" s="0" t="s">
        <v>30</v>
      </c>
      <c r="B72" s="0" t="n">
        <v>0</v>
      </c>
      <c r="C72" s="0" t="n">
        <v>0</v>
      </c>
    </row>
    <row r="73" customFormat="false" ht="15" hidden="false" customHeight="false" outlineLevel="0" collapsed="false">
      <c r="A73" s="0" t="s">
        <v>13</v>
      </c>
      <c r="B73" s="0" t="n">
        <f aca="false">SUM(B63:B72)</f>
        <v>40</v>
      </c>
      <c r="C73" s="0" t="n">
        <f aca="false">SUM(C63:C72)</f>
        <v>19.2</v>
      </c>
    </row>
    <row r="74" customFormat="false" ht="15" hidden="false" customHeight="false" outlineLevel="0" collapsed="false">
      <c r="A74" s="0" t="s">
        <v>66</v>
      </c>
      <c r="B74" s="0" t="n">
        <f aca="false">SUM(B13,B25,B37,B49,B61,B73)</f>
        <v>192</v>
      </c>
      <c r="C74" s="0" t="n">
        <f aca="false">SUM(C13,C25,C37,C49,C61,C73)</f>
        <v>108.7</v>
      </c>
    </row>
    <row r="75" customFormat="false" ht="15" hidden="false" customHeight="false" outlineLevel="0" collapsed="false">
      <c r="A75" s="0" t="s">
        <v>67</v>
      </c>
      <c r="B75" s="36" t="n">
        <f aca="false">B74*100</f>
        <v>19200</v>
      </c>
      <c r="C75" s="36" t="n">
        <f aca="false">C74*100</f>
        <v>10870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M2" activeCellId="0" sqref="M2"/>
    </sheetView>
  </sheetViews>
  <sheetFormatPr defaultRowHeight="15" zeroHeight="false" outlineLevelRow="0" outlineLevelCol="0"/>
  <cols>
    <col collapsed="false" customWidth="true" hidden="false" outlineLevel="0" max="1" min="1" style="37" width="15.43"/>
    <col collapsed="false" customWidth="true" hidden="false" outlineLevel="0" max="2" min="2" style="37" width="8.85"/>
    <col collapsed="false" customWidth="true" hidden="false" outlineLevel="0" max="3" min="3" style="37" width="7.43"/>
    <col collapsed="false" customWidth="true" hidden="false" outlineLevel="0" max="4" min="4" style="37" width="9.43"/>
    <col collapsed="false" customWidth="true" hidden="false" outlineLevel="0" max="5" min="5" style="37" width="7.43"/>
    <col collapsed="false" customWidth="true" hidden="false" outlineLevel="0" max="6" min="6" style="37" width="10.85"/>
    <col collapsed="false" customWidth="true" hidden="false" outlineLevel="0" max="8" min="7" style="37" width="10.43"/>
    <col collapsed="false" customWidth="false" hidden="false" outlineLevel="0" max="9" min="9" style="37" width="11.43"/>
    <col collapsed="false" customWidth="true" hidden="false" outlineLevel="0" max="10" min="10" style="37" width="8.43"/>
    <col collapsed="false" customWidth="false" hidden="false" outlineLevel="0" max="11" min="11" style="37" width="11.43"/>
    <col collapsed="false" customWidth="true" hidden="false" outlineLevel="0" max="12" min="12" style="37" width="9.14"/>
    <col collapsed="false" customWidth="true" hidden="false" outlineLevel="0" max="1025" min="13" style="0" width="8.85"/>
  </cols>
  <sheetData>
    <row r="1" customFormat="false" ht="15" hidden="false" customHeight="false" outlineLevel="0" collapsed="false">
      <c r="A1" s="38" t="s">
        <v>68</v>
      </c>
      <c r="B1" s="39" t="s">
        <v>69</v>
      </c>
      <c r="C1" s="4" t="s">
        <v>70</v>
      </c>
      <c r="D1" s="4" t="s">
        <v>71</v>
      </c>
      <c r="E1" s="4" t="s">
        <v>72</v>
      </c>
      <c r="F1" s="4" t="s">
        <v>73</v>
      </c>
      <c r="G1" s="4" t="s">
        <v>74</v>
      </c>
      <c r="H1" s="4" t="s">
        <v>75</v>
      </c>
      <c r="I1" s="4" t="s">
        <v>76</v>
      </c>
      <c r="J1" s="4" t="s">
        <v>77</v>
      </c>
      <c r="K1" s="4" t="s">
        <v>78</v>
      </c>
      <c r="L1" s="4" t="s">
        <v>79</v>
      </c>
    </row>
    <row r="2" customFormat="false" ht="90" hidden="false" customHeight="false" outlineLevel="0" collapsed="false">
      <c r="B2" s="39" t="s">
        <v>80</v>
      </c>
      <c r="C2" s="40" t="s">
        <v>81</v>
      </c>
      <c r="D2" s="40" t="s">
        <v>82</v>
      </c>
      <c r="E2" s="40" t="s">
        <v>83</v>
      </c>
      <c r="F2" s="40" t="s">
        <v>84</v>
      </c>
      <c r="G2" s="40" t="s">
        <v>85</v>
      </c>
      <c r="H2" s="40" t="s">
        <v>86</v>
      </c>
      <c r="I2" s="40" t="s">
        <v>87</v>
      </c>
      <c r="J2" s="40" t="s">
        <v>88</v>
      </c>
      <c r="K2" s="40" t="s">
        <v>89</v>
      </c>
      <c r="L2" s="40" t="s">
        <v>28</v>
      </c>
    </row>
    <row r="3" customFormat="false" ht="15" hidden="false" customHeight="false" outlineLevel="0" collapsed="false">
      <c r="B3" s="39" t="s">
        <v>20</v>
      </c>
      <c r="C3" s="4" t="n">
        <v>1.5</v>
      </c>
      <c r="D3" s="4" t="n">
        <v>0.5</v>
      </c>
      <c r="E3" s="4" t="n">
        <v>0.25</v>
      </c>
      <c r="F3" s="4" t="n">
        <v>3</v>
      </c>
      <c r="G3" s="4" t="n">
        <v>2.5</v>
      </c>
      <c r="H3" s="4" t="n">
        <v>1.5</v>
      </c>
      <c r="I3" s="4" t="n">
        <v>3.5</v>
      </c>
      <c r="J3" s="4" t="n">
        <v>1.5</v>
      </c>
      <c r="K3" s="4" t="n">
        <v>4</v>
      </c>
      <c r="L3" s="4" t="n">
        <v>6</v>
      </c>
    </row>
    <row r="4" customFormat="false" ht="15" hidden="false" customHeight="false" outlineLevel="0" collapsed="false">
      <c r="A4" s="39" t="s">
        <v>7</v>
      </c>
      <c r="B4" s="39" t="n">
        <f aca="false">SUMIF(C4:L4,A$1,C$3:Z$3)</f>
        <v>20.25</v>
      </c>
      <c r="C4" s="41" t="s">
        <v>68</v>
      </c>
      <c r="D4" s="41"/>
      <c r="E4" s="38" t="s">
        <v>68</v>
      </c>
      <c r="F4" s="38" t="s">
        <v>68</v>
      </c>
      <c r="G4" s="38" t="s">
        <v>68</v>
      </c>
      <c r="H4" s="38" t="s">
        <v>68</v>
      </c>
      <c r="I4" s="41"/>
      <c r="J4" s="41" t="s">
        <v>68</v>
      </c>
      <c r="K4" s="38" t="s">
        <v>68</v>
      </c>
      <c r="L4" s="38" t="s">
        <v>68</v>
      </c>
    </row>
    <row r="5" customFormat="false" ht="15" hidden="false" customHeight="false" outlineLevel="0" collapsed="false">
      <c r="A5" s="39" t="s">
        <v>8</v>
      </c>
      <c r="B5" s="39" t="n">
        <f aca="false">SUMIF(C5:L5,A$1,C$3:Z$3)</f>
        <v>22.25</v>
      </c>
      <c r="C5" s="41" t="s">
        <v>68</v>
      </c>
      <c r="D5" s="41"/>
      <c r="E5" s="38" t="s">
        <v>68</v>
      </c>
      <c r="F5" s="38" t="s">
        <v>68</v>
      </c>
      <c r="G5" s="38" t="s">
        <v>68</v>
      </c>
      <c r="H5" s="38" t="s">
        <v>68</v>
      </c>
      <c r="I5" s="38" t="s">
        <v>68</v>
      </c>
      <c r="J5" s="41"/>
      <c r="K5" s="38" t="s">
        <v>68</v>
      </c>
      <c r="L5" s="38" t="s">
        <v>68</v>
      </c>
    </row>
    <row r="6" customFormat="false" ht="15" hidden="false" customHeight="false" outlineLevel="0" collapsed="false">
      <c r="A6" s="39" t="s">
        <v>9</v>
      </c>
      <c r="B6" s="39" t="n">
        <f aca="false">SUMIF(C6:L6,A$1,C$3:Z$3)</f>
        <v>24.25</v>
      </c>
      <c r="C6" s="41" t="s">
        <v>68</v>
      </c>
      <c r="D6" s="38" t="s">
        <v>68</v>
      </c>
      <c r="E6" s="38" t="s">
        <v>68</v>
      </c>
      <c r="F6" s="38" t="s">
        <v>68</v>
      </c>
      <c r="G6" s="38" t="s">
        <v>68</v>
      </c>
      <c r="H6" s="38" t="s">
        <v>68</v>
      </c>
      <c r="I6" s="38" t="s">
        <v>68</v>
      </c>
      <c r="J6" s="38" t="s">
        <v>68</v>
      </c>
      <c r="K6" s="38" t="s">
        <v>68</v>
      </c>
      <c r="L6" s="38" t="s">
        <v>68</v>
      </c>
    </row>
    <row r="7" customFormat="false" ht="15" hidden="false" customHeight="false" outlineLevel="0" collapsed="false">
      <c r="A7" s="39" t="s">
        <v>10</v>
      </c>
      <c r="B7" s="39" t="n">
        <f aca="false">SUMIF(C7:L7,A$1,C$3:Z$3)</f>
        <v>24.25</v>
      </c>
      <c r="C7" s="41" t="s">
        <v>68</v>
      </c>
      <c r="D7" s="38" t="s">
        <v>68</v>
      </c>
      <c r="E7" s="38" t="s">
        <v>68</v>
      </c>
      <c r="F7" s="38" t="s">
        <v>68</v>
      </c>
      <c r="G7" s="38" t="s">
        <v>68</v>
      </c>
      <c r="H7" s="38" t="s">
        <v>68</v>
      </c>
      <c r="I7" s="38" t="s">
        <v>68</v>
      </c>
      <c r="J7" s="38" t="s">
        <v>68</v>
      </c>
      <c r="K7" s="38" t="s">
        <v>68</v>
      </c>
      <c r="L7" s="38" t="s">
        <v>68</v>
      </c>
    </row>
    <row r="8" customFormat="false" ht="15" hidden="false" customHeight="false" outlineLevel="0" collapsed="false">
      <c r="A8" s="39" t="s">
        <v>11</v>
      </c>
      <c r="B8" s="39" t="n">
        <f aca="false">SUMIF(C8:L8,A$1,C$3:Z$3)</f>
        <v>22.75</v>
      </c>
      <c r="C8" s="41" t="s">
        <v>68</v>
      </c>
      <c r="D8" s="38" t="s">
        <v>68</v>
      </c>
      <c r="E8" s="38" t="s">
        <v>68</v>
      </c>
      <c r="F8" s="38" t="s">
        <v>68</v>
      </c>
      <c r="G8" s="38" t="s">
        <v>68</v>
      </c>
      <c r="H8" s="38" t="s">
        <v>68</v>
      </c>
      <c r="I8" s="38" t="s">
        <v>68</v>
      </c>
      <c r="J8" s="41"/>
      <c r="K8" s="38" t="s">
        <v>68</v>
      </c>
      <c r="L8" s="38" t="s">
        <v>68</v>
      </c>
    </row>
    <row r="9" customFormat="false" ht="15" hidden="false" customHeight="false" outlineLevel="0" collapsed="false">
      <c r="A9" s="39" t="s">
        <v>12</v>
      </c>
      <c r="B9" s="39" t="n">
        <f aca="false">SUMIF(C9:L9,A$1,C$3:Z$3)</f>
        <v>22.75</v>
      </c>
      <c r="C9" s="41" t="s">
        <v>68</v>
      </c>
      <c r="D9" s="38" t="s">
        <v>68</v>
      </c>
      <c r="E9" s="38" t="s">
        <v>68</v>
      </c>
      <c r="F9" s="38" t="s">
        <v>68</v>
      </c>
      <c r="G9" s="38" t="s">
        <v>68</v>
      </c>
      <c r="H9" s="38" t="s">
        <v>68</v>
      </c>
      <c r="I9" s="38" t="s">
        <v>68</v>
      </c>
      <c r="J9" s="41"/>
      <c r="K9" s="38" t="s">
        <v>68</v>
      </c>
      <c r="L9" s="38" t="s">
        <v>68</v>
      </c>
    </row>
    <row r="10" customFormat="false" ht="15" hidden="false" customHeight="false" outlineLevel="0" collapsed="false">
      <c r="A10" s="39" t="s">
        <v>13</v>
      </c>
      <c r="B10" s="39" t="n">
        <f aca="false">SUM(B4:B9)</f>
        <v>136.5</v>
      </c>
      <c r="C10" s="4" t="n">
        <f aca="false">COUNTIF(C4:C9,"*ü*") * C3</f>
        <v>9</v>
      </c>
      <c r="D10" s="4" t="n">
        <f aca="false">COUNTIF(D4:D9,"*ü*") * D3</f>
        <v>2</v>
      </c>
      <c r="E10" s="4" t="n">
        <f aca="false">COUNTIF(E4:E9,"*ü*") * E3</f>
        <v>1.5</v>
      </c>
      <c r="F10" s="4" t="n">
        <f aca="false">COUNTIF(F4:F9,"*ü*") * F3</f>
        <v>18</v>
      </c>
      <c r="G10" s="4" t="n">
        <f aca="false">COUNTIF(G4:G9,"*ü*") * G3</f>
        <v>15</v>
      </c>
      <c r="H10" s="4" t="n">
        <f aca="false">COUNTIF(H4:H9,"*ü*") * H3</f>
        <v>9</v>
      </c>
      <c r="I10" s="4" t="n">
        <f aca="false">COUNTIF(I4:I9,"*ü*") * I3</f>
        <v>17.5</v>
      </c>
      <c r="J10" s="4" t="n">
        <f aca="false">COUNTIF(J4:J9,"*ü*") * J3</f>
        <v>4.5</v>
      </c>
      <c r="K10" s="4" t="n">
        <f aca="false">COUNTIF(K4:K9,"*ü*") * K3</f>
        <v>24</v>
      </c>
      <c r="L10" s="4" t="n">
        <f aca="false">COUNTIF(L4:L9,"*ü*") * L3</f>
        <v>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8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AA38" activeCellId="0" sqref="AA38"/>
    </sheetView>
  </sheetViews>
  <sheetFormatPr defaultRowHeight="15" zeroHeight="false" outlineLevelRow="0" outlineLevelCol="0"/>
  <cols>
    <col collapsed="false" customWidth="true" hidden="false" outlineLevel="0" max="1" min="1" style="0" width="15.43"/>
    <col collapsed="false" customWidth="true" hidden="false" outlineLevel="0" max="2" min="2" style="0" width="21.85"/>
    <col collapsed="false" customWidth="true" hidden="false" outlineLevel="0" max="3" min="3" style="0" width="27.42"/>
    <col collapsed="false" customWidth="true" hidden="false" outlineLevel="0" max="4" min="4" style="0" width="32"/>
    <col collapsed="false" customWidth="true" hidden="false" outlineLevel="0" max="20" min="5" style="0" width="3.43"/>
    <col collapsed="false" customWidth="true" hidden="false" outlineLevel="0" max="23" min="21" style="0" width="3.14"/>
    <col collapsed="false" customWidth="true" hidden="false" outlineLevel="0" max="24" min="24" style="0" width="3.86"/>
    <col collapsed="false" customWidth="true" hidden="false" outlineLevel="0" max="25" min="25" style="0" width="3.43"/>
    <col collapsed="false" customWidth="true" hidden="false" outlineLevel="0" max="26" min="26" style="0" width="3.86"/>
    <col collapsed="false" customWidth="true" hidden="false" outlineLevel="0" max="27" min="27" style="0" width="3.43"/>
    <col collapsed="false" customWidth="true" hidden="false" outlineLevel="0" max="1025" min="28" style="0" width="8.85"/>
  </cols>
  <sheetData>
    <row r="1" customFormat="false" ht="15" hidden="false" customHeight="false" outlineLevel="0" collapsed="false">
      <c r="A1" s="42"/>
      <c r="B1" s="43" t="s">
        <v>90</v>
      </c>
      <c r="C1" s="43" t="s">
        <v>14</v>
      </c>
      <c r="D1" s="44" t="s">
        <v>15</v>
      </c>
      <c r="E1" s="0" t="n">
        <v>1</v>
      </c>
      <c r="F1" s="0" t="n">
        <v>2</v>
      </c>
      <c r="G1" s="0" t="n">
        <v>3</v>
      </c>
      <c r="H1" s="0" t="n">
        <v>4</v>
      </c>
      <c r="I1" s="0" t="n">
        <v>5</v>
      </c>
      <c r="J1" s="0" t="n">
        <v>6</v>
      </c>
      <c r="K1" s="0" t="n">
        <v>7</v>
      </c>
      <c r="L1" s="0" t="n">
        <v>8</v>
      </c>
      <c r="M1" s="0" t="n">
        <v>9</v>
      </c>
      <c r="N1" s="0" t="n">
        <v>10</v>
      </c>
      <c r="O1" s="0" t="n">
        <v>11</v>
      </c>
      <c r="P1" s="0" t="n">
        <v>12</v>
      </c>
      <c r="Q1" s="0" t="n">
        <v>13</v>
      </c>
      <c r="R1" s="0" t="n">
        <v>14</v>
      </c>
      <c r="S1" s="0" t="n">
        <v>15</v>
      </c>
      <c r="T1" s="0" t="n">
        <v>16</v>
      </c>
      <c r="U1" s="0" t="n">
        <v>17</v>
      </c>
      <c r="V1" s="0" t="n">
        <v>18</v>
      </c>
      <c r="W1" s="0" t="n">
        <v>19</v>
      </c>
      <c r="X1" s="0" t="n">
        <v>20</v>
      </c>
      <c r="Y1" s="0" t="n">
        <v>21</v>
      </c>
      <c r="Z1" s="0" t="n">
        <v>22</v>
      </c>
      <c r="AA1" s="0" t="n">
        <v>23</v>
      </c>
    </row>
    <row r="2" customFormat="false" ht="15" hidden="false" customHeight="false" outlineLevel="0" collapsed="false">
      <c r="A2" s="17" t="s">
        <v>7</v>
      </c>
      <c r="B2" s="45" t="s">
        <v>91</v>
      </c>
      <c r="C2" s="0" t="n">
        <v>6</v>
      </c>
      <c r="D2" s="46" t="n">
        <v>7</v>
      </c>
      <c r="E2" s="32"/>
      <c r="F2" s="32"/>
      <c r="G2" s="32"/>
      <c r="H2" s="32"/>
      <c r="I2" s="32"/>
      <c r="J2" s="32"/>
    </row>
    <row r="3" customFormat="false" ht="15" hidden="false" customHeight="false" outlineLevel="0" collapsed="false">
      <c r="A3" s="47"/>
      <c r="B3" s="45" t="s">
        <v>92</v>
      </c>
      <c r="C3" s="0" t="n">
        <v>3</v>
      </c>
      <c r="D3" s="46" t="n">
        <v>1</v>
      </c>
      <c r="E3" s="32"/>
      <c r="F3" s="32"/>
      <c r="G3" s="32"/>
      <c r="J3" s="48"/>
    </row>
    <row r="4" customFormat="false" ht="15" hidden="false" customHeight="false" outlineLevel="0" collapsed="false">
      <c r="A4" s="47"/>
      <c r="B4" s="45" t="s">
        <v>93</v>
      </c>
      <c r="C4" s="0" t="n">
        <v>2</v>
      </c>
      <c r="D4" s="46" t="n">
        <v>2</v>
      </c>
      <c r="J4" s="48"/>
      <c r="K4" s="32"/>
      <c r="L4" s="32"/>
    </row>
    <row r="5" customFormat="false" ht="15" hidden="false" customHeight="false" outlineLevel="0" collapsed="false">
      <c r="A5" s="47"/>
      <c r="B5" s="45" t="s">
        <v>94</v>
      </c>
      <c r="C5" s="0" t="n">
        <v>1</v>
      </c>
      <c r="D5" s="46" t="n">
        <v>1</v>
      </c>
      <c r="J5" s="48"/>
      <c r="L5" s="32"/>
    </row>
    <row r="6" customFormat="false" ht="15" hidden="false" customHeight="false" outlineLevel="0" collapsed="false">
      <c r="A6" s="47"/>
      <c r="B6" s="45" t="s">
        <v>95</v>
      </c>
      <c r="C6" s="0" t="n">
        <v>1</v>
      </c>
      <c r="D6" s="46" t="n">
        <v>1</v>
      </c>
      <c r="J6" s="48"/>
      <c r="L6" s="32"/>
    </row>
    <row r="7" customFormat="false" ht="15" hidden="false" customHeight="false" outlineLevel="0" collapsed="false">
      <c r="A7" s="47"/>
      <c r="B7" s="45" t="s">
        <v>96</v>
      </c>
      <c r="C7" s="45" t="n">
        <f aca="false">SUM(C2:C6)</f>
        <v>13</v>
      </c>
      <c r="D7" s="49" t="n">
        <f aca="false">SUM(D2:D6)</f>
        <v>12</v>
      </c>
    </row>
    <row r="8" customFormat="false" ht="15" hidden="false" customHeight="false" outlineLevel="0" collapsed="false">
      <c r="A8" s="17" t="s">
        <v>8</v>
      </c>
      <c r="B8" s="45" t="s">
        <v>97</v>
      </c>
      <c r="C8" s="0" t="n">
        <v>6</v>
      </c>
      <c r="D8" s="46" t="n">
        <v>6</v>
      </c>
      <c r="N8" s="32"/>
      <c r="O8" s="32"/>
    </row>
    <row r="9" customFormat="false" ht="15" hidden="false" customHeight="false" outlineLevel="0" collapsed="false">
      <c r="A9" s="47"/>
      <c r="B9" s="45" t="s">
        <v>98</v>
      </c>
      <c r="C9" s="0" t="n">
        <v>3</v>
      </c>
      <c r="D9" s="46" t="n">
        <v>1</v>
      </c>
      <c r="J9" s="48"/>
      <c r="L9" s="32"/>
      <c r="M9" s="32"/>
    </row>
    <row r="10" customFormat="false" ht="15" hidden="false" customHeight="false" outlineLevel="0" collapsed="false">
      <c r="A10" s="47"/>
      <c r="B10" s="45" t="s">
        <v>93</v>
      </c>
      <c r="C10" s="0" t="n">
        <v>2</v>
      </c>
      <c r="D10" s="46" t="n">
        <v>1</v>
      </c>
      <c r="J10" s="32"/>
      <c r="K10" s="32"/>
    </row>
    <row r="11" customFormat="false" ht="15" hidden="false" customHeight="false" outlineLevel="0" collapsed="false">
      <c r="A11" s="47"/>
      <c r="B11" s="45" t="s">
        <v>94</v>
      </c>
      <c r="C11" s="0" t="n">
        <v>0</v>
      </c>
      <c r="D11" s="46" t="n">
        <v>0</v>
      </c>
      <c r="E11" s="32"/>
      <c r="F11" s="32"/>
      <c r="J11" s="48"/>
    </row>
    <row r="12" customFormat="false" ht="15" hidden="false" customHeight="false" outlineLevel="0" collapsed="false">
      <c r="A12" s="47"/>
      <c r="B12" s="45" t="s">
        <v>95</v>
      </c>
      <c r="C12" s="0" t="n">
        <v>0</v>
      </c>
      <c r="D12" s="46" t="n">
        <v>0</v>
      </c>
      <c r="E12" s="32"/>
      <c r="F12" s="32"/>
      <c r="J12" s="48"/>
    </row>
    <row r="13" customFormat="false" ht="15" hidden="false" customHeight="false" outlineLevel="0" collapsed="false">
      <c r="A13" s="47"/>
      <c r="B13" s="45" t="s">
        <v>96</v>
      </c>
      <c r="C13" s="45" t="n">
        <f aca="false">SUM(C8:C12)</f>
        <v>11</v>
      </c>
      <c r="D13" s="49" t="n">
        <f aca="false">SUM(D8:D12)</f>
        <v>8</v>
      </c>
    </row>
    <row r="14" customFormat="false" ht="15" hidden="false" customHeight="false" outlineLevel="0" collapsed="false">
      <c r="A14" s="17" t="s">
        <v>9</v>
      </c>
      <c r="B14" s="45" t="s">
        <v>99</v>
      </c>
      <c r="C14" s="0" t="n">
        <v>6</v>
      </c>
      <c r="D14" s="46" t="n">
        <v>0</v>
      </c>
    </row>
    <row r="15" customFormat="false" ht="15" hidden="false" customHeight="false" outlineLevel="0" collapsed="false">
      <c r="A15" s="47"/>
      <c r="B15" s="45" t="s">
        <v>100</v>
      </c>
      <c r="C15" s="0" t="n">
        <v>3</v>
      </c>
      <c r="D15" s="46" t="n">
        <v>0</v>
      </c>
      <c r="J15" s="48"/>
    </row>
    <row r="16" customFormat="false" ht="15" hidden="false" customHeight="false" outlineLevel="0" collapsed="false">
      <c r="A16" s="47"/>
      <c r="B16" s="45" t="s">
        <v>93</v>
      </c>
      <c r="C16" s="0" t="n">
        <v>2</v>
      </c>
      <c r="D16" s="46" t="n">
        <v>0</v>
      </c>
      <c r="J16" s="48"/>
    </row>
    <row r="17" customFormat="false" ht="15" hidden="false" customHeight="false" outlineLevel="0" collapsed="false">
      <c r="A17" s="47"/>
      <c r="B17" s="45" t="s">
        <v>94</v>
      </c>
      <c r="C17" s="0" t="n">
        <v>0</v>
      </c>
      <c r="D17" s="46" t="n">
        <v>0</v>
      </c>
      <c r="J17" s="48"/>
    </row>
    <row r="18" customFormat="false" ht="15" hidden="false" customHeight="false" outlineLevel="0" collapsed="false">
      <c r="A18" s="47"/>
      <c r="B18" s="45" t="s">
        <v>95</v>
      </c>
      <c r="C18" s="0" t="n">
        <v>0</v>
      </c>
      <c r="D18" s="46" t="n">
        <v>0</v>
      </c>
      <c r="J18" s="48"/>
    </row>
    <row r="19" customFormat="false" ht="15" hidden="false" customHeight="false" outlineLevel="0" collapsed="false">
      <c r="A19" s="47"/>
      <c r="B19" s="50" t="s">
        <v>96</v>
      </c>
      <c r="C19" s="45" t="n">
        <f aca="false">SUM(C14:C18)</f>
        <v>11</v>
      </c>
      <c r="D19" s="49" t="n">
        <f aca="false">SUM(D14:D18)</f>
        <v>0</v>
      </c>
    </row>
    <row r="20" customFormat="false" ht="15" hidden="false" customHeight="false" outlineLevel="0" collapsed="false">
      <c r="A20" s="17" t="s">
        <v>10</v>
      </c>
      <c r="B20" s="45" t="s">
        <v>101</v>
      </c>
      <c r="C20" s="0" t="n">
        <v>6</v>
      </c>
      <c r="D20" s="46" t="n">
        <v>5</v>
      </c>
      <c r="H20" s="32"/>
      <c r="I20" s="32"/>
      <c r="J20" s="32"/>
      <c r="K20" s="32"/>
      <c r="L20" s="32"/>
      <c r="M20" s="32"/>
    </row>
    <row r="21" customFormat="false" ht="15" hidden="false" customHeight="false" outlineLevel="0" collapsed="false">
      <c r="A21" s="47"/>
      <c r="B21" s="45" t="s">
        <v>102</v>
      </c>
      <c r="C21" s="0" t="n">
        <v>3</v>
      </c>
      <c r="D21" s="46" t="n">
        <v>1.5</v>
      </c>
      <c r="E21" s="32"/>
      <c r="F21" s="32"/>
      <c r="G21" s="32"/>
      <c r="J21" s="48"/>
    </row>
    <row r="22" customFormat="false" ht="15" hidden="false" customHeight="false" outlineLevel="0" collapsed="false">
      <c r="A22" s="47"/>
      <c r="B22" s="45" t="s">
        <v>93</v>
      </c>
      <c r="C22" s="0" t="n">
        <v>2</v>
      </c>
      <c r="D22" s="46" t="n">
        <v>2</v>
      </c>
      <c r="J22" s="48"/>
      <c r="N22" s="32"/>
      <c r="O22" s="32"/>
    </row>
    <row r="23" customFormat="false" ht="15" hidden="false" customHeight="false" outlineLevel="0" collapsed="false">
      <c r="A23" s="47"/>
      <c r="B23" s="45" t="s">
        <v>94</v>
      </c>
      <c r="C23" s="0" t="n">
        <v>2</v>
      </c>
      <c r="D23" s="46" t="n">
        <v>1.5</v>
      </c>
      <c r="J23" s="48"/>
      <c r="N23" s="32"/>
      <c r="O23" s="32"/>
    </row>
    <row r="24" customFormat="false" ht="15" hidden="false" customHeight="false" outlineLevel="0" collapsed="false">
      <c r="A24" s="47"/>
      <c r="B24" s="45" t="s">
        <v>95</v>
      </c>
      <c r="C24" s="0" t="n">
        <v>2</v>
      </c>
      <c r="D24" s="46" t="n">
        <v>1.5</v>
      </c>
      <c r="J24" s="48"/>
      <c r="N24" s="32"/>
      <c r="O24" s="32"/>
    </row>
    <row r="25" customFormat="false" ht="15" hidden="false" customHeight="false" outlineLevel="0" collapsed="false">
      <c r="A25" s="47"/>
      <c r="B25" s="45" t="s">
        <v>96</v>
      </c>
      <c r="C25" s="45" t="n">
        <f aca="false">SUM(C20:C24)</f>
        <v>15</v>
      </c>
      <c r="D25" s="49" t="n">
        <f aca="false">SUM(D20:D24)</f>
        <v>11.5</v>
      </c>
    </row>
    <row r="26" customFormat="false" ht="15" hidden="false" customHeight="false" outlineLevel="0" collapsed="false">
      <c r="A26" s="17" t="s">
        <v>11</v>
      </c>
      <c r="B26" s="45" t="s">
        <v>103</v>
      </c>
      <c r="C26" s="0" t="n">
        <v>6</v>
      </c>
      <c r="D26" s="46" t="n">
        <v>6</v>
      </c>
      <c r="E26" s="32"/>
      <c r="F26" s="32"/>
      <c r="G26" s="32"/>
      <c r="H26" s="32"/>
      <c r="I26" s="32"/>
      <c r="J26" s="32"/>
    </row>
    <row r="27" customFormat="false" ht="15" hidden="false" customHeight="false" outlineLevel="0" collapsed="false">
      <c r="A27" s="47"/>
      <c r="B27" s="45" t="s">
        <v>104</v>
      </c>
      <c r="C27" s="0" t="n">
        <v>3</v>
      </c>
      <c r="D27" s="46" t="n">
        <v>1</v>
      </c>
      <c r="E27" s="32"/>
      <c r="J27" s="48"/>
    </row>
    <row r="28" customFormat="false" ht="15" hidden="false" customHeight="false" outlineLevel="0" collapsed="false">
      <c r="A28" s="47"/>
      <c r="B28" s="45" t="s">
        <v>93</v>
      </c>
      <c r="C28" s="0" t="n">
        <v>2</v>
      </c>
      <c r="D28" s="46" t="n">
        <v>2</v>
      </c>
      <c r="J28" s="48"/>
      <c r="K28" s="32"/>
      <c r="L28" s="32"/>
    </row>
    <row r="29" customFormat="false" ht="15" hidden="false" customHeight="false" outlineLevel="0" collapsed="false">
      <c r="A29" s="47"/>
      <c r="B29" s="45" t="s">
        <v>94</v>
      </c>
      <c r="C29" s="0" t="n">
        <v>2</v>
      </c>
      <c r="D29" s="46" t="n">
        <v>3</v>
      </c>
      <c r="J29" s="48"/>
      <c r="M29" s="32"/>
      <c r="N29" s="32"/>
      <c r="O29" s="32"/>
    </row>
    <row r="30" customFormat="false" ht="15" hidden="false" customHeight="false" outlineLevel="0" collapsed="false">
      <c r="A30" s="47"/>
      <c r="B30" s="45" t="s">
        <v>95</v>
      </c>
      <c r="C30" s="0" t="n">
        <v>1</v>
      </c>
      <c r="D30" s="46" t="n">
        <v>2</v>
      </c>
      <c r="J30" s="48"/>
      <c r="P30" s="32"/>
      <c r="Q30" s="32"/>
    </row>
    <row r="31" customFormat="false" ht="15" hidden="false" customHeight="false" outlineLevel="0" collapsed="false">
      <c r="A31" s="47"/>
      <c r="B31" s="50" t="s">
        <v>96</v>
      </c>
      <c r="C31" s="45" t="n">
        <f aca="false">SUM(C26:C30)</f>
        <v>14</v>
      </c>
      <c r="D31" s="49" t="n">
        <f aca="false">SUM(D26:D30)</f>
        <v>14</v>
      </c>
    </row>
    <row r="32" customFormat="false" ht="15" hidden="false" customHeight="false" outlineLevel="0" collapsed="false">
      <c r="A32" s="17" t="s">
        <v>12</v>
      </c>
      <c r="B32" s="45" t="s">
        <v>105</v>
      </c>
      <c r="C32" s="0" t="n">
        <v>6</v>
      </c>
      <c r="D32" s="46" t="n">
        <v>12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</row>
    <row r="33" customFormat="false" ht="15" hidden="false" customHeight="false" outlineLevel="0" collapsed="false">
      <c r="A33" s="47"/>
      <c r="B33" s="45" t="s">
        <v>106</v>
      </c>
      <c r="C33" s="0" t="n">
        <v>3</v>
      </c>
      <c r="D33" s="46" t="n">
        <v>0.5</v>
      </c>
      <c r="J33" s="48"/>
      <c r="Q33" s="32"/>
    </row>
    <row r="34" customFormat="false" ht="15" hidden="false" customHeight="false" outlineLevel="0" collapsed="false">
      <c r="A34" s="47"/>
      <c r="B34" s="45" t="s">
        <v>93</v>
      </c>
      <c r="C34" s="0" t="n">
        <v>2</v>
      </c>
      <c r="D34" s="46" t="n">
        <v>2</v>
      </c>
      <c r="J34" s="48"/>
      <c r="R34" s="32"/>
      <c r="S34" s="32"/>
    </row>
    <row r="35" customFormat="false" ht="15" hidden="false" customHeight="false" outlineLevel="0" collapsed="false">
      <c r="A35" s="47"/>
      <c r="B35" s="45" t="s">
        <v>94</v>
      </c>
      <c r="C35" s="0" t="n">
        <v>2</v>
      </c>
      <c r="D35" s="46" t="n">
        <v>4</v>
      </c>
      <c r="J35" s="48"/>
      <c r="T35" s="32"/>
      <c r="U35" s="32"/>
      <c r="V35" s="32"/>
      <c r="W35" s="32"/>
      <c r="X35" s="32"/>
    </row>
    <row r="36" customFormat="false" ht="15" hidden="false" customHeight="false" outlineLevel="0" collapsed="false">
      <c r="A36" s="47"/>
      <c r="B36" s="45" t="s">
        <v>95</v>
      </c>
      <c r="C36" s="0" t="n">
        <v>2</v>
      </c>
      <c r="D36" s="46" t="n">
        <v>3</v>
      </c>
      <c r="J36" s="48"/>
      <c r="Y36" s="32"/>
      <c r="Z36" s="32"/>
      <c r="AA36" s="32"/>
    </row>
    <row r="37" customFormat="false" ht="15" hidden="false" customHeight="false" outlineLevel="0" collapsed="false">
      <c r="A37" s="47"/>
      <c r="B37" s="50" t="s">
        <v>107</v>
      </c>
      <c r="C37" s="45" t="n">
        <f aca="false">SUM(C32:C36)</f>
        <v>15</v>
      </c>
      <c r="D37" s="49" t="n">
        <f aca="false">SUM(D32:D36)</f>
        <v>21.5</v>
      </c>
    </row>
    <row r="38" customFormat="false" ht="15" hidden="false" customHeight="false" outlineLevel="0" collapsed="false">
      <c r="A38" s="51"/>
      <c r="B38" s="52" t="s">
        <v>13</v>
      </c>
      <c r="C38" s="53" t="n">
        <f aca="false">SUM(C7,C13,C19,C25,C31,C37)</f>
        <v>79</v>
      </c>
      <c r="D38" s="54" t="n">
        <f aca="false">SUM(D7,D13,D19,D25,D31,D37)</f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2018-11-06T05:29:55Z</dcterms:created>
  <dc:creator>pizza</dc:creator>
  <dc:description/>
  <dc:language>en-US</dc:language>
  <cp:lastModifiedBy/>
  <dcterms:modified xsi:type="dcterms:W3CDTF">2019-04-03T20:39:49Z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