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acob\Documents\GitHub\Maze_Runner\Documents\"/>
    </mc:Choice>
  </mc:AlternateContent>
  <xr:revisionPtr revIDLastSave="0" documentId="13_ncr:1_{73F78990-8F1D-4C0E-8DAD-08EC6AA47C43}" xr6:coauthVersionLast="41" xr6:coauthVersionMax="43" xr10:uidLastSave="{00000000-0000-0000-0000-000000000000}"/>
  <bookViews>
    <workbookView xWindow="2400" yWindow="4680" windowWidth="28800" windowHeight="15435" tabRatio="500" activeTab="2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 s="1"/>
  <c r="C31" i="4"/>
  <c r="D25" i="4"/>
  <c r="C19" i="4"/>
  <c r="D13" i="4"/>
  <c r="O4" i="1" s="1"/>
  <c r="C37" i="4"/>
  <c r="D31" i="4"/>
  <c r="C25" i="4"/>
  <c r="N6" i="1" s="1"/>
  <c r="D19" i="4"/>
  <c r="C13" i="4"/>
  <c r="N4" i="1"/>
  <c r="C7" i="4"/>
  <c r="D7" i="4"/>
  <c r="O3" i="1" s="1"/>
  <c r="L10" i="3"/>
  <c r="K10" i="3"/>
  <c r="J10" i="3"/>
  <c r="I10" i="3"/>
  <c r="H10" i="3"/>
  <c r="G10" i="3"/>
  <c r="F10" i="3"/>
  <c r="E10" i="3"/>
  <c r="D10" i="3"/>
  <c r="C10" i="3"/>
  <c r="B4" i="3"/>
  <c r="B5" i="3"/>
  <c r="K4" i="1" s="1"/>
  <c r="L4" i="1" s="1"/>
  <c r="B6" i="3"/>
  <c r="K5" i="1" s="1"/>
  <c r="L5" i="1" s="1"/>
  <c r="B7" i="3"/>
  <c r="K6" i="1" s="1"/>
  <c r="L6" i="1" s="1"/>
  <c r="B8" i="3"/>
  <c r="K7" i="1" s="1"/>
  <c r="L7" i="1" s="1"/>
  <c r="B9" i="3"/>
  <c r="K8" i="1" s="1"/>
  <c r="L8" i="1" s="1"/>
  <c r="C13" i="2"/>
  <c r="C25" i="2"/>
  <c r="C37" i="2"/>
  <c r="G5" i="1" s="1"/>
  <c r="C49" i="2"/>
  <c r="G6" i="1" s="1"/>
  <c r="C61" i="2"/>
  <c r="G7" i="1" s="1"/>
  <c r="C73" i="2"/>
  <c r="B13" i="2"/>
  <c r="F3" i="1" s="1"/>
  <c r="B25" i="2"/>
  <c r="B37" i="2"/>
  <c r="F5" i="1" s="1"/>
  <c r="B49" i="2"/>
  <c r="B61" i="2"/>
  <c r="F7" i="1" s="1"/>
  <c r="B73" i="2"/>
  <c r="F8" i="1" s="1"/>
  <c r="N5" i="1"/>
  <c r="O6" i="1"/>
  <c r="N7" i="1"/>
  <c r="O7" i="1"/>
  <c r="N8" i="1"/>
  <c r="J9" i="1"/>
  <c r="G3" i="1"/>
  <c r="F4" i="1"/>
  <c r="G4" i="1"/>
  <c r="F6" i="1"/>
  <c r="G8" i="1"/>
  <c r="H4" i="1" l="1"/>
  <c r="H5" i="1"/>
  <c r="H3" i="1"/>
  <c r="B4" i="1"/>
  <c r="C74" i="2"/>
  <c r="C75" i="2" s="1"/>
  <c r="B10" i="3"/>
  <c r="K3" i="1"/>
  <c r="L3" i="1" s="1"/>
  <c r="L9" i="1" s="1"/>
  <c r="B74" i="2"/>
  <c r="B75" i="2" s="1"/>
  <c r="D38" i="4"/>
  <c r="P7" i="1"/>
  <c r="O5" i="1"/>
  <c r="C5" i="1" s="1"/>
  <c r="C38" i="4"/>
  <c r="N3" i="1"/>
  <c r="N9" i="1" s="1"/>
  <c r="P8" i="1"/>
  <c r="B6" i="1"/>
  <c r="C8" i="1"/>
  <c r="P6" i="1"/>
  <c r="C4" i="1"/>
  <c r="C7" i="1"/>
  <c r="C6" i="1"/>
  <c r="H8" i="1"/>
  <c r="B8" i="1"/>
  <c r="H7" i="1"/>
  <c r="B7" i="1"/>
  <c r="F9" i="1"/>
  <c r="B5" i="1"/>
  <c r="G9" i="1"/>
  <c r="H6" i="1"/>
  <c r="P4" i="1"/>
  <c r="O9" i="1" l="1"/>
  <c r="B3" i="1"/>
  <c r="B9" i="1" s="1"/>
  <c r="P3" i="1"/>
  <c r="C3" i="1"/>
  <c r="D4" i="1"/>
  <c r="K9" i="1"/>
  <c r="P5" i="1"/>
  <c r="P9" i="1" s="1"/>
  <c r="D5" i="1"/>
  <c r="D6" i="1"/>
  <c r="D8" i="1"/>
  <c r="D7" i="1"/>
  <c r="H9" i="1"/>
  <c r="D3" i="1" l="1"/>
  <c r="D9" i="1" s="1"/>
  <c r="C9" i="1"/>
</calcChain>
</file>

<file path=xl/sharedStrings.xml><?xml version="1.0" encoding="utf-8"?>
<sst xmlns="http://schemas.openxmlformats.org/spreadsheetml/2006/main" count="231" uniqueCount="98">
  <si>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</si>
  <si>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</si>
  <si>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</si>
  <si>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</si>
  <si>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</si>
  <si>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</si>
  <si>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</si>
  <si>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</si>
  <si>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</si>
  <si>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</si>
  <si>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</si>
  <si>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</si>
  <si>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</si>
  <si>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</si>
  <si>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</si>
  <si>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</si>
  <si>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</si>
  <si>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</si>
  <si>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</si>
  <si>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</si>
  <si>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</si>
  <si>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</si>
  <si>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</si>
  <si>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</si>
  <si>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</si>
  <si>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</si>
  <si>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</si>
  <si>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</si>
  <si>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</si>
  <si>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</si>
  <si>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</si>
  <si>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</si>
  <si>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</si>
  <si>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</si>
  <si>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</si>
  <si>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</si>
  <si>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</si>
  <si>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</si>
  <si>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</si>
  <si>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</si>
  <si>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</si>
  <si>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</si>
  <si>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</si>
  <si>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</si>
  <si>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</si>
  <si>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</si>
  <si>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</si>
  <si>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</si>
  <si>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</si>
  <si>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</si>
  <si>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</si>
  <si>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</si>
  <si>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</si>
  <si>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</si>
  <si>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</si>
  <si>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</si>
  <si>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</si>
  <si>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</si>
  <si>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</si>
  <si>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</si>
  <si>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</si>
  <si>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</si>
  <si>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</si>
  <si>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</si>
  <si>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</si>
  <si>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</si>
  <si>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</si>
  <si>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</si>
  <si>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</si>
  <si>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</si>
  <si>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</si>
  <si>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</si>
  <si>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</si>
  <si>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</si>
  <si>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</si>
  <si>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</si>
  <si>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</si>
  <si>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</si>
  <si>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</si>
  <si>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</si>
  <si>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</si>
  <si>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</si>
  <si>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</si>
  <si>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</si>
  <si>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</si>
  <si>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</si>
  <si>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</si>
  <si>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</si>
  <si>
    <t>Mar. 19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</si>
  <si>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</si>
  <si>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</si>
  <si>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</si>
  <si>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</si>
  <si>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</si>
  <si>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</si>
  <si>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</si>
  <si>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</si>
  <si>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r>
      <t>ü</t>
    </r>
    <r>
      <rPr>
        <sz val="11"/>
        <color rgb="FF000000"/>
        <rFont val="Times New Roman"/>
        <family val="1"/>
      </rPr>
      <t>(30 min)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</si>
</sst>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  <font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8" borderId="13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106" workbookViewId="0">
      <selection activeCell="I32" sqref="I32"/>
    </sheetView>
  </sheetViews>
  <sheetFormatPr defaultColWidth="8.85546875" defaultRowHeight="15"/>
  <cols>
    <col min="1" max="1" width="8.85546875" bestFit="1" customWidth="1"/>
    <col min="2" max="4" width="10.7109375" bestFit="1" customWidth="1"/>
    <col min="5" max="5" width="3.42578125" customWidth="1"/>
    <col min="6" max="6" width="10.7109375" bestFit="1" customWidth="1"/>
    <col min="7" max="8" width="10.7109375" customWidth="1"/>
    <col min="9" max="9" width="3.42578125" customWidth="1"/>
    <col min="10" max="12" width="10.7109375" customWidth="1"/>
    <col min="13" max="13" width="3.42578125" customWidth="1"/>
    <col min="14" max="16" width="10.7109375" customWidth="1"/>
    <col min="17" max="1025" width="8.85546875" customWidth="1"/>
  </cols>
  <sheetData>
    <row r="1" spans="1:16">
      <c r="B1" s="59" t="s">
        <v>0</v>
      </c>
      <c r="C1" s="59"/>
      <c r="D1" s="59"/>
      <c r="E1" s="1"/>
      <c r="F1" s="59" t="s">
        <v>1</v>
      </c>
      <c r="G1" s="59"/>
      <c r="H1" s="59"/>
      <c r="I1" s="1"/>
      <c r="J1" s="59" t="s">
        <v>2</v>
      </c>
      <c r="K1" s="59"/>
      <c r="L1" s="59"/>
      <c r="M1" s="1"/>
      <c r="N1" s="59" t="s">
        <v>3</v>
      </c>
      <c r="O1" s="59"/>
      <c r="P1" s="59"/>
    </row>
    <row r="2" spans="1:16" ht="15.75" thickBot="1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7600</v>
      </c>
      <c r="C3" s="11">
        <f t="shared" si="0"/>
        <v>2425</v>
      </c>
      <c r="D3" s="12">
        <f t="shared" ref="D3:D8" si="1">(B3-C3)</f>
        <v>5175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2000</v>
      </c>
      <c r="K3" s="11">
        <f>Meetings!B4*100</f>
        <v>1175</v>
      </c>
      <c r="L3" s="12">
        <f t="shared" ref="L3:L8" si="3">(J3-K3)</f>
        <v>825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3100</v>
      </c>
      <c r="C4" s="14">
        <f t="shared" si="0"/>
        <v>2375</v>
      </c>
      <c r="D4" s="15">
        <f t="shared" si="1"/>
        <v>725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2000</v>
      </c>
      <c r="K4" s="14">
        <f>Meetings!B5*100</f>
        <v>1575</v>
      </c>
      <c r="L4" s="15">
        <f t="shared" si="3"/>
        <v>425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5000</v>
      </c>
      <c r="C5" s="14">
        <f t="shared" si="0"/>
        <v>2425</v>
      </c>
      <c r="D5" s="15">
        <f t="shared" si="1"/>
        <v>2575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2000</v>
      </c>
      <c r="K5" s="14">
        <f>Meetings!B6*100</f>
        <v>1625</v>
      </c>
      <c r="L5" s="15">
        <f t="shared" si="3"/>
        <v>375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6600</v>
      </c>
      <c r="C6" s="14">
        <f t="shared" si="0"/>
        <v>4175</v>
      </c>
      <c r="D6" s="15">
        <f t="shared" si="1"/>
        <v>2425</v>
      </c>
      <c r="E6" s="5"/>
      <c r="F6" s="13">
        <f>(Gantt!$B49)*100</f>
        <v>3100</v>
      </c>
      <c r="G6" s="14">
        <f>(Gantt!$C49)*100</f>
        <v>1400</v>
      </c>
      <c r="H6" s="15">
        <f t="shared" si="2"/>
        <v>1700</v>
      </c>
      <c r="I6" s="5"/>
      <c r="J6" s="13">
        <v>2000</v>
      </c>
      <c r="K6" s="14">
        <f>Meetings!B7*100</f>
        <v>1625</v>
      </c>
      <c r="L6" s="15">
        <f t="shared" si="3"/>
        <v>375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3200</v>
      </c>
      <c r="C7" s="14">
        <f t="shared" si="0"/>
        <v>2425</v>
      </c>
      <c r="D7" s="15">
        <f t="shared" si="1"/>
        <v>775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2000</v>
      </c>
      <c r="K7" s="14">
        <f>Meetings!B8*100</f>
        <v>1325</v>
      </c>
      <c r="L7" s="15">
        <f t="shared" si="3"/>
        <v>675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ht="15.75" thickBot="1">
      <c r="A8" s="16" t="s">
        <v>12</v>
      </c>
      <c r="B8" s="17">
        <f t="shared" si="0"/>
        <v>6600</v>
      </c>
      <c r="C8" s="18">
        <f t="shared" si="0"/>
        <v>3095</v>
      </c>
      <c r="D8" s="19">
        <f t="shared" si="1"/>
        <v>3505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2000</v>
      </c>
      <c r="K8" s="14">
        <f>Meetings!B9*100</f>
        <v>1625</v>
      </c>
      <c r="L8" s="15">
        <f t="shared" si="3"/>
        <v>375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 ht="15.75" thickBot="1">
      <c r="A9" s="20" t="s">
        <v>13</v>
      </c>
      <c r="B9" s="21">
        <f>SUM(B3:B8)</f>
        <v>32100</v>
      </c>
      <c r="C9" s="22">
        <f>SUM(C3:C8)</f>
        <v>16920</v>
      </c>
      <c r="D9" s="23">
        <f>SUM(D3:D8)</f>
        <v>15180</v>
      </c>
      <c r="E9" s="5"/>
      <c r="F9" s="24">
        <f>SUM(F3:F8)</f>
        <v>12900</v>
      </c>
      <c r="G9" s="25">
        <f>SUM(G3:G8)</f>
        <v>2470</v>
      </c>
      <c r="H9" s="26">
        <f>SUM(H3:H8)</f>
        <v>10430</v>
      </c>
      <c r="I9" s="5"/>
      <c r="J9" s="24">
        <f>SUM(J3:J8)</f>
        <v>12000</v>
      </c>
      <c r="K9" s="25">
        <f>SUM(K3:K8)</f>
        <v>8950</v>
      </c>
      <c r="L9" s="26">
        <f>SUM(L3:L8)</f>
        <v>3050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zoomScale="116" zoomScaleNormal="40" workbookViewId="0">
      <selection activeCell="H33" activeCellId="1" sqref="G32 H33"/>
    </sheetView>
  </sheetViews>
  <sheetFormatPr defaultColWidth="8.85546875" defaultRowHeight="15"/>
  <cols>
    <col min="1" max="1" width="29" customWidth="1"/>
    <col min="2" max="2" width="17.42578125" customWidth="1"/>
    <col min="3" max="3" width="15.7109375" customWidth="1"/>
    <col min="4" max="4" width="7.42578125" customWidth="1"/>
    <col min="5" max="47" width="4.85546875" customWidth="1"/>
    <col min="48" max="1025" width="8.8554687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3"/>
    </row>
    <row r="4" spans="1:47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>
      <c r="A5" t="s">
        <v>81</v>
      </c>
      <c r="B5">
        <v>3</v>
      </c>
      <c r="C5">
        <v>0</v>
      </c>
      <c r="K5" s="54"/>
      <c r="L5" s="54"/>
      <c r="M5" s="54"/>
    </row>
    <row r="6" spans="1:47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>
      <c r="A8" t="s">
        <v>84</v>
      </c>
      <c r="B8">
        <v>2</v>
      </c>
      <c r="C8">
        <v>0</v>
      </c>
      <c r="AM8" s="54"/>
      <c r="AN8" s="54"/>
    </row>
    <row r="9" spans="1:47">
      <c r="A9" t="s">
        <v>85</v>
      </c>
      <c r="B9">
        <v>1</v>
      </c>
      <c r="C9">
        <v>0</v>
      </c>
      <c r="AO9" s="54"/>
    </row>
    <row r="10" spans="1:47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>
      <c r="A11" t="s">
        <v>36</v>
      </c>
      <c r="B11">
        <v>1</v>
      </c>
      <c r="C11">
        <v>0</v>
      </c>
      <c r="AU11" s="54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8">
      <c r="A17" t="s">
        <v>25</v>
      </c>
      <c r="B17">
        <v>0</v>
      </c>
      <c r="C17">
        <v>0</v>
      </c>
    </row>
    <row r="18" spans="1:18">
      <c r="A18" t="s">
        <v>26</v>
      </c>
      <c r="B18">
        <v>0</v>
      </c>
      <c r="C18">
        <v>0</v>
      </c>
      <c r="J18" s="31"/>
    </row>
    <row r="19" spans="1:18">
      <c r="A19" t="s">
        <v>27</v>
      </c>
      <c r="B19">
        <v>0</v>
      </c>
      <c r="C19">
        <v>0</v>
      </c>
    </row>
    <row r="20" spans="1:18">
      <c r="A20" t="s">
        <v>28</v>
      </c>
      <c r="B20">
        <v>0</v>
      </c>
      <c r="C20">
        <v>0</v>
      </c>
    </row>
    <row r="21" spans="1:18">
      <c r="A21" t="s">
        <v>29</v>
      </c>
      <c r="B21">
        <v>0</v>
      </c>
      <c r="C21">
        <v>0</v>
      </c>
    </row>
    <row r="22" spans="1:18">
      <c r="A22" t="s">
        <v>22</v>
      </c>
      <c r="B22">
        <v>0</v>
      </c>
      <c r="C22">
        <v>0</v>
      </c>
    </row>
    <row r="23" spans="1:18">
      <c r="A23" t="s">
        <v>22</v>
      </c>
      <c r="B23">
        <v>0</v>
      </c>
      <c r="C23">
        <v>0</v>
      </c>
    </row>
    <row r="24" spans="1:18">
      <c r="A24" t="s">
        <v>22</v>
      </c>
      <c r="B24">
        <v>0</v>
      </c>
      <c r="C24">
        <v>0</v>
      </c>
    </row>
    <row r="25" spans="1:18">
      <c r="A25" t="s">
        <v>13</v>
      </c>
      <c r="B25">
        <f>SUM(B15:B24)</f>
        <v>0</v>
      </c>
      <c r="C25">
        <f>SUM(C15:C24)</f>
        <v>0</v>
      </c>
    </row>
    <row r="26" spans="1:18">
      <c r="A26" s="32" t="s">
        <v>9</v>
      </c>
      <c r="D26" t="s">
        <v>20</v>
      </c>
    </row>
    <row r="27" spans="1:18">
      <c r="A27" t="s">
        <v>89</v>
      </c>
      <c r="B27">
        <v>2</v>
      </c>
      <c r="C27">
        <v>2</v>
      </c>
      <c r="E27" s="33"/>
      <c r="F27" s="33"/>
    </row>
    <row r="28" spans="1:18">
      <c r="A28" t="s">
        <v>90</v>
      </c>
      <c r="B28">
        <v>3</v>
      </c>
      <c r="C28">
        <v>0</v>
      </c>
      <c r="G28" s="29"/>
      <c r="H28" s="29"/>
      <c r="I28" s="29"/>
    </row>
    <row r="29" spans="1:18">
      <c r="A29" t="s">
        <v>91</v>
      </c>
      <c r="B29">
        <v>1</v>
      </c>
      <c r="C29">
        <v>1</v>
      </c>
      <c r="J29" s="33"/>
    </row>
    <row r="30" spans="1:18">
      <c r="A30" t="s">
        <v>92</v>
      </c>
      <c r="B30">
        <v>2</v>
      </c>
      <c r="C30">
        <v>4</v>
      </c>
      <c r="K30" s="33"/>
      <c r="L30" s="33"/>
      <c r="M30" s="33"/>
      <c r="N30" s="33"/>
    </row>
    <row r="31" spans="1:18">
      <c r="A31" t="s">
        <v>93</v>
      </c>
      <c r="B31">
        <v>3</v>
      </c>
      <c r="C31">
        <v>0</v>
      </c>
      <c r="O31" s="29"/>
      <c r="P31" s="29"/>
      <c r="Q31" s="29"/>
    </row>
    <row r="32" spans="1:18">
      <c r="A32" t="s">
        <v>94</v>
      </c>
      <c r="B32">
        <v>4</v>
      </c>
      <c r="C32">
        <v>1</v>
      </c>
      <c r="R32" s="33"/>
    </row>
    <row r="33" spans="1:35">
      <c r="A33" t="s">
        <v>95</v>
      </c>
      <c r="B33">
        <v>2</v>
      </c>
      <c r="C33">
        <v>0</v>
      </c>
      <c r="S33" s="29"/>
      <c r="T33" s="29"/>
    </row>
    <row r="34" spans="1:35">
      <c r="A34" t="s">
        <v>96</v>
      </c>
      <c r="B34">
        <v>2</v>
      </c>
      <c r="C34">
        <v>0</v>
      </c>
      <c r="U34" s="29"/>
      <c r="V34" s="29"/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t="s">
        <v>13</v>
      </c>
      <c r="B37">
        <f>SUM(B27:B36)</f>
        <v>19</v>
      </c>
      <c r="C37">
        <f>SUM(C27:C36)</f>
        <v>8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3</v>
      </c>
      <c r="F40" s="55"/>
      <c r="G40" s="55"/>
      <c r="H40" s="55"/>
    </row>
    <row r="41" spans="1:35">
      <c r="A41" t="s">
        <v>32</v>
      </c>
      <c r="B41">
        <v>6</v>
      </c>
      <c r="C41">
        <v>6</v>
      </c>
      <c r="I41" s="55"/>
      <c r="J41" s="56"/>
      <c r="K41" s="55"/>
      <c r="L41" s="55"/>
      <c r="M41" s="55"/>
      <c r="N41" s="55"/>
    </row>
    <row r="42" spans="1:35">
      <c r="A42" t="s">
        <v>33</v>
      </c>
      <c r="B42">
        <v>6</v>
      </c>
      <c r="C42">
        <v>4</v>
      </c>
      <c r="O42" s="55"/>
      <c r="P42" s="55"/>
      <c r="Q42" s="55"/>
      <c r="R42" s="55"/>
      <c r="S42" s="55"/>
      <c r="T42" s="55"/>
    </row>
    <row r="43" spans="1:35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14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129</v>
      </c>
      <c r="C74">
        <f>SUM(C13,C25,C37,C49,C61,C73)</f>
        <v>24.7</v>
      </c>
    </row>
    <row r="75" spans="1:10">
      <c r="A75" t="s">
        <v>46</v>
      </c>
      <c r="B75" s="34">
        <f>B74*100</f>
        <v>12900</v>
      </c>
      <c r="C75" s="34">
        <f>C74*100</f>
        <v>2470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workbookViewId="0">
      <selection activeCell="P9" sqref="P9"/>
    </sheetView>
  </sheetViews>
  <sheetFormatPr defaultColWidth="8.85546875" defaultRowHeight="15"/>
  <cols>
    <col min="1" max="1" width="15.42578125" style="35" customWidth="1"/>
    <col min="2" max="2" width="8.85546875" style="35" customWidth="1"/>
    <col min="3" max="3" width="7.28515625" style="35" customWidth="1"/>
    <col min="4" max="4" width="10.7109375" style="35" customWidth="1"/>
    <col min="5" max="5" width="9.42578125" style="35" customWidth="1"/>
    <col min="6" max="6" width="11.28515625" style="35" customWidth="1"/>
    <col min="7" max="8" width="10.42578125" style="35" customWidth="1"/>
    <col min="9" max="10" width="11" style="35" customWidth="1"/>
    <col min="11" max="12" width="4.140625" style="35" customWidth="1"/>
    <col min="13" max="1025" width="8.85546875" customWidth="1"/>
  </cols>
  <sheetData>
    <row r="1" spans="1:1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88</v>
      </c>
      <c r="K1" s="3" t="s">
        <v>22</v>
      </c>
      <c r="L1" s="3" t="s">
        <v>22</v>
      </c>
    </row>
    <row r="2" spans="1:12" ht="90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86</v>
      </c>
      <c r="K2" s="38" t="s">
        <v>22</v>
      </c>
      <c r="L2" s="38" t="s">
        <v>22</v>
      </c>
    </row>
    <row r="3" spans="1:1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4</v>
      </c>
      <c r="K3" s="3">
        <v>0</v>
      </c>
      <c r="L3" s="3">
        <v>0</v>
      </c>
    </row>
    <row r="4" spans="1:12">
      <c r="A4" s="37" t="s">
        <v>7</v>
      </c>
      <c r="B4" s="37">
        <f t="shared" ref="B4:B9" si="0"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6" t="s">
        <v>97</v>
      </c>
      <c r="K4" s="39"/>
      <c r="L4" s="39"/>
    </row>
    <row r="5" spans="1:12">
      <c r="A5" s="37" t="s">
        <v>8</v>
      </c>
      <c r="B5" s="37">
        <f t="shared" si="0"/>
        <v>15.75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6" t="s">
        <v>47</v>
      </c>
      <c r="K5" s="39"/>
      <c r="L5" s="39"/>
    </row>
    <row r="6" spans="1:12">
      <c r="A6" s="37" t="s">
        <v>9</v>
      </c>
      <c r="B6" s="37">
        <f t="shared" si="0"/>
        <v>16.25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6" t="s">
        <v>47</v>
      </c>
      <c r="K6" s="39"/>
      <c r="L6" s="39"/>
    </row>
    <row r="7" spans="1:12">
      <c r="A7" s="37" t="s">
        <v>10</v>
      </c>
      <c r="B7" s="37">
        <f t="shared" si="0"/>
        <v>16.25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6" t="s">
        <v>47</v>
      </c>
      <c r="K7" s="39"/>
      <c r="L7" s="39"/>
    </row>
    <row r="8" spans="1:12">
      <c r="A8" s="37" t="s">
        <v>11</v>
      </c>
      <c r="B8" s="37">
        <f t="shared" si="0"/>
        <v>13.25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6" t="s">
        <v>47</v>
      </c>
      <c r="K8" s="39"/>
      <c r="L8" s="39"/>
    </row>
    <row r="9" spans="1:12">
      <c r="A9" s="37" t="s">
        <v>12</v>
      </c>
      <c r="B9" s="37">
        <f t="shared" si="0"/>
        <v>16.25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6" t="s">
        <v>47</v>
      </c>
      <c r="K9" s="39"/>
      <c r="L9" s="39"/>
    </row>
    <row r="10" spans="1:12">
      <c r="A10" s="37" t="s">
        <v>13</v>
      </c>
      <c r="B10" s="37">
        <f>SUM(B4:B9)</f>
        <v>89.5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24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workbookViewId="0">
      <selection activeCell="O9" sqref="O9"/>
    </sheetView>
  </sheetViews>
  <sheetFormatPr defaultColWidth="8.85546875" defaultRowHeight="15"/>
  <cols>
    <col min="1" max="1" width="15.42578125" customWidth="1"/>
    <col min="2" max="2" width="29.42578125" bestFit="1" customWidth="1"/>
    <col min="3" max="3" width="27.42578125" customWidth="1"/>
    <col min="4" max="4" width="32" customWidth="1"/>
    <col min="5" max="19" width="3.7109375" customWidth="1"/>
    <col min="20" max="1025" width="8.85546875" customWidth="1"/>
  </cols>
  <sheetData>
    <row r="1" spans="1:19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3" t="s">
        <v>63</v>
      </c>
      <c r="C2">
        <v>6</v>
      </c>
      <c r="D2" s="44">
        <v>7</v>
      </c>
      <c r="E2" s="53"/>
      <c r="F2" s="53"/>
      <c r="G2" s="53"/>
      <c r="H2" s="53"/>
      <c r="I2" s="53"/>
      <c r="J2" s="53"/>
    </row>
    <row r="3" spans="1:19">
      <c r="A3" s="45"/>
      <c r="B3" s="43" t="s">
        <v>64</v>
      </c>
      <c r="C3">
        <v>3</v>
      </c>
      <c r="D3" s="44">
        <v>1</v>
      </c>
      <c r="E3" s="53"/>
      <c r="F3" s="53"/>
      <c r="G3" s="53"/>
      <c r="J3" s="46"/>
    </row>
    <row r="4" spans="1:19">
      <c r="A4" s="45"/>
      <c r="B4" s="43" t="s">
        <v>65</v>
      </c>
      <c r="C4">
        <v>2</v>
      </c>
      <c r="D4" s="44">
        <v>2</v>
      </c>
      <c r="J4" s="46"/>
      <c r="K4" s="53"/>
      <c r="L4" s="58"/>
    </row>
    <row r="5" spans="1:19">
      <c r="A5" s="45"/>
      <c r="B5" s="43" t="s">
        <v>78</v>
      </c>
      <c r="C5">
        <v>1</v>
      </c>
      <c r="D5" s="44">
        <v>1</v>
      </c>
      <c r="J5" s="46"/>
      <c r="M5" s="53"/>
    </row>
    <row r="6" spans="1:19">
      <c r="A6" s="45"/>
      <c r="B6" s="43" t="s">
        <v>79</v>
      </c>
      <c r="C6">
        <v>1</v>
      </c>
      <c r="D6" s="44">
        <v>1</v>
      </c>
      <c r="J6" s="46"/>
      <c r="M6" s="53"/>
    </row>
    <row r="7" spans="1:19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>
      <c r="A8" s="16" t="s">
        <v>8</v>
      </c>
      <c r="B8" s="43" t="s">
        <v>67</v>
      </c>
      <c r="C8">
        <v>6</v>
      </c>
      <c r="D8" s="44">
        <v>6</v>
      </c>
    </row>
    <row r="9" spans="1:19">
      <c r="A9" s="45"/>
      <c r="B9" s="43" t="s">
        <v>68</v>
      </c>
      <c r="C9">
        <v>3</v>
      </c>
      <c r="D9" s="44">
        <v>1</v>
      </c>
      <c r="J9" s="46"/>
    </row>
    <row r="10" spans="1:19">
      <c r="A10" s="45"/>
      <c r="B10" s="43" t="s">
        <v>65</v>
      </c>
      <c r="C10">
        <v>2</v>
      </c>
      <c r="D10" s="44">
        <v>1</v>
      </c>
      <c r="J10" s="46"/>
    </row>
    <row r="11" spans="1:19">
      <c r="A11" s="45"/>
      <c r="B11" s="43" t="s">
        <v>78</v>
      </c>
      <c r="C11">
        <v>0</v>
      </c>
      <c r="D11" s="44">
        <v>0</v>
      </c>
      <c r="J11" s="46"/>
    </row>
    <row r="12" spans="1:19">
      <c r="A12" s="45"/>
      <c r="B12" s="43" t="s">
        <v>79</v>
      </c>
      <c r="C12">
        <v>0</v>
      </c>
      <c r="D12" s="44">
        <v>0</v>
      </c>
      <c r="J12" s="46"/>
    </row>
    <row r="13" spans="1:19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>
      <c r="A14" s="16" t="s">
        <v>9</v>
      </c>
      <c r="B14" s="43" t="s">
        <v>69</v>
      </c>
      <c r="C14">
        <v>6</v>
      </c>
      <c r="D14" s="44">
        <v>0</v>
      </c>
    </row>
    <row r="15" spans="1:19">
      <c r="A15" s="45"/>
      <c r="B15" s="43" t="s">
        <v>70</v>
      </c>
      <c r="C15">
        <v>3</v>
      </c>
      <c r="D15" s="44">
        <v>0</v>
      </c>
      <c r="J15" s="46"/>
    </row>
    <row r="16" spans="1:19">
      <c r="A16" s="45"/>
      <c r="B16" s="43" t="s">
        <v>65</v>
      </c>
      <c r="C16">
        <v>2</v>
      </c>
      <c r="D16" s="44">
        <v>0</v>
      </c>
      <c r="J16" s="46"/>
    </row>
    <row r="17" spans="1:15">
      <c r="A17" s="45"/>
      <c r="B17" s="43" t="s">
        <v>78</v>
      </c>
      <c r="C17">
        <v>0</v>
      </c>
      <c r="D17" s="44">
        <v>0</v>
      </c>
      <c r="J17" s="46"/>
    </row>
    <row r="18" spans="1:15">
      <c r="A18" s="45"/>
      <c r="B18" s="43" t="s">
        <v>79</v>
      </c>
      <c r="C18">
        <v>0</v>
      </c>
      <c r="D18" s="44">
        <v>0</v>
      </c>
      <c r="J18" s="46"/>
    </row>
    <row r="19" spans="1:15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5">
      <c r="A20" s="16" t="s">
        <v>10</v>
      </c>
      <c r="B20" s="43" t="s">
        <v>71</v>
      </c>
      <c r="C20">
        <v>6</v>
      </c>
      <c r="D20" s="44">
        <v>5</v>
      </c>
      <c r="H20" s="53"/>
      <c r="I20" s="53"/>
      <c r="J20" s="53"/>
      <c r="K20" s="53"/>
      <c r="L20" s="53"/>
      <c r="M20" s="53"/>
    </row>
    <row r="21" spans="1:15">
      <c r="A21" s="45"/>
      <c r="B21" s="43" t="s">
        <v>72</v>
      </c>
      <c r="C21">
        <v>3</v>
      </c>
      <c r="D21" s="44">
        <v>1.5</v>
      </c>
      <c r="E21" s="53"/>
      <c r="F21" s="53"/>
      <c r="G21" s="53"/>
      <c r="J21" s="46"/>
    </row>
    <row r="22" spans="1:15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5">
      <c r="A23" s="45"/>
      <c r="B23" s="43" t="s">
        <v>78</v>
      </c>
      <c r="C23">
        <v>2</v>
      </c>
      <c r="D23" s="44">
        <v>1.5</v>
      </c>
      <c r="J23" s="46"/>
      <c r="N23" s="53"/>
      <c r="O23" s="53"/>
    </row>
    <row r="24" spans="1:15">
      <c r="A24" s="45"/>
      <c r="B24" s="43" t="s">
        <v>79</v>
      </c>
      <c r="C24">
        <v>2</v>
      </c>
      <c r="D24" s="44">
        <v>1.5</v>
      </c>
      <c r="J24" s="46"/>
      <c r="N24" s="53"/>
      <c r="O24" s="53"/>
    </row>
    <row r="25" spans="1:15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5">
      <c r="A26" s="16" t="s">
        <v>11</v>
      </c>
      <c r="B26" s="43" t="s">
        <v>73</v>
      </c>
      <c r="C26">
        <v>6</v>
      </c>
      <c r="D26" s="44">
        <v>6</v>
      </c>
    </row>
    <row r="27" spans="1:15">
      <c r="A27" s="45"/>
      <c r="B27" s="43" t="s">
        <v>74</v>
      </c>
      <c r="C27">
        <v>3</v>
      </c>
      <c r="D27" s="44">
        <v>1</v>
      </c>
      <c r="J27" s="46"/>
    </row>
    <row r="28" spans="1:15">
      <c r="A28" s="45"/>
      <c r="B28" s="43" t="s">
        <v>65</v>
      </c>
      <c r="C28">
        <v>2</v>
      </c>
      <c r="D28" s="44">
        <v>2</v>
      </c>
      <c r="J28" s="46"/>
    </row>
    <row r="29" spans="1:15">
      <c r="A29" s="45"/>
      <c r="B29" s="43" t="s">
        <v>78</v>
      </c>
      <c r="C29">
        <v>0</v>
      </c>
      <c r="D29" s="44">
        <v>0</v>
      </c>
      <c r="J29" s="46"/>
    </row>
    <row r="30" spans="1:15">
      <c r="A30" s="45"/>
      <c r="B30" s="43" t="s">
        <v>79</v>
      </c>
      <c r="C30">
        <v>0</v>
      </c>
      <c r="D30" s="44">
        <v>0</v>
      </c>
      <c r="J30" s="46"/>
    </row>
    <row r="31" spans="1:15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5">
      <c r="A32" s="16" t="s">
        <v>12</v>
      </c>
      <c r="B32" s="43" t="s">
        <v>75</v>
      </c>
      <c r="C32">
        <v>6</v>
      </c>
      <c r="D32" s="44">
        <v>12</v>
      </c>
    </row>
    <row r="33" spans="1:10">
      <c r="A33" s="45"/>
      <c r="B33" s="43" t="s">
        <v>76</v>
      </c>
      <c r="C33">
        <v>3</v>
      </c>
      <c r="D33" s="44">
        <v>0.5</v>
      </c>
      <c r="J33" s="46"/>
    </row>
    <row r="34" spans="1:10">
      <c r="A34" s="45"/>
      <c r="B34" s="43" t="s">
        <v>65</v>
      </c>
      <c r="C34">
        <v>2</v>
      </c>
      <c r="D34" s="44">
        <v>2</v>
      </c>
      <c r="J34" s="46"/>
    </row>
    <row r="35" spans="1:10">
      <c r="A35" s="45"/>
      <c r="B35" s="43" t="s">
        <v>78</v>
      </c>
      <c r="C35">
        <v>0</v>
      </c>
      <c r="D35" s="44">
        <v>0</v>
      </c>
      <c r="J35" s="46"/>
    </row>
    <row r="36" spans="1:10">
      <c r="A36" s="45"/>
      <c r="B36" s="43" t="s">
        <v>79</v>
      </c>
      <c r="C36">
        <v>0</v>
      </c>
      <c r="D36" s="44">
        <v>0</v>
      </c>
      <c r="J36" s="46"/>
    </row>
    <row r="37" spans="1:10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jacob friedberg</cp:lastModifiedBy>
  <cp:revision>4</cp:revision>
  <dcterms:created xsi:type="dcterms:W3CDTF">2018-11-06T05:29:55Z</dcterms:created>
  <dcterms:modified xsi:type="dcterms:W3CDTF">2019-03-21T04:11:41Z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