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FC4B5EBE-CCC0-B940-BFE2-C3C82A3A48EB}" xr6:coauthVersionLast="43" xr6:coauthVersionMax="43" xr10:uidLastSave="{00000000-0000-0000-0000-000000000000}"/>
  <bookViews>
    <workbookView xWindow="0" yWindow="460" windowWidth="33600" windowHeight="20540" tabRatio="500" activeTab="2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2" l="1"/>
  <c r="B61" i="2"/>
  <c r="F7" i="1" s="1"/>
  <c r="D7" i="4"/>
  <c r="D13" i="4"/>
  <c r="D19" i="4"/>
  <c r="O5" i="1" s="1"/>
  <c r="D25" i="4"/>
  <c r="D31" i="4"/>
  <c r="D37" i="4"/>
  <c r="D38" i="4"/>
  <c r="C37" i="4"/>
  <c r="N8" i="1" s="1"/>
  <c r="C31" i="4"/>
  <c r="C25" i="4"/>
  <c r="N6" i="1"/>
  <c r="O6" i="1"/>
  <c r="P6" i="1"/>
  <c r="C19" i="4"/>
  <c r="N5" i="1" s="1"/>
  <c r="C13" i="4"/>
  <c r="N4" i="1" s="1"/>
  <c r="C7" i="4"/>
  <c r="C38" i="4" s="1"/>
  <c r="L10" i="3"/>
  <c r="K10" i="3"/>
  <c r="J10" i="3"/>
  <c r="I10" i="3"/>
  <c r="H10" i="3"/>
  <c r="G10" i="3"/>
  <c r="F10" i="3"/>
  <c r="E10" i="3"/>
  <c r="D10" i="3"/>
  <c r="C10" i="3"/>
  <c r="B9" i="3"/>
  <c r="K8" i="1" s="1"/>
  <c r="L8" i="1" s="1"/>
  <c r="B8" i="3"/>
  <c r="K7" i="1" s="1"/>
  <c r="B7" i="3"/>
  <c r="K6" i="1" s="1"/>
  <c r="L6" i="1" s="1"/>
  <c r="B6" i="3"/>
  <c r="K5" i="1" s="1"/>
  <c r="L5" i="1" s="1"/>
  <c r="B5" i="3"/>
  <c r="K4" i="1" s="1"/>
  <c r="L4" i="1" s="1"/>
  <c r="B4" i="3"/>
  <c r="K3" i="1" s="1"/>
  <c r="C73" i="2"/>
  <c r="B73" i="2"/>
  <c r="C49" i="2"/>
  <c r="G6" i="1" s="1"/>
  <c r="B49" i="2"/>
  <c r="F6" i="1" s="1"/>
  <c r="B6" i="1" s="1"/>
  <c r="C37" i="2"/>
  <c r="G5" i="1" s="1"/>
  <c r="B37" i="2"/>
  <c r="C25" i="2"/>
  <c r="B25" i="2"/>
  <c r="F4" i="1" s="1"/>
  <c r="C13" i="2"/>
  <c r="B13" i="2"/>
  <c r="F3" i="1" s="1"/>
  <c r="B3" i="1" s="1"/>
  <c r="J9" i="1"/>
  <c r="O8" i="1"/>
  <c r="F8" i="1"/>
  <c r="H8" i="1" s="1"/>
  <c r="G8" i="1"/>
  <c r="O7" i="1"/>
  <c r="P7" i="1" s="1"/>
  <c r="N7" i="1"/>
  <c r="G7" i="1"/>
  <c r="F5" i="1"/>
  <c r="O4" i="1"/>
  <c r="O9" i="1" s="1"/>
  <c r="G4" i="1"/>
  <c r="O3" i="1"/>
  <c r="N3" i="1"/>
  <c r="P3" i="1" s="1"/>
  <c r="G3" i="1"/>
  <c r="H6" i="1" l="1"/>
  <c r="C4" i="1"/>
  <c r="C8" i="1"/>
  <c r="H7" i="1"/>
  <c r="B7" i="1"/>
  <c r="B74" i="2"/>
  <c r="B75" i="2" s="1"/>
  <c r="P8" i="1"/>
  <c r="B8" i="1"/>
  <c r="L7" i="1"/>
  <c r="C7" i="1"/>
  <c r="C5" i="1"/>
  <c r="G9" i="1"/>
  <c r="H5" i="1"/>
  <c r="C6" i="1"/>
  <c r="D6" i="1" s="1"/>
  <c r="P5" i="1"/>
  <c r="B5" i="1"/>
  <c r="P4" i="1"/>
  <c r="P9" i="1" s="1"/>
  <c r="N9" i="1"/>
  <c r="B4" i="1"/>
  <c r="H4" i="1"/>
  <c r="F9" i="1"/>
  <c r="L3" i="1"/>
  <c r="K9" i="1"/>
  <c r="C3" i="1"/>
  <c r="H3" i="1"/>
  <c r="C74" i="2"/>
  <c r="C75" i="2" s="1"/>
  <c r="B10" i="3"/>
  <c r="D8" i="1" l="1"/>
  <c r="D4" i="1"/>
  <c r="L9" i="1"/>
  <c r="H9" i="1"/>
  <c r="D7" i="1"/>
  <c r="B9" i="1"/>
  <c r="D3" i="1"/>
  <c r="C9" i="1"/>
  <c r="D5" i="1"/>
  <c r="D9" i="1" l="1"/>
</calcChain>
</file>

<file path=xl/sharedStrings.xml><?xml version="1.0" encoding="utf-8"?>
<sst xmlns="http://schemas.openxmlformats.org/spreadsheetml/2006/main" count="239" uniqueCount="108">
  <si>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</si>
  <si>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</si>
  <si>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</si>
  <si>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</si>
  <si>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</si>
  <si>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</si>
  <si>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</si>
  <si>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</si>
  <si>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</si>
  <si>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</si>
  <si>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</si>
  <si>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</si>
  <si>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</si>
  <si>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</si>
  <si>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</si>
  <si>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</si>
  <si>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</si>
  <si>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</si>
  <si>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</si>
  <si>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</si>
  <si>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</si>
  <si>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</si>
  <si>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</si>
  <si>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</si>
  <si>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</si>
  <si>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</si>
  <si>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</si>
  <si>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</si>
  <si>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</si>
  <si>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</si>
  <si>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</si>
  <si>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</si>
  <si>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</si>
  <si>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</si>
  <si>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</si>
  <si>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</si>
  <si>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</si>
  <si>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</si>
  <si>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</si>
  <si>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</si>
  <si>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</si>
  <si>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</si>
  <si>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</si>
  <si>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</si>
  <si>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</si>
  <si>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</si>
  <si>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</si>
  <si>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</si>
  <si>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</si>
  <si>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</si>
  <si>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</si>
  <si>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</si>
  <si>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</si>
  <si>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</si>
  <si>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</si>
  <si>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</si>
  <si>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</si>
  <si>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</si>
  <si>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</si>
  <si>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</si>
  <si>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</si>
  <si>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</si>
  <si>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</si>
  <si>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</si>
  <si>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</si>
  <si>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</si>
  <si>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</si>
  <si>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</si>
  <si>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</si>
  <si>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</si>
  <si>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</si>
  <si>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</si>
  <si>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</si>
  <si>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</si>
  <si>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</si>
  <si>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</si>
  <si>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</si>
  <si>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</si>
  <si>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</si>
  <si>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</si>
  <si>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</si>
  <si>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</si>
  <si>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</si>
  <si>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</si>
  <si>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</si>
  <si>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</si>
  <si>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</si>
  <si>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</si>
  <si>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</si>
  <si>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</si>
  <si>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</si>
  <si>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</si>
  <si>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</si>
  <si>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</si>
  <si>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</si>
  <si>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</si>
  <si>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</si>
  <si>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</si>
  <si>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</si>
  <si>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</si>
  <si>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</si>
  <si>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</si>
  <si>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</si>
  <si>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</si>
  <si>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</si>
  <si>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</si>
  <si>
    <t>Apr. 2-3</t>
  </si>
  <si>
    <t>Implement Dynamic Binding and Paterns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</si>
</sst>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0000"/>
      </patternFill>
    </fill>
    <fill>
      <patternFill patternType="solid">
        <fgColor theme="1"/>
        <bgColor rgb="FFFFF200"/>
      </patternFill>
    </fill>
    <fill>
      <patternFill patternType="solid">
        <fgColor theme="1"/>
        <bgColor rgb="FFED1C24"/>
      </patternFill>
    </fill>
    <fill>
      <patternFill patternType="solid">
        <fgColor rgb="FFFFFF00"/>
        <bgColor rgb="FFED1C2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H44" sqref="H44"/>
    </sheetView>
  </sheetViews>
  <sheetFormatPr baseColWidth="10" defaultColWidth="8.83203125" defaultRowHeight="15" x14ac:dyDescent="0.2"/>
  <cols>
    <col min="1" max="1" width="15.5" customWidth="1"/>
    <col min="2" max="2" width="14.5" customWidth="1"/>
    <col min="3" max="3" width="13.83203125" customWidth="1"/>
    <col min="4" max="4" width="13.5" customWidth="1"/>
    <col min="5" max="5" width="3.5" customWidth="1"/>
    <col min="6" max="6" width="15.5" customWidth="1"/>
    <col min="7" max="7" width="12.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5" customWidth="1"/>
    <col min="15" max="15" width="14.5" customWidth="1"/>
    <col min="16" max="16" width="11.5" customWidth="1"/>
    <col min="17" max="1025" width="8.83203125" customWidth="1"/>
  </cols>
  <sheetData>
    <row r="1" spans="1:16" x14ac:dyDescent="0.2">
      <c r="B1" s="65" t="s">
        <v>0</v>
      </c>
      <c r="C1" s="65"/>
      <c r="D1" s="65"/>
      <c r="E1" s="1"/>
      <c r="F1" s="65" t="s">
        <v>1</v>
      </c>
      <c r="G1" s="65"/>
      <c r="H1" s="65"/>
      <c r="J1" s="65" t="s">
        <v>2</v>
      </c>
      <c r="K1" s="65"/>
      <c r="L1" s="65"/>
      <c r="N1" s="65" t="s">
        <v>3</v>
      </c>
      <c r="O1" s="65"/>
      <c r="P1" s="65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3125</v>
      </c>
      <c r="D3" s="12">
        <f t="shared" ref="D3:D8" si="1">(B3-C3)</f>
        <v>3975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1875</v>
      </c>
      <c r="L3" s="12">
        <f t="shared" ref="L3:L8" si="3">(J3-K3)</f>
        <v>-375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3025</v>
      </c>
      <c r="D4" s="15">
        <f t="shared" si="1"/>
        <v>-425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2225</v>
      </c>
      <c r="L4" s="15">
        <f t="shared" si="3"/>
        <v>-725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4500</v>
      </c>
      <c r="C5" s="14">
        <f t="shared" si="0"/>
        <v>3225</v>
      </c>
      <c r="D5" s="15">
        <f t="shared" si="1"/>
        <v>1275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2425</v>
      </c>
      <c r="L5" s="15">
        <f t="shared" si="3"/>
        <v>-925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7500</v>
      </c>
      <c r="C6" s="14">
        <f t="shared" si="0"/>
        <v>6375</v>
      </c>
      <c r="D6" s="15">
        <f t="shared" si="1"/>
        <v>1125</v>
      </c>
      <c r="E6" s="5"/>
      <c r="F6" s="13">
        <f>(Gantt!$B49)*100</f>
        <v>4500</v>
      </c>
      <c r="G6" s="14">
        <f>(Gantt!$C49)*100</f>
        <v>2800</v>
      </c>
      <c r="H6" s="15">
        <f t="shared" si="2"/>
        <v>1700</v>
      </c>
      <c r="I6" s="5"/>
      <c r="J6" s="13">
        <v>1500</v>
      </c>
      <c r="K6" s="14">
        <f>Meetings!B7*100</f>
        <v>2425</v>
      </c>
      <c r="L6" s="15">
        <f t="shared" si="3"/>
        <v>-925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7400</v>
      </c>
      <c r="C7" s="14">
        <f t="shared" si="0"/>
        <v>4275</v>
      </c>
      <c r="D7" s="15">
        <f t="shared" si="1"/>
        <v>3125</v>
      </c>
      <c r="E7" s="5"/>
      <c r="F7" s="13">
        <f>(Gantt!$B61)*100</f>
        <v>4500</v>
      </c>
      <c r="G7" s="14">
        <f>(Gantt!$C61)*100</f>
        <v>600</v>
      </c>
      <c r="H7" s="15">
        <f t="shared" si="2"/>
        <v>3900</v>
      </c>
      <c r="I7" s="5"/>
      <c r="J7" s="13">
        <v>1500</v>
      </c>
      <c r="K7" s="14">
        <f>Meetings!B8*100</f>
        <v>2275</v>
      </c>
      <c r="L7" s="15">
        <f t="shared" si="3"/>
        <v>-775</v>
      </c>
      <c r="M7" s="5"/>
      <c r="N7" s="13">
        <f>SA!C31*100</f>
        <v>1400</v>
      </c>
      <c r="O7" s="14">
        <f>SA!D31*100</f>
        <v>1400</v>
      </c>
      <c r="P7" s="15">
        <f t="shared" si="4"/>
        <v>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5345</v>
      </c>
      <c r="D8" s="19">
        <f t="shared" si="1"/>
        <v>1655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2275</v>
      </c>
      <c r="L8" s="15">
        <f t="shared" si="3"/>
        <v>-775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36100</v>
      </c>
      <c r="C9" s="22">
        <f>SUM(C3:C8)</f>
        <v>25370</v>
      </c>
      <c r="D9" s="23">
        <f>SUM(D3:D8)</f>
        <v>10730</v>
      </c>
      <c r="E9" s="5"/>
      <c r="F9" s="24">
        <f>SUM(F3:F8)</f>
        <v>19200</v>
      </c>
      <c r="G9" s="25">
        <f>SUM(G3:G8)</f>
        <v>5170</v>
      </c>
      <c r="H9" s="26">
        <f>SUM(H3:H8)</f>
        <v>14030</v>
      </c>
      <c r="I9" s="5"/>
      <c r="J9" s="24">
        <f>SUM(J3:J8)</f>
        <v>9000</v>
      </c>
      <c r="K9" s="25">
        <f>SUM(K3:K8)</f>
        <v>13500</v>
      </c>
      <c r="L9" s="26">
        <f>SUM(L3:L8)</f>
        <v>-4500</v>
      </c>
      <c r="M9" s="5"/>
      <c r="N9" s="21">
        <f>SUM(N3:N8)</f>
        <v>7900</v>
      </c>
      <c r="O9" s="22">
        <f>SUM(O3:O8)</f>
        <v>6700</v>
      </c>
      <c r="P9" s="23">
        <f>SUM(P3:P8)</f>
        <v>1200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A28" workbookViewId="0">
      <selection activeCell="I50" sqref="I50"/>
    </sheetView>
  </sheetViews>
  <sheetFormatPr baseColWidth="10" defaultColWidth="8.83203125" defaultRowHeight="15" x14ac:dyDescent="0.2"/>
  <cols>
    <col min="1" max="1" width="32.5" bestFit="1" customWidth="1"/>
    <col min="2" max="2" width="16.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2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">
      <c r="A21" t="s">
        <v>36</v>
      </c>
      <c r="B21">
        <v>0</v>
      </c>
      <c r="C21">
        <v>0</v>
      </c>
      <c r="T21" s="29"/>
    </row>
    <row r="22" spans="1:20" x14ac:dyDescent="0.2">
      <c r="A22" t="s">
        <v>30</v>
      </c>
      <c r="B22">
        <v>0</v>
      </c>
      <c r="C22">
        <v>0</v>
      </c>
    </row>
    <row r="23" spans="1:20" x14ac:dyDescent="0.2">
      <c r="A23" t="s">
        <v>30</v>
      </c>
      <c r="B23">
        <v>0</v>
      </c>
      <c r="C23">
        <v>0</v>
      </c>
    </row>
    <row r="24" spans="1:20" x14ac:dyDescent="0.2">
      <c r="A24" t="s">
        <v>30</v>
      </c>
      <c r="B24">
        <v>0</v>
      </c>
      <c r="C24">
        <v>0</v>
      </c>
    </row>
    <row r="25" spans="1:20" x14ac:dyDescent="0.2">
      <c r="A25" t="s">
        <v>13</v>
      </c>
      <c r="B25">
        <f>SUM(B15:B24)</f>
        <v>0</v>
      </c>
      <c r="C25">
        <f>SUM(C15:C24)</f>
        <v>0</v>
      </c>
    </row>
    <row r="26" spans="1:20" x14ac:dyDescent="0.2">
      <c r="A26" s="33" t="s">
        <v>9</v>
      </c>
      <c r="D26" t="s">
        <v>20</v>
      </c>
    </row>
    <row r="27" spans="1:20" x14ac:dyDescent="0.2">
      <c r="A27" t="s">
        <v>98</v>
      </c>
      <c r="B27">
        <v>2</v>
      </c>
      <c r="C27">
        <v>2</v>
      </c>
      <c r="E27" s="31"/>
      <c r="F27" s="31"/>
    </row>
    <row r="28" spans="1:20" x14ac:dyDescent="0.2">
      <c r="A28" t="s">
        <v>99</v>
      </c>
      <c r="B28">
        <v>3</v>
      </c>
      <c r="C28">
        <v>0</v>
      </c>
      <c r="G28" s="59"/>
      <c r="H28" s="59"/>
      <c r="I28" s="59"/>
    </row>
    <row r="29" spans="1:20" x14ac:dyDescent="0.2">
      <c r="A29" t="s">
        <v>100</v>
      </c>
      <c r="B29">
        <v>1</v>
      </c>
      <c r="C29">
        <v>1</v>
      </c>
      <c r="J29" s="31"/>
    </row>
    <row r="30" spans="1:20" x14ac:dyDescent="0.2">
      <c r="A30" t="s">
        <v>101</v>
      </c>
      <c r="B30">
        <v>2</v>
      </c>
      <c r="C30">
        <v>4</v>
      </c>
      <c r="K30" s="31"/>
      <c r="L30" s="31"/>
      <c r="M30" s="31"/>
      <c r="N30" s="31"/>
    </row>
    <row r="31" spans="1:20" x14ac:dyDescent="0.2">
      <c r="A31" t="s">
        <v>102</v>
      </c>
      <c r="B31">
        <v>3</v>
      </c>
      <c r="C31">
        <v>0</v>
      </c>
      <c r="O31" s="59"/>
      <c r="P31" s="59"/>
      <c r="Q31" s="59"/>
    </row>
    <row r="32" spans="1:20" x14ac:dyDescent="0.2">
      <c r="A32" t="s">
        <v>103</v>
      </c>
      <c r="B32">
        <v>4</v>
      </c>
      <c r="C32">
        <v>1</v>
      </c>
      <c r="R32" s="31"/>
    </row>
    <row r="33" spans="1:45" x14ac:dyDescent="0.2">
      <c r="A33" t="s">
        <v>104</v>
      </c>
      <c r="B33">
        <v>2</v>
      </c>
      <c r="C33">
        <v>0</v>
      </c>
      <c r="S33" s="59"/>
      <c r="T33" s="59"/>
    </row>
    <row r="34" spans="1:45" x14ac:dyDescent="0.2">
      <c r="A34" t="s">
        <v>105</v>
      </c>
      <c r="B34">
        <v>2</v>
      </c>
      <c r="C34">
        <v>0</v>
      </c>
      <c r="U34" s="59"/>
      <c r="V34" s="59"/>
    </row>
    <row r="35" spans="1:45" x14ac:dyDescent="0.2">
      <c r="A35" t="s">
        <v>30</v>
      </c>
      <c r="B35">
        <v>0</v>
      </c>
      <c r="C35">
        <v>0</v>
      </c>
    </row>
    <row r="36" spans="1:45" x14ac:dyDescent="0.2">
      <c r="A36" t="s">
        <v>30</v>
      </c>
      <c r="B36">
        <v>0</v>
      </c>
      <c r="C36">
        <v>0</v>
      </c>
    </row>
    <row r="37" spans="1:45" x14ac:dyDescent="0.2">
      <c r="A37" t="s">
        <v>13</v>
      </c>
      <c r="B37">
        <f>SUM(B27:B36)</f>
        <v>19</v>
      </c>
      <c r="C37">
        <f>SUM(C27:C36)</f>
        <v>8</v>
      </c>
    </row>
    <row r="38" spans="1:45" x14ac:dyDescent="0.2">
      <c r="A38" s="33" t="s">
        <v>10</v>
      </c>
      <c r="D38" t="s">
        <v>20</v>
      </c>
    </row>
    <row r="39" spans="1:45" x14ac:dyDescent="0.2">
      <c r="A39" t="s">
        <v>37</v>
      </c>
      <c r="B39">
        <v>1</v>
      </c>
      <c r="C39">
        <v>1</v>
      </c>
      <c r="E39" s="31"/>
    </row>
    <row r="40" spans="1:45" x14ac:dyDescent="0.2">
      <c r="A40" t="s">
        <v>38</v>
      </c>
      <c r="B40">
        <v>3</v>
      </c>
      <c r="C40">
        <v>2.5</v>
      </c>
      <c r="F40" s="31"/>
      <c r="G40" s="31"/>
      <c r="H40" s="31"/>
    </row>
    <row r="41" spans="1:45" x14ac:dyDescent="0.2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45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45" x14ac:dyDescent="0.2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45" x14ac:dyDescent="0.2">
      <c r="A44" t="s">
        <v>42</v>
      </c>
      <c r="B44">
        <v>6</v>
      </c>
      <c r="C44">
        <v>6</v>
      </c>
      <c r="U44" s="61"/>
      <c r="V44" s="61"/>
      <c r="W44" s="61"/>
      <c r="X44" s="61"/>
      <c r="Y44" s="61"/>
      <c r="Z44" s="61"/>
    </row>
    <row r="45" spans="1:45" x14ac:dyDescent="0.2">
      <c r="A45" t="s">
        <v>43</v>
      </c>
      <c r="B45">
        <v>3</v>
      </c>
      <c r="C45">
        <v>2</v>
      </c>
      <c r="AA45" s="62"/>
      <c r="AB45" s="62"/>
      <c r="AC45" s="62"/>
    </row>
    <row r="46" spans="1:45" x14ac:dyDescent="0.2">
      <c r="A46" t="s">
        <v>107</v>
      </c>
      <c r="B46">
        <v>6</v>
      </c>
      <c r="C46">
        <v>0</v>
      </c>
      <c r="AD46" s="63"/>
      <c r="AE46" s="63"/>
      <c r="AF46" s="63"/>
      <c r="AG46" s="63"/>
      <c r="AH46" s="63"/>
      <c r="AI46" s="63"/>
    </row>
    <row r="47" spans="1:45" x14ac:dyDescent="0.2">
      <c r="A47" t="s">
        <v>28</v>
      </c>
      <c r="B47">
        <v>8</v>
      </c>
      <c r="C47">
        <v>0</v>
      </c>
      <c r="AJ47" s="29"/>
      <c r="AK47" s="29"/>
      <c r="AL47" s="29"/>
      <c r="AM47" s="29"/>
      <c r="AN47" s="29"/>
      <c r="AO47" s="29"/>
      <c r="AP47" s="29"/>
      <c r="AQ47" s="29"/>
    </row>
    <row r="48" spans="1:45" x14ac:dyDescent="0.2">
      <c r="A48" t="s">
        <v>29</v>
      </c>
      <c r="B48">
        <v>2</v>
      </c>
      <c r="C48">
        <v>0</v>
      </c>
      <c r="AP48" s="64"/>
      <c r="AQ48" s="64"/>
      <c r="AR48" s="29"/>
      <c r="AS48" s="29"/>
    </row>
    <row r="49" spans="1:35" x14ac:dyDescent="0.2">
      <c r="A49" t="s">
        <v>13</v>
      </c>
      <c r="B49">
        <f>SUM(B39:B48)</f>
        <v>45</v>
      </c>
      <c r="C49">
        <f>SUM(C39:C48)</f>
        <v>28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44</v>
      </c>
      <c r="B51">
        <v>1</v>
      </c>
      <c r="C51">
        <v>2</v>
      </c>
      <c r="E51" s="56"/>
    </row>
    <row r="52" spans="1:35" x14ac:dyDescent="0.2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2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2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2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2">
      <c r="A56" t="s">
        <v>96</v>
      </c>
      <c r="B56">
        <v>2</v>
      </c>
      <c r="C56">
        <v>0</v>
      </c>
      <c r="X56" s="57"/>
      <c r="Y56" s="57"/>
    </row>
    <row r="57" spans="1:35" x14ac:dyDescent="0.2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2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2">
      <c r="A59" t="s">
        <v>30</v>
      </c>
      <c r="B59">
        <v>0</v>
      </c>
      <c r="C59">
        <v>0</v>
      </c>
    </row>
    <row r="60" spans="1:35" x14ac:dyDescent="0.2">
      <c r="A60" t="s">
        <v>30</v>
      </c>
      <c r="B60">
        <v>0</v>
      </c>
      <c r="C60">
        <v>0</v>
      </c>
    </row>
    <row r="61" spans="1:35" x14ac:dyDescent="0.2">
      <c r="A61" t="s">
        <v>13</v>
      </c>
      <c r="B61">
        <f>SUM(B39:B48)</f>
        <v>45</v>
      </c>
      <c r="C61">
        <f>SUM(C51:C60)</f>
        <v>6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45</v>
      </c>
      <c r="B63">
        <v>1</v>
      </c>
      <c r="C63">
        <v>0.2</v>
      </c>
      <c r="D63" s="31"/>
    </row>
    <row r="64" spans="1:35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4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2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2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192</v>
      </c>
      <c r="C74">
        <f>SUM(C13,C25,C37,C49,C61,C73)</f>
        <v>51.7</v>
      </c>
    </row>
    <row r="75" spans="1:31" x14ac:dyDescent="0.2">
      <c r="A75" t="s">
        <v>53</v>
      </c>
      <c r="B75" s="37">
        <f>B74*100</f>
        <v>19200</v>
      </c>
      <c r="C75" s="37">
        <f>C74*100</f>
        <v>5170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zoomScale="150" zoomScaleNormal="150" zoomScalePageLayoutView="150" workbookViewId="0">
      <selection activeCell="D22" sqref="D22"/>
    </sheetView>
  </sheetViews>
  <sheetFormatPr baseColWidth="10" defaultColWidth="8.83203125" defaultRowHeight="15" x14ac:dyDescent="0.2"/>
  <cols>
    <col min="1" max="1" width="15.5" style="38" customWidth="1"/>
    <col min="2" max="2" width="8.83203125" style="38" customWidth="1"/>
    <col min="3" max="3" width="7.5" style="38" customWidth="1"/>
    <col min="4" max="4" width="9.5" style="38" customWidth="1"/>
    <col min="5" max="5" width="7.5" style="38" bestFit="1" customWidth="1"/>
    <col min="6" max="6" width="10.83203125" style="38" bestFit="1" customWidth="1"/>
    <col min="7" max="8" width="10.5" style="38" bestFit="1" customWidth="1"/>
    <col min="9" max="9" width="11.5" style="38" bestFit="1" customWidth="1"/>
    <col min="10" max="10" width="8.5" style="38" bestFit="1" customWidth="1"/>
    <col min="11" max="11" width="11.5" style="38" bestFit="1" customWidth="1"/>
    <col min="12" max="12" width="9.1640625" style="38" customWidth="1"/>
    <col min="13" max="1025" width="8.83203125" customWidth="1"/>
  </cols>
  <sheetData>
    <row r="1" spans="1:12" x14ac:dyDescent="0.2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106</v>
      </c>
    </row>
    <row r="2" spans="1:12" ht="80" x14ac:dyDescent="0.2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28</v>
      </c>
    </row>
    <row r="3" spans="1:12" x14ac:dyDescent="0.2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4</v>
      </c>
      <c r="L3" s="3">
        <v>6</v>
      </c>
    </row>
    <row r="4" spans="1:12" x14ac:dyDescent="0.2">
      <c r="A4" s="40" t="s">
        <v>7</v>
      </c>
      <c r="B4" s="40">
        <f t="shared" ref="B4:B9" si="0">SUMIF(C4:L4,A$1,C$3:Z$3)</f>
        <v>18.75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/>
      <c r="K4" s="39" t="s">
        <v>54</v>
      </c>
      <c r="L4" s="39" t="s">
        <v>54</v>
      </c>
    </row>
    <row r="5" spans="1:12" x14ac:dyDescent="0.2">
      <c r="A5" s="40" t="s">
        <v>8</v>
      </c>
      <c r="B5" s="40">
        <f t="shared" si="0"/>
        <v>22.25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39" t="s">
        <v>54</v>
      </c>
      <c r="L5" s="39" t="s">
        <v>54</v>
      </c>
    </row>
    <row r="6" spans="1:12" x14ac:dyDescent="0.2">
      <c r="A6" s="40" t="s">
        <v>9</v>
      </c>
      <c r="B6" s="40">
        <f t="shared" si="0"/>
        <v>24.25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39" t="s">
        <v>54</v>
      </c>
      <c r="L6" s="39" t="s">
        <v>54</v>
      </c>
    </row>
    <row r="7" spans="1:12" x14ac:dyDescent="0.2">
      <c r="A7" s="40" t="s">
        <v>10</v>
      </c>
      <c r="B7" s="40">
        <f t="shared" si="0"/>
        <v>24.25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39" t="s">
        <v>54</v>
      </c>
      <c r="L7" s="39" t="s">
        <v>54</v>
      </c>
    </row>
    <row r="8" spans="1:12" x14ac:dyDescent="0.2">
      <c r="A8" s="40" t="s">
        <v>11</v>
      </c>
      <c r="B8" s="40">
        <f t="shared" si="0"/>
        <v>22.75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39" t="s">
        <v>54</v>
      </c>
      <c r="L8" s="39" t="s">
        <v>54</v>
      </c>
    </row>
    <row r="9" spans="1:12" x14ac:dyDescent="0.2">
      <c r="A9" s="40" t="s">
        <v>12</v>
      </c>
      <c r="B9" s="40">
        <f t="shared" si="0"/>
        <v>22.75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39" t="s">
        <v>54</v>
      </c>
      <c r="L9" s="39" t="s">
        <v>54</v>
      </c>
    </row>
    <row r="10" spans="1:12" x14ac:dyDescent="0.2">
      <c r="A10" s="40" t="s">
        <v>13</v>
      </c>
      <c r="B10" s="40">
        <f>SUM(B4:B9)</f>
        <v>135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24</v>
      </c>
      <c r="L10" s="3">
        <f t="shared" si="1"/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zoomScale="75" zoomScaleNormal="75" zoomScalePageLayoutView="75" workbookViewId="0">
      <selection activeCell="E60" sqref="E60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5" customWidth="1"/>
    <col min="28" max="1025" width="8.83203125" customWidth="1"/>
  </cols>
  <sheetData>
    <row r="1" spans="1:27" x14ac:dyDescent="0.2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6" t="s">
        <v>68</v>
      </c>
      <c r="C2">
        <v>6</v>
      </c>
      <c r="D2" s="47">
        <v>7</v>
      </c>
      <c r="E2" s="56"/>
      <c r="F2" s="56"/>
      <c r="G2" s="56"/>
      <c r="H2" s="56"/>
      <c r="I2" s="56"/>
      <c r="J2" s="56"/>
    </row>
    <row r="3" spans="1:27" x14ac:dyDescent="0.2">
      <c r="A3" s="48"/>
      <c r="B3" s="46" t="s">
        <v>69</v>
      </c>
      <c r="C3">
        <v>3</v>
      </c>
      <c r="D3" s="47">
        <v>1</v>
      </c>
      <c r="E3" s="56"/>
      <c r="F3" s="56"/>
      <c r="G3" s="56"/>
      <c r="J3" s="49"/>
    </row>
    <row r="4" spans="1:27" x14ac:dyDescent="0.2">
      <c r="A4" s="48"/>
      <c r="B4" s="46" t="s">
        <v>70</v>
      </c>
      <c r="C4">
        <v>2</v>
      </c>
      <c r="D4" s="47">
        <v>2</v>
      </c>
      <c r="J4" s="49"/>
      <c r="K4" s="56"/>
      <c r="L4" s="56"/>
    </row>
    <row r="5" spans="1:27" x14ac:dyDescent="0.2">
      <c r="A5" s="48"/>
      <c r="B5" s="46" t="s">
        <v>71</v>
      </c>
      <c r="C5">
        <v>1</v>
      </c>
      <c r="D5" s="47">
        <v>1</v>
      </c>
      <c r="J5" s="49"/>
      <c r="L5" s="56"/>
    </row>
    <row r="6" spans="1:27" x14ac:dyDescent="0.2">
      <c r="A6" s="48"/>
      <c r="B6" s="46" t="s">
        <v>72</v>
      </c>
      <c r="C6">
        <v>1</v>
      </c>
      <c r="D6" s="47">
        <v>1</v>
      </c>
      <c r="J6" s="49"/>
      <c r="L6" s="56"/>
    </row>
    <row r="7" spans="1:27" x14ac:dyDescent="0.2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2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2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2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2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2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2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2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2">
      <c r="A15" s="48"/>
      <c r="B15" s="46" t="s">
        <v>77</v>
      </c>
      <c r="C15">
        <v>3</v>
      </c>
      <c r="D15" s="47">
        <v>0</v>
      </c>
      <c r="J15" s="49"/>
    </row>
    <row r="16" spans="1:27" x14ac:dyDescent="0.2">
      <c r="A16" s="48"/>
      <c r="B16" s="46" t="s">
        <v>70</v>
      </c>
      <c r="C16">
        <v>2</v>
      </c>
      <c r="D16" s="47">
        <v>0</v>
      </c>
      <c r="J16" s="49"/>
    </row>
    <row r="17" spans="1:17" x14ac:dyDescent="0.2">
      <c r="A17" s="48"/>
      <c r="B17" s="46" t="s">
        <v>71</v>
      </c>
      <c r="C17">
        <v>0</v>
      </c>
      <c r="D17" s="47">
        <v>0</v>
      </c>
      <c r="J17" s="49"/>
    </row>
    <row r="18" spans="1:17" x14ac:dyDescent="0.2">
      <c r="A18" s="48"/>
      <c r="B18" s="46" t="s">
        <v>72</v>
      </c>
      <c r="C18">
        <v>0</v>
      </c>
      <c r="D18" s="47">
        <v>0</v>
      </c>
      <c r="J18" s="49"/>
    </row>
    <row r="19" spans="1:17" x14ac:dyDescent="0.2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7" x14ac:dyDescent="0.2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7" x14ac:dyDescent="0.2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7" x14ac:dyDescent="0.2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7" x14ac:dyDescent="0.2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7" x14ac:dyDescent="0.2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7" x14ac:dyDescent="0.2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7" x14ac:dyDescent="0.2">
      <c r="A26" s="16" t="s">
        <v>11</v>
      </c>
      <c r="B26" s="46" t="s">
        <v>80</v>
      </c>
      <c r="C26">
        <v>6</v>
      </c>
      <c r="D26" s="47">
        <v>6</v>
      </c>
      <c r="E26" s="60"/>
      <c r="F26" s="60"/>
      <c r="G26" s="60"/>
      <c r="H26" s="60"/>
      <c r="I26" s="60"/>
      <c r="J26" s="60"/>
    </row>
    <row r="27" spans="1:17" x14ac:dyDescent="0.2">
      <c r="A27" s="48"/>
      <c r="B27" s="46" t="s">
        <v>81</v>
      </c>
      <c r="C27">
        <v>3</v>
      </c>
      <c r="D27" s="47">
        <v>1</v>
      </c>
      <c r="E27" s="60"/>
      <c r="J27" s="49"/>
    </row>
    <row r="28" spans="1:17" x14ac:dyDescent="0.2">
      <c r="A28" s="48"/>
      <c r="B28" s="46" t="s">
        <v>70</v>
      </c>
      <c r="C28">
        <v>2</v>
      </c>
      <c r="D28" s="47">
        <v>2</v>
      </c>
      <c r="J28" s="49"/>
      <c r="K28" s="60"/>
      <c r="L28" s="60"/>
    </row>
    <row r="29" spans="1:17" x14ac:dyDescent="0.2">
      <c r="A29" s="48"/>
      <c r="B29" s="46" t="s">
        <v>71</v>
      </c>
      <c r="C29">
        <v>2</v>
      </c>
      <c r="D29" s="47">
        <v>3</v>
      </c>
      <c r="J29" s="49"/>
      <c r="M29" s="60"/>
      <c r="N29" s="60"/>
      <c r="O29" s="60"/>
    </row>
    <row r="30" spans="1:17" x14ac:dyDescent="0.2">
      <c r="A30" s="48"/>
      <c r="B30" s="46" t="s">
        <v>72</v>
      </c>
      <c r="C30">
        <v>1</v>
      </c>
      <c r="D30" s="47">
        <v>2</v>
      </c>
      <c r="J30" s="49"/>
      <c r="P30" s="60"/>
      <c r="Q30" s="60"/>
    </row>
    <row r="31" spans="1:17" x14ac:dyDescent="0.2">
      <c r="A31" s="48"/>
      <c r="B31" s="51" t="s">
        <v>73</v>
      </c>
      <c r="C31" s="46">
        <f>SUM(C26:C30)</f>
        <v>14</v>
      </c>
      <c r="D31" s="50">
        <f>SUM(D26:D30)</f>
        <v>14</v>
      </c>
    </row>
    <row r="32" spans="1:17" x14ac:dyDescent="0.2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2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2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2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2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2">
      <c r="A38" s="52"/>
      <c r="B38" s="53" t="s">
        <v>13</v>
      </c>
      <c r="C38" s="54">
        <f>SUM(C7,C13,C19,C25,C31,C37)</f>
        <v>79</v>
      </c>
      <c r="D38" s="55">
        <f>SUM(D7,D13,D19,D25,D31,D37)</f>
        <v>67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2019-04-04T02:59:39Z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