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ocuments\GitHub\Maze_Runner\Dream Team Documents\"/>
    </mc:Choice>
  </mc:AlternateContent>
  <xr:revisionPtr revIDLastSave="0" documentId="13_ncr:1_{0136B571-6C43-4FC7-ACF5-A39A5CBA3306}" xr6:coauthVersionLast="40" xr6:coauthVersionMax="40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9" i="4" l="1"/>
  <c r="C29" i="4"/>
  <c r="D25" i="4"/>
  <c r="C25" i="4"/>
  <c r="D19" i="4"/>
  <c r="C19" i="4"/>
  <c r="D15" i="4"/>
  <c r="C15" i="4"/>
  <c r="D9" i="4"/>
  <c r="C9" i="4"/>
  <c r="D5" i="4"/>
  <c r="D30" i="4" s="1"/>
  <c r="C5" i="4"/>
  <c r="L10" i="3"/>
  <c r="K10" i="3"/>
  <c r="J10" i="3"/>
  <c r="I10" i="3"/>
  <c r="H10" i="3"/>
  <c r="G10" i="3"/>
  <c r="F10" i="3"/>
  <c r="E10" i="3"/>
  <c r="D10" i="3"/>
  <c r="C10" i="3"/>
  <c r="B9" i="3"/>
  <c r="B8" i="3"/>
  <c r="B7" i="3"/>
  <c r="K8" i="1" s="1"/>
  <c r="L8" i="1" s="1"/>
  <c r="B6" i="3"/>
  <c r="K7" i="1" s="1"/>
  <c r="L7" i="1" s="1"/>
  <c r="B5" i="3"/>
  <c r="K6" i="1" s="1"/>
  <c r="B4" i="3"/>
  <c r="B10" i="3" s="1"/>
  <c r="B56" i="2"/>
  <c r="B57" i="2" s="1"/>
  <c r="C55" i="2"/>
  <c r="B55" i="2"/>
  <c r="C45" i="2"/>
  <c r="B45" i="2"/>
  <c r="C36" i="2"/>
  <c r="C56" i="2" s="1"/>
  <c r="C57" i="2" s="1"/>
  <c r="B36" i="2"/>
  <c r="C28" i="2"/>
  <c r="B28" i="2"/>
  <c r="C20" i="2"/>
  <c r="B20" i="2"/>
  <c r="C10" i="2"/>
  <c r="B10" i="2"/>
  <c r="O9" i="1"/>
  <c r="N9" i="1"/>
  <c r="J9" i="1"/>
  <c r="C9" i="1"/>
  <c r="B9" i="1"/>
  <c r="P8" i="1"/>
  <c r="F8" i="1"/>
  <c r="D8" i="1"/>
  <c r="P7" i="1"/>
  <c r="H7" i="1"/>
  <c r="G7" i="1"/>
  <c r="F7" i="1"/>
  <c r="D7" i="1"/>
  <c r="P6" i="1"/>
  <c r="G6" i="1"/>
  <c r="F6" i="1"/>
  <c r="H6" i="1" s="1"/>
  <c r="D6" i="1"/>
  <c r="P5" i="1"/>
  <c r="K5" i="1"/>
  <c r="L5" i="1" s="1"/>
  <c r="G5" i="1"/>
  <c r="F5" i="1"/>
  <c r="H5" i="1" s="1"/>
  <c r="D5" i="1"/>
  <c r="P4" i="1"/>
  <c r="P9" i="1" s="1"/>
  <c r="L4" i="1"/>
  <c r="G4" i="1"/>
  <c r="F4" i="1"/>
  <c r="H4" i="1" s="1"/>
  <c r="D4" i="1"/>
  <c r="P3" i="1"/>
  <c r="K3" i="1"/>
  <c r="L3" i="1" s="1"/>
  <c r="G3" i="1"/>
  <c r="F3" i="1"/>
  <c r="F9" i="1" s="1"/>
  <c r="D3" i="1"/>
  <c r="D9" i="1" s="1"/>
  <c r="C30" i="4" l="1"/>
  <c r="L6" i="1"/>
  <c r="K9" i="1"/>
  <c r="L9" i="1"/>
  <c r="H3" i="1"/>
  <c r="G8" i="1"/>
  <c r="G9" i="1" s="1"/>
  <c r="H8" i="1" l="1"/>
  <c r="H9" i="1" s="1"/>
</calcChain>
</file>

<file path=xl/sharedStrings.xml><?xml version="1.0" encoding="utf-8"?>
<sst xmlns="http://schemas.openxmlformats.org/spreadsheetml/2006/main" count="166" uniqueCount="42">
  <si>
    <t>Total</t>
  </si>
  <si>
    <t>Coding</t>
  </si>
  <si>
    <t>Meetings</t>
  </si>
  <si>
    <t>Systems Analysis</t>
  </si>
  <si>
    <t>Budgeted</t>
  </si>
  <si>
    <t>Actual</t>
  </si>
  <si>
    <t>Deficit</t>
  </si>
  <si>
    <t>Jacob Friedberg:</t>
  </si>
  <si>
    <t>Cameron Dearien:</t>
  </si>
  <si>
    <t>Conrad Mearns:</t>
  </si>
  <si>
    <t>Benjamin Hallman:</t>
  </si>
  <si>
    <t>Delaney Fitzgerald:</t>
  </si>
  <si>
    <t>Corbin Schueller: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</si>
  <si>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</si>
  <si>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</si>
  <si>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</si>
  <si>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</si>
  <si>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</si>
  <si>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</si>
  <si>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</si>
  <si>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</si>
  <si>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TBD</t>
  </si>
  <si>
    <t>Master Gantt Chart</t>
  </si>
  <si>
    <t>group totals (hrs)</t>
  </si>
  <si>
    <t>group totals ($)</t>
  </si>
  <si>
    <t>ü</t>
  </si>
  <si>
    <t>Date:</t>
  </si>
  <si>
    <t>Jan. 25</t>
  </si>
  <si>
    <t>Purpose:</t>
  </si>
  <si>
    <t>First Meeting</t>
  </si>
  <si>
    <t>Ananlysis Planning</t>
  </si>
  <si>
    <t>Ananlysis Integration</t>
  </si>
  <si>
    <t>Ananlysis presentation practice</t>
  </si>
  <si>
    <t>Initial Set-up</t>
  </si>
  <si>
    <t>Initial Release</t>
  </si>
  <si>
    <t>Team Lead 2 demo practice</t>
  </si>
  <si>
    <t>Test Code Integrateion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</si>
  <si>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</si>
  <si>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Individual Schedule:</t>
  </si>
  <si>
    <t>Subtotal</t>
  </si>
  <si>
    <t xml:space="preserve">Coding Standards </t>
  </si>
  <si>
    <t>Subtotal: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</si>
</sst>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7" xfId="0" applyFont="1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ont="1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ont="1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0" fillId="0" borderId="0" xfId="0"/>
    <xf numFmtId="0" fontId="1" fillId="0" borderId="0" xfId="0" applyFont="1"/>
    <xf numFmtId="0" fontId="0" fillId="6" borderId="0" xfId="0" applyFont="1" applyFill="1"/>
    <xf numFmtId="0" fontId="0" fillId="0" borderId="0" xfId="0" applyFont="1"/>
    <xf numFmtId="0" fontId="0" fillId="0" borderId="0" xfId="0" applyFont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ont="1" applyFill="1" applyBorder="1"/>
    <xf numFmtId="0" fontId="0" fillId="2" borderId="9" xfId="0" applyFont="1" applyFill="1" applyBorder="1"/>
    <xf numFmtId="0" fontId="0" fillId="2" borderId="0" xfId="0" applyFont="1" applyFill="1" applyBorder="1"/>
    <xf numFmtId="0" fontId="0" fillId="0" borderId="0" xfId="0" applyBorder="1"/>
    <xf numFmtId="0" fontId="0" fillId="0" borderId="3" xfId="0" applyBorder="1"/>
    <xf numFmtId="0" fontId="0" fillId="0" borderId="2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zoomScaleNormal="100" workbookViewId="0">
      <selection activeCell="F8" sqref="F8"/>
    </sheetView>
  </sheetViews>
  <sheetFormatPr defaultRowHeight="15"/>
  <cols>
    <col min="1" max="1" width="15.42578125" customWidth="1"/>
    <col min="2" max="2" width="14.28515625" customWidth="1"/>
    <col min="3" max="3" width="13.85546875" customWidth="1"/>
    <col min="4" max="4" width="13.28515625" customWidth="1"/>
    <col min="5" max="5" width="3.42578125" customWidth="1"/>
    <col min="6" max="6" width="15.28515625" customWidth="1"/>
    <col min="7" max="7" width="12.28515625" customWidth="1"/>
    <col min="8" max="8" width="14.42578125" customWidth="1"/>
    <col min="9" max="9" width="2.85546875" customWidth="1"/>
    <col min="10" max="10" width="13.85546875" customWidth="1"/>
    <col min="11" max="11" width="14" customWidth="1"/>
    <col min="12" max="12" width="14.140625" customWidth="1"/>
    <col min="13" max="13" width="5.42578125" customWidth="1"/>
    <col min="14" max="14" width="12.28515625" customWidth="1"/>
    <col min="15" max="15" width="14.7109375" customWidth="1"/>
    <col min="16" max="16" width="11.28515625" customWidth="1"/>
    <col min="17" max="1025" width="8.85546875" customWidth="1"/>
  </cols>
  <sheetData>
    <row r="1" spans="1:16">
      <c r="B1" s="1" t="s">
        <v>0</v>
      </c>
      <c r="C1" s="1"/>
      <c r="D1" s="1"/>
      <c r="E1" s="2"/>
      <c r="F1" s="1" t="s">
        <v>1</v>
      </c>
      <c r="G1" s="1"/>
      <c r="H1" s="1"/>
      <c r="J1" s="1" t="s">
        <v>2</v>
      </c>
      <c r="K1" s="1"/>
      <c r="L1" s="1"/>
      <c r="N1" s="1" t="s">
        <v>3</v>
      </c>
      <c r="O1" s="1"/>
      <c r="P1" s="1"/>
    </row>
    <row r="2" spans="1:16">
      <c r="B2" s="3" t="s">
        <v>4</v>
      </c>
      <c r="C2" s="4" t="s">
        <v>5</v>
      </c>
      <c r="D2" s="5" t="s">
        <v>6</v>
      </c>
      <c r="E2" s="6"/>
      <c r="F2" s="7" t="s">
        <v>4</v>
      </c>
      <c r="G2" s="8" t="s">
        <v>5</v>
      </c>
      <c r="H2" s="9" t="s">
        <v>6</v>
      </c>
      <c r="I2" s="10"/>
      <c r="J2" s="7" t="s">
        <v>4</v>
      </c>
      <c r="K2" s="8" t="s">
        <v>5</v>
      </c>
      <c r="L2" s="9" t="s">
        <v>6</v>
      </c>
      <c r="M2" s="10"/>
      <c r="N2" s="3" t="s">
        <v>4</v>
      </c>
      <c r="O2" s="4" t="s">
        <v>5</v>
      </c>
      <c r="P2" s="5" t="s">
        <v>6</v>
      </c>
    </row>
    <row r="3" spans="1:16">
      <c r="A3" s="11" t="s">
        <v>7</v>
      </c>
      <c r="B3" s="12">
        <v>0</v>
      </c>
      <c r="C3" s="13">
        <v>0</v>
      </c>
      <c r="D3" s="14">
        <f t="shared" ref="D3:D8" si="0">(B3-C3)</f>
        <v>0</v>
      </c>
      <c r="E3" s="6"/>
      <c r="F3" s="15">
        <f>(Gantt!$B10)*100</f>
        <v>0</v>
      </c>
      <c r="G3" s="16">
        <f>(Gantt!$C10)*100</f>
        <v>0</v>
      </c>
      <c r="H3" s="17">
        <f t="shared" ref="H3:H8" si="1">(F3-G3)</f>
        <v>0</v>
      </c>
      <c r="I3" s="10"/>
      <c r="J3" s="12">
        <v>0</v>
      </c>
      <c r="K3" s="13">
        <f>Meetings!B4*100</f>
        <v>150</v>
      </c>
      <c r="L3" s="14">
        <f t="shared" ref="L3:L8" si="2">(J3-K3)</f>
        <v>-150</v>
      </c>
      <c r="M3" s="10"/>
      <c r="N3" s="12">
        <v>0</v>
      </c>
      <c r="O3" s="13">
        <v>0</v>
      </c>
      <c r="P3" s="14">
        <f t="shared" ref="P3:P8" si="3">(N3-O3)</f>
        <v>0</v>
      </c>
    </row>
    <row r="4" spans="1:16">
      <c r="A4" s="18" t="s">
        <v>8</v>
      </c>
      <c r="B4" s="15">
        <v>0</v>
      </c>
      <c r="C4" s="16">
        <v>0</v>
      </c>
      <c r="D4" s="17">
        <f t="shared" si="0"/>
        <v>0</v>
      </c>
      <c r="E4" s="6"/>
      <c r="F4" s="15">
        <f>(Gantt!$B18)*100</f>
        <v>0</v>
      </c>
      <c r="G4" s="16">
        <f>(Gantt!$C18)*100</f>
        <v>0</v>
      </c>
      <c r="H4" s="17">
        <f t="shared" si="1"/>
        <v>0</v>
      </c>
      <c r="I4" s="10"/>
      <c r="J4" s="15">
        <v>0</v>
      </c>
      <c r="K4" s="16">
        <v>0</v>
      </c>
      <c r="L4" s="17">
        <f t="shared" si="2"/>
        <v>0</v>
      </c>
      <c r="M4" s="10"/>
      <c r="N4" s="15">
        <v>0</v>
      </c>
      <c r="O4" s="16">
        <v>0</v>
      </c>
      <c r="P4" s="17">
        <f t="shared" si="3"/>
        <v>0</v>
      </c>
    </row>
    <row r="5" spans="1:16">
      <c r="A5" s="18" t="s">
        <v>9</v>
      </c>
      <c r="B5" s="15">
        <v>0</v>
      </c>
      <c r="C5" s="16">
        <v>0</v>
      </c>
      <c r="D5" s="17">
        <f t="shared" si="0"/>
        <v>0</v>
      </c>
      <c r="E5" s="6"/>
      <c r="F5" s="15">
        <f>(Gantt!$B26)*100</f>
        <v>0</v>
      </c>
      <c r="G5" s="16">
        <f>(Gantt!$C26)*100</f>
        <v>0</v>
      </c>
      <c r="H5" s="17">
        <f t="shared" si="1"/>
        <v>0</v>
      </c>
      <c r="I5" s="10"/>
      <c r="J5" s="15">
        <v>0</v>
      </c>
      <c r="K5" s="16">
        <f>Meetings!B4*100</f>
        <v>150</v>
      </c>
      <c r="L5" s="17">
        <f t="shared" si="2"/>
        <v>-150</v>
      </c>
      <c r="M5" s="10"/>
      <c r="N5" s="15">
        <v>0</v>
      </c>
      <c r="O5" s="16">
        <v>0</v>
      </c>
      <c r="P5" s="17">
        <f t="shared" si="3"/>
        <v>0</v>
      </c>
    </row>
    <row r="6" spans="1:16">
      <c r="A6" s="18" t="s">
        <v>10</v>
      </c>
      <c r="B6" s="15">
        <v>0</v>
      </c>
      <c r="C6" s="16">
        <v>0</v>
      </c>
      <c r="D6" s="17">
        <f t="shared" si="0"/>
        <v>0</v>
      </c>
      <c r="E6" s="6"/>
      <c r="F6" s="15">
        <f>(Gantt!$B20)*100</f>
        <v>0</v>
      </c>
      <c r="G6" s="16">
        <f>(Gantt!$C20)*100</f>
        <v>0</v>
      </c>
      <c r="H6" s="17">
        <f t="shared" si="1"/>
        <v>0</v>
      </c>
      <c r="I6" s="10"/>
      <c r="J6" s="15">
        <v>0</v>
      </c>
      <c r="K6" s="16">
        <f>Meetings!B5*100</f>
        <v>150</v>
      </c>
      <c r="L6" s="17">
        <f t="shared" si="2"/>
        <v>-150</v>
      </c>
      <c r="M6" s="10"/>
      <c r="N6" s="15">
        <v>0</v>
      </c>
      <c r="O6" s="16">
        <v>0</v>
      </c>
      <c r="P6" s="17">
        <f t="shared" si="3"/>
        <v>0</v>
      </c>
    </row>
    <row r="7" spans="1:16">
      <c r="A7" s="18" t="s">
        <v>11</v>
      </c>
      <c r="B7" s="15">
        <v>0</v>
      </c>
      <c r="C7" s="16">
        <v>0</v>
      </c>
      <c r="D7" s="17">
        <f t="shared" si="0"/>
        <v>0</v>
      </c>
      <c r="E7" s="6"/>
      <c r="F7" s="15">
        <f>(Gantt!$B28)*100</f>
        <v>0</v>
      </c>
      <c r="G7" s="16">
        <f>(Gantt!$C28)*100</f>
        <v>0</v>
      </c>
      <c r="H7" s="17">
        <f t="shared" si="1"/>
        <v>0</v>
      </c>
      <c r="I7" s="10"/>
      <c r="J7" s="15">
        <v>0</v>
      </c>
      <c r="K7" s="16">
        <f>Meetings!B6*100</f>
        <v>150</v>
      </c>
      <c r="L7" s="17">
        <f t="shared" si="2"/>
        <v>-150</v>
      </c>
      <c r="M7" s="10"/>
      <c r="N7" s="15">
        <v>0</v>
      </c>
      <c r="O7" s="16">
        <v>0</v>
      </c>
      <c r="P7" s="17">
        <f t="shared" si="3"/>
        <v>0</v>
      </c>
    </row>
    <row r="8" spans="1:16">
      <c r="A8" s="18" t="s">
        <v>12</v>
      </c>
      <c r="B8" s="19">
        <v>0</v>
      </c>
      <c r="C8" s="20">
        <v>0</v>
      </c>
      <c r="D8" s="21">
        <f t="shared" si="0"/>
        <v>0</v>
      </c>
      <c r="E8" s="6"/>
      <c r="F8" s="15">
        <f>(Gantt!$B36)*100</f>
        <v>100</v>
      </c>
      <c r="G8" s="16">
        <f>(Gantt!$C36)*100</f>
        <v>75</v>
      </c>
      <c r="H8" s="17">
        <f t="shared" si="1"/>
        <v>25</v>
      </c>
      <c r="I8" s="10"/>
      <c r="J8" s="15">
        <v>0</v>
      </c>
      <c r="K8" s="16">
        <f>Meetings!B7*100</f>
        <v>150</v>
      </c>
      <c r="L8" s="17">
        <f t="shared" si="2"/>
        <v>-150</v>
      </c>
      <c r="M8" s="10"/>
      <c r="N8" s="19">
        <v>0</v>
      </c>
      <c r="O8" s="20">
        <v>0</v>
      </c>
      <c r="P8" s="21">
        <f t="shared" si="3"/>
        <v>0</v>
      </c>
    </row>
    <row r="9" spans="1:16">
      <c r="A9" s="22" t="s">
        <v>13</v>
      </c>
      <c r="B9" s="23">
        <f>SUM(B3:B8)</f>
        <v>0</v>
      </c>
      <c r="C9" s="24">
        <f>SUM(C3:C8)</f>
        <v>0</v>
      </c>
      <c r="D9" s="25">
        <f>SUM(D3:D8)</f>
        <v>0</v>
      </c>
      <c r="E9" s="6"/>
      <c r="F9" s="26">
        <f>SUM(F3:F8)</f>
        <v>100</v>
      </c>
      <c r="G9" s="27">
        <f>SUM(G3:G8)</f>
        <v>75</v>
      </c>
      <c r="H9" s="28">
        <f>SUM(H3:H8)</f>
        <v>25</v>
      </c>
      <c r="I9" s="10"/>
      <c r="J9" s="26">
        <f>SUM(J3:J8)</f>
        <v>0</v>
      </c>
      <c r="K9" s="27">
        <f>SUM(K3:K8)</f>
        <v>750</v>
      </c>
      <c r="L9" s="28">
        <f>SUM(L3:L8)</f>
        <v>-750</v>
      </c>
      <c r="M9" s="10"/>
      <c r="N9" s="23">
        <f>SUM(N3:N8)</f>
        <v>0</v>
      </c>
      <c r="O9" s="24">
        <f>SUM(O3:O8)</f>
        <v>0</v>
      </c>
      <c r="P9" s="25">
        <f>SUM(P3:P8)</f>
        <v>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7"/>
  <sheetViews>
    <sheetView zoomScaleNormal="100" workbookViewId="0">
      <selection activeCell="H32" sqref="H32"/>
    </sheetView>
  </sheetViews>
  <sheetFormatPr defaultRowHeight="15"/>
  <cols>
    <col min="1" max="1" width="29" customWidth="1"/>
    <col min="2" max="2" width="17.42578125" customWidth="1"/>
    <col min="3" max="3" width="15.7109375" customWidth="1"/>
    <col min="4" max="5" width="8.85546875" customWidth="1"/>
    <col min="6" max="6" width="10.7109375" customWidth="1"/>
    <col min="7" max="1025" width="8.85546875" customWidth="1"/>
  </cols>
  <sheetData>
    <row r="1" spans="1:27">
      <c r="B1" t="s">
        <v>14</v>
      </c>
      <c r="C1" t="s">
        <v>15</v>
      </c>
      <c r="D1" t="s">
        <v>16</v>
      </c>
      <c r="E1" s="29"/>
      <c r="F1" t="s">
        <v>17</v>
      </c>
      <c r="H1" s="30"/>
      <c r="I1" t="s">
        <v>18</v>
      </c>
      <c r="K1" s="31"/>
      <c r="L1" t="s">
        <v>19</v>
      </c>
    </row>
    <row r="2" spans="1:27">
      <c r="A2" s="32" t="s">
        <v>7</v>
      </c>
      <c r="D2" t="s">
        <v>20</v>
      </c>
    </row>
    <row r="3" spans="1:27">
      <c r="A3" t="s">
        <v>21</v>
      </c>
      <c r="B3">
        <v>0</v>
      </c>
      <c r="C3">
        <v>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</row>
    <row r="4" spans="1:27">
      <c r="A4" t="s">
        <v>21</v>
      </c>
      <c r="B4">
        <v>0</v>
      </c>
      <c r="C4">
        <v>0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</row>
    <row r="5" spans="1:27">
      <c r="A5" t="s">
        <v>21</v>
      </c>
      <c r="B5">
        <v>0</v>
      </c>
      <c r="C5">
        <v>0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r="6" spans="1:27">
      <c r="A6" t="s">
        <v>21</v>
      </c>
      <c r="B6">
        <v>0</v>
      </c>
      <c r="C6">
        <v>0</v>
      </c>
      <c r="E6" s="33"/>
      <c r="F6" s="33"/>
      <c r="G6" s="33"/>
      <c r="H6" s="33"/>
      <c r="I6" s="33"/>
      <c r="J6" s="34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r="7" spans="1:27">
      <c r="A7" t="s">
        <v>21</v>
      </c>
      <c r="B7">
        <v>0</v>
      </c>
      <c r="C7"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r="8" spans="1:27">
      <c r="A8" t="s">
        <v>21</v>
      </c>
      <c r="B8">
        <v>0</v>
      </c>
      <c r="C8">
        <v>0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r="9" spans="1:27">
      <c r="A9" t="s">
        <v>21</v>
      </c>
      <c r="B9">
        <v>0</v>
      </c>
      <c r="C9">
        <v>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r="10" spans="1:27">
      <c r="A10" t="s">
        <v>13</v>
      </c>
      <c r="B10">
        <f>SUM(B3:B9)</f>
        <v>0</v>
      </c>
      <c r="C10">
        <f>SUM(C3:C9)</f>
        <v>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r="11" spans="1:27">
      <c r="A11" s="35" t="s">
        <v>8</v>
      </c>
      <c r="D11" t="s">
        <v>20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r="12" spans="1:27">
      <c r="A12" t="s">
        <v>21</v>
      </c>
      <c r="B12">
        <v>0</v>
      </c>
      <c r="C12">
        <v>0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r="13" spans="1:27">
      <c r="A13" t="s">
        <v>21</v>
      </c>
      <c r="B13">
        <v>0</v>
      </c>
      <c r="C13"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r="14" spans="1:27">
      <c r="A14" t="s">
        <v>21</v>
      </c>
      <c r="B14">
        <v>0</v>
      </c>
      <c r="C14"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r="15" spans="1:27">
      <c r="A15" t="s">
        <v>21</v>
      </c>
      <c r="B15">
        <v>0</v>
      </c>
      <c r="C15">
        <v>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r="16" spans="1:27">
      <c r="A16" t="s">
        <v>21</v>
      </c>
      <c r="B16">
        <v>0</v>
      </c>
      <c r="C16">
        <v>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r="17" spans="1:27">
      <c r="A17" t="s">
        <v>21</v>
      </c>
      <c r="B17">
        <v>0</v>
      </c>
      <c r="C17"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r="18" spans="1:27">
      <c r="A18" t="s">
        <v>21</v>
      </c>
      <c r="B18">
        <v>0</v>
      </c>
      <c r="C18">
        <v>0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r="19" spans="1:27">
      <c r="A19" t="s">
        <v>21</v>
      </c>
      <c r="B19">
        <v>0</v>
      </c>
      <c r="C19"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r="20" spans="1:27">
      <c r="A20" t="s">
        <v>13</v>
      </c>
      <c r="B20">
        <f>SUM(B12:B19)</f>
        <v>0</v>
      </c>
      <c r="C20">
        <f>SUM(C12:C19)</f>
        <v>0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r="21" spans="1:27">
      <c r="A21" s="35" t="s">
        <v>9</v>
      </c>
      <c r="D21" t="s">
        <v>20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r="22" spans="1:27">
      <c r="A22" t="s">
        <v>21</v>
      </c>
      <c r="B22">
        <v>0</v>
      </c>
      <c r="C22">
        <v>0</v>
      </c>
      <c r="E22" s="34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r="23" spans="1:27">
      <c r="A23" t="s">
        <v>21</v>
      </c>
      <c r="B23">
        <v>0</v>
      </c>
      <c r="C23"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r="24" spans="1:27">
      <c r="A24" t="s">
        <v>21</v>
      </c>
      <c r="B24">
        <v>0</v>
      </c>
      <c r="C24">
        <v>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r="25" spans="1:27">
      <c r="A25" t="s">
        <v>21</v>
      </c>
      <c r="B25">
        <v>0</v>
      </c>
      <c r="C25">
        <v>0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>
      <c r="A26" t="s">
        <v>21</v>
      </c>
      <c r="B26">
        <v>0</v>
      </c>
      <c r="C26">
        <v>0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 spans="1:27">
      <c r="A27" t="s">
        <v>21</v>
      </c>
      <c r="B27">
        <v>0</v>
      </c>
      <c r="C27"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6"/>
      <c r="Y27" s="33"/>
      <c r="Z27" s="33"/>
      <c r="AA27" s="33"/>
    </row>
    <row r="28" spans="1:27">
      <c r="A28" s="37" t="s">
        <v>13</v>
      </c>
      <c r="B28">
        <f>SUM(B22:B27)</f>
        <v>0</v>
      </c>
      <c r="C28">
        <f>SUM(C22:C27)</f>
        <v>0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r="29" spans="1:27">
      <c r="A29" s="35" t="s">
        <v>10</v>
      </c>
      <c r="D29" t="s">
        <v>20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r="30" spans="1:27">
      <c r="A30" t="s">
        <v>22</v>
      </c>
      <c r="B30">
        <v>1</v>
      </c>
      <c r="C30">
        <v>0.75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r="31" spans="1:27">
      <c r="A31" t="s">
        <v>21</v>
      </c>
      <c r="B31">
        <v>0</v>
      </c>
      <c r="C31">
        <v>0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r="32" spans="1:27">
      <c r="A32" t="s">
        <v>21</v>
      </c>
      <c r="B32">
        <v>0</v>
      </c>
      <c r="C32">
        <v>0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r="33" spans="1:27">
      <c r="A33" t="s">
        <v>21</v>
      </c>
      <c r="B33">
        <v>0</v>
      </c>
      <c r="C33">
        <v>0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r="34" spans="1:27">
      <c r="A34" t="s">
        <v>21</v>
      </c>
      <c r="B34">
        <v>0</v>
      </c>
      <c r="C34">
        <v>0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>
      <c r="A35" t="s">
        <v>21</v>
      </c>
      <c r="B35">
        <v>0</v>
      </c>
      <c r="C35">
        <v>0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>
      <c r="A36" s="37" t="s">
        <v>13</v>
      </c>
      <c r="B36">
        <f>SUM(B30:B35)</f>
        <v>1</v>
      </c>
      <c r="C36">
        <f>SUM(C30:C35)</f>
        <v>0.75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>
      <c r="A37" s="32" t="s">
        <v>11</v>
      </c>
      <c r="D37" t="s">
        <v>20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>
      <c r="A38" t="s">
        <v>21</v>
      </c>
      <c r="B38">
        <v>0</v>
      </c>
      <c r="C38">
        <v>0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>
      <c r="A39" t="s">
        <v>21</v>
      </c>
      <c r="B39">
        <v>0</v>
      </c>
      <c r="C39">
        <v>0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>
      <c r="A40" t="s">
        <v>21</v>
      </c>
      <c r="B40">
        <v>0</v>
      </c>
      <c r="C40">
        <v>0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>
      <c r="A41" t="s">
        <v>21</v>
      </c>
      <c r="B41">
        <v>0</v>
      </c>
      <c r="C41">
        <v>0</v>
      </c>
      <c r="E41" s="33"/>
      <c r="F41" s="33"/>
      <c r="G41" s="33"/>
      <c r="H41" s="33"/>
      <c r="I41" s="33"/>
      <c r="J41" s="34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>
      <c r="A42" t="s">
        <v>21</v>
      </c>
      <c r="B42">
        <v>0</v>
      </c>
      <c r="C42">
        <v>0</v>
      </c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>
      <c r="A43" t="s">
        <v>21</v>
      </c>
      <c r="B43">
        <v>0</v>
      </c>
      <c r="C43">
        <v>0</v>
      </c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>
      <c r="A44" t="s">
        <v>21</v>
      </c>
      <c r="B44">
        <v>0</v>
      </c>
      <c r="C44">
        <v>0</v>
      </c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>
      <c r="A45" t="s">
        <v>13</v>
      </c>
      <c r="B45">
        <f>SUM(B38:B44)</f>
        <v>0</v>
      </c>
      <c r="C45">
        <f>SUM(C38:C44)</f>
        <v>0</v>
      </c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>
      <c r="A46" s="35" t="s">
        <v>12</v>
      </c>
      <c r="D46" t="s">
        <v>20</v>
      </c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>
      <c r="A47" t="s">
        <v>21</v>
      </c>
      <c r="B47">
        <v>0</v>
      </c>
      <c r="C47">
        <v>0</v>
      </c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>
      <c r="A48" t="s">
        <v>21</v>
      </c>
      <c r="B48">
        <v>0</v>
      </c>
      <c r="C48">
        <v>0</v>
      </c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>
      <c r="A49" t="s">
        <v>21</v>
      </c>
      <c r="B49">
        <v>0</v>
      </c>
      <c r="C49">
        <v>0</v>
      </c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>
      <c r="A50" t="s">
        <v>21</v>
      </c>
      <c r="B50">
        <v>0</v>
      </c>
      <c r="C50">
        <v>0</v>
      </c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>
      <c r="A51" t="s">
        <v>21</v>
      </c>
      <c r="B51">
        <v>0</v>
      </c>
      <c r="C51">
        <v>0</v>
      </c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>
      <c r="A52" t="s">
        <v>21</v>
      </c>
      <c r="B52">
        <v>0</v>
      </c>
      <c r="C52">
        <v>0</v>
      </c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>
      <c r="A53" t="s">
        <v>21</v>
      </c>
      <c r="B53">
        <v>0</v>
      </c>
      <c r="C53">
        <v>0</v>
      </c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>
      <c r="A54" t="s">
        <v>21</v>
      </c>
      <c r="B54">
        <v>0</v>
      </c>
      <c r="C54">
        <v>0</v>
      </c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>
      <c r="A55" t="s">
        <v>13</v>
      </c>
      <c r="B55">
        <f>SUM(B47:B54)</f>
        <v>0</v>
      </c>
      <c r="C55">
        <f>SUM(C47:C54)</f>
        <v>0</v>
      </c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>
      <c r="A56" t="s">
        <v>23</v>
      </c>
      <c r="B56">
        <f>SUM(B28,B36,B20,B10)</f>
        <v>1</v>
      </c>
      <c r="C56">
        <f>SUM(C10,C20,C28,C36)</f>
        <v>0.75</v>
      </c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>
      <c r="A57" t="s">
        <v>24</v>
      </c>
      <c r="B57" s="38">
        <f>B56*100</f>
        <v>100</v>
      </c>
      <c r="C57" s="38">
        <f>C56*100</f>
        <v>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0"/>
  <sheetViews>
    <sheetView zoomScaleNormal="100" workbookViewId="0">
      <selection activeCell="D20" sqref="D20"/>
    </sheetView>
  </sheetViews>
  <sheetFormatPr defaultRowHeight="15"/>
  <cols>
    <col min="1" max="1" width="15.42578125" style="39" customWidth="1"/>
    <col min="2" max="2" width="8.85546875" style="39" customWidth="1"/>
    <col min="3" max="3" width="7.28515625" style="39" customWidth="1"/>
    <col min="4" max="4" width="8.140625" style="39" customWidth="1"/>
    <col min="5" max="5" width="9.5703125" style="39" customWidth="1"/>
    <col min="6" max="6" width="10.5703125" style="39" customWidth="1"/>
    <col min="7" max="9" width="8.85546875" style="39" customWidth="1"/>
    <col min="10" max="10" width="6.7109375" style="39" customWidth="1"/>
    <col min="11" max="11" width="9" style="39" customWidth="1"/>
    <col min="12" max="12" width="10.140625" style="39" customWidth="1"/>
    <col min="13" max="1025" width="8.85546875" style="39" customWidth="1"/>
  </cols>
  <sheetData>
    <row r="1" spans="1:12">
      <c r="A1" s="40" t="s">
        <v>25</v>
      </c>
      <c r="B1" s="41" t="s">
        <v>26</v>
      </c>
      <c r="C1" s="42" t="s">
        <v>27</v>
      </c>
      <c r="D1" s="42" t="s">
        <v>21</v>
      </c>
      <c r="E1" s="42" t="s">
        <v>21</v>
      </c>
      <c r="F1" s="42" t="s">
        <v>21</v>
      </c>
      <c r="G1" s="42" t="s">
        <v>21</v>
      </c>
      <c r="H1" s="42" t="s">
        <v>21</v>
      </c>
      <c r="I1" s="42" t="s">
        <v>21</v>
      </c>
      <c r="J1" s="42" t="s">
        <v>21</v>
      </c>
      <c r="K1" s="42" t="s">
        <v>21</v>
      </c>
      <c r="L1" s="42" t="s">
        <v>21</v>
      </c>
    </row>
    <row r="2" spans="1:12" ht="62.25" customHeight="1">
      <c r="B2" s="41" t="s">
        <v>28</v>
      </c>
      <c r="C2" s="43" t="s">
        <v>29</v>
      </c>
      <c r="D2" s="43" t="s">
        <v>30</v>
      </c>
      <c r="E2" s="43" t="s">
        <v>31</v>
      </c>
      <c r="F2" s="43" t="s">
        <v>32</v>
      </c>
      <c r="G2" s="43" t="s">
        <v>33</v>
      </c>
      <c r="H2" s="43" t="s">
        <v>33</v>
      </c>
      <c r="I2" s="43" t="s">
        <v>33</v>
      </c>
      <c r="J2" s="43" t="s">
        <v>34</v>
      </c>
      <c r="K2" s="43" t="s">
        <v>35</v>
      </c>
      <c r="L2" s="43" t="s">
        <v>36</v>
      </c>
    </row>
    <row r="3" spans="1:12">
      <c r="B3" s="41" t="s">
        <v>20</v>
      </c>
      <c r="C3" s="42">
        <v>1.5</v>
      </c>
      <c r="D3" s="42">
        <v>0</v>
      </c>
      <c r="E3" s="42">
        <v>0</v>
      </c>
      <c r="F3" s="42">
        <v>0</v>
      </c>
      <c r="G3" s="42">
        <v>0</v>
      </c>
      <c r="H3" s="42">
        <v>0</v>
      </c>
      <c r="I3" s="42">
        <v>0</v>
      </c>
      <c r="J3" s="42">
        <v>0</v>
      </c>
      <c r="K3" s="42">
        <v>0</v>
      </c>
      <c r="L3" s="42">
        <v>0</v>
      </c>
    </row>
    <row r="4" spans="1:12">
      <c r="A4" s="41" t="s">
        <v>7</v>
      </c>
      <c r="B4" s="41">
        <f t="shared" ref="B4:B9" si="0">SUMIF(C4:L4,A$1,C$3:Z$3)</f>
        <v>1.5</v>
      </c>
      <c r="C4" s="44" t="s">
        <v>25</v>
      </c>
      <c r="D4" s="44"/>
      <c r="E4" s="44"/>
      <c r="F4" s="44"/>
      <c r="G4" s="44"/>
      <c r="H4" s="44"/>
      <c r="I4" s="44"/>
      <c r="J4" s="44"/>
      <c r="K4" s="44"/>
      <c r="L4" s="44"/>
    </row>
    <row r="5" spans="1:12">
      <c r="A5" s="41" t="s">
        <v>8</v>
      </c>
      <c r="B5" s="41">
        <f t="shared" si="0"/>
        <v>1.5</v>
      </c>
      <c r="C5" s="44" t="s">
        <v>25</v>
      </c>
      <c r="D5" s="44"/>
      <c r="E5" s="44"/>
      <c r="F5" s="44"/>
      <c r="G5" s="44"/>
      <c r="J5" s="44"/>
      <c r="K5" s="44"/>
      <c r="L5" s="44"/>
    </row>
    <row r="6" spans="1:12">
      <c r="A6" s="41" t="s">
        <v>9</v>
      </c>
      <c r="B6" s="41">
        <f t="shared" si="0"/>
        <v>1.5</v>
      </c>
      <c r="C6" s="44" t="s">
        <v>25</v>
      </c>
      <c r="D6" s="44"/>
      <c r="E6" s="44"/>
      <c r="F6" s="44"/>
      <c r="G6" s="44"/>
      <c r="H6" s="44"/>
      <c r="I6" s="44"/>
      <c r="J6" s="44"/>
      <c r="K6" s="44"/>
      <c r="L6" s="44"/>
    </row>
    <row r="7" spans="1:12">
      <c r="A7" s="41" t="s">
        <v>10</v>
      </c>
      <c r="B7" s="41">
        <f t="shared" si="0"/>
        <v>1.5</v>
      </c>
      <c r="C7" s="44" t="s">
        <v>25</v>
      </c>
      <c r="D7" s="44"/>
      <c r="E7" s="44"/>
      <c r="F7" s="44"/>
      <c r="G7" s="44"/>
      <c r="H7" s="44"/>
      <c r="I7" s="44"/>
      <c r="J7" s="44"/>
      <c r="K7" s="44"/>
      <c r="L7" s="44"/>
    </row>
    <row r="8" spans="1:12">
      <c r="A8" s="41" t="s">
        <v>11</v>
      </c>
      <c r="B8" s="41">
        <f t="shared" si="0"/>
        <v>1.5</v>
      </c>
      <c r="C8" s="44" t="s">
        <v>25</v>
      </c>
      <c r="D8" s="44"/>
      <c r="E8" s="44"/>
      <c r="F8" s="44"/>
      <c r="G8" s="44"/>
      <c r="H8" s="44"/>
      <c r="I8" s="44"/>
      <c r="J8" s="44"/>
      <c r="K8" s="44"/>
      <c r="L8" s="44"/>
    </row>
    <row r="9" spans="1:12">
      <c r="A9" s="41" t="s">
        <v>12</v>
      </c>
      <c r="B9" s="41">
        <f t="shared" si="0"/>
        <v>1.5</v>
      </c>
      <c r="C9" s="44" t="s">
        <v>25</v>
      </c>
      <c r="D9" s="44"/>
      <c r="E9" s="44"/>
      <c r="F9" s="44"/>
      <c r="G9" s="44"/>
      <c r="H9" s="44"/>
      <c r="I9" s="44"/>
      <c r="J9" s="44"/>
      <c r="K9" s="44"/>
      <c r="L9" s="44"/>
    </row>
    <row r="10" spans="1:12">
      <c r="A10" s="41" t="s">
        <v>13</v>
      </c>
      <c r="B10" s="41">
        <f>SUM(B4:B9)</f>
        <v>9</v>
      </c>
      <c r="C10" s="42">
        <f t="shared" ref="C10:L10" si="1">COUNTIF(C4:C9,"*ü*") * C3</f>
        <v>9</v>
      </c>
      <c r="D10" s="42">
        <f t="shared" si="1"/>
        <v>0</v>
      </c>
      <c r="E10" s="42">
        <f t="shared" si="1"/>
        <v>0</v>
      </c>
      <c r="F10" s="42">
        <f t="shared" si="1"/>
        <v>0</v>
      </c>
      <c r="G10" s="42">
        <f t="shared" si="1"/>
        <v>0</v>
      </c>
      <c r="H10" s="42">
        <f t="shared" si="1"/>
        <v>0</v>
      </c>
      <c r="I10" s="42">
        <f t="shared" si="1"/>
        <v>0</v>
      </c>
      <c r="J10" s="42">
        <f t="shared" si="1"/>
        <v>0</v>
      </c>
      <c r="K10" s="42">
        <f t="shared" si="1"/>
        <v>0</v>
      </c>
      <c r="L10" s="42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0"/>
  <sheetViews>
    <sheetView tabSelected="1" zoomScaleNormal="100" workbookViewId="0">
      <selection activeCell="L11" sqref="L11"/>
    </sheetView>
  </sheetViews>
  <sheetFormatPr defaultRowHeight="15"/>
  <cols>
    <col min="1" max="1" width="15.42578125" customWidth="1"/>
    <col min="2" max="2" width="43.28515625" customWidth="1"/>
    <col min="3" max="3" width="27.42578125" customWidth="1"/>
    <col min="4" max="4" width="32" customWidth="1"/>
    <col min="5" max="19" width="3.7109375" customWidth="1"/>
    <col min="20" max="1025" width="8.85546875" customWidth="1"/>
  </cols>
  <sheetData>
    <row r="1" spans="1:19">
      <c r="A1" s="45"/>
      <c r="B1" s="46" t="s">
        <v>37</v>
      </c>
      <c r="C1" s="46" t="s">
        <v>14</v>
      </c>
      <c r="D1" s="47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8" t="s">
        <v>7</v>
      </c>
      <c r="B2" s="48" t="s">
        <v>38</v>
      </c>
      <c r="C2" s="49">
        <v>1</v>
      </c>
      <c r="D2" s="50">
        <v>0.5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</row>
    <row r="3" spans="1:19">
      <c r="A3" s="51"/>
      <c r="B3" s="48" t="s">
        <v>21</v>
      </c>
      <c r="C3" s="49">
        <v>0</v>
      </c>
      <c r="D3" s="50">
        <v>0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19">
      <c r="A4" s="52"/>
      <c r="B4" s="48" t="s">
        <v>21</v>
      </c>
      <c r="C4" s="49">
        <v>0</v>
      </c>
      <c r="D4" s="50">
        <v>0</v>
      </c>
      <c r="E4" s="33"/>
      <c r="F4" s="33"/>
      <c r="G4" s="33"/>
      <c r="H4" s="33"/>
      <c r="I4" s="33"/>
      <c r="J4" s="53"/>
      <c r="K4" s="33"/>
      <c r="L4" s="33"/>
      <c r="M4" s="33"/>
      <c r="N4" s="33"/>
      <c r="O4" s="33"/>
    </row>
    <row r="5" spans="1:19">
      <c r="A5" s="52"/>
      <c r="B5" s="48" t="s">
        <v>39</v>
      </c>
      <c r="C5" s="48">
        <f>SUM(C2:C4)</f>
        <v>1</v>
      </c>
      <c r="D5" s="54">
        <f>SUM(D2:D4)</f>
        <v>0.5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</row>
    <row r="6" spans="1:19">
      <c r="A6" s="18" t="s">
        <v>8</v>
      </c>
      <c r="B6" s="48" t="s">
        <v>38</v>
      </c>
      <c r="C6" s="49">
        <v>0</v>
      </c>
      <c r="D6" s="50">
        <v>0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</row>
    <row r="7" spans="1:19">
      <c r="A7" s="51"/>
      <c r="B7" s="48" t="s">
        <v>21</v>
      </c>
      <c r="C7" s="49">
        <v>0</v>
      </c>
      <c r="D7" s="50">
        <v>0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</row>
    <row r="8" spans="1:19">
      <c r="A8" s="52"/>
      <c r="B8" s="48" t="s">
        <v>21</v>
      </c>
      <c r="C8" s="49">
        <v>0</v>
      </c>
      <c r="D8" s="50">
        <v>0</v>
      </c>
      <c r="E8" s="33"/>
      <c r="F8" s="33"/>
      <c r="G8" s="33"/>
      <c r="H8" s="33"/>
      <c r="I8" s="33"/>
      <c r="J8" s="53"/>
      <c r="K8" s="33"/>
      <c r="L8" s="33"/>
      <c r="M8" s="33"/>
      <c r="N8" s="33"/>
      <c r="O8" s="33"/>
    </row>
    <row r="9" spans="1:19">
      <c r="A9" s="52"/>
      <c r="B9" s="48" t="s">
        <v>39</v>
      </c>
      <c r="C9" s="48">
        <f>SUM(C6:C8)</f>
        <v>0</v>
      </c>
      <c r="D9" s="54">
        <f>SUM(D6:D8)</f>
        <v>0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</row>
    <row r="10" spans="1:19">
      <c r="A10" s="18" t="s">
        <v>9</v>
      </c>
      <c r="B10" s="48" t="s">
        <v>38</v>
      </c>
      <c r="C10" s="49">
        <v>0</v>
      </c>
      <c r="D10" s="50">
        <v>0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</row>
    <row r="11" spans="1:19">
      <c r="A11" s="51"/>
      <c r="B11" s="48" t="s">
        <v>21</v>
      </c>
      <c r="C11" s="49">
        <v>0</v>
      </c>
      <c r="D11" s="50">
        <v>0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</row>
    <row r="12" spans="1:19">
      <c r="A12" s="52"/>
      <c r="B12" s="48" t="s">
        <v>21</v>
      </c>
      <c r="C12" s="49">
        <v>0</v>
      </c>
      <c r="D12" s="50">
        <v>0</v>
      </c>
      <c r="E12" s="33"/>
      <c r="F12" s="33"/>
      <c r="G12" s="33"/>
      <c r="H12" s="33"/>
      <c r="I12" s="33"/>
      <c r="J12" s="33"/>
      <c r="K12" s="53"/>
      <c r="L12" s="33"/>
      <c r="M12" s="33"/>
      <c r="N12" s="33"/>
      <c r="O12" s="33"/>
    </row>
    <row r="13" spans="1:19">
      <c r="A13" s="52"/>
      <c r="B13" s="48" t="s">
        <v>21</v>
      </c>
      <c r="C13" s="49">
        <v>0</v>
      </c>
      <c r="D13" s="50">
        <v>0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</row>
    <row r="14" spans="1:19">
      <c r="A14" s="52"/>
      <c r="B14" s="48" t="s">
        <v>21</v>
      </c>
      <c r="C14" s="49">
        <v>0</v>
      </c>
      <c r="D14" s="50">
        <v>0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</row>
    <row r="15" spans="1:19">
      <c r="A15" s="52"/>
      <c r="B15" s="55" t="s">
        <v>39</v>
      </c>
      <c r="C15" s="48">
        <f>SUM(C10:C14)</f>
        <v>0</v>
      </c>
      <c r="D15" s="54">
        <f>SUM(D10:D14)</f>
        <v>0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</row>
    <row r="16" spans="1:19">
      <c r="A16" s="18" t="s">
        <v>10</v>
      </c>
      <c r="B16" s="48" t="s">
        <v>38</v>
      </c>
      <c r="C16" s="49">
        <v>0</v>
      </c>
      <c r="D16" s="50">
        <v>0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</row>
    <row r="17" spans="1:15">
      <c r="A17" s="51"/>
      <c r="B17" s="48" t="s">
        <v>21</v>
      </c>
      <c r="C17" s="49">
        <v>0</v>
      </c>
      <c r="D17" s="50">
        <v>0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</row>
    <row r="18" spans="1:15">
      <c r="A18" s="52"/>
      <c r="B18" s="48" t="s">
        <v>21</v>
      </c>
      <c r="C18" s="49">
        <v>0</v>
      </c>
      <c r="D18" s="50">
        <v>0</v>
      </c>
      <c r="E18" s="33"/>
      <c r="F18" s="33"/>
      <c r="G18" s="33"/>
      <c r="H18" s="33"/>
      <c r="I18" s="33"/>
      <c r="J18" s="53"/>
      <c r="K18" s="33"/>
      <c r="L18" s="33"/>
      <c r="M18" s="33"/>
      <c r="N18" s="33"/>
      <c r="O18" s="33"/>
    </row>
    <row r="19" spans="1:15">
      <c r="A19" s="52"/>
      <c r="B19" s="48" t="s">
        <v>39</v>
      </c>
      <c r="C19" s="48">
        <f>SUM(C16:C18)</f>
        <v>0</v>
      </c>
      <c r="D19" s="54">
        <f>SUM(D16:D18)</f>
        <v>0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</row>
    <row r="20" spans="1:15">
      <c r="A20" s="18" t="s">
        <v>11</v>
      </c>
      <c r="B20" s="48" t="s">
        <v>40</v>
      </c>
      <c r="C20" s="49">
        <v>1</v>
      </c>
      <c r="D20" s="50">
        <v>2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</row>
    <row r="21" spans="1:15">
      <c r="A21" s="51"/>
      <c r="B21" s="48" t="s">
        <v>21</v>
      </c>
      <c r="C21" s="49">
        <v>0</v>
      </c>
      <c r="D21" s="50">
        <v>0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</row>
    <row r="22" spans="1:15">
      <c r="A22" s="52"/>
      <c r="B22" s="48" t="s">
        <v>21</v>
      </c>
      <c r="C22" s="49">
        <v>0</v>
      </c>
      <c r="D22" s="50">
        <v>0</v>
      </c>
      <c r="E22" s="33"/>
      <c r="F22" s="33"/>
      <c r="G22" s="33"/>
      <c r="H22" s="33"/>
      <c r="I22" s="33"/>
      <c r="J22" s="33"/>
      <c r="K22" s="53"/>
      <c r="L22" s="33"/>
      <c r="M22" s="33"/>
      <c r="N22" s="33"/>
      <c r="O22" s="33"/>
    </row>
    <row r="23" spans="1:15">
      <c r="A23" s="52"/>
      <c r="B23" s="48" t="s">
        <v>21</v>
      </c>
      <c r="C23" s="49">
        <v>0</v>
      </c>
      <c r="D23" s="50">
        <v>0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</row>
    <row r="24" spans="1:15">
      <c r="A24" s="52"/>
      <c r="B24" s="48" t="s">
        <v>21</v>
      </c>
      <c r="C24" s="49">
        <v>0</v>
      </c>
      <c r="D24" s="50">
        <v>0</v>
      </c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</row>
    <row r="25" spans="1:15">
      <c r="A25" s="52"/>
      <c r="B25" s="55" t="s">
        <v>39</v>
      </c>
      <c r="C25" s="48">
        <f>SUM(C20:C24)</f>
        <v>1</v>
      </c>
      <c r="D25" s="54">
        <f>SUM(D20:D24)</f>
        <v>2</v>
      </c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</row>
    <row r="26" spans="1:15">
      <c r="A26" s="18" t="s">
        <v>12</v>
      </c>
      <c r="B26" s="48" t="s">
        <v>38</v>
      </c>
      <c r="C26" s="49">
        <v>1</v>
      </c>
      <c r="D26" s="50">
        <v>1</v>
      </c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1:15">
      <c r="A27" s="51"/>
      <c r="B27" s="48" t="s">
        <v>21</v>
      </c>
      <c r="C27" s="49">
        <v>0</v>
      </c>
      <c r="D27" s="50">
        <v>0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</row>
    <row r="28" spans="1:15">
      <c r="A28" s="52"/>
      <c r="B28" s="48" t="s">
        <v>21</v>
      </c>
      <c r="C28" s="49">
        <v>0</v>
      </c>
      <c r="D28" s="50">
        <v>0</v>
      </c>
      <c r="E28" s="33"/>
      <c r="F28" s="33"/>
      <c r="G28" s="33"/>
      <c r="H28" s="33"/>
      <c r="I28" s="33"/>
      <c r="J28" s="53"/>
      <c r="K28" s="33"/>
      <c r="L28" s="33"/>
      <c r="M28" s="33"/>
      <c r="N28" s="33"/>
      <c r="O28" s="33"/>
    </row>
    <row r="29" spans="1:15">
      <c r="A29" s="52"/>
      <c r="B29" s="55" t="s">
        <v>41</v>
      </c>
      <c r="C29" s="48">
        <f>SUM(C26:C28)</f>
        <v>1</v>
      </c>
      <c r="D29" s="54">
        <f>SUM(D26:D28)</f>
        <v>1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</row>
    <row r="30" spans="1:15">
      <c r="A30" s="56"/>
      <c r="B30" s="57" t="s">
        <v>13</v>
      </c>
      <c r="C30" s="58">
        <f>SUM(C5,C9,C15,C29)</f>
        <v>2</v>
      </c>
      <c r="D30" s="59">
        <f>SUM(D5,D9,D15,D29)</f>
        <v>1.5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jacob friedberg</cp:lastModifiedBy>
  <cp:revision>1</cp:revision>
  <dcterms:created xsi:type="dcterms:W3CDTF">2018-11-06T05:29:55Z</dcterms:created>
  <dcterms:modified xsi:type="dcterms:W3CDTF">2019-01-28T06:22:41Z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