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Health Care\"/>
    </mc:Choice>
  </mc:AlternateContent>
  <xr:revisionPtr revIDLastSave="0" documentId="13_ncr:1_{B0C835B5-85FD-4127-98A5-CFD94C3B5B1A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Main" sheetId="1" r:id="rId1"/>
    <sheet name="Model" sheetId="2" r:id="rId2"/>
    <sheet name="No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49" i="2" l="1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BP49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P48" i="2"/>
  <c r="BP47" i="2"/>
  <c r="BP46" i="2"/>
  <c r="BP45" i="2"/>
  <c r="BP44" i="2"/>
  <c r="BW49" i="2"/>
  <c r="BW44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V44" i="2"/>
  <c r="CK49" i="2"/>
  <c r="CK48" i="2"/>
  <c r="CK47" i="2"/>
  <c r="CK46" i="2"/>
  <c r="CK45" i="2"/>
  <c r="CK44" i="2"/>
  <c r="CK42" i="2"/>
  <c r="CK41" i="2"/>
  <c r="CK40" i="2"/>
  <c r="CK39" i="2"/>
  <c r="CK38" i="2"/>
  <c r="CK37" i="2"/>
  <c r="CK36" i="2"/>
  <c r="CK35" i="2"/>
  <c r="CK34" i="2"/>
  <c r="CK33" i="2"/>
  <c r="CK32" i="2"/>
  <c r="CJ42" i="2"/>
  <c r="CJ41" i="2"/>
  <c r="CJ40" i="2"/>
  <c r="CJ39" i="2"/>
  <c r="CJ38" i="2"/>
  <c r="CJ37" i="2"/>
  <c r="CJ36" i="2"/>
  <c r="CJ35" i="2"/>
  <c r="CJ34" i="2"/>
  <c r="CJ33" i="2"/>
  <c r="CJ32" i="2"/>
  <c r="CI42" i="2"/>
  <c r="CI41" i="2"/>
  <c r="CI40" i="2"/>
  <c r="CI39" i="2"/>
  <c r="CI38" i="2"/>
  <c r="CI37" i="2"/>
  <c r="CI36" i="2"/>
  <c r="CI35" i="2"/>
  <c r="CI34" i="2"/>
  <c r="CI33" i="2"/>
  <c r="CI32" i="2"/>
  <c r="CH42" i="2"/>
  <c r="CH41" i="2"/>
  <c r="CH40" i="2"/>
  <c r="CH39" i="2"/>
  <c r="CH38" i="2"/>
  <c r="CH37" i="2"/>
  <c r="CH36" i="2"/>
  <c r="CH35" i="2"/>
  <c r="CH34" i="2"/>
  <c r="CH33" i="2"/>
  <c r="CH32" i="2"/>
  <c r="CG42" i="2"/>
  <c r="CG41" i="2"/>
  <c r="CG40" i="2"/>
  <c r="CG39" i="2"/>
  <c r="CG38" i="2"/>
  <c r="CG37" i="2"/>
  <c r="CG36" i="2"/>
  <c r="CG35" i="2"/>
  <c r="CG34" i="2"/>
  <c r="CG33" i="2"/>
  <c r="CG32" i="2"/>
  <c r="CF42" i="2"/>
  <c r="CF41" i="2"/>
  <c r="CF40" i="2"/>
  <c r="CF39" i="2"/>
  <c r="CF38" i="2"/>
  <c r="CF37" i="2"/>
  <c r="CF36" i="2"/>
  <c r="CF35" i="2"/>
  <c r="CF34" i="2"/>
  <c r="CF33" i="2"/>
  <c r="CF32" i="2"/>
  <c r="CE42" i="2"/>
  <c r="CE41" i="2"/>
  <c r="CE40" i="2"/>
  <c r="CE39" i="2"/>
  <c r="CE38" i="2"/>
  <c r="CE37" i="2"/>
  <c r="CE36" i="2"/>
  <c r="CE35" i="2"/>
  <c r="CE34" i="2"/>
  <c r="CE33" i="2"/>
  <c r="CE32" i="2"/>
  <c r="CD42" i="2"/>
  <c r="CD41" i="2"/>
  <c r="CD40" i="2"/>
  <c r="CD39" i="2"/>
  <c r="CD38" i="2"/>
  <c r="CD37" i="2"/>
  <c r="CD36" i="2"/>
  <c r="CD35" i="2"/>
  <c r="CD34" i="2"/>
  <c r="CD33" i="2"/>
  <c r="CD32" i="2"/>
  <c r="CC42" i="2"/>
  <c r="CC41" i="2"/>
  <c r="CC40" i="2"/>
  <c r="CC39" i="2"/>
  <c r="CC38" i="2"/>
  <c r="CC37" i="2"/>
  <c r="CC36" i="2"/>
  <c r="CC35" i="2"/>
  <c r="CC34" i="2"/>
  <c r="CC33" i="2"/>
  <c r="CC32" i="2"/>
  <c r="CB42" i="2"/>
  <c r="CB41" i="2"/>
  <c r="CB40" i="2"/>
  <c r="CB39" i="2"/>
  <c r="CB38" i="2"/>
  <c r="CB37" i="2"/>
  <c r="CB36" i="2"/>
  <c r="CB35" i="2"/>
  <c r="CB34" i="2"/>
  <c r="CB33" i="2"/>
  <c r="CB32" i="2"/>
  <c r="CA42" i="2"/>
  <c r="CA41" i="2"/>
  <c r="CA40" i="2"/>
  <c r="CA39" i="2"/>
  <c r="CA38" i="2"/>
  <c r="CA37" i="2"/>
  <c r="CA36" i="2"/>
  <c r="CA35" i="2"/>
  <c r="CA34" i="2"/>
  <c r="CA33" i="2"/>
  <c r="CA32" i="2"/>
  <c r="BZ42" i="2"/>
  <c r="BZ41" i="2"/>
  <c r="BZ40" i="2"/>
  <c r="BZ39" i="2"/>
  <c r="BZ38" i="2"/>
  <c r="BZ37" i="2"/>
  <c r="BZ36" i="2"/>
  <c r="BZ35" i="2"/>
  <c r="BZ34" i="2"/>
  <c r="BZ33" i="2"/>
  <c r="BZ32" i="2"/>
  <c r="BY42" i="2"/>
  <c r="BY41" i="2"/>
  <c r="BY40" i="2"/>
  <c r="BY39" i="2"/>
  <c r="BY38" i="2"/>
  <c r="BY37" i="2"/>
  <c r="BY36" i="2"/>
  <c r="BY35" i="2"/>
  <c r="BY34" i="2"/>
  <c r="BY33" i="2"/>
  <c r="BY32" i="2"/>
  <c r="BX42" i="2"/>
  <c r="BX41" i="2"/>
  <c r="BX40" i="2"/>
  <c r="BX39" i="2"/>
  <c r="BX38" i="2"/>
  <c r="BX37" i="2"/>
  <c r="BX36" i="2"/>
  <c r="BX35" i="2"/>
  <c r="BX34" i="2"/>
  <c r="BX33" i="2"/>
  <c r="BX32" i="2"/>
  <c r="BW42" i="2"/>
  <c r="BW41" i="2"/>
  <c r="BW40" i="2"/>
  <c r="BW39" i="2"/>
  <c r="BW38" i="2"/>
  <c r="BW37" i="2"/>
  <c r="BW36" i="2"/>
  <c r="BW35" i="2"/>
  <c r="BW34" i="2"/>
  <c r="BW33" i="2"/>
  <c r="BW32" i="2"/>
  <c r="BV42" i="2"/>
  <c r="BV41" i="2"/>
  <c r="BV40" i="2"/>
  <c r="BV39" i="2"/>
  <c r="BV38" i="2"/>
  <c r="BV37" i="2"/>
  <c r="BV36" i="2"/>
  <c r="BV35" i="2"/>
  <c r="BV34" i="2"/>
  <c r="BV33" i="2"/>
  <c r="BV32" i="2"/>
  <c r="DX2" i="2"/>
  <c r="DY2" i="2" s="1"/>
  <c r="DZ2" i="2" s="1"/>
  <c r="DG2" i="2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BW2" i="2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BV2" i="2"/>
  <c r="BU2" i="2"/>
  <c r="C6" i="1"/>
  <c r="C7" i="1"/>
  <c r="C5" i="1"/>
  <c r="C8" i="1" l="1"/>
</calcChain>
</file>

<file path=xl/sharedStrings.xml><?xml version="1.0" encoding="utf-8"?>
<sst xmlns="http://schemas.openxmlformats.org/spreadsheetml/2006/main" count="92" uniqueCount="92">
  <si>
    <t>Price</t>
  </si>
  <si>
    <t>SC</t>
  </si>
  <si>
    <t>MC</t>
  </si>
  <si>
    <t>Cash</t>
  </si>
  <si>
    <t>Debt</t>
  </si>
  <si>
    <t>EV</t>
  </si>
  <si>
    <t>BSX</t>
  </si>
  <si>
    <t/>
  </si>
  <si>
    <t>Q3 2024</t>
  </si>
  <si>
    <t>Q2 2024</t>
  </si>
  <si>
    <t>Q1 2024</t>
  </si>
  <si>
    <t>Q3 2023</t>
  </si>
  <si>
    <t>Q2 2023</t>
  </si>
  <si>
    <t>Q1 2023</t>
  </si>
  <si>
    <t>Q3 2022</t>
  </si>
  <si>
    <t>Q2 2022</t>
  </si>
  <si>
    <t>Q1 2022</t>
  </si>
  <si>
    <t>Q3 2021</t>
  </si>
  <si>
    <t>Q2 2021</t>
  </si>
  <si>
    <t>Q1 2021</t>
  </si>
  <si>
    <t>Q3 2020</t>
  </si>
  <si>
    <t>Q2 2020</t>
  </si>
  <si>
    <t>Q1 2020</t>
  </si>
  <si>
    <t>Q3 2019</t>
  </si>
  <si>
    <t>Q2 2019</t>
  </si>
  <si>
    <t>Q1 2019</t>
  </si>
  <si>
    <t>Q3 2018</t>
  </si>
  <si>
    <t>Q2 2018</t>
  </si>
  <si>
    <t>Q1 2018</t>
  </si>
  <si>
    <t>Q3 2017</t>
  </si>
  <si>
    <t>Q2 2017</t>
  </si>
  <si>
    <t>Q1 2017</t>
  </si>
  <si>
    <t>Q3 2016</t>
  </si>
  <si>
    <t>Q2 2016</t>
  </si>
  <si>
    <t>Q1 2016</t>
  </si>
  <si>
    <t>Q3 2015</t>
  </si>
  <si>
    <t>Q2 2015</t>
  </si>
  <si>
    <t>Q1 2015</t>
  </si>
  <si>
    <t>Q3 2014</t>
  </si>
  <si>
    <t>Q2 2014</t>
  </si>
  <si>
    <t>Q1 2014</t>
  </si>
  <si>
    <t>Q3 2013</t>
  </si>
  <si>
    <t>Q2 2013</t>
  </si>
  <si>
    <t>Q1 2013</t>
  </si>
  <si>
    <t>Q3 2012</t>
  </si>
  <si>
    <t>Q2 2012</t>
  </si>
  <si>
    <t>Q1 2012</t>
  </si>
  <si>
    <t>Q3 2011</t>
  </si>
  <si>
    <t>Q2 2011</t>
  </si>
  <si>
    <t>Q1 2011</t>
  </si>
  <si>
    <t>Q3 2010</t>
  </si>
  <si>
    <t>Q2 2010</t>
  </si>
  <si>
    <t>Q1 2010</t>
  </si>
  <si>
    <t>Q3 2009</t>
  </si>
  <si>
    <t>Q2 2009</t>
  </si>
  <si>
    <t>SG&amp;A as % of Revenue</t>
  </si>
  <si>
    <t>R&amp;D as % of Revenue</t>
  </si>
  <si>
    <t>Net Profit Margin</t>
  </si>
  <si>
    <t>Operating Profit Margin</t>
  </si>
  <si>
    <t>Gross Profit Margin</t>
  </si>
  <si>
    <t>Net Income</t>
  </si>
  <si>
    <t>Income Taxes</t>
  </si>
  <si>
    <t>Pretax Income</t>
  </si>
  <si>
    <t>Other Income</t>
  </si>
  <si>
    <t>Operating Income</t>
  </si>
  <si>
    <t>Operating Expenses</t>
  </si>
  <si>
    <t>R&amp;D Expense</t>
  </si>
  <si>
    <t>SG&amp;A Expense</t>
  </si>
  <si>
    <t>Gross Profit</t>
  </si>
  <si>
    <t>COGS</t>
  </si>
  <si>
    <t>Revenue</t>
  </si>
  <si>
    <t>Q4 2024</t>
  </si>
  <si>
    <t>Q4 2023</t>
  </si>
  <si>
    <t>Q4 2022</t>
  </si>
  <si>
    <t>Q4 2021</t>
  </si>
  <si>
    <t>Q4 2020</t>
  </si>
  <si>
    <t>Q4 2019</t>
  </si>
  <si>
    <t>Q4 2018</t>
  </si>
  <si>
    <t>Q4 2017</t>
  </si>
  <si>
    <t>Q4 2016</t>
  </si>
  <si>
    <t>Q4 2015</t>
  </si>
  <si>
    <t>Q4 2014</t>
  </si>
  <si>
    <t>Q4 2013</t>
  </si>
  <si>
    <t>Q4 2012</t>
  </si>
  <si>
    <t>Q4 2011</t>
  </si>
  <si>
    <t>Q4 2010</t>
  </si>
  <si>
    <t>Q4 2009</t>
  </si>
  <si>
    <t>Q1 2009</t>
  </si>
  <si>
    <t>Q3 2008</t>
  </si>
  <si>
    <t>Q2 2008</t>
  </si>
  <si>
    <t>Quarterly</t>
  </si>
  <si>
    <t>Revenue YoY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</si>
</sst>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e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4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3" fillId="0" borderId="0" xfId="0" applyFont="1"/>
    <xf numFmtId="0" fontId="4" fillId="0" borderId="0" xfId="0" applyFont="1"/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C8" sqref="C8"/>
    </sheetView>
  </sheetViews>
  <sheetFormatPr defaultRowHeight="15"/>
  <cols>
    <col min="1" max="1" width="2.85546875" customWidth="1"/>
    <col min="3" max="3" width="13.7109375" customWidth="1"/>
  </cols>
  <sheetData>
    <row r="1" spans="1:3">
      <c r="A1" s="1"/>
    </row>
    <row r="2" spans="1:3">
      <c r="B2" s="2" t="s">
        <v>6</v>
      </c>
    </row>
    <row r="3" spans="1:3">
      <c r="B3" t="s">
        <v>0</v>
      </c>
      <c r="C3" s="3">
        <v>96.2</v>
      </c>
    </row>
    <row r="4" spans="1:3">
      <c r="B4" t="s">
        <v>1</v>
      </c>
      <c r="C4" s="4">
        <v>1475.778</v>
      </c>
    </row>
    <row r="5" spans="1:3">
      <c r="B5" t="s">
        <v>2</v>
      </c>
      <c r="C5" s="5">
        <f>C3*C4</f>
        <v>141969.84359999999</v>
      </c>
    </row>
    <row r="6" spans="1:3">
      <c r="B6" t="s">
        <v>3</v>
      </c>
      <c r="C6" s="5">
        <f>2502</f>
        <v>2502</v>
      </c>
    </row>
    <row r="7" spans="1:3">
      <c r="B7" t="s">
        <v>4</v>
      </c>
      <c r="C7" s="6">
        <f>1652+9233</f>
        <v>10885</v>
      </c>
    </row>
    <row r="8" spans="1:3">
      <c r="B8" t="s">
        <v>5</v>
      </c>
      <c r="C8" s="5">
        <f>C5-C6+C7</f>
        <v>150352.84359999999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9BBBF-231F-4413-9D35-B81B3144EF2A}">
  <dimension ref="B1:DZ49"/>
  <sheetViews>
    <sheetView tabSelected="1" workbookViewId="0">
      <pane xSplit="2" ySplit="2" topLeftCell="BU3" activePane="bottomRight" state="frozen"/>
      <selection pane="topRight" activeCell="C1" sqref="C1"/>
      <selection pane="bottomLeft" activeCell="A3" sqref="A3"/>
      <selection pane="bottomRight" activeCell="CD49" sqref="CD49"/>
    </sheetView>
  </sheetViews>
  <sheetFormatPr defaultRowHeight="15"/>
  <cols>
    <col min="1" max="1" width="3.28515625" customWidth="1"/>
    <col min="2" max="2" width="26.42578125" customWidth="1"/>
  </cols>
  <sheetData>
    <row r="1" spans="2:130">
      <c r="C1" s="2"/>
    </row>
    <row r="2" spans="2:130" s="2" customFormat="1">
      <c r="B2" s="2" t="s">
        <v>90</v>
      </c>
      <c r="C2" s="8" t="s">
        <v>89</v>
      </c>
      <c r="D2" s="8" t="s">
        <v>88</v>
      </c>
      <c r="E2" s="8" t="s">
        <v>87</v>
      </c>
      <c r="F2" s="8" t="s">
        <v>54</v>
      </c>
      <c r="G2" s="8" t="s">
        <v>53</v>
      </c>
      <c r="H2" s="8" t="s">
        <v>86</v>
      </c>
      <c r="I2" s="8" t="s">
        <v>52</v>
      </c>
      <c r="J2" s="8" t="s">
        <v>51</v>
      </c>
      <c r="K2" s="8" t="s">
        <v>50</v>
      </c>
      <c r="L2" s="8" t="s">
        <v>85</v>
      </c>
      <c r="M2" s="8" t="s">
        <v>49</v>
      </c>
      <c r="N2" s="8" t="s">
        <v>48</v>
      </c>
      <c r="O2" s="8" t="s">
        <v>47</v>
      </c>
      <c r="P2" s="8" t="s">
        <v>84</v>
      </c>
      <c r="Q2" s="8" t="s">
        <v>46</v>
      </c>
      <c r="R2" s="8" t="s">
        <v>45</v>
      </c>
      <c r="S2" s="8" t="s">
        <v>44</v>
      </c>
      <c r="T2" s="8" t="s">
        <v>83</v>
      </c>
      <c r="U2" s="8" t="s">
        <v>43</v>
      </c>
      <c r="V2" s="8" t="s">
        <v>42</v>
      </c>
      <c r="W2" s="8" t="s">
        <v>41</v>
      </c>
      <c r="X2" s="8" t="s">
        <v>82</v>
      </c>
      <c r="Y2" s="8" t="s">
        <v>40</v>
      </c>
      <c r="Z2" s="8" t="s">
        <v>39</v>
      </c>
      <c r="AA2" s="8" t="s">
        <v>38</v>
      </c>
      <c r="AB2" s="8" t="s">
        <v>81</v>
      </c>
      <c r="AC2" s="8" t="s">
        <v>37</v>
      </c>
      <c r="AD2" s="8" t="s">
        <v>36</v>
      </c>
      <c r="AE2" s="8" t="s">
        <v>35</v>
      </c>
      <c r="AF2" s="8" t="s">
        <v>80</v>
      </c>
      <c r="AG2" s="8" t="s">
        <v>34</v>
      </c>
      <c r="AH2" s="8" t="s">
        <v>33</v>
      </c>
      <c r="AI2" s="8" t="s">
        <v>32</v>
      </c>
      <c r="AJ2" s="8" t="s">
        <v>79</v>
      </c>
      <c r="AK2" s="8" t="s">
        <v>31</v>
      </c>
      <c r="AL2" s="8" t="s">
        <v>30</v>
      </c>
      <c r="AM2" s="8" t="s">
        <v>29</v>
      </c>
      <c r="AN2" s="8" t="s">
        <v>78</v>
      </c>
      <c r="AO2" s="8" t="s">
        <v>28</v>
      </c>
      <c r="AP2" s="8" t="s">
        <v>27</v>
      </c>
      <c r="AQ2" s="8" t="s">
        <v>26</v>
      </c>
      <c r="AR2" s="8" t="s">
        <v>77</v>
      </c>
      <c r="AS2" s="8" t="s">
        <v>25</v>
      </c>
      <c r="AT2" s="8" t="s">
        <v>24</v>
      </c>
      <c r="AU2" s="8" t="s">
        <v>23</v>
      </c>
      <c r="AV2" s="8" t="s">
        <v>76</v>
      </c>
      <c r="AW2" s="8" t="s">
        <v>22</v>
      </c>
      <c r="AX2" s="8" t="s">
        <v>21</v>
      </c>
      <c r="AY2" s="8" t="s">
        <v>20</v>
      </c>
      <c r="AZ2" s="8" t="s">
        <v>75</v>
      </c>
      <c r="BA2" s="8" t="s">
        <v>19</v>
      </c>
      <c r="BB2" s="8" t="s">
        <v>18</v>
      </c>
      <c r="BC2" s="8" t="s">
        <v>17</v>
      </c>
      <c r="BD2" s="8" t="s">
        <v>74</v>
      </c>
      <c r="BE2" s="8" t="s">
        <v>16</v>
      </c>
      <c r="BF2" s="8" t="s">
        <v>15</v>
      </c>
      <c r="BG2" s="8" t="s">
        <v>14</v>
      </c>
      <c r="BH2" s="8" t="s">
        <v>73</v>
      </c>
      <c r="BI2" s="8" t="s">
        <v>13</v>
      </c>
      <c r="BJ2" s="8" t="s">
        <v>12</v>
      </c>
      <c r="BK2" s="8" t="s">
        <v>11</v>
      </c>
      <c r="BL2" s="8" t="s">
        <v>72</v>
      </c>
      <c r="BM2" s="8" t="s">
        <v>10</v>
      </c>
      <c r="BN2" s="8" t="s">
        <v>9</v>
      </c>
      <c r="BO2" s="8" t="s">
        <v>8</v>
      </c>
      <c r="BP2" s="8" t="s">
        <v>71</v>
      </c>
      <c r="BU2" s="2">
        <f>2008</f>
        <v>2008</v>
      </c>
      <c r="BV2" s="2">
        <f>BU2+1</f>
        <v>2009</v>
      </c>
      <c r="BW2" s="2">
        <f t="shared" ref="BW2:DZ2" si="0">BV2+1</f>
        <v>2010</v>
      </c>
      <c r="BX2" s="2">
        <f t="shared" si="0"/>
        <v>2011</v>
      </c>
      <c r="BY2" s="2">
        <f t="shared" si="0"/>
        <v>2012</v>
      </c>
      <c r="BZ2" s="2">
        <f t="shared" si="0"/>
        <v>2013</v>
      </c>
      <c r="CA2" s="2">
        <f t="shared" si="0"/>
        <v>2014</v>
      </c>
      <c r="CB2" s="2">
        <f t="shared" si="0"/>
        <v>2015</v>
      </c>
      <c r="CC2" s="2">
        <f t="shared" si="0"/>
        <v>2016</v>
      </c>
      <c r="CD2" s="2">
        <f t="shared" si="0"/>
        <v>2017</v>
      </c>
      <c r="CE2" s="2">
        <f t="shared" si="0"/>
        <v>2018</v>
      </c>
      <c r="CF2" s="2">
        <f t="shared" si="0"/>
        <v>2019</v>
      </c>
      <c r="CG2" s="2">
        <f t="shared" si="0"/>
        <v>2020</v>
      </c>
      <c r="CH2" s="2">
        <f t="shared" si="0"/>
        <v>2021</v>
      </c>
      <c r="CI2" s="2">
        <f t="shared" si="0"/>
        <v>2022</v>
      </c>
      <c r="CJ2" s="2">
        <f t="shared" si="0"/>
        <v>2023</v>
      </c>
      <c r="CK2" s="2">
        <f t="shared" si="0"/>
        <v>2024</v>
      </c>
      <c r="CL2" s="2">
        <f t="shared" si="0"/>
        <v>2025</v>
      </c>
      <c r="CM2" s="2">
        <f t="shared" si="0"/>
        <v>2026</v>
      </c>
      <c r="CN2" s="2">
        <f t="shared" si="0"/>
        <v>2027</v>
      </c>
      <c r="CO2" s="2">
        <f t="shared" si="0"/>
        <v>2028</v>
      </c>
      <c r="CP2" s="2">
        <f t="shared" si="0"/>
        <v>2029</v>
      </c>
      <c r="CQ2" s="2">
        <f t="shared" si="0"/>
        <v>2030</v>
      </c>
      <c r="CR2" s="2">
        <f t="shared" si="0"/>
        <v>2031</v>
      </c>
      <c r="CS2" s="2">
        <f t="shared" si="0"/>
        <v>2032</v>
      </c>
      <c r="CT2" s="2">
        <f t="shared" si="0"/>
        <v>2033</v>
      </c>
      <c r="CU2" s="2">
        <f t="shared" si="0"/>
        <v>2034</v>
      </c>
      <c r="CV2" s="2">
        <f t="shared" si="0"/>
        <v>2035</v>
      </c>
      <c r="CW2" s="2">
        <f t="shared" si="0"/>
        <v>2036</v>
      </c>
      <c r="CX2" s="2">
        <f t="shared" si="0"/>
        <v>2037</v>
      </c>
      <c r="CY2" s="2">
        <f t="shared" si="0"/>
        <v>2038</v>
      </c>
      <c r="CZ2" s="2">
        <f t="shared" si="0"/>
        <v>2039</v>
      </c>
      <c r="DA2" s="2">
        <f t="shared" si="0"/>
        <v>2040</v>
      </c>
      <c r="DB2" s="2">
        <f t="shared" si="0"/>
        <v>2041</v>
      </c>
      <c r="DC2" s="2">
        <f t="shared" si="0"/>
        <v>2042</v>
      </c>
      <c r="DD2" s="2">
        <f t="shared" si="0"/>
        <v>2043</v>
      </c>
      <c r="DE2" s="2">
        <f t="shared" si="0"/>
        <v>2044</v>
      </c>
      <c r="DF2" s="2">
        <f t="shared" si="0"/>
        <v>2045</v>
      </c>
      <c r="DG2" s="2">
        <f t="shared" si="0"/>
        <v>2046</v>
      </c>
      <c r="DH2" s="2">
        <f t="shared" si="0"/>
        <v>2047</v>
      </c>
      <c r="DI2" s="2">
        <f t="shared" si="0"/>
        <v>2048</v>
      </c>
      <c r="DJ2" s="2">
        <f t="shared" si="0"/>
        <v>2049</v>
      </c>
      <c r="DK2" s="2">
        <f t="shared" si="0"/>
        <v>2050</v>
      </c>
      <c r="DL2" s="2">
        <f t="shared" si="0"/>
        <v>2051</v>
      </c>
      <c r="DM2" s="2">
        <f t="shared" si="0"/>
        <v>2052</v>
      </c>
      <c r="DN2" s="2">
        <f t="shared" si="0"/>
        <v>2053</v>
      </c>
      <c r="DO2" s="2">
        <f t="shared" si="0"/>
        <v>2054</v>
      </c>
      <c r="DP2" s="2">
        <f t="shared" si="0"/>
        <v>2055</v>
      </c>
      <c r="DQ2" s="2">
        <f t="shared" si="0"/>
        <v>2056</v>
      </c>
      <c r="DR2" s="2">
        <f t="shared" si="0"/>
        <v>2057</v>
      </c>
      <c r="DS2" s="2">
        <f t="shared" si="0"/>
        <v>2058</v>
      </c>
      <c r="DT2" s="2">
        <f t="shared" si="0"/>
        <v>2059</v>
      </c>
      <c r="DU2" s="2">
        <f t="shared" si="0"/>
        <v>2060</v>
      </c>
      <c r="DV2" s="2">
        <f t="shared" si="0"/>
        <v>2061</v>
      </c>
      <c r="DW2" s="2">
        <f t="shared" si="0"/>
        <v>2062</v>
      </c>
      <c r="DX2" s="2">
        <f t="shared" si="0"/>
        <v>2063</v>
      </c>
      <c r="DY2" s="2">
        <f t="shared" si="0"/>
        <v>2064</v>
      </c>
      <c r="DZ2" s="2">
        <f t="shared" si="0"/>
        <v>2065</v>
      </c>
    </row>
    <row r="21" spans="2:89" s="7" customFormat="1" ht="12.75"/>
    <row r="22" spans="2:89" s="7" customFormat="1" ht="12.75"/>
    <row r="23" spans="2:89" s="7" customFormat="1" ht="12.75"/>
    <row r="24" spans="2:89" s="7" customFormat="1" ht="12.75"/>
    <row r="25" spans="2:89" s="7" customFormat="1" ht="12.75"/>
    <row r="26" spans="2:89" s="7" customFormat="1" ht="12.75"/>
    <row r="27" spans="2:89" s="7" customFormat="1" ht="12.75"/>
    <row r="28" spans="2:89" s="7" customFormat="1" ht="12.75"/>
    <row r="29" spans="2:89" s="7" customFormat="1" ht="12.75"/>
    <row r="30" spans="2:89" s="7" customFormat="1" ht="12.75"/>
    <row r="31" spans="2:89" s="7" customFormat="1" ht="12.75">
      <c r="B31" s="7" t="s">
        <v>7</v>
      </c>
    </row>
    <row r="32" spans="2:89" s="7" customFormat="1" ht="12.75">
      <c r="B32" s="8" t="s">
        <v>70</v>
      </c>
      <c r="C32" s="8">
        <v>2024</v>
      </c>
      <c r="D32" s="8">
        <v>1978</v>
      </c>
      <c r="E32" s="8">
        <v>2010</v>
      </c>
      <c r="F32" s="8">
        <v>2074</v>
      </c>
      <c r="G32" s="8">
        <v>2025</v>
      </c>
      <c r="H32" s="8">
        <v>2079</v>
      </c>
      <c r="I32" s="8">
        <v>1960</v>
      </c>
      <c r="J32" s="8">
        <v>1928</v>
      </c>
      <c r="K32" s="8">
        <v>1916</v>
      </c>
      <c r="L32" s="8">
        <v>2002</v>
      </c>
      <c r="M32" s="8">
        <v>1925</v>
      </c>
      <c r="N32" s="8">
        <v>1975</v>
      </c>
      <c r="O32" s="8">
        <v>1874</v>
      </c>
      <c r="P32" s="8">
        <v>1848</v>
      </c>
      <c r="Q32" s="8">
        <v>1866</v>
      </c>
      <c r="R32" s="8">
        <v>1828</v>
      </c>
      <c r="S32" s="8">
        <v>1735</v>
      </c>
      <c r="T32" s="8">
        <v>1820</v>
      </c>
      <c r="U32" s="8">
        <v>1761</v>
      </c>
      <c r="V32" s="8">
        <v>1809</v>
      </c>
      <c r="W32" s="8">
        <v>1735</v>
      </c>
      <c r="X32" s="8">
        <v>1838</v>
      </c>
      <c r="Y32" s="8">
        <v>1774</v>
      </c>
      <c r="Z32" s="8">
        <v>1873</v>
      </c>
      <c r="AA32" s="8">
        <v>1846</v>
      </c>
      <c r="AB32" s="8">
        <v>1887</v>
      </c>
      <c r="AC32" s="8">
        <v>1768</v>
      </c>
      <c r="AD32" s="8">
        <v>1843</v>
      </c>
      <c r="AE32" s="8">
        <v>1888</v>
      </c>
      <c r="AF32" s="8">
        <v>1978</v>
      </c>
      <c r="AG32" s="8">
        <v>1964</v>
      </c>
      <c r="AH32" s="8">
        <v>2126</v>
      </c>
      <c r="AI32" s="8">
        <v>2105</v>
      </c>
      <c r="AJ32" s="8">
        <v>2191</v>
      </c>
      <c r="AK32" s="8">
        <v>2160</v>
      </c>
      <c r="AL32" s="8">
        <v>2257</v>
      </c>
      <c r="AM32" s="8">
        <v>2222</v>
      </c>
      <c r="AN32" s="8">
        <v>2409</v>
      </c>
      <c r="AO32" s="8">
        <v>2379</v>
      </c>
      <c r="AP32" s="8">
        <v>2490</v>
      </c>
      <c r="AQ32" s="8">
        <v>2393</v>
      </c>
      <c r="AR32" s="8">
        <v>2561</v>
      </c>
      <c r="AS32" s="8">
        <v>2493</v>
      </c>
      <c r="AT32" s="8">
        <v>2631</v>
      </c>
      <c r="AU32" s="8">
        <v>2707</v>
      </c>
      <c r="AV32" s="8">
        <v>2904</v>
      </c>
      <c r="AW32" s="8">
        <v>2543</v>
      </c>
      <c r="AX32" s="8">
        <v>2003</v>
      </c>
      <c r="AY32" s="8">
        <v>2659</v>
      </c>
      <c r="AZ32" s="8">
        <v>2708</v>
      </c>
      <c r="BA32" s="8">
        <v>2752</v>
      </c>
      <c r="BB32" s="8">
        <v>3077</v>
      </c>
      <c r="BC32" s="8">
        <v>2932</v>
      </c>
      <c r="BD32" s="8">
        <v>3127</v>
      </c>
      <c r="BE32" s="8">
        <v>3026</v>
      </c>
      <c r="BF32" s="8">
        <v>3244</v>
      </c>
      <c r="BG32" s="8">
        <v>3170</v>
      </c>
      <c r="BH32" s="8">
        <v>3242</v>
      </c>
      <c r="BI32" s="8">
        <v>3389</v>
      </c>
      <c r="BJ32" s="8">
        <v>3599</v>
      </c>
      <c r="BK32" s="8">
        <v>3527</v>
      </c>
      <c r="BL32" s="8">
        <v>3725</v>
      </c>
      <c r="BM32" s="8">
        <v>3856</v>
      </c>
      <c r="BN32" s="8">
        <v>4120</v>
      </c>
      <c r="BO32" s="8">
        <v>4209</v>
      </c>
      <c r="BP32" s="8">
        <v>4562</v>
      </c>
      <c r="BV32" s="7">
        <f>SUM(E32:H32)</f>
        <v>8188</v>
      </c>
      <c r="BW32" s="7">
        <f>SUM(I32:L32)</f>
        <v>7806</v>
      </c>
      <c r="BX32" s="7">
        <f>SUM(M32:P32)</f>
        <v>7622</v>
      </c>
      <c r="BY32" s="7">
        <f>SUM(Q32:T32)</f>
        <v>7249</v>
      </c>
      <c r="BZ32" s="7">
        <f>SUM(U32:X32)</f>
        <v>7143</v>
      </c>
      <c r="CA32" s="7">
        <f>SUM(Y32:AB32)</f>
        <v>7380</v>
      </c>
      <c r="CB32" s="7">
        <f>SUM(AC32:AF32)</f>
        <v>7477</v>
      </c>
      <c r="CC32" s="7">
        <f>SUM(AG32:AJ32)</f>
        <v>8386</v>
      </c>
      <c r="CD32" s="7">
        <f>SUM(AK32:AN32)</f>
        <v>9048</v>
      </c>
      <c r="CE32" s="7">
        <f>SUM(AO32:AR32)</f>
        <v>9823</v>
      </c>
      <c r="CF32" s="7">
        <f>SUM(AS32:AV32)</f>
        <v>10735</v>
      </c>
      <c r="CG32" s="7">
        <f>SUM(AW32:AZ32)</f>
        <v>9913</v>
      </c>
      <c r="CH32" s="7">
        <f>SUM(BA32:BD32)</f>
        <v>11888</v>
      </c>
      <c r="CI32" s="7">
        <f>SUM(BE32:BH32)</f>
        <v>12682</v>
      </c>
      <c r="CJ32" s="7">
        <f>SUM(BI32:BL32)</f>
        <v>14240</v>
      </c>
      <c r="CK32" s="7">
        <f>SUM(BM32:BP32)</f>
        <v>16747</v>
      </c>
    </row>
    <row r="33" spans="2:89" s="7" customFormat="1" ht="12.75">
      <c r="B33" s="7" t="s">
        <v>69</v>
      </c>
      <c r="C33" s="7">
        <v>604</v>
      </c>
      <c r="D33" s="7">
        <v>655</v>
      </c>
      <c r="E33" s="7">
        <v>607</v>
      </c>
      <c r="F33" s="7">
        <v>630</v>
      </c>
      <c r="G33" s="7">
        <v>629</v>
      </c>
      <c r="H33" s="7">
        <v>710</v>
      </c>
      <c r="I33" s="7">
        <v>663</v>
      </c>
      <c r="J33" s="7">
        <v>654</v>
      </c>
      <c r="K33" s="7">
        <v>623</v>
      </c>
      <c r="L33" s="7">
        <v>659</v>
      </c>
      <c r="M33" s="7">
        <v>631</v>
      </c>
      <c r="N33" s="7">
        <v>688</v>
      </c>
      <c r="O33" s="7">
        <v>680</v>
      </c>
      <c r="P33" s="7">
        <v>660</v>
      </c>
      <c r="Q33" s="7">
        <v>631</v>
      </c>
      <c r="R33" s="7">
        <v>578</v>
      </c>
      <c r="S33" s="7">
        <v>558</v>
      </c>
      <c r="T33" s="7">
        <v>582</v>
      </c>
      <c r="U33" s="7">
        <v>578</v>
      </c>
      <c r="V33" s="7">
        <v>530</v>
      </c>
      <c r="W33" s="7">
        <v>510</v>
      </c>
      <c r="X33" s="7">
        <v>556</v>
      </c>
      <c r="Y33" s="7">
        <v>537</v>
      </c>
      <c r="Z33" s="7">
        <v>563</v>
      </c>
      <c r="AA33" s="7">
        <v>550</v>
      </c>
      <c r="AB33" s="7">
        <v>560</v>
      </c>
      <c r="AC33" s="7">
        <v>520</v>
      </c>
      <c r="AD33" s="7">
        <v>540</v>
      </c>
      <c r="AE33" s="7">
        <v>539</v>
      </c>
      <c r="AF33" s="7">
        <v>574</v>
      </c>
      <c r="AG33" s="7">
        <v>573</v>
      </c>
      <c r="AH33" s="7">
        <v>639</v>
      </c>
      <c r="AI33" s="7">
        <v>594</v>
      </c>
      <c r="AJ33" s="7">
        <v>618</v>
      </c>
      <c r="AK33" s="7">
        <v>650</v>
      </c>
      <c r="AL33" s="7">
        <v>632</v>
      </c>
      <c r="AM33" s="7">
        <v>637</v>
      </c>
      <c r="AN33" s="7">
        <v>674</v>
      </c>
      <c r="AO33" s="7">
        <v>672</v>
      </c>
      <c r="AP33" s="7">
        <v>739</v>
      </c>
      <c r="AQ33" s="7">
        <v>672</v>
      </c>
      <c r="AR33" s="7">
        <v>730</v>
      </c>
      <c r="AS33" s="7">
        <v>730</v>
      </c>
      <c r="AT33" s="7">
        <v>758</v>
      </c>
      <c r="AU33" s="7">
        <v>777</v>
      </c>
      <c r="AV33" s="7">
        <v>851</v>
      </c>
      <c r="AW33" s="7">
        <v>806</v>
      </c>
      <c r="AX33" s="7">
        <v>791</v>
      </c>
      <c r="AY33" s="7">
        <v>869</v>
      </c>
      <c r="AZ33" s="7">
        <v>999</v>
      </c>
      <c r="BA33" s="7">
        <v>894</v>
      </c>
      <c r="BB33" s="7">
        <v>945</v>
      </c>
      <c r="BC33" s="7">
        <v>900</v>
      </c>
      <c r="BD33" s="7">
        <v>972</v>
      </c>
      <c r="BE33" s="7">
        <v>955</v>
      </c>
      <c r="BF33" s="7">
        <v>1011</v>
      </c>
      <c r="BG33" s="7">
        <v>979</v>
      </c>
      <c r="BH33" s="7">
        <v>1011</v>
      </c>
      <c r="BI33" s="7">
        <v>1040</v>
      </c>
      <c r="BJ33" s="7">
        <v>1058</v>
      </c>
      <c r="BK33" s="7">
        <v>1101</v>
      </c>
      <c r="BL33" s="7">
        <v>1146</v>
      </c>
      <c r="BM33" s="7">
        <v>1209</v>
      </c>
      <c r="BN33" s="7">
        <v>1270</v>
      </c>
      <c r="BO33" s="7">
        <v>1312</v>
      </c>
      <c r="BP33" s="7">
        <v>1466</v>
      </c>
      <c r="BV33" s="7">
        <f t="shared" ref="BV33:BV41" si="1">SUM(E33:H33)</f>
        <v>2576</v>
      </c>
      <c r="BW33" s="7">
        <f t="shared" ref="BW33:BW42" si="2">SUM(I33:L33)</f>
        <v>2599</v>
      </c>
      <c r="BX33" s="7">
        <f t="shared" ref="BX33:BX42" si="3">SUM(M33:P33)</f>
        <v>2659</v>
      </c>
      <c r="BY33" s="7">
        <f t="shared" ref="BY33:BY42" si="4">SUM(Q33:T33)</f>
        <v>2349</v>
      </c>
      <c r="BZ33" s="7">
        <f t="shared" ref="BZ33:BZ42" si="5">SUM(U33:X33)</f>
        <v>2174</v>
      </c>
      <c r="CA33" s="7">
        <f t="shared" ref="CA33:CA42" si="6">SUM(Y33:AB33)</f>
        <v>2210</v>
      </c>
      <c r="CB33" s="7">
        <f t="shared" ref="CB33:CB42" si="7">SUM(AC33:AF33)</f>
        <v>2173</v>
      </c>
      <c r="CC33" s="7">
        <f t="shared" ref="CC33:CC42" si="8">SUM(AG33:AJ33)</f>
        <v>2424</v>
      </c>
      <c r="CD33" s="7">
        <f t="shared" ref="CD33:CD42" si="9">SUM(AK33:AN33)</f>
        <v>2593</v>
      </c>
      <c r="CE33" s="7">
        <f t="shared" ref="CE33:CE42" si="10">SUM(AO33:AR33)</f>
        <v>2813</v>
      </c>
      <c r="CF33" s="7">
        <f t="shared" ref="CF33:CF42" si="11">SUM(AS33:AV33)</f>
        <v>3116</v>
      </c>
      <c r="CG33" s="7">
        <f t="shared" ref="CG33:CG42" si="12">SUM(AW33:AZ33)</f>
        <v>3465</v>
      </c>
      <c r="CH33" s="7">
        <f t="shared" ref="CH33:CH42" si="13">SUM(BA33:BD33)</f>
        <v>3711</v>
      </c>
      <c r="CI33" s="7">
        <f t="shared" ref="CI33:CI42" si="14">SUM(BE33:BH33)</f>
        <v>3956</v>
      </c>
      <c r="CJ33" s="7">
        <f t="shared" ref="CJ33:CJ42" si="15">SUM(BI33:BL33)</f>
        <v>4345</v>
      </c>
      <c r="CK33" s="7">
        <f t="shared" ref="CK33:CK42" si="16">SUM(BM33:BP33)</f>
        <v>5257</v>
      </c>
    </row>
    <row r="34" spans="2:89" s="7" customFormat="1" ht="12.75">
      <c r="B34" s="7" t="s">
        <v>68</v>
      </c>
      <c r="C34" s="7">
        <v>1420</v>
      </c>
      <c r="D34" s="7">
        <v>1323</v>
      </c>
      <c r="E34" s="7">
        <v>1403</v>
      </c>
      <c r="F34" s="7">
        <v>1444</v>
      </c>
      <c r="G34" s="7">
        <v>1396</v>
      </c>
      <c r="H34" s="7">
        <v>1369</v>
      </c>
      <c r="I34" s="7">
        <v>1297</v>
      </c>
      <c r="J34" s="7">
        <v>1274</v>
      </c>
      <c r="K34" s="7">
        <v>1293</v>
      </c>
      <c r="L34" s="7">
        <v>1343</v>
      </c>
      <c r="M34" s="7">
        <v>1294</v>
      </c>
      <c r="N34" s="7">
        <v>1287</v>
      </c>
      <c r="O34" s="7">
        <v>1194</v>
      </c>
      <c r="P34" s="7">
        <v>1188</v>
      </c>
      <c r="Q34" s="7">
        <v>1235</v>
      </c>
      <c r="R34" s="7">
        <v>1250</v>
      </c>
      <c r="S34" s="7">
        <v>1177</v>
      </c>
      <c r="T34" s="7">
        <v>1238</v>
      </c>
      <c r="U34" s="7">
        <v>1183</v>
      </c>
      <c r="V34" s="7">
        <v>1279</v>
      </c>
      <c r="W34" s="7">
        <v>1225</v>
      </c>
      <c r="X34" s="7">
        <v>1282</v>
      </c>
      <c r="Y34" s="7">
        <v>1237</v>
      </c>
      <c r="Z34" s="7">
        <v>1310</v>
      </c>
      <c r="AA34" s="7">
        <v>1296</v>
      </c>
      <c r="AB34" s="7">
        <v>1327</v>
      </c>
      <c r="AC34" s="7">
        <v>1248</v>
      </c>
      <c r="AD34" s="7">
        <v>1303</v>
      </c>
      <c r="AE34" s="7">
        <v>1349</v>
      </c>
      <c r="AF34" s="7">
        <v>1404</v>
      </c>
      <c r="AG34" s="7">
        <v>1391</v>
      </c>
      <c r="AH34" s="7">
        <v>1487</v>
      </c>
      <c r="AI34" s="7">
        <v>1511</v>
      </c>
      <c r="AJ34" s="7">
        <v>1573</v>
      </c>
      <c r="AK34" s="7">
        <v>1510</v>
      </c>
      <c r="AL34" s="7">
        <v>1625</v>
      </c>
      <c r="AM34" s="7">
        <v>1585</v>
      </c>
      <c r="AN34" s="7">
        <v>1735</v>
      </c>
      <c r="AO34" s="7">
        <v>1707</v>
      </c>
      <c r="AP34" s="7">
        <v>1751</v>
      </c>
      <c r="AQ34" s="7">
        <v>1720</v>
      </c>
      <c r="AR34" s="7">
        <v>1833</v>
      </c>
      <c r="AS34" s="7">
        <v>1763</v>
      </c>
      <c r="AT34" s="7">
        <v>1873</v>
      </c>
      <c r="AU34" s="7">
        <v>1930</v>
      </c>
      <c r="AV34" s="7">
        <v>2054</v>
      </c>
      <c r="AW34" s="7">
        <v>1737</v>
      </c>
      <c r="AX34" s="7">
        <v>1212</v>
      </c>
      <c r="AY34" s="7">
        <v>1790</v>
      </c>
      <c r="AZ34" s="7">
        <v>1709</v>
      </c>
      <c r="BA34" s="7">
        <v>1858</v>
      </c>
      <c r="BB34" s="7">
        <v>2132</v>
      </c>
      <c r="BC34" s="7">
        <v>2032</v>
      </c>
      <c r="BD34" s="7">
        <v>2155</v>
      </c>
      <c r="BE34" s="7">
        <v>2071</v>
      </c>
      <c r="BF34" s="7">
        <v>2233</v>
      </c>
      <c r="BG34" s="7">
        <v>2191</v>
      </c>
      <c r="BH34" s="7">
        <v>2232</v>
      </c>
      <c r="BI34" s="7">
        <v>2349</v>
      </c>
      <c r="BJ34" s="7">
        <v>2542</v>
      </c>
      <c r="BK34" s="7">
        <v>2426</v>
      </c>
      <c r="BL34" s="7">
        <v>2579</v>
      </c>
      <c r="BM34" s="7">
        <v>2648</v>
      </c>
      <c r="BN34" s="7">
        <v>2850</v>
      </c>
      <c r="BO34" s="7">
        <v>2897</v>
      </c>
      <c r="BP34" s="7">
        <v>3095</v>
      </c>
      <c r="BV34" s="7">
        <f t="shared" si="1"/>
        <v>5612</v>
      </c>
      <c r="BW34" s="7">
        <f t="shared" si="2"/>
        <v>5207</v>
      </c>
      <c r="BX34" s="7">
        <f t="shared" si="3"/>
        <v>4963</v>
      </c>
      <c r="BY34" s="7">
        <f t="shared" si="4"/>
        <v>4900</v>
      </c>
      <c r="BZ34" s="7">
        <f t="shared" si="5"/>
        <v>4969</v>
      </c>
      <c r="CA34" s="7">
        <f t="shared" si="6"/>
        <v>5170</v>
      </c>
      <c r="CB34" s="7">
        <f t="shared" si="7"/>
        <v>5304</v>
      </c>
      <c r="CC34" s="7">
        <f t="shared" si="8"/>
        <v>5962</v>
      </c>
      <c r="CD34" s="7">
        <f t="shared" si="9"/>
        <v>6455</v>
      </c>
      <c r="CE34" s="7">
        <f t="shared" si="10"/>
        <v>7011</v>
      </c>
      <c r="CF34" s="7">
        <f t="shared" si="11"/>
        <v>7620</v>
      </c>
      <c r="CG34" s="7">
        <f t="shared" si="12"/>
        <v>6448</v>
      </c>
      <c r="CH34" s="7">
        <f t="shared" si="13"/>
        <v>8177</v>
      </c>
      <c r="CI34" s="7">
        <f t="shared" si="14"/>
        <v>8727</v>
      </c>
      <c r="CJ34" s="7">
        <f t="shared" si="15"/>
        <v>9896</v>
      </c>
      <c r="CK34" s="7">
        <f t="shared" si="16"/>
        <v>11490</v>
      </c>
    </row>
    <row r="35" spans="2:89" s="7" customFormat="1" ht="12.75">
      <c r="B35" s="7" t="s">
        <v>67</v>
      </c>
      <c r="C35" s="7">
        <v>655</v>
      </c>
      <c r="D35" s="7">
        <v>610</v>
      </c>
      <c r="E35" s="7">
        <v>651</v>
      </c>
      <c r="F35" s="7">
        <v>671</v>
      </c>
      <c r="G35" s="7">
        <v>665</v>
      </c>
      <c r="H35" s="7">
        <v>648</v>
      </c>
      <c r="I35" s="7">
        <v>628</v>
      </c>
      <c r="J35" s="7">
        <v>634</v>
      </c>
      <c r="K35" s="7">
        <v>634</v>
      </c>
      <c r="L35" s="7">
        <v>686</v>
      </c>
      <c r="M35" s="7">
        <v>602</v>
      </c>
      <c r="N35" s="7">
        <v>649</v>
      </c>
      <c r="O35" s="7">
        <v>635</v>
      </c>
      <c r="P35" s="7">
        <v>608</v>
      </c>
      <c r="Q35" s="7">
        <v>669</v>
      </c>
      <c r="R35" s="7">
        <v>649</v>
      </c>
      <c r="S35" s="7">
        <v>569</v>
      </c>
      <c r="T35" s="7">
        <v>642</v>
      </c>
      <c r="U35" s="7">
        <v>608</v>
      </c>
      <c r="V35" s="7">
        <v>661</v>
      </c>
      <c r="W35" s="7">
        <v>658</v>
      </c>
      <c r="X35" s="7">
        <v>751</v>
      </c>
      <c r="Y35" s="7">
        <v>666</v>
      </c>
      <c r="Z35" s="7">
        <v>743</v>
      </c>
      <c r="AA35" s="7">
        <v>741</v>
      </c>
      <c r="AB35" s="7">
        <v>752</v>
      </c>
      <c r="AC35" s="7">
        <v>668</v>
      </c>
      <c r="AD35" s="7">
        <v>700</v>
      </c>
      <c r="AE35" s="7">
        <v>729</v>
      </c>
      <c r="AF35" s="7">
        <v>776</v>
      </c>
      <c r="AG35" s="7">
        <v>716</v>
      </c>
      <c r="AH35" s="7">
        <v>779</v>
      </c>
      <c r="AI35" s="7">
        <v>772</v>
      </c>
      <c r="AJ35" s="7">
        <v>832</v>
      </c>
      <c r="AK35" s="7">
        <v>794</v>
      </c>
      <c r="AL35" s="7">
        <v>815</v>
      </c>
      <c r="AM35" s="7">
        <v>800</v>
      </c>
      <c r="AN35" s="7">
        <v>885</v>
      </c>
      <c r="AO35" s="7">
        <v>860</v>
      </c>
      <c r="AP35" s="7">
        <v>886</v>
      </c>
      <c r="AQ35" s="7">
        <v>870</v>
      </c>
      <c r="AR35" s="7">
        <v>953</v>
      </c>
      <c r="AS35" s="7">
        <v>869</v>
      </c>
      <c r="AT35" s="7">
        <v>968</v>
      </c>
      <c r="AU35" s="7">
        <v>1012</v>
      </c>
      <c r="AV35" s="7">
        <v>1092</v>
      </c>
      <c r="AW35" s="7">
        <v>978</v>
      </c>
      <c r="AX35" s="7">
        <v>798</v>
      </c>
      <c r="AY35" s="7">
        <v>984</v>
      </c>
      <c r="AZ35" s="7">
        <v>1027</v>
      </c>
      <c r="BA35" s="7">
        <v>1019</v>
      </c>
      <c r="BB35" s="7">
        <v>1121</v>
      </c>
      <c r="BC35" s="7">
        <v>1066</v>
      </c>
      <c r="BD35" s="7">
        <v>1153</v>
      </c>
      <c r="BE35" s="7">
        <v>1060</v>
      </c>
      <c r="BF35" s="7">
        <v>1165</v>
      </c>
      <c r="BG35" s="7">
        <v>1132</v>
      </c>
      <c r="BH35" s="7">
        <v>1163</v>
      </c>
      <c r="BI35" s="7">
        <v>1215</v>
      </c>
      <c r="BJ35" s="7">
        <v>1354</v>
      </c>
      <c r="BK35" s="7">
        <v>1242</v>
      </c>
      <c r="BL35" s="7">
        <v>1379</v>
      </c>
      <c r="BM35" s="7">
        <v>1364</v>
      </c>
      <c r="BN35" s="7">
        <v>1446</v>
      </c>
      <c r="BO35" s="7">
        <v>1562</v>
      </c>
      <c r="BP35" s="7">
        <v>1612</v>
      </c>
      <c r="BV35" s="7">
        <f t="shared" si="1"/>
        <v>2635</v>
      </c>
      <c r="BW35" s="7">
        <f t="shared" si="2"/>
        <v>2582</v>
      </c>
      <c r="BX35" s="7">
        <f t="shared" si="3"/>
        <v>2494</v>
      </c>
      <c r="BY35" s="7">
        <f t="shared" si="4"/>
        <v>2529</v>
      </c>
      <c r="BZ35" s="7">
        <f t="shared" si="5"/>
        <v>2678</v>
      </c>
      <c r="CA35" s="7">
        <f t="shared" si="6"/>
        <v>2902</v>
      </c>
      <c r="CB35" s="7">
        <f t="shared" si="7"/>
        <v>2873</v>
      </c>
      <c r="CC35" s="7">
        <f t="shared" si="8"/>
        <v>3099</v>
      </c>
      <c r="CD35" s="7">
        <f t="shared" si="9"/>
        <v>3294</v>
      </c>
      <c r="CE35" s="7">
        <f t="shared" si="10"/>
        <v>3569</v>
      </c>
      <c r="CF35" s="7">
        <f t="shared" si="11"/>
        <v>3941</v>
      </c>
      <c r="CG35" s="7">
        <f t="shared" si="12"/>
        <v>3787</v>
      </c>
      <c r="CH35" s="7">
        <f t="shared" si="13"/>
        <v>4359</v>
      </c>
      <c r="CI35" s="7">
        <f t="shared" si="14"/>
        <v>4520</v>
      </c>
      <c r="CJ35" s="7">
        <f t="shared" si="15"/>
        <v>5190</v>
      </c>
      <c r="CK35" s="7">
        <f t="shared" si="16"/>
        <v>5984</v>
      </c>
    </row>
    <row r="36" spans="2:89" s="7" customFormat="1" ht="12.75">
      <c r="B36" s="7" t="s">
        <v>66</v>
      </c>
      <c r="C36" s="7">
        <v>269</v>
      </c>
      <c r="D36" s="7">
        <v>244</v>
      </c>
      <c r="E36" s="7">
        <v>257</v>
      </c>
      <c r="F36" s="7">
        <v>280</v>
      </c>
      <c r="G36" s="7">
        <v>258</v>
      </c>
      <c r="H36" s="7">
        <v>261</v>
      </c>
      <c r="I36" s="7">
        <v>253</v>
      </c>
      <c r="J36" s="7">
        <v>232</v>
      </c>
      <c r="K36" s="7">
        <v>230</v>
      </c>
      <c r="L36" s="7">
        <v>224</v>
      </c>
      <c r="M36" s="7">
        <v>212</v>
      </c>
      <c r="N36" s="7">
        <v>223</v>
      </c>
      <c r="O36" s="7">
        <v>229</v>
      </c>
      <c r="P36" s="7">
        <v>231</v>
      </c>
      <c r="Q36" s="7">
        <v>215</v>
      </c>
      <c r="R36" s="7">
        <v>213</v>
      </c>
      <c r="S36" s="7">
        <v>220</v>
      </c>
      <c r="T36" s="7">
        <v>238</v>
      </c>
      <c r="U36" s="7">
        <v>204</v>
      </c>
      <c r="V36" s="7">
        <v>223</v>
      </c>
      <c r="W36" s="7">
        <v>217</v>
      </c>
      <c r="X36" s="7">
        <v>217</v>
      </c>
      <c r="Y36" s="7">
        <v>191</v>
      </c>
      <c r="Z36" s="7">
        <v>206</v>
      </c>
      <c r="AA36" s="7">
        <v>212</v>
      </c>
      <c r="AB36" s="7">
        <v>208</v>
      </c>
      <c r="AC36" s="7">
        <v>192</v>
      </c>
      <c r="AD36" s="7">
        <v>220</v>
      </c>
      <c r="AE36" s="7">
        <v>221</v>
      </c>
      <c r="AF36" s="7">
        <v>243</v>
      </c>
      <c r="AG36" s="7">
        <v>210</v>
      </c>
      <c r="AH36" s="7">
        <v>222</v>
      </c>
      <c r="AI36" s="7">
        <v>232</v>
      </c>
      <c r="AJ36" s="7">
        <v>256</v>
      </c>
      <c r="AK36" s="7">
        <v>235</v>
      </c>
      <c r="AL36" s="7">
        <v>244</v>
      </c>
      <c r="AM36" s="7">
        <v>254</v>
      </c>
      <c r="AN36" s="7">
        <v>264</v>
      </c>
      <c r="AO36" s="7">
        <v>261</v>
      </c>
      <c r="AP36" s="7">
        <v>275</v>
      </c>
      <c r="AQ36" s="7">
        <v>289</v>
      </c>
      <c r="AR36" s="7">
        <v>288</v>
      </c>
      <c r="AS36" s="7">
        <v>280</v>
      </c>
      <c r="AT36" s="7">
        <v>280</v>
      </c>
      <c r="AU36" s="7">
        <v>306</v>
      </c>
      <c r="AV36" s="7">
        <v>308</v>
      </c>
      <c r="AW36" s="7">
        <v>300</v>
      </c>
      <c r="AX36" s="7">
        <v>242</v>
      </c>
      <c r="AY36" s="7">
        <v>315</v>
      </c>
      <c r="AZ36" s="7">
        <v>286</v>
      </c>
      <c r="BA36" s="7">
        <v>276</v>
      </c>
      <c r="BB36" s="7">
        <v>298</v>
      </c>
      <c r="BC36" s="7">
        <v>310</v>
      </c>
      <c r="BD36" s="7">
        <v>320</v>
      </c>
      <c r="BE36" s="7">
        <v>319</v>
      </c>
      <c r="BF36" s="7">
        <v>335</v>
      </c>
      <c r="BG36" s="7">
        <v>339</v>
      </c>
      <c r="BH36" s="7">
        <v>330</v>
      </c>
      <c r="BI36" s="7">
        <v>337</v>
      </c>
      <c r="BJ36" s="7">
        <v>359</v>
      </c>
      <c r="BK36" s="7">
        <v>356</v>
      </c>
      <c r="BL36" s="7">
        <v>362</v>
      </c>
      <c r="BM36" s="7">
        <v>366</v>
      </c>
      <c r="BN36" s="7">
        <v>383</v>
      </c>
      <c r="BO36" s="7">
        <v>407</v>
      </c>
      <c r="BP36" s="7">
        <v>459</v>
      </c>
      <c r="BV36" s="7">
        <f t="shared" si="1"/>
        <v>1056</v>
      </c>
      <c r="BW36" s="7">
        <f t="shared" si="2"/>
        <v>939</v>
      </c>
      <c r="BX36" s="7">
        <f t="shared" si="3"/>
        <v>895</v>
      </c>
      <c r="BY36" s="7">
        <f t="shared" si="4"/>
        <v>886</v>
      </c>
      <c r="BZ36" s="7">
        <f t="shared" si="5"/>
        <v>861</v>
      </c>
      <c r="CA36" s="7">
        <f t="shared" si="6"/>
        <v>817</v>
      </c>
      <c r="CB36" s="7">
        <f t="shared" si="7"/>
        <v>876</v>
      </c>
      <c r="CC36" s="7">
        <f t="shared" si="8"/>
        <v>920</v>
      </c>
      <c r="CD36" s="7">
        <f t="shared" si="9"/>
        <v>997</v>
      </c>
      <c r="CE36" s="7">
        <f t="shared" si="10"/>
        <v>1113</v>
      </c>
      <c r="CF36" s="7">
        <f t="shared" si="11"/>
        <v>1174</v>
      </c>
      <c r="CG36" s="7">
        <f t="shared" si="12"/>
        <v>1143</v>
      </c>
      <c r="CH36" s="7">
        <f t="shared" si="13"/>
        <v>1204</v>
      </c>
      <c r="CI36" s="7">
        <f t="shared" si="14"/>
        <v>1323</v>
      </c>
      <c r="CJ36" s="7">
        <f t="shared" si="15"/>
        <v>1414</v>
      </c>
      <c r="CK36" s="7">
        <f t="shared" si="16"/>
        <v>1615</v>
      </c>
    </row>
    <row r="37" spans="2:89" s="7" customFormat="1" ht="12.75">
      <c r="B37" s="7" t="s">
        <v>65</v>
      </c>
      <c r="C37" s="7">
        <v>1117</v>
      </c>
      <c r="D37" s="7">
        <v>1295</v>
      </c>
      <c r="E37" s="7">
        <v>1392</v>
      </c>
      <c r="F37" s="7">
        <v>1169</v>
      </c>
      <c r="G37" s="7">
        <v>1345</v>
      </c>
      <c r="H37" s="7">
        <v>2600</v>
      </c>
      <c r="I37" s="7">
        <v>2783</v>
      </c>
      <c r="J37" s="7">
        <v>1043</v>
      </c>
      <c r="K37" s="7">
        <v>1042</v>
      </c>
      <c r="L37" s="7">
        <v>995</v>
      </c>
      <c r="M37" s="7">
        <v>972</v>
      </c>
      <c r="N37" s="7">
        <v>1050</v>
      </c>
      <c r="O37" s="7">
        <v>1020</v>
      </c>
      <c r="P37" s="7">
        <v>1017</v>
      </c>
      <c r="Q37" s="7">
        <v>1039</v>
      </c>
      <c r="R37" s="7">
        <v>4837</v>
      </c>
      <c r="S37" s="7">
        <v>1771</v>
      </c>
      <c r="T37" s="7">
        <v>1121</v>
      </c>
      <c r="U37" s="7">
        <v>1513</v>
      </c>
      <c r="V37" s="7">
        <v>1059</v>
      </c>
      <c r="W37" s="7">
        <v>1122</v>
      </c>
      <c r="X37" s="7">
        <v>1155</v>
      </c>
      <c r="Y37" s="7">
        <v>1040</v>
      </c>
      <c r="Z37" s="7">
        <v>1379</v>
      </c>
      <c r="AA37" s="7">
        <v>1232</v>
      </c>
      <c r="AB37" s="7">
        <v>1820</v>
      </c>
      <c r="AC37" s="7">
        <v>1224</v>
      </c>
      <c r="AD37" s="7">
        <v>1084</v>
      </c>
      <c r="AE37" s="7">
        <v>1648</v>
      </c>
      <c r="AF37" s="7">
        <v>1631</v>
      </c>
      <c r="AG37" s="7">
        <v>1098</v>
      </c>
      <c r="AH37" s="7">
        <v>1821</v>
      </c>
      <c r="AI37" s="7">
        <v>1163</v>
      </c>
      <c r="AJ37" s="7">
        <v>1433</v>
      </c>
      <c r="AK37" s="7">
        <v>1146</v>
      </c>
      <c r="AL37" s="7">
        <v>1400</v>
      </c>
      <c r="AM37" s="7">
        <v>1208</v>
      </c>
      <c r="AN37" s="7">
        <v>1416</v>
      </c>
      <c r="AO37" s="7">
        <v>1299</v>
      </c>
      <c r="AP37" s="7">
        <v>1360</v>
      </c>
      <c r="AQ37" s="7">
        <v>1332</v>
      </c>
      <c r="AR37" s="7">
        <v>1513</v>
      </c>
      <c r="AS37" s="7">
        <v>1222</v>
      </c>
      <c r="AT37" s="7">
        <v>1489</v>
      </c>
      <c r="AU37" s="7">
        <v>1547</v>
      </c>
      <c r="AV37" s="7">
        <v>1844</v>
      </c>
      <c r="AW37" s="7">
        <v>1591</v>
      </c>
      <c r="AX37" s="7">
        <v>1282</v>
      </c>
      <c r="AY37" s="7">
        <v>1996</v>
      </c>
      <c r="AZ37" s="7">
        <v>1659</v>
      </c>
      <c r="BA37" s="7">
        <v>1488</v>
      </c>
      <c r="BB37" s="7">
        <v>1870</v>
      </c>
      <c r="BC37" s="7">
        <v>1645</v>
      </c>
      <c r="BD37" s="7">
        <v>1975</v>
      </c>
      <c r="BE37" s="7">
        <v>1605</v>
      </c>
      <c r="BF37" s="7">
        <v>1810</v>
      </c>
      <c r="BG37" s="7">
        <v>1833</v>
      </c>
      <c r="BH37" s="7">
        <v>1830</v>
      </c>
      <c r="BI37" s="7">
        <v>1797</v>
      </c>
      <c r="BJ37" s="7">
        <v>2028</v>
      </c>
      <c r="BK37" s="7">
        <v>1733</v>
      </c>
      <c r="BL37" s="7">
        <v>1995</v>
      </c>
      <c r="BM37" s="7">
        <v>1973</v>
      </c>
      <c r="BN37" s="7">
        <v>2330</v>
      </c>
      <c r="BO37" s="7">
        <v>2164</v>
      </c>
      <c r="BP37" s="7">
        <v>2420</v>
      </c>
      <c r="BV37" s="7">
        <f t="shared" si="1"/>
        <v>6506</v>
      </c>
      <c r="BW37" s="7">
        <f t="shared" si="2"/>
        <v>5863</v>
      </c>
      <c r="BX37" s="7">
        <f t="shared" si="3"/>
        <v>4059</v>
      </c>
      <c r="BY37" s="7">
        <f t="shared" si="4"/>
        <v>8768</v>
      </c>
      <c r="BZ37" s="7">
        <f t="shared" si="5"/>
        <v>4849</v>
      </c>
      <c r="CA37" s="7">
        <f t="shared" si="6"/>
        <v>5471</v>
      </c>
      <c r="CB37" s="7">
        <f t="shared" si="7"/>
        <v>5587</v>
      </c>
      <c r="CC37" s="7">
        <f t="shared" si="8"/>
        <v>5515</v>
      </c>
      <c r="CD37" s="7">
        <f t="shared" si="9"/>
        <v>5170</v>
      </c>
      <c r="CE37" s="7">
        <f t="shared" si="10"/>
        <v>5504</v>
      </c>
      <c r="CF37" s="7">
        <f t="shared" si="11"/>
        <v>6102</v>
      </c>
      <c r="CG37" s="7">
        <f t="shared" si="12"/>
        <v>6528</v>
      </c>
      <c r="CH37" s="7">
        <f t="shared" si="13"/>
        <v>6978</v>
      </c>
      <c r="CI37" s="7">
        <f t="shared" si="14"/>
        <v>7078</v>
      </c>
      <c r="CJ37" s="7">
        <f t="shared" si="15"/>
        <v>7553</v>
      </c>
      <c r="CK37" s="7">
        <f t="shared" si="16"/>
        <v>8887</v>
      </c>
    </row>
    <row r="38" spans="2:89" s="7" customFormat="1" ht="12.75">
      <c r="B38" s="7" t="s">
        <v>64</v>
      </c>
      <c r="C38" s="7">
        <v>303</v>
      </c>
      <c r="D38" s="7">
        <v>28</v>
      </c>
      <c r="E38" s="7">
        <v>11</v>
      </c>
      <c r="F38" s="7">
        <v>275</v>
      </c>
      <c r="G38" s="7">
        <v>51</v>
      </c>
      <c r="H38" s="7">
        <v>-1231</v>
      </c>
      <c r="I38" s="7">
        <v>-1486</v>
      </c>
      <c r="J38" s="7">
        <v>231</v>
      </c>
      <c r="K38" s="7">
        <v>251</v>
      </c>
      <c r="L38" s="7">
        <v>348</v>
      </c>
      <c r="M38" s="7">
        <v>322</v>
      </c>
      <c r="N38" s="7">
        <v>237</v>
      </c>
      <c r="O38" s="7">
        <v>174</v>
      </c>
      <c r="P38" s="7">
        <v>171</v>
      </c>
      <c r="Q38" s="7">
        <v>196</v>
      </c>
      <c r="R38" s="7">
        <v>-3587</v>
      </c>
      <c r="S38" s="7">
        <v>-594</v>
      </c>
      <c r="T38" s="7">
        <v>117</v>
      </c>
      <c r="U38" s="7">
        <v>-330</v>
      </c>
      <c r="V38" s="7">
        <v>220</v>
      </c>
      <c r="W38" s="7">
        <v>103</v>
      </c>
      <c r="X38" s="7">
        <v>127</v>
      </c>
      <c r="Y38" s="7">
        <v>197</v>
      </c>
      <c r="Z38" s="7">
        <v>-69</v>
      </c>
      <c r="AA38" s="7">
        <v>64</v>
      </c>
      <c r="AB38" s="7">
        <v>-493</v>
      </c>
      <c r="AC38" s="7">
        <v>24</v>
      </c>
      <c r="AD38" s="7">
        <v>219</v>
      </c>
      <c r="AE38" s="7">
        <v>-299</v>
      </c>
      <c r="AF38" s="7">
        <v>-227</v>
      </c>
      <c r="AG38" s="7">
        <v>293</v>
      </c>
      <c r="AH38" s="7">
        <v>-334</v>
      </c>
      <c r="AI38" s="7">
        <v>348</v>
      </c>
      <c r="AJ38" s="7">
        <v>140</v>
      </c>
      <c r="AK38" s="7">
        <v>364</v>
      </c>
      <c r="AL38" s="7">
        <v>225</v>
      </c>
      <c r="AM38" s="7">
        <v>377</v>
      </c>
      <c r="AN38" s="7">
        <v>319</v>
      </c>
      <c r="AO38" s="7">
        <v>407</v>
      </c>
      <c r="AP38" s="7">
        <v>392</v>
      </c>
      <c r="AQ38" s="7">
        <v>388</v>
      </c>
      <c r="AR38" s="7">
        <v>319</v>
      </c>
      <c r="AS38" s="7">
        <v>541</v>
      </c>
      <c r="AT38" s="7">
        <v>384</v>
      </c>
      <c r="AU38" s="7">
        <v>383</v>
      </c>
      <c r="AV38" s="7">
        <v>210</v>
      </c>
      <c r="AW38" s="7">
        <v>146</v>
      </c>
      <c r="AX38" s="7">
        <v>-71</v>
      </c>
      <c r="AY38" s="7">
        <v>-205</v>
      </c>
      <c r="AZ38" s="7">
        <v>50</v>
      </c>
      <c r="BA38" s="7">
        <v>370</v>
      </c>
      <c r="BB38" s="7">
        <v>262</v>
      </c>
      <c r="BC38" s="7">
        <v>387</v>
      </c>
      <c r="BD38" s="7">
        <v>180</v>
      </c>
      <c r="BE38" s="7">
        <v>466</v>
      </c>
      <c r="BF38" s="7">
        <v>423</v>
      </c>
      <c r="BG38" s="7">
        <v>358</v>
      </c>
      <c r="BH38" s="7">
        <v>402</v>
      </c>
      <c r="BI38" s="7">
        <v>552</v>
      </c>
      <c r="BJ38" s="7">
        <v>514</v>
      </c>
      <c r="BK38" s="7">
        <v>693</v>
      </c>
      <c r="BL38" s="7">
        <v>584</v>
      </c>
      <c r="BM38" s="7">
        <v>675</v>
      </c>
      <c r="BN38" s="7">
        <v>520</v>
      </c>
      <c r="BO38" s="7">
        <v>733</v>
      </c>
      <c r="BP38" s="7">
        <v>675</v>
      </c>
      <c r="BV38" s="7">
        <f t="shared" si="1"/>
        <v>-894</v>
      </c>
      <c r="BW38" s="7">
        <f t="shared" si="2"/>
        <v>-656</v>
      </c>
      <c r="BX38" s="7">
        <f t="shared" si="3"/>
        <v>904</v>
      </c>
      <c r="BY38" s="7">
        <f t="shared" si="4"/>
        <v>-3868</v>
      </c>
      <c r="BZ38" s="7">
        <f t="shared" si="5"/>
        <v>120</v>
      </c>
      <c r="CA38" s="7">
        <f t="shared" si="6"/>
        <v>-301</v>
      </c>
      <c r="CB38" s="7">
        <f t="shared" si="7"/>
        <v>-283</v>
      </c>
      <c r="CC38" s="7">
        <f t="shared" si="8"/>
        <v>447</v>
      </c>
      <c r="CD38" s="7">
        <f t="shared" si="9"/>
        <v>1285</v>
      </c>
      <c r="CE38" s="7">
        <f t="shared" si="10"/>
        <v>1506</v>
      </c>
      <c r="CF38" s="7">
        <f t="shared" si="11"/>
        <v>1518</v>
      </c>
      <c r="CG38" s="7">
        <f t="shared" si="12"/>
        <v>-80</v>
      </c>
      <c r="CH38" s="7">
        <f t="shared" si="13"/>
        <v>1199</v>
      </c>
      <c r="CI38" s="7">
        <f t="shared" si="14"/>
        <v>1649</v>
      </c>
      <c r="CJ38" s="7">
        <f t="shared" si="15"/>
        <v>2343</v>
      </c>
      <c r="CK38" s="7">
        <f t="shared" si="16"/>
        <v>2603</v>
      </c>
    </row>
    <row r="39" spans="2:89" s="7" customFormat="1" ht="12.75">
      <c r="B39" s="7" t="s">
        <v>63</v>
      </c>
      <c r="C39" s="7">
        <v>-203</v>
      </c>
      <c r="D39" s="7">
        <v>-96</v>
      </c>
      <c r="E39" s="7">
        <v>-108</v>
      </c>
      <c r="F39" s="7">
        <v>-95</v>
      </c>
      <c r="G39" s="7">
        <v>-95</v>
      </c>
      <c r="H39" s="7">
        <v>-116</v>
      </c>
      <c r="I39" s="7">
        <v>-89</v>
      </c>
      <c r="J39" s="7">
        <v>-112</v>
      </c>
      <c r="K39" s="7">
        <v>-88</v>
      </c>
      <c r="L39" s="7">
        <v>-118</v>
      </c>
      <c r="M39" s="7">
        <v>-49</v>
      </c>
      <c r="N39" s="7">
        <v>-79</v>
      </c>
      <c r="O39" s="7">
        <v>-63</v>
      </c>
      <c r="P39" s="7">
        <v>-71</v>
      </c>
      <c r="Q39" s="7">
        <v>-73</v>
      </c>
      <c r="R39" s="7">
        <v>-31</v>
      </c>
      <c r="S39" s="7">
        <v>-69</v>
      </c>
      <c r="T39" s="7">
        <v>-66</v>
      </c>
      <c r="U39" s="7">
        <v>-64</v>
      </c>
      <c r="V39" s="7">
        <v>-68</v>
      </c>
      <c r="W39" s="7">
        <v>-143</v>
      </c>
      <c r="X39" s="7">
        <v>-68</v>
      </c>
      <c r="Y39" s="7">
        <v>-51</v>
      </c>
      <c r="Z39" s="7">
        <v>-35</v>
      </c>
      <c r="AA39" s="7">
        <v>-61</v>
      </c>
      <c r="AB39" s="7">
        <v>-61</v>
      </c>
      <c r="AC39" s="7">
        <v>-75</v>
      </c>
      <c r="AD39" s="7">
        <v>-114</v>
      </c>
      <c r="AE39" s="7">
        <v>-68</v>
      </c>
      <c r="AF39" s="7">
        <v>-110</v>
      </c>
      <c r="AG39" s="7">
        <v>-65</v>
      </c>
      <c r="AH39" s="7">
        <v>-63</v>
      </c>
      <c r="AI39" s="7">
        <v>-91</v>
      </c>
      <c r="AJ39" s="7">
        <v>-51</v>
      </c>
      <c r="AK39" s="7">
        <v>-59</v>
      </c>
      <c r="AL39" s="7">
        <v>-134</v>
      </c>
      <c r="AM39" s="7">
        <v>-68</v>
      </c>
      <c r="AN39" s="7">
        <v>-92</v>
      </c>
      <c r="AO39" s="7">
        <v>-84</v>
      </c>
      <c r="AP39" s="7">
        <v>-45</v>
      </c>
      <c r="AQ39" s="7">
        <v>68</v>
      </c>
      <c r="AR39" s="7">
        <v>-24</v>
      </c>
      <c r="AS39" s="7">
        <v>-84</v>
      </c>
      <c r="AT39" s="7">
        <v>-239</v>
      </c>
      <c r="AU39" s="7">
        <v>-292</v>
      </c>
      <c r="AV39" s="7">
        <v>-216</v>
      </c>
      <c r="AW39" s="7">
        <v>-124</v>
      </c>
      <c r="AX39" s="7">
        <v>-109</v>
      </c>
      <c r="AY39" s="7">
        <v>-22</v>
      </c>
      <c r="AZ39" s="7">
        <v>256</v>
      </c>
      <c r="BA39" s="7">
        <v>-45</v>
      </c>
      <c r="BB39" s="7">
        <v>-112</v>
      </c>
      <c r="BC39" s="7">
        <v>95</v>
      </c>
      <c r="BD39" s="7">
        <v>-61</v>
      </c>
      <c r="BE39" s="7">
        <v>-310</v>
      </c>
      <c r="BF39" s="7">
        <v>-78</v>
      </c>
      <c r="BG39" s="7">
        <v>-114</v>
      </c>
      <c r="BH39" s="7">
        <v>-6</v>
      </c>
      <c r="BI39" s="7">
        <v>-108</v>
      </c>
      <c r="BJ39" s="7">
        <v>-88</v>
      </c>
      <c r="BK39" s="7">
        <v>-84</v>
      </c>
      <c r="BL39" s="7">
        <v>-78</v>
      </c>
      <c r="BM39" s="7">
        <v>-67</v>
      </c>
      <c r="BN39" s="7">
        <v>-100</v>
      </c>
      <c r="BO39" s="7">
        <v>-65</v>
      </c>
      <c r="BP39" s="7">
        <v>-73</v>
      </c>
      <c r="BV39" s="7">
        <f t="shared" si="1"/>
        <v>-414</v>
      </c>
      <c r="BW39" s="7">
        <f t="shared" si="2"/>
        <v>-407</v>
      </c>
      <c r="BX39" s="7">
        <f t="shared" si="3"/>
        <v>-262</v>
      </c>
      <c r="BY39" s="7">
        <f t="shared" si="4"/>
        <v>-239</v>
      </c>
      <c r="BZ39" s="7">
        <f t="shared" si="5"/>
        <v>-343</v>
      </c>
      <c r="CA39" s="7">
        <f t="shared" si="6"/>
        <v>-208</v>
      </c>
      <c r="CB39" s="7">
        <f t="shared" si="7"/>
        <v>-367</v>
      </c>
      <c r="CC39" s="7">
        <f t="shared" si="8"/>
        <v>-270</v>
      </c>
      <c r="CD39" s="7">
        <f t="shared" si="9"/>
        <v>-353</v>
      </c>
      <c r="CE39" s="7">
        <f t="shared" si="10"/>
        <v>-85</v>
      </c>
      <c r="CF39" s="7">
        <f t="shared" si="11"/>
        <v>-831</v>
      </c>
      <c r="CG39" s="7">
        <f t="shared" si="12"/>
        <v>1</v>
      </c>
      <c r="CH39" s="7">
        <f t="shared" si="13"/>
        <v>-123</v>
      </c>
      <c r="CI39" s="7">
        <f t="shared" si="14"/>
        <v>-508</v>
      </c>
      <c r="CJ39" s="7">
        <f t="shared" si="15"/>
        <v>-358</v>
      </c>
      <c r="CK39" s="7">
        <f t="shared" si="16"/>
        <v>-305</v>
      </c>
    </row>
    <row r="40" spans="2:89" s="7" customFormat="1" ht="12.75">
      <c r="B40" s="7" t="s">
        <v>62</v>
      </c>
      <c r="C40" s="7">
        <v>100</v>
      </c>
      <c r="D40" s="7">
        <v>-68</v>
      </c>
      <c r="E40" s="7">
        <v>-97</v>
      </c>
      <c r="F40" s="7">
        <v>180</v>
      </c>
      <c r="G40" s="7">
        <v>-44</v>
      </c>
      <c r="H40" s="7">
        <v>-1347</v>
      </c>
      <c r="I40" s="7">
        <v>-1575</v>
      </c>
      <c r="J40" s="7">
        <v>119</v>
      </c>
      <c r="K40" s="7">
        <v>163</v>
      </c>
      <c r="L40" s="7">
        <v>230</v>
      </c>
      <c r="M40" s="7">
        <v>273</v>
      </c>
      <c r="N40" s="7">
        <v>158</v>
      </c>
      <c r="O40" s="7">
        <v>111</v>
      </c>
      <c r="P40" s="7">
        <v>100</v>
      </c>
      <c r="Q40" s="7">
        <v>123</v>
      </c>
      <c r="R40" s="7">
        <v>-3618</v>
      </c>
      <c r="S40" s="7">
        <v>-663</v>
      </c>
      <c r="T40" s="7">
        <v>51</v>
      </c>
      <c r="U40" s="7">
        <v>-394</v>
      </c>
      <c r="V40" s="7">
        <v>152</v>
      </c>
      <c r="W40" s="7">
        <v>-40</v>
      </c>
      <c r="X40" s="7">
        <v>59</v>
      </c>
      <c r="Y40" s="7">
        <v>146</v>
      </c>
      <c r="Z40" s="7">
        <v>-104</v>
      </c>
      <c r="AA40" s="7">
        <v>3</v>
      </c>
      <c r="AB40" s="7">
        <v>-554</v>
      </c>
      <c r="AC40" s="7">
        <v>-51</v>
      </c>
      <c r="AD40" s="7">
        <v>105</v>
      </c>
      <c r="AE40" s="7">
        <v>-367</v>
      </c>
      <c r="AF40" s="7">
        <v>-337</v>
      </c>
      <c r="AG40" s="7">
        <v>228</v>
      </c>
      <c r="AH40" s="7">
        <v>-397</v>
      </c>
      <c r="AI40" s="7">
        <v>257</v>
      </c>
      <c r="AJ40" s="7">
        <v>89</v>
      </c>
      <c r="AK40" s="7">
        <v>305</v>
      </c>
      <c r="AL40" s="7">
        <v>91</v>
      </c>
      <c r="AM40" s="7">
        <v>309</v>
      </c>
      <c r="AN40" s="7">
        <v>228</v>
      </c>
      <c r="AO40" s="7">
        <v>323</v>
      </c>
      <c r="AP40" s="7">
        <v>347</v>
      </c>
      <c r="AQ40" s="7">
        <v>456</v>
      </c>
      <c r="AR40" s="7">
        <v>296</v>
      </c>
      <c r="AS40" s="7">
        <v>457</v>
      </c>
      <c r="AT40" s="7">
        <v>145</v>
      </c>
      <c r="AU40" s="7">
        <v>91</v>
      </c>
      <c r="AV40" s="7">
        <v>-6</v>
      </c>
      <c r="AW40" s="7">
        <v>22</v>
      </c>
      <c r="AX40" s="7">
        <v>-181</v>
      </c>
      <c r="AY40" s="7">
        <v>-227</v>
      </c>
      <c r="AZ40" s="7">
        <v>307</v>
      </c>
      <c r="BA40" s="7">
        <v>325</v>
      </c>
      <c r="BB40" s="7">
        <v>149</v>
      </c>
      <c r="BC40" s="7">
        <v>483</v>
      </c>
      <c r="BD40" s="7">
        <v>119</v>
      </c>
      <c r="BE40" s="7">
        <v>156</v>
      </c>
      <c r="BF40" s="7">
        <v>345</v>
      </c>
      <c r="BG40" s="7">
        <v>245</v>
      </c>
      <c r="BH40" s="7">
        <v>395</v>
      </c>
      <c r="BI40" s="7">
        <v>444</v>
      </c>
      <c r="BJ40" s="7">
        <v>426</v>
      </c>
      <c r="BK40" s="7">
        <v>610</v>
      </c>
      <c r="BL40" s="7">
        <v>505</v>
      </c>
      <c r="BM40" s="7">
        <v>608</v>
      </c>
      <c r="BN40" s="7">
        <v>420</v>
      </c>
      <c r="BO40" s="7">
        <v>669</v>
      </c>
      <c r="BP40" s="7">
        <v>585</v>
      </c>
      <c r="BV40" s="7">
        <f t="shared" si="1"/>
        <v>-1308</v>
      </c>
      <c r="BW40" s="7">
        <f t="shared" si="2"/>
        <v>-1063</v>
      </c>
      <c r="BX40" s="7">
        <f t="shared" si="3"/>
        <v>642</v>
      </c>
      <c r="BY40" s="7">
        <f t="shared" si="4"/>
        <v>-4107</v>
      </c>
      <c r="BZ40" s="7">
        <f t="shared" si="5"/>
        <v>-223</v>
      </c>
      <c r="CA40" s="7">
        <f t="shared" si="6"/>
        <v>-509</v>
      </c>
      <c r="CB40" s="7">
        <f t="shared" si="7"/>
        <v>-650</v>
      </c>
      <c r="CC40" s="7">
        <f t="shared" si="8"/>
        <v>177</v>
      </c>
      <c r="CD40" s="7">
        <f t="shared" si="9"/>
        <v>933</v>
      </c>
      <c r="CE40" s="7">
        <f t="shared" si="10"/>
        <v>1422</v>
      </c>
      <c r="CF40" s="7">
        <f t="shared" si="11"/>
        <v>687</v>
      </c>
      <c r="CG40" s="7">
        <f t="shared" si="12"/>
        <v>-79</v>
      </c>
      <c r="CH40" s="7">
        <f t="shared" si="13"/>
        <v>1076</v>
      </c>
      <c r="CI40" s="7">
        <f t="shared" si="14"/>
        <v>1141</v>
      </c>
      <c r="CJ40" s="7">
        <f t="shared" si="15"/>
        <v>1985</v>
      </c>
      <c r="CK40" s="7">
        <f t="shared" si="16"/>
        <v>2282</v>
      </c>
    </row>
    <row r="41" spans="2:89" s="7" customFormat="1" ht="12.75">
      <c r="B41" s="7" t="s">
        <v>61</v>
      </c>
      <c r="C41" s="7">
        <v>2</v>
      </c>
      <c r="D41" s="7">
        <v>-6</v>
      </c>
      <c r="E41" s="7">
        <v>-84</v>
      </c>
      <c r="F41" s="7">
        <v>22</v>
      </c>
      <c r="G41" s="7">
        <v>50</v>
      </c>
      <c r="H41" s="7">
        <v>-271</v>
      </c>
      <c r="I41" s="7">
        <v>14</v>
      </c>
      <c r="J41" s="7">
        <v>21</v>
      </c>
      <c r="K41" s="7">
        <v>-27</v>
      </c>
      <c r="L41" s="7">
        <v>-6</v>
      </c>
      <c r="M41" s="7">
        <v>227</v>
      </c>
      <c r="N41" s="7">
        <v>12</v>
      </c>
      <c r="O41" s="7">
        <v>-31</v>
      </c>
      <c r="P41" s="7">
        <v>-7</v>
      </c>
      <c r="Q41" s="7">
        <v>10</v>
      </c>
      <c r="R41" s="7">
        <v>-40</v>
      </c>
      <c r="S41" s="7">
        <v>1</v>
      </c>
      <c r="T41" s="7">
        <v>-10</v>
      </c>
      <c r="U41" s="7">
        <v>-40</v>
      </c>
      <c r="V41" s="7">
        <v>22</v>
      </c>
      <c r="W41" s="7">
        <v>-35</v>
      </c>
      <c r="X41" s="7">
        <v>-49</v>
      </c>
      <c r="Y41" s="7">
        <v>13</v>
      </c>
      <c r="Z41" s="7">
        <v>-108</v>
      </c>
      <c r="AA41" s="7">
        <v>-40</v>
      </c>
      <c r="AB41" s="7">
        <v>-255</v>
      </c>
      <c r="AC41" s="7">
        <v>-50</v>
      </c>
      <c r="AD41" s="7">
        <v>3</v>
      </c>
      <c r="AE41" s="7">
        <v>-169</v>
      </c>
      <c r="AF41" s="7">
        <v>-195</v>
      </c>
      <c r="AG41" s="7">
        <v>26</v>
      </c>
      <c r="AH41" s="7">
        <v>-190</v>
      </c>
      <c r="AI41" s="7">
        <v>29</v>
      </c>
      <c r="AJ41" s="7">
        <v>-35</v>
      </c>
      <c r="AK41" s="7">
        <v>15</v>
      </c>
      <c r="AL41" s="7">
        <v>-55</v>
      </c>
      <c r="AM41" s="7">
        <v>26</v>
      </c>
      <c r="AN41" s="7">
        <v>842</v>
      </c>
      <c r="AO41" s="7">
        <v>26</v>
      </c>
      <c r="AP41" s="7">
        <v>-209</v>
      </c>
      <c r="AQ41" s="7">
        <v>24</v>
      </c>
      <c r="AR41" s="7">
        <v>-90</v>
      </c>
      <c r="AS41" s="7">
        <v>33</v>
      </c>
      <c r="AT41" s="7">
        <v>-9</v>
      </c>
      <c r="AU41" s="7">
        <v>-35</v>
      </c>
      <c r="AV41" s="7">
        <v>-4002</v>
      </c>
      <c r="AW41" s="7">
        <v>12</v>
      </c>
      <c r="AX41" s="7">
        <v>-33</v>
      </c>
      <c r="AY41" s="7">
        <v>-72</v>
      </c>
      <c r="AZ41" s="7">
        <v>95</v>
      </c>
      <c r="BA41" s="7">
        <v>-16</v>
      </c>
      <c r="BB41" s="7">
        <v>-37</v>
      </c>
      <c r="BC41" s="7">
        <v>64</v>
      </c>
      <c r="BD41" s="7">
        <v>25</v>
      </c>
      <c r="BE41" s="7">
        <v>45</v>
      </c>
      <c r="BF41" s="7">
        <v>85</v>
      </c>
      <c r="BG41" s="7">
        <v>57</v>
      </c>
      <c r="BH41" s="7">
        <v>256</v>
      </c>
      <c r="BI41" s="7">
        <v>131</v>
      </c>
      <c r="BJ41" s="7">
        <v>156</v>
      </c>
      <c r="BK41" s="7">
        <v>105</v>
      </c>
      <c r="BL41" s="7">
        <v>1</v>
      </c>
      <c r="BM41" s="7">
        <v>115</v>
      </c>
      <c r="BN41" s="7">
        <v>98</v>
      </c>
      <c r="BO41" s="7">
        <v>200</v>
      </c>
      <c r="BP41" s="7">
        <v>23</v>
      </c>
      <c r="BV41" s="7">
        <f t="shared" si="1"/>
        <v>-283</v>
      </c>
      <c r="BW41" s="7">
        <f t="shared" si="2"/>
        <v>2</v>
      </c>
      <c r="BX41" s="7">
        <f t="shared" si="3"/>
        <v>201</v>
      </c>
      <c r="BY41" s="7">
        <f t="shared" si="4"/>
        <v>-39</v>
      </c>
      <c r="BZ41" s="7">
        <f t="shared" si="5"/>
        <v>-102</v>
      </c>
      <c r="CA41" s="7">
        <f t="shared" si="6"/>
        <v>-390</v>
      </c>
      <c r="CB41" s="7">
        <f t="shared" si="7"/>
        <v>-411</v>
      </c>
      <c r="CC41" s="7">
        <f t="shared" si="8"/>
        <v>-170</v>
      </c>
      <c r="CD41" s="7">
        <f t="shared" si="9"/>
        <v>828</v>
      </c>
      <c r="CE41" s="7">
        <f t="shared" si="10"/>
        <v>-249</v>
      </c>
      <c r="CF41" s="7">
        <f t="shared" si="11"/>
        <v>-4013</v>
      </c>
      <c r="CG41" s="7">
        <f t="shared" si="12"/>
        <v>2</v>
      </c>
      <c r="CH41" s="7">
        <f t="shared" si="13"/>
        <v>36</v>
      </c>
      <c r="CI41" s="7">
        <f t="shared" si="14"/>
        <v>443</v>
      </c>
      <c r="CJ41" s="7">
        <f t="shared" si="15"/>
        <v>393</v>
      </c>
      <c r="CK41" s="7">
        <f t="shared" si="16"/>
        <v>436</v>
      </c>
    </row>
    <row r="42" spans="2:89" s="7" customFormat="1" ht="12.75">
      <c r="B42" s="8" t="s">
        <v>60</v>
      </c>
      <c r="C42" s="8">
        <v>98</v>
      </c>
      <c r="D42" s="8">
        <v>-62</v>
      </c>
      <c r="E42" s="8">
        <v>-13</v>
      </c>
      <c r="F42" s="8">
        <v>158</v>
      </c>
      <c r="G42" s="8">
        <v>-94</v>
      </c>
      <c r="H42" s="8">
        <v>-1076</v>
      </c>
      <c r="I42" s="8">
        <v>-1589</v>
      </c>
      <c r="J42" s="8">
        <v>98</v>
      </c>
      <c r="K42" s="8">
        <v>190</v>
      </c>
      <c r="L42" s="8">
        <v>236</v>
      </c>
      <c r="M42" s="8">
        <v>46</v>
      </c>
      <c r="N42" s="8">
        <v>146</v>
      </c>
      <c r="O42" s="8">
        <v>142</v>
      </c>
      <c r="P42" s="8">
        <v>107</v>
      </c>
      <c r="Q42" s="8">
        <v>113</v>
      </c>
      <c r="R42" s="8">
        <v>-3578</v>
      </c>
      <c r="S42" s="8">
        <v>-664</v>
      </c>
      <c r="T42" s="8">
        <v>61</v>
      </c>
      <c r="U42" s="8">
        <v>-354</v>
      </c>
      <c r="V42" s="8">
        <v>130</v>
      </c>
      <c r="W42" s="8">
        <v>-5</v>
      </c>
      <c r="X42" s="8">
        <v>108</v>
      </c>
      <c r="Y42" s="8">
        <v>133</v>
      </c>
      <c r="Z42" s="8">
        <v>4</v>
      </c>
      <c r="AA42" s="8">
        <v>43</v>
      </c>
      <c r="AB42" s="8">
        <v>-299</v>
      </c>
      <c r="AC42" s="8">
        <v>-1</v>
      </c>
      <c r="AD42" s="8">
        <v>102</v>
      </c>
      <c r="AE42" s="8">
        <v>-198</v>
      </c>
      <c r="AF42" s="8">
        <v>-142</v>
      </c>
      <c r="AG42" s="8">
        <v>202</v>
      </c>
      <c r="AH42" s="8">
        <v>-207</v>
      </c>
      <c r="AI42" s="8">
        <v>228</v>
      </c>
      <c r="AJ42" s="8">
        <v>124</v>
      </c>
      <c r="AK42" s="8">
        <v>290</v>
      </c>
      <c r="AL42" s="8">
        <v>146</v>
      </c>
      <c r="AM42" s="8">
        <v>283</v>
      </c>
      <c r="AN42" s="8">
        <v>-615</v>
      </c>
      <c r="AO42" s="8">
        <v>298</v>
      </c>
      <c r="AP42" s="8">
        <v>555</v>
      </c>
      <c r="AQ42" s="8">
        <v>432</v>
      </c>
      <c r="AR42" s="8">
        <v>386</v>
      </c>
      <c r="AS42" s="8">
        <v>424</v>
      </c>
      <c r="AT42" s="8">
        <v>154</v>
      </c>
      <c r="AU42" s="8">
        <v>126</v>
      </c>
      <c r="AV42" s="8">
        <v>3996</v>
      </c>
      <c r="AW42" s="8">
        <v>11</v>
      </c>
      <c r="AX42" s="8">
        <v>-147</v>
      </c>
      <c r="AY42" s="8">
        <v>-155</v>
      </c>
      <c r="AZ42" s="8">
        <v>209</v>
      </c>
      <c r="BA42" s="8">
        <v>341</v>
      </c>
      <c r="BB42" s="8">
        <v>186</v>
      </c>
      <c r="BC42" s="8">
        <v>419</v>
      </c>
      <c r="BD42" s="8">
        <v>95</v>
      </c>
      <c r="BE42" s="8">
        <v>110</v>
      </c>
      <c r="BF42" s="8">
        <v>260</v>
      </c>
      <c r="BG42" s="8">
        <v>188</v>
      </c>
      <c r="BH42" s="8">
        <v>140</v>
      </c>
      <c r="BI42" s="8">
        <v>314</v>
      </c>
      <c r="BJ42" s="8">
        <v>270</v>
      </c>
      <c r="BK42" s="8">
        <v>504</v>
      </c>
      <c r="BL42" s="8">
        <v>504</v>
      </c>
      <c r="BM42" s="8">
        <v>493</v>
      </c>
      <c r="BN42" s="8">
        <v>322</v>
      </c>
      <c r="BO42" s="8">
        <v>468</v>
      </c>
      <c r="BP42" s="8">
        <v>563</v>
      </c>
      <c r="BV42" s="7">
        <f>SUM(E42:H42)</f>
        <v>-1025</v>
      </c>
      <c r="BW42" s="7">
        <f t="shared" si="2"/>
        <v>-1065</v>
      </c>
      <c r="BX42" s="7">
        <f t="shared" si="3"/>
        <v>441</v>
      </c>
      <c r="BY42" s="7">
        <f t="shared" si="4"/>
        <v>-4068</v>
      </c>
      <c r="BZ42" s="7">
        <f t="shared" si="5"/>
        <v>-121</v>
      </c>
      <c r="CA42" s="7">
        <f t="shared" si="6"/>
        <v>-119</v>
      </c>
      <c r="CB42" s="7">
        <f t="shared" si="7"/>
        <v>-239</v>
      </c>
      <c r="CC42" s="7">
        <f t="shared" si="8"/>
        <v>347</v>
      </c>
      <c r="CD42" s="7">
        <f t="shared" si="9"/>
        <v>104</v>
      </c>
      <c r="CE42" s="7">
        <f t="shared" si="10"/>
        <v>1671</v>
      </c>
      <c r="CF42" s="7">
        <f t="shared" si="11"/>
        <v>4700</v>
      </c>
      <c r="CG42" s="7">
        <f t="shared" si="12"/>
        <v>-82</v>
      </c>
      <c r="CH42" s="7">
        <f t="shared" si="13"/>
        <v>1041</v>
      </c>
      <c r="CI42" s="7">
        <f t="shared" si="14"/>
        <v>698</v>
      </c>
      <c r="CJ42" s="7">
        <f t="shared" si="15"/>
        <v>1592</v>
      </c>
      <c r="CK42" s="7">
        <f t="shared" si="16"/>
        <v>1846</v>
      </c>
    </row>
    <row r="43" spans="2:89" s="7" customFormat="1" ht="12.7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</row>
    <row r="44" spans="2:89" s="7" customFormat="1" ht="12.75">
      <c r="B44" s="7" t="s">
        <v>59</v>
      </c>
      <c r="C44" s="9">
        <f t="shared" ref="C44:BN44" si="17">C34/C32</f>
        <v>0.70158102766798414</v>
      </c>
      <c r="D44" s="9">
        <f t="shared" si="17"/>
        <v>0.66885743174924162</v>
      </c>
      <c r="E44" s="9">
        <f t="shared" si="17"/>
        <v>0.69800995024875623</v>
      </c>
      <c r="F44" s="9">
        <f t="shared" si="17"/>
        <v>0.6962391513982642</v>
      </c>
      <c r="G44" s="9">
        <f t="shared" si="17"/>
        <v>0.68938271604938273</v>
      </c>
      <c r="H44" s="9">
        <f t="shared" si="17"/>
        <v>0.65848965848965846</v>
      </c>
      <c r="I44" s="9">
        <f t="shared" si="17"/>
        <v>0.66173469387755102</v>
      </c>
      <c r="J44" s="9">
        <f t="shared" si="17"/>
        <v>0.66078838174273857</v>
      </c>
      <c r="K44" s="9">
        <f t="shared" si="17"/>
        <v>0.67484342379958251</v>
      </c>
      <c r="L44" s="9">
        <f t="shared" si="17"/>
        <v>0.67082917082917082</v>
      </c>
      <c r="M44" s="9">
        <f t="shared" si="17"/>
        <v>0.67220779220779225</v>
      </c>
      <c r="N44" s="9">
        <f t="shared" si="17"/>
        <v>0.65164556962025322</v>
      </c>
      <c r="O44" s="9">
        <f t="shared" si="17"/>
        <v>0.63713980789754532</v>
      </c>
      <c r="P44" s="9">
        <f t="shared" si="17"/>
        <v>0.6428571428571429</v>
      </c>
      <c r="Q44" s="9">
        <f t="shared" si="17"/>
        <v>0.66184351554126475</v>
      </c>
      <c r="R44" s="9">
        <f t="shared" si="17"/>
        <v>0.6838074398249453</v>
      </c>
      <c r="S44" s="9">
        <f t="shared" si="17"/>
        <v>0.67838616714697408</v>
      </c>
      <c r="T44" s="9">
        <f t="shared" si="17"/>
        <v>0.68021978021978025</v>
      </c>
      <c r="U44" s="9">
        <f t="shared" si="17"/>
        <v>0.67177739920499713</v>
      </c>
      <c r="V44" s="9">
        <f t="shared" si="17"/>
        <v>0.70702045328911001</v>
      </c>
      <c r="W44" s="9">
        <f t="shared" si="17"/>
        <v>0.70605187319884721</v>
      </c>
      <c r="X44" s="9">
        <f t="shared" si="17"/>
        <v>0.69749727965179542</v>
      </c>
      <c r="Y44" s="9">
        <f t="shared" si="17"/>
        <v>0.69729425028184888</v>
      </c>
      <c r="Z44" s="9">
        <f t="shared" si="17"/>
        <v>0.69941270688734647</v>
      </c>
      <c r="AA44" s="9">
        <f t="shared" si="17"/>
        <v>0.70205850487540633</v>
      </c>
      <c r="AB44" s="9">
        <f t="shared" si="17"/>
        <v>0.70323264440911504</v>
      </c>
      <c r="AC44" s="9">
        <f t="shared" si="17"/>
        <v>0.70588235294117652</v>
      </c>
      <c r="AD44" s="9">
        <f t="shared" si="17"/>
        <v>0.70699945740640258</v>
      </c>
      <c r="AE44" s="9">
        <f t="shared" si="17"/>
        <v>0.71451271186440679</v>
      </c>
      <c r="AF44" s="9">
        <f t="shared" si="17"/>
        <v>0.70980788675429729</v>
      </c>
      <c r="AG44" s="9">
        <f t="shared" si="17"/>
        <v>0.7082484725050916</v>
      </c>
      <c r="AH44" s="9">
        <f t="shared" si="17"/>
        <v>0.69943555973659455</v>
      </c>
      <c r="AI44" s="9">
        <f t="shared" si="17"/>
        <v>0.71781472684085512</v>
      </c>
      <c r="AJ44" s="9">
        <f t="shared" si="17"/>
        <v>0.71793701506161567</v>
      </c>
      <c r="AK44" s="9">
        <f t="shared" si="17"/>
        <v>0.69907407407407407</v>
      </c>
      <c r="AL44" s="9">
        <f t="shared" si="17"/>
        <v>0.71998227735932652</v>
      </c>
      <c r="AM44" s="9">
        <f t="shared" si="17"/>
        <v>0.71332133213321336</v>
      </c>
      <c r="AN44" s="9">
        <f t="shared" si="17"/>
        <v>0.72021585720215853</v>
      </c>
      <c r="AO44" s="9">
        <f t="shared" si="17"/>
        <v>0.71752837326607821</v>
      </c>
      <c r="AP44" s="9">
        <f t="shared" si="17"/>
        <v>0.70321285140562251</v>
      </c>
      <c r="AQ44" s="9">
        <f t="shared" si="17"/>
        <v>0.71876305892185544</v>
      </c>
      <c r="AR44" s="9">
        <f t="shared" si="17"/>
        <v>0.71573604060913709</v>
      </c>
      <c r="AS44" s="9">
        <f t="shared" si="17"/>
        <v>0.70718010429201761</v>
      </c>
      <c r="AT44" s="9">
        <f t="shared" si="17"/>
        <v>0.71189661725579623</v>
      </c>
      <c r="AU44" s="9">
        <f t="shared" si="17"/>
        <v>0.71296638345031405</v>
      </c>
      <c r="AV44" s="9">
        <f t="shared" si="17"/>
        <v>0.70730027548209362</v>
      </c>
      <c r="AW44" s="9">
        <f t="shared" si="17"/>
        <v>0.68305151395988994</v>
      </c>
      <c r="AX44" s="9">
        <f t="shared" si="17"/>
        <v>0.60509236145781331</v>
      </c>
      <c r="AY44" s="9">
        <f t="shared" si="17"/>
        <v>0.67318540804813842</v>
      </c>
      <c r="AZ44" s="9">
        <f t="shared" si="17"/>
        <v>0.63109305760709011</v>
      </c>
      <c r="BA44" s="9">
        <f t="shared" si="17"/>
        <v>0.67514534883720934</v>
      </c>
      <c r="BB44" s="9">
        <f t="shared" si="17"/>
        <v>0.69288267793305169</v>
      </c>
      <c r="BC44" s="9">
        <f t="shared" si="17"/>
        <v>0.69304229195088674</v>
      </c>
      <c r="BD44" s="9">
        <f t="shared" si="17"/>
        <v>0.68915893827950114</v>
      </c>
      <c r="BE44" s="9">
        <f t="shared" si="17"/>
        <v>0.68440185062789161</v>
      </c>
      <c r="BF44" s="9">
        <f t="shared" si="17"/>
        <v>0.68834771886559798</v>
      </c>
      <c r="BG44" s="9">
        <f t="shared" si="17"/>
        <v>0.69116719242902214</v>
      </c>
      <c r="BH44" s="9">
        <f t="shared" si="17"/>
        <v>0.68846391116594696</v>
      </c>
      <c r="BI44" s="9">
        <f t="shared" si="17"/>
        <v>0.69312481557981709</v>
      </c>
      <c r="BJ44" s="9">
        <f t="shared" si="17"/>
        <v>0.70630730758544036</v>
      </c>
      <c r="BK44" s="9">
        <f t="shared" si="17"/>
        <v>0.68783668840374257</v>
      </c>
      <c r="BL44" s="9">
        <f t="shared" si="17"/>
        <v>0.69234899328859056</v>
      </c>
      <c r="BM44" s="9">
        <f t="shared" si="17"/>
        <v>0.68672199170124482</v>
      </c>
      <c r="BN44" s="9">
        <f t="shared" si="17"/>
        <v>0.69174757281553401</v>
      </c>
      <c r="BO44" s="9">
        <f t="shared" ref="BO44" si="18">BO34/BO32</f>
        <v>0.68828700403896415</v>
      </c>
      <c r="BP44" s="9">
        <f>BP34/BP32</f>
        <v>0.67843051293292411</v>
      </c>
      <c r="BV44" s="9">
        <f t="shared" ref="BV44:CJ44" si="19">BV34/BV32</f>
        <v>0.6853932584269663</v>
      </c>
      <c r="BW44" s="9">
        <f>BW34/BW32</f>
        <v>0.66705098642070204</v>
      </c>
      <c r="BX44" s="9">
        <f t="shared" si="19"/>
        <v>0.65114143269483071</v>
      </c>
      <c r="BY44" s="9">
        <f t="shared" si="19"/>
        <v>0.67595530417988692</v>
      </c>
      <c r="BZ44" s="9">
        <f t="shared" si="19"/>
        <v>0.69564608707825848</v>
      </c>
      <c r="CA44" s="9">
        <f t="shared" si="19"/>
        <v>0.70054200542005418</v>
      </c>
      <c r="CB44" s="9">
        <f t="shared" si="19"/>
        <v>0.709375417948375</v>
      </c>
      <c r="CC44" s="9">
        <f t="shared" si="19"/>
        <v>0.7109468161221083</v>
      </c>
      <c r="CD44" s="9">
        <f t="shared" si="19"/>
        <v>0.71341732979664019</v>
      </c>
      <c r="CE44" s="9">
        <f t="shared" si="19"/>
        <v>0.71373307543520315</v>
      </c>
      <c r="CF44" s="9">
        <f t="shared" si="19"/>
        <v>0.70982766651141127</v>
      </c>
      <c r="CG44" s="9">
        <f t="shared" si="19"/>
        <v>0.65045899324119838</v>
      </c>
      <c r="CH44" s="9">
        <f t="shared" si="19"/>
        <v>0.68783647375504708</v>
      </c>
      <c r="CI44" s="9">
        <f t="shared" si="19"/>
        <v>0.68814067181832517</v>
      </c>
      <c r="CJ44" s="9">
        <f t="shared" si="19"/>
        <v>0.69494382022471912</v>
      </c>
      <c r="CK44" s="9">
        <f>CK34/CK32</f>
        <v>0.68609303158774704</v>
      </c>
    </row>
    <row r="45" spans="2:89" s="7" customFormat="1" ht="12.75">
      <c r="B45" s="7" t="s">
        <v>58</v>
      </c>
      <c r="C45" s="9">
        <f t="shared" ref="C45:BN45" si="20">C38/C32</f>
        <v>0.14970355731225296</v>
      </c>
      <c r="D45" s="9">
        <f t="shared" si="20"/>
        <v>1.4155712841253791E-2</v>
      </c>
      <c r="E45" s="9">
        <f t="shared" si="20"/>
        <v>5.4726368159203984E-3</v>
      </c>
      <c r="F45" s="9">
        <f t="shared" si="20"/>
        <v>0.13259402121504341</v>
      </c>
      <c r="G45" s="9">
        <f t="shared" si="20"/>
        <v>2.5185185185185185E-2</v>
      </c>
      <c r="H45" s="9">
        <f t="shared" si="20"/>
        <v>-0.59211159211159214</v>
      </c>
      <c r="I45" s="9">
        <f t="shared" si="20"/>
        <v>-0.75816326530612244</v>
      </c>
      <c r="J45" s="9">
        <f t="shared" si="20"/>
        <v>0.11981327800829876</v>
      </c>
      <c r="K45" s="9">
        <f t="shared" si="20"/>
        <v>0.13100208768267224</v>
      </c>
      <c r="L45" s="9">
        <f t="shared" si="20"/>
        <v>0.17382617382617382</v>
      </c>
      <c r="M45" s="9">
        <f t="shared" si="20"/>
        <v>0.16727272727272727</v>
      </c>
      <c r="N45" s="9">
        <f t="shared" si="20"/>
        <v>0.12</v>
      </c>
      <c r="O45" s="9">
        <f t="shared" si="20"/>
        <v>9.2849519743863393E-2</v>
      </c>
      <c r="P45" s="9">
        <f t="shared" si="20"/>
        <v>9.2532467532467536E-2</v>
      </c>
      <c r="Q45" s="9">
        <f t="shared" si="20"/>
        <v>0.10503751339764202</v>
      </c>
      <c r="R45" s="9">
        <f t="shared" si="20"/>
        <v>-1.9622538293216629</v>
      </c>
      <c r="S45" s="9">
        <f t="shared" si="20"/>
        <v>-0.34236311239193085</v>
      </c>
      <c r="T45" s="9">
        <f t="shared" si="20"/>
        <v>6.4285714285714279E-2</v>
      </c>
      <c r="U45" s="9">
        <f t="shared" si="20"/>
        <v>-0.18739352640545145</v>
      </c>
      <c r="V45" s="9">
        <f t="shared" si="20"/>
        <v>0.12161415146489774</v>
      </c>
      <c r="W45" s="9">
        <f t="shared" si="20"/>
        <v>5.936599423631124E-2</v>
      </c>
      <c r="X45" s="9">
        <f t="shared" si="20"/>
        <v>6.9096844396082699E-2</v>
      </c>
      <c r="Y45" s="9">
        <f t="shared" si="20"/>
        <v>0.11104847801578353</v>
      </c>
      <c r="Z45" s="9">
        <f t="shared" si="20"/>
        <v>-3.6839295248264813E-2</v>
      </c>
      <c r="AA45" s="9">
        <f t="shared" si="20"/>
        <v>3.4669555796316358E-2</v>
      </c>
      <c r="AB45" s="9">
        <f t="shared" si="20"/>
        <v>-0.26126126126126126</v>
      </c>
      <c r="AC45" s="9">
        <f t="shared" si="20"/>
        <v>1.3574660633484163E-2</v>
      </c>
      <c r="AD45" s="9">
        <f t="shared" si="20"/>
        <v>0.11882799782962561</v>
      </c>
      <c r="AE45" s="9">
        <f t="shared" si="20"/>
        <v>-0.1583686440677966</v>
      </c>
      <c r="AF45" s="9">
        <f t="shared" si="20"/>
        <v>-0.1147623862487361</v>
      </c>
      <c r="AG45" s="9">
        <f t="shared" si="20"/>
        <v>0.14918533604887985</v>
      </c>
      <c r="AH45" s="9">
        <f t="shared" si="20"/>
        <v>-0.15710253998118531</v>
      </c>
      <c r="AI45" s="9">
        <f t="shared" si="20"/>
        <v>0.16532066508313539</v>
      </c>
      <c r="AJ45" s="9">
        <f t="shared" si="20"/>
        <v>6.3897763578274758E-2</v>
      </c>
      <c r="AK45" s="9">
        <f t="shared" si="20"/>
        <v>0.16851851851851851</v>
      </c>
      <c r="AL45" s="9">
        <f t="shared" si="20"/>
        <v>9.9689853788214447E-2</v>
      </c>
      <c r="AM45" s="9">
        <f t="shared" si="20"/>
        <v>0.16966696669666967</v>
      </c>
      <c r="AN45" s="9">
        <f t="shared" si="20"/>
        <v>0.13242009132420091</v>
      </c>
      <c r="AO45" s="9">
        <f t="shared" si="20"/>
        <v>0.1710802858343842</v>
      </c>
      <c r="AP45" s="9">
        <f t="shared" si="20"/>
        <v>0.157429718875502</v>
      </c>
      <c r="AQ45" s="9">
        <f t="shared" si="20"/>
        <v>0.16213957375679064</v>
      </c>
      <c r="AR45" s="9">
        <f t="shared" si="20"/>
        <v>0.12456071846934791</v>
      </c>
      <c r="AS45" s="9">
        <f t="shared" si="20"/>
        <v>0.21700762133975129</v>
      </c>
      <c r="AT45" s="9">
        <f t="shared" si="20"/>
        <v>0.1459521094640821</v>
      </c>
      <c r="AU45" s="9">
        <f t="shared" si="20"/>
        <v>0.14148503878832655</v>
      </c>
      <c r="AV45" s="9">
        <f t="shared" si="20"/>
        <v>7.2314049586776855E-2</v>
      </c>
      <c r="AW45" s="9">
        <f t="shared" si="20"/>
        <v>5.7412504915454188E-2</v>
      </c>
      <c r="AX45" s="9">
        <f t="shared" si="20"/>
        <v>-3.5446829755366949E-2</v>
      </c>
      <c r="AY45" s="9">
        <f t="shared" si="20"/>
        <v>-7.7096652877021443E-2</v>
      </c>
      <c r="AZ45" s="9">
        <f t="shared" si="20"/>
        <v>1.8463810930576072E-2</v>
      </c>
      <c r="BA45" s="9">
        <f t="shared" si="20"/>
        <v>0.13444767441860464</v>
      </c>
      <c r="BB45" s="9">
        <f t="shared" si="20"/>
        <v>8.5147871303217423E-2</v>
      </c>
      <c r="BC45" s="9">
        <f t="shared" si="20"/>
        <v>0.13199181446111868</v>
      </c>
      <c r="BD45" s="9">
        <f t="shared" si="20"/>
        <v>5.7563159577870164E-2</v>
      </c>
      <c r="BE45" s="9">
        <f t="shared" si="20"/>
        <v>0.15399867812293458</v>
      </c>
      <c r="BF45" s="9">
        <f t="shared" si="20"/>
        <v>0.13039457459926018</v>
      </c>
      <c r="BG45" s="9">
        <f t="shared" si="20"/>
        <v>0.11293375394321767</v>
      </c>
      <c r="BH45" s="9">
        <f t="shared" si="20"/>
        <v>0.12399753238741518</v>
      </c>
      <c r="BI45" s="9">
        <f t="shared" si="20"/>
        <v>0.16287990557686632</v>
      </c>
      <c r="BJ45" s="9">
        <f t="shared" si="20"/>
        <v>0.14281744929146986</v>
      </c>
      <c r="BK45" s="9">
        <f t="shared" si="20"/>
        <v>0.19648426424723561</v>
      </c>
      <c r="BL45" s="9">
        <f t="shared" si="20"/>
        <v>0.15677852348993288</v>
      </c>
      <c r="BM45" s="9">
        <f t="shared" si="20"/>
        <v>0.175051867219917</v>
      </c>
      <c r="BN45" s="9">
        <f t="shared" si="20"/>
        <v>0.12621359223300971</v>
      </c>
      <c r="BO45" s="9">
        <f t="shared" ref="BO45" si="21">BO38/BO32</f>
        <v>0.17415062960323116</v>
      </c>
      <c r="BP45" s="9">
        <f t="shared" ref="BP45" si="22">BP38/BP32</f>
        <v>0.14796142042963611</v>
      </c>
      <c r="BV45" s="9">
        <f t="shared" ref="BV45:CJ45" si="23">BV38/BV32</f>
        <v>-0.10918417195896434</v>
      </c>
      <c r="BW45" s="9">
        <f t="shared" si="23"/>
        <v>-8.4037919549064824E-2</v>
      </c>
      <c r="BX45" s="9">
        <f t="shared" si="23"/>
        <v>0.11860404093413802</v>
      </c>
      <c r="BY45" s="9">
        <f t="shared" si="23"/>
        <v>-0.5335908401158781</v>
      </c>
      <c r="BZ45" s="9">
        <f t="shared" si="23"/>
        <v>1.6799664006719867E-2</v>
      </c>
      <c r="CA45" s="9">
        <f t="shared" si="23"/>
        <v>-4.0785907859078589E-2</v>
      </c>
      <c r="CB45" s="9">
        <f t="shared" si="23"/>
        <v>-3.7849404841513973E-2</v>
      </c>
      <c r="CC45" s="9">
        <f t="shared" si="23"/>
        <v>5.3303124254710232E-2</v>
      </c>
      <c r="CD45" s="9">
        <f t="shared" si="23"/>
        <v>0.14202033598585323</v>
      </c>
      <c r="CE45" s="9">
        <f t="shared" si="23"/>
        <v>0.15331365163392038</v>
      </c>
      <c r="CF45" s="9">
        <f t="shared" si="23"/>
        <v>0.14140661387983233</v>
      </c>
      <c r="CG45" s="9">
        <f t="shared" si="23"/>
        <v>-8.0702108342580441E-3</v>
      </c>
      <c r="CH45" s="9">
        <f t="shared" si="23"/>
        <v>0.10085800807537013</v>
      </c>
      <c r="CI45" s="9">
        <f t="shared" si="23"/>
        <v>0.13002680965147453</v>
      </c>
      <c r="CJ45" s="9">
        <f t="shared" si="23"/>
        <v>0.16453651685393259</v>
      </c>
      <c r="CK45" s="9">
        <f>CK38/CK32</f>
        <v>0.15543082343106229</v>
      </c>
    </row>
    <row r="46" spans="2:89" s="7" customFormat="1" ht="12.75">
      <c r="B46" s="7" t="s">
        <v>57</v>
      </c>
      <c r="C46" s="9">
        <f t="shared" ref="C46:BN46" si="24">C42/C32</f>
        <v>4.8418972332015808E-2</v>
      </c>
      <c r="D46" s="9">
        <f t="shared" si="24"/>
        <v>-3.1344792719919107E-2</v>
      </c>
      <c r="E46" s="9">
        <f t="shared" si="24"/>
        <v>-6.4676616915422883E-3</v>
      </c>
      <c r="F46" s="9">
        <f t="shared" si="24"/>
        <v>7.6181292189006752E-2</v>
      </c>
      <c r="G46" s="9">
        <f t="shared" si="24"/>
        <v>-4.6419753086419754E-2</v>
      </c>
      <c r="H46" s="9">
        <f t="shared" si="24"/>
        <v>-0.51755651755651755</v>
      </c>
      <c r="I46" s="9">
        <f t="shared" si="24"/>
        <v>-0.81071428571428572</v>
      </c>
      <c r="J46" s="9">
        <f t="shared" si="24"/>
        <v>5.0829875518672199E-2</v>
      </c>
      <c r="K46" s="9">
        <f t="shared" si="24"/>
        <v>9.916492693110647E-2</v>
      </c>
      <c r="L46" s="9">
        <f t="shared" si="24"/>
        <v>0.11788211788211789</v>
      </c>
      <c r="M46" s="9">
        <f t="shared" si="24"/>
        <v>2.3896103896103898E-2</v>
      </c>
      <c r="N46" s="9">
        <f t="shared" si="24"/>
        <v>7.3924050632911395E-2</v>
      </c>
      <c r="O46" s="9">
        <f t="shared" si="24"/>
        <v>7.577374599786553E-2</v>
      </c>
      <c r="P46" s="9">
        <f t="shared" si="24"/>
        <v>5.7900432900432904E-2</v>
      </c>
      <c r="Q46" s="9">
        <f t="shared" si="24"/>
        <v>6.0557341907824226E-2</v>
      </c>
      <c r="R46" s="9">
        <f t="shared" si="24"/>
        <v>-1.9573304157549234</v>
      </c>
      <c r="S46" s="9">
        <f t="shared" si="24"/>
        <v>-0.38270893371757925</v>
      </c>
      <c r="T46" s="9">
        <f t="shared" si="24"/>
        <v>3.3516483516483515E-2</v>
      </c>
      <c r="U46" s="9">
        <f t="shared" si="24"/>
        <v>-0.20102214650766609</v>
      </c>
      <c r="V46" s="9">
        <f t="shared" si="24"/>
        <v>7.1862907683803212E-2</v>
      </c>
      <c r="W46" s="9">
        <f t="shared" si="24"/>
        <v>-2.881844380403458E-3</v>
      </c>
      <c r="X46" s="9">
        <f t="shared" si="24"/>
        <v>5.8759521218715999E-2</v>
      </c>
      <c r="Y46" s="9">
        <f t="shared" si="24"/>
        <v>7.4971815107102588E-2</v>
      </c>
      <c r="Z46" s="9">
        <f t="shared" si="24"/>
        <v>2.1356113187399892E-3</v>
      </c>
      <c r="AA46" s="9">
        <f t="shared" si="24"/>
        <v>2.3293607800650054E-2</v>
      </c>
      <c r="AB46" s="9">
        <f t="shared" si="24"/>
        <v>-0.1584525702172761</v>
      </c>
      <c r="AC46" s="9">
        <f t="shared" si="24"/>
        <v>-5.6561085972850684E-4</v>
      </c>
      <c r="AD46" s="9">
        <f t="shared" si="24"/>
        <v>5.5344546934346171E-2</v>
      </c>
      <c r="AE46" s="9">
        <f t="shared" si="24"/>
        <v>-0.1048728813559322</v>
      </c>
      <c r="AF46" s="9">
        <f t="shared" si="24"/>
        <v>-7.1789686552072796E-2</v>
      </c>
      <c r="AG46" s="9">
        <f t="shared" si="24"/>
        <v>0.10285132382892057</v>
      </c>
      <c r="AH46" s="9">
        <f t="shared" si="24"/>
        <v>-9.7365945437441204E-2</v>
      </c>
      <c r="AI46" s="9">
        <f t="shared" si="24"/>
        <v>0.10831353919239906</v>
      </c>
      <c r="AJ46" s="9">
        <f t="shared" si="24"/>
        <v>5.6595162026471933E-2</v>
      </c>
      <c r="AK46" s="9">
        <f t="shared" si="24"/>
        <v>0.13425925925925927</v>
      </c>
      <c r="AL46" s="9">
        <f t="shared" si="24"/>
        <v>6.4687638458130262E-2</v>
      </c>
      <c r="AM46" s="9">
        <f t="shared" si="24"/>
        <v>0.12736273627362737</v>
      </c>
      <c r="AN46" s="9">
        <f t="shared" si="24"/>
        <v>-0.25529265255292655</v>
      </c>
      <c r="AO46" s="9">
        <f t="shared" si="24"/>
        <v>0.12526271542664985</v>
      </c>
      <c r="AP46" s="9">
        <f t="shared" si="24"/>
        <v>0.22289156626506024</v>
      </c>
      <c r="AQ46" s="9">
        <f t="shared" si="24"/>
        <v>0.18052653572921021</v>
      </c>
      <c r="AR46" s="9">
        <f t="shared" si="24"/>
        <v>0.15072237407262787</v>
      </c>
      <c r="AS46" s="9">
        <f t="shared" si="24"/>
        <v>0.17007621339751303</v>
      </c>
      <c r="AT46" s="9">
        <f t="shared" si="24"/>
        <v>5.8532877232991255E-2</v>
      </c>
      <c r="AU46" s="9">
        <f t="shared" si="24"/>
        <v>4.6545991872922056E-2</v>
      </c>
      <c r="AV46" s="9">
        <f t="shared" si="24"/>
        <v>1.3760330578512396</v>
      </c>
      <c r="AW46" s="9">
        <f t="shared" si="24"/>
        <v>4.3255996854109323E-3</v>
      </c>
      <c r="AX46" s="9">
        <f t="shared" si="24"/>
        <v>-7.3389915127309038E-2</v>
      </c>
      <c r="AY46" s="9">
        <f t="shared" si="24"/>
        <v>-5.8292591199699137E-2</v>
      </c>
      <c r="AZ46" s="9">
        <f t="shared" si="24"/>
        <v>7.7178729689807976E-2</v>
      </c>
      <c r="BA46" s="9">
        <f t="shared" si="24"/>
        <v>0.12390988372093023</v>
      </c>
      <c r="BB46" s="9">
        <f t="shared" si="24"/>
        <v>6.0448488787780308E-2</v>
      </c>
      <c r="BC46" s="9">
        <f t="shared" si="24"/>
        <v>0.14290586630286495</v>
      </c>
      <c r="BD46" s="9">
        <f t="shared" si="24"/>
        <v>3.0380556443875918E-2</v>
      </c>
      <c r="BE46" s="9">
        <f t="shared" si="24"/>
        <v>3.6351619299405155E-2</v>
      </c>
      <c r="BF46" s="9">
        <f t="shared" si="24"/>
        <v>8.0147965474722568E-2</v>
      </c>
      <c r="BG46" s="9">
        <f t="shared" si="24"/>
        <v>5.9305993690851738E-2</v>
      </c>
      <c r="BH46" s="9">
        <f t="shared" si="24"/>
        <v>4.3183220234423197E-2</v>
      </c>
      <c r="BI46" s="9">
        <f t="shared" si="24"/>
        <v>9.2652699911478315E-2</v>
      </c>
      <c r="BJ46" s="9">
        <f t="shared" si="24"/>
        <v>7.5020839121978322E-2</v>
      </c>
      <c r="BK46" s="9">
        <f t="shared" si="24"/>
        <v>0.14289764672526226</v>
      </c>
      <c r="BL46" s="9">
        <f t="shared" si="24"/>
        <v>0.13530201342281878</v>
      </c>
      <c r="BM46" s="9">
        <f t="shared" si="24"/>
        <v>0.12785269709543567</v>
      </c>
      <c r="BN46" s="9">
        <f t="shared" si="24"/>
        <v>7.8155339805825244E-2</v>
      </c>
      <c r="BO46" s="9">
        <f t="shared" ref="BO46" si="25">BO42/BO32</f>
        <v>0.11119030648610122</v>
      </c>
      <c r="BP46" s="9">
        <f t="shared" ref="BP46" si="26">BP42/BP32</f>
        <v>0.12341078474353354</v>
      </c>
      <c r="BV46" s="9">
        <f t="shared" ref="BV46:CJ46" si="27">BV42/BV32</f>
        <v>-0.12518319491939423</v>
      </c>
      <c r="BW46" s="9">
        <f t="shared" si="27"/>
        <v>-0.13643351268255188</v>
      </c>
      <c r="BX46" s="9">
        <f t="shared" si="27"/>
        <v>5.7858829703489899E-2</v>
      </c>
      <c r="BY46" s="9">
        <f t="shared" si="27"/>
        <v>-0.56118085253138361</v>
      </c>
      <c r="BZ46" s="9">
        <f t="shared" si="27"/>
        <v>-1.6939661206775865E-2</v>
      </c>
      <c r="CA46" s="9">
        <f t="shared" si="27"/>
        <v>-1.6124661246612465E-2</v>
      </c>
      <c r="CB46" s="9">
        <f t="shared" si="27"/>
        <v>-3.1964691721278589E-2</v>
      </c>
      <c r="CC46" s="9">
        <f t="shared" si="27"/>
        <v>4.1378487956117337E-2</v>
      </c>
      <c r="CD46" s="9">
        <f t="shared" si="27"/>
        <v>1.1494252873563218E-2</v>
      </c>
      <c r="CE46" s="9">
        <f t="shared" si="27"/>
        <v>0.17011096406393159</v>
      </c>
      <c r="CF46" s="9">
        <f t="shared" si="27"/>
        <v>0.43782021425244527</v>
      </c>
      <c r="CG46" s="9">
        <f t="shared" si="27"/>
        <v>-8.2719661051144956E-3</v>
      </c>
      <c r="CH46" s="9">
        <f t="shared" si="27"/>
        <v>8.7567294751009425E-2</v>
      </c>
      <c r="CI46" s="9">
        <f t="shared" si="27"/>
        <v>5.5038637438889766E-2</v>
      </c>
      <c r="CJ46" s="9">
        <f t="shared" si="27"/>
        <v>0.11179775280898877</v>
      </c>
      <c r="CK46" s="9">
        <f>CK42/CK32</f>
        <v>0.11022869767719591</v>
      </c>
    </row>
    <row r="47" spans="2:89" s="7" customFormat="1" ht="12.75">
      <c r="B47" s="7" t="s">
        <v>56</v>
      </c>
      <c r="C47" s="9">
        <f t="shared" ref="C47:BN47" si="28">C36/C32</f>
        <v>0.13290513833992096</v>
      </c>
      <c r="D47" s="9">
        <f t="shared" si="28"/>
        <v>0.12335692618806876</v>
      </c>
      <c r="E47" s="9">
        <f t="shared" si="28"/>
        <v>0.12786069651741294</v>
      </c>
      <c r="F47" s="9">
        <f t="shared" si="28"/>
        <v>0.13500482160077146</v>
      </c>
      <c r="G47" s="9">
        <f t="shared" si="28"/>
        <v>0.12740740740740741</v>
      </c>
      <c r="H47" s="9">
        <f t="shared" si="28"/>
        <v>0.12554112554112554</v>
      </c>
      <c r="I47" s="9">
        <f t="shared" si="28"/>
        <v>0.12908163265306122</v>
      </c>
      <c r="J47" s="9">
        <f t="shared" si="28"/>
        <v>0.12033195020746888</v>
      </c>
      <c r="K47" s="9">
        <f t="shared" si="28"/>
        <v>0.12004175365344467</v>
      </c>
      <c r="L47" s="9">
        <f t="shared" si="28"/>
        <v>0.11188811188811189</v>
      </c>
      <c r="M47" s="9">
        <f t="shared" si="28"/>
        <v>0.11012987012987013</v>
      </c>
      <c r="N47" s="9">
        <f t="shared" si="28"/>
        <v>0.11291139240506329</v>
      </c>
      <c r="O47" s="9">
        <f t="shared" si="28"/>
        <v>0.12219850586979722</v>
      </c>
      <c r="P47" s="9">
        <f t="shared" si="28"/>
        <v>0.125</v>
      </c>
      <c r="Q47" s="9">
        <f t="shared" si="28"/>
        <v>0.11521972132904609</v>
      </c>
      <c r="R47" s="9">
        <f t="shared" si="28"/>
        <v>0.11652078774617068</v>
      </c>
      <c r="S47" s="9">
        <f t="shared" si="28"/>
        <v>0.12680115273775217</v>
      </c>
      <c r="T47" s="9">
        <f t="shared" si="28"/>
        <v>0.13076923076923078</v>
      </c>
      <c r="U47" s="9">
        <f t="shared" si="28"/>
        <v>0.11584327086882454</v>
      </c>
      <c r="V47" s="9">
        <f t="shared" si="28"/>
        <v>0.12327252625760088</v>
      </c>
      <c r="W47" s="9">
        <f t="shared" si="28"/>
        <v>0.12507204610951009</v>
      </c>
      <c r="X47" s="9">
        <f t="shared" si="28"/>
        <v>0.11806311207834602</v>
      </c>
      <c r="Y47" s="9">
        <f t="shared" si="28"/>
        <v>0.10766629086809471</v>
      </c>
      <c r="Z47" s="9">
        <f t="shared" si="28"/>
        <v>0.10998398291510945</v>
      </c>
      <c r="AA47" s="9">
        <f t="shared" si="28"/>
        <v>0.11484290357529794</v>
      </c>
      <c r="AB47" s="9">
        <f t="shared" si="28"/>
        <v>0.11022787493375728</v>
      </c>
      <c r="AC47" s="9">
        <f t="shared" si="28"/>
        <v>0.10859728506787331</v>
      </c>
      <c r="AD47" s="9">
        <f t="shared" si="28"/>
        <v>0.11937059142702117</v>
      </c>
      <c r="AE47" s="9">
        <f t="shared" si="28"/>
        <v>0.11705508474576271</v>
      </c>
      <c r="AF47" s="9">
        <f t="shared" si="28"/>
        <v>0.12285136501516683</v>
      </c>
      <c r="AG47" s="9">
        <f t="shared" si="28"/>
        <v>0.10692464358452139</v>
      </c>
      <c r="AH47" s="9">
        <f t="shared" si="28"/>
        <v>0.10442144873000941</v>
      </c>
      <c r="AI47" s="9">
        <f t="shared" si="28"/>
        <v>0.11021377672209026</v>
      </c>
      <c r="AJ47" s="9">
        <f t="shared" si="28"/>
        <v>0.11684162482884528</v>
      </c>
      <c r="AK47" s="9">
        <f t="shared" si="28"/>
        <v>0.10879629629629629</v>
      </c>
      <c r="AL47" s="9">
        <f t="shared" si="28"/>
        <v>0.10810810810810811</v>
      </c>
      <c r="AM47" s="9">
        <f t="shared" si="28"/>
        <v>0.11431143114311432</v>
      </c>
      <c r="AN47" s="9">
        <f t="shared" si="28"/>
        <v>0.1095890410958904</v>
      </c>
      <c r="AO47" s="9">
        <f t="shared" si="28"/>
        <v>0.10970996216897856</v>
      </c>
      <c r="AP47" s="9">
        <f t="shared" si="28"/>
        <v>0.11044176706827309</v>
      </c>
      <c r="AQ47" s="9">
        <f t="shared" si="28"/>
        <v>0.12076890931884664</v>
      </c>
      <c r="AR47" s="9">
        <f t="shared" si="28"/>
        <v>0.11245607184693479</v>
      </c>
      <c r="AS47" s="9">
        <f t="shared" si="28"/>
        <v>0.11231448054552748</v>
      </c>
      <c r="AT47" s="9">
        <f t="shared" si="28"/>
        <v>0.1064234131508932</v>
      </c>
      <c r="AU47" s="9">
        <f t="shared" si="28"/>
        <v>0.11304026597709642</v>
      </c>
      <c r="AV47" s="9">
        <f t="shared" si="28"/>
        <v>0.10606060606060606</v>
      </c>
      <c r="AW47" s="9">
        <f t="shared" si="28"/>
        <v>0.11797090051120723</v>
      </c>
      <c r="AX47" s="9">
        <f t="shared" si="28"/>
        <v>0.12081877184223665</v>
      </c>
      <c r="AY47" s="9">
        <f t="shared" si="28"/>
        <v>0.11846558856713051</v>
      </c>
      <c r="AZ47" s="9">
        <f t="shared" si="28"/>
        <v>0.10561299852289513</v>
      </c>
      <c r="BA47" s="9">
        <f t="shared" si="28"/>
        <v>0.1002906976744186</v>
      </c>
      <c r="BB47" s="9">
        <f t="shared" si="28"/>
        <v>9.684757881052973E-2</v>
      </c>
      <c r="BC47" s="9">
        <f t="shared" si="28"/>
        <v>0.10572987721691678</v>
      </c>
      <c r="BD47" s="9">
        <f t="shared" si="28"/>
        <v>0.10233450591621363</v>
      </c>
      <c r="BE47" s="9">
        <f t="shared" si="28"/>
        <v>0.10541969596827495</v>
      </c>
      <c r="BF47" s="9">
        <f t="shared" si="28"/>
        <v>0.1032675709001233</v>
      </c>
      <c r="BG47" s="9">
        <f t="shared" si="28"/>
        <v>0.10694006309148266</v>
      </c>
      <c r="BH47" s="9">
        <f t="shared" si="28"/>
        <v>0.10178901912399753</v>
      </c>
      <c r="BI47" s="9">
        <f t="shared" si="28"/>
        <v>9.9439362643847742E-2</v>
      </c>
      <c r="BJ47" s="9">
        <f t="shared" si="28"/>
        <v>9.9749930536260079E-2</v>
      </c>
      <c r="BK47" s="9">
        <f t="shared" si="28"/>
        <v>0.10093563935355826</v>
      </c>
      <c r="BL47" s="9">
        <f t="shared" si="28"/>
        <v>9.7181208053691279E-2</v>
      </c>
      <c r="BM47" s="9">
        <f t="shared" si="28"/>
        <v>9.4917012448132776E-2</v>
      </c>
      <c r="BN47" s="9">
        <f t="shared" si="28"/>
        <v>9.2961165048543695E-2</v>
      </c>
      <c r="BO47" s="9">
        <f t="shared" ref="BO47" si="29">BO36/BO32</f>
        <v>9.6697552862912803E-2</v>
      </c>
      <c r="BP47" s="9">
        <f t="shared" ref="BP47" si="30">BP36/BP32</f>
        <v>0.10061376589215257</v>
      </c>
      <c r="BV47" s="9">
        <f t="shared" ref="BV47:CJ47" si="31">BV36/BV32</f>
        <v>0.12896922325354176</v>
      </c>
      <c r="BW47" s="9">
        <f t="shared" si="31"/>
        <v>0.12029208301306688</v>
      </c>
      <c r="BX47" s="9">
        <f t="shared" si="31"/>
        <v>0.11742324849120965</v>
      </c>
      <c r="BY47" s="9">
        <f t="shared" si="31"/>
        <v>0.12222375500068976</v>
      </c>
      <c r="BZ47" s="9">
        <f t="shared" si="31"/>
        <v>0.12053758924821503</v>
      </c>
      <c r="CA47" s="9">
        <f t="shared" si="31"/>
        <v>0.11070460704607046</v>
      </c>
      <c r="CB47" s="9">
        <f t="shared" si="31"/>
        <v>0.11715928848468637</v>
      </c>
      <c r="CC47" s="9">
        <f t="shared" si="31"/>
        <v>0.10970665394705462</v>
      </c>
      <c r="CD47" s="9">
        <f t="shared" si="31"/>
        <v>0.11019009725906277</v>
      </c>
      <c r="CE47" s="9">
        <f t="shared" si="31"/>
        <v>0.11330550748243917</v>
      </c>
      <c r="CF47" s="9">
        <f t="shared" si="31"/>
        <v>0.10936190032603633</v>
      </c>
      <c r="CG47" s="9">
        <f t="shared" si="31"/>
        <v>0.11530313729446182</v>
      </c>
      <c r="CH47" s="9">
        <f t="shared" si="31"/>
        <v>0.10127860026917901</v>
      </c>
      <c r="CI47" s="9">
        <f t="shared" si="31"/>
        <v>0.10432108500236556</v>
      </c>
      <c r="CJ47" s="9">
        <f t="shared" si="31"/>
        <v>9.9297752808988768E-2</v>
      </c>
      <c r="CK47" s="9">
        <f>CK36/CK32</f>
        <v>9.6435182420732068E-2</v>
      </c>
    </row>
    <row r="48" spans="2:89" s="7" customFormat="1" ht="12.75">
      <c r="B48" s="7" t="s">
        <v>55</v>
      </c>
      <c r="C48" s="9">
        <f t="shared" ref="C48:BN48" si="32">C35/C32</f>
        <v>0.32361660079051385</v>
      </c>
      <c r="D48" s="9">
        <f t="shared" si="32"/>
        <v>0.30839231547017187</v>
      </c>
      <c r="E48" s="9">
        <f t="shared" si="32"/>
        <v>0.32388059701492539</v>
      </c>
      <c r="F48" s="9">
        <f t="shared" si="32"/>
        <v>0.3235294117647059</v>
      </c>
      <c r="G48" s="9">
        <f t="shared" si="32"/>
        <v>0.32839506172839505</v>
      </c>
      <c r="H48" s="9">
        <f t="shared" si="32"/>
        <v>0.31168831168831168</v>
      </c>
      <c r="I48" s="9">
        <f t="shared" si="32"/>
        <v>0.32040816326530613</v>
      </c>
      <c r="J48" s="9">
        <f t="shared" si="32"/>
        <v>0.32883817427385892</v>
      </c>
      <c r="K48" s="9">
        <f t="shared" si="32"/>
        <v>0.33089770354906056</v>
      </c>
      <c r="L48" s="9">
        <f t="shared" si="32"/>
        <v>0.34265734265734266</v>
      </c>
      <c r="M48" s="9">
        <f t="shared" si="32"/>
        <v>0.31272727272727274</v>
      </c>
      <c r="N48" s="9">
        <f t="shared" si="32"/>
        <v>0.32860759493670888</v>
      </c>
      <c r="O48" s="9">
        <f t="shared" si="32"/>
        <v>0.33884738527214514</v>
      </c>
      <c r="P48" s="9">
        <f t="shared" si="32"/>
        <v>0.32900432900432902</v>
      </c>
      <c r="Q48" s="9">
        <f t="shared" si="32"/>
        <v>0.35852090032154343</v>
      </c>
      <c r="R48" s="9">
        <f t="shared" si="32"/>
        <v>0.35503282275711162</v>
      </c>
      <c r="S48" s="9">
        <f t="shared" si="32"/>
        <v>0.32795389048991352</v>
      </c>
      <c r="T48" s="9">
        <f t="shared" si="32"/>
        <v>0.35274725274725277</v>
      </c>
      <c r="U48" s="9">
        <f t="shared" si="32"/>
        <v>0.34525837592277114</v>
      </c>
      <c r="V48" s="9">
        <f t="shared" si="32"/>
        <v>0.36539524599226092</v>
      </c>
      <c r="W48" s="9">
        <f t="shared" si="32"/>
        <v>0.37925072046109509</v>
      </c>
      <c r="X48" s="9">
        <f t="shared" si="32"/>
        <v>0.40859630032644179</v>
      </c>
      <c r="Y48" s="9">
        <f t="shared" si="32"/>
        <v>0.37542277339346108</v>
      </c>
      <c r="Z48" s="9">
        <f t="shared" si="32"/>
        <v>0.39668980245595303</v>
      </c>
      <c r="AA48" s="9">
        <f t="shared" si="32"/>
        <v>0.40140845070422537</v>
      </c>
      <c r="AB48" s="9">
        <f t="shared" si="32"/>
        <v>0.39851616322204558</v>
      </c>
      <c r="AC48" s="9">
        <f t="shared" si="32"/>
        <v>0.37782805429864252</v>
      </c>
      <c r="AD48" s="9">
        <f t="shared" si="32"/>
        <v>0.37981551817688552</v>
      </c>
      <c r="AE48" s="9">
        <f t="shared" si="32"/>
        <v>0.3861228813559322</v>
      </c>
      <c r="AF48" s="9">
        <f t="shared" si="32"/>
        <v>0.39231547017189078</v>
      </c>
      <c r="AG48" s="9">
        <f t="shared" si="32"/>
        <v>0.36456211812627293</v>
      </c>
      <c r="AH48" s="9">
        <f t="shared" si="32"/>
        <v>0.36641580432737536</v>
      </c>
      <c r="AI48" s="9">
        <f t="shared" si="32"/>
        <v>0.36674584323040382</v>
      </c>
      <c r="AJ48" s="9">
        <f t="shared" si="32"/>
        <v>0.37973528069374712</v>
      </c>
      <c r="AK48" s="9">
        <f t="shared" si="32"/>
        <v>0.36759259259259258</v>
      </c>
      <c r="AL48" s="9">
        <f t="shared" si="32"/>
        <v>0.36109880372175457</v>
      </c>
      <c r="AM48" s="9">
        <f t="shared" si="32"/>
        <v>0.36003600360036003</v>
      </c>
      <c r="AN48" s="9">
        <f t="shared" si="32"/>
        <v>0.36737235367372356</v>
      </c>
      <c r="AO48" s="9">
        <f t="shared" si="32"/>
        <v>0.36149642707019758</v>
      </c>
      <c r="AP48" s="9">
        <f t="shared" si="32"/>
        <v>0.35582329317269074</v>
      </c>
      <c r="AQ48" s="9">
        <f t="shared" si="32"/>
        <v>0.36356038445465944</v>
      </c>
      <c r="AR48" s="9">
        <f t="shared" si="32"/>
        <v>0.37212026552128075</v>
      </c>
      <c r="AS48" s="9">
        <f t="shared" si="32"/>
        <v>0.34857601283594064</v>
      </c>
      <c r="AT48" s="9">
        <f t="shared" si="32"/>
        <v>0.36792094260737362</v>
      </c>
      <c r="AU48" s="9">
        <f t="shared" si="32"/>
        <v>0.37384558551902475</v>
      </c>
      <c r="AV48" s="9">
        <f t="shared" si="32"/>
        <v>0.37603305785123969</v>
      </c>
      <c r="AW48" s="9">
        <f t="shared" si="32"/>
        <v>0.38458513566653557</v>
      </c>
      <c r="AX48" s="9">
        <f t="shared" si="32"/>
        <v>0.39840239640539193</v>
      </c>
      <c r="AY48" s="9">
        <f t="shared" si="32"/>
        <v>0.37006393380970287</v>
      </c>
      <c r="AZ48" s="9">
        <f t="shared" si="32"/>
        <v>0.37924667651403249</v>
      </c>
      <c r="BA48" s="9">
        <f t="shared" si="32"/>
        <v>0.37027616279069769</v>
      </c>
      <c r="BB48" s="9">
        <f t="shared" si="32"/>
        <v>0.36431589210269744</v>
      </c>
      <c r="BC48" s="9">
        <f t="shared" si="32"/>
        <v>0.36357435197817189</v>
      </c>
      <c r="BD48" s="9">
        <f t="shared" si="32"/>
        <v>0.36872401662935722</v>
      </c>
      <c r="BE48" s="9">
        <f t="shared" si="32"/>
        <v>0.35029742233972239</v>
      </c>
      <c r="BF48" s="9">
        <f t="shared" si="32"/>
        <v>0.35912453760789148</v>
      </c>
      <c r="BG48" s="9">
        <f t="shared" si="32"/>
        <v>0.35709779179810724</v>
      </c>
      <c r="BH48" s="9">
        <f t="shared" si="32"/>
        <v>0.35872917951881556</v>
      </c>
      <c r="BI48" s="9">
        <f t="shared" si="32"/>
        <v>0.35851283564473296</v>
      </c>
      <c r="BJ48" s="9">
        <f t="shared" si="32"/>
        <v>0.37621561544873577</v>
      </c>
      <c r="BK48" s="9">
        <f t="shared" si="32"/>
        <v>0.3521406294301106</v>
      </c>
      <c r="BL48" s="9">
        <f t="shared" si="32"/>
        <v>0.37020134228187918</v>
      </c>
      <c r="BM48" s="9">
        <f t="shared" si="32"/>
        <v>0.35373443983402492</v>
      </c>
      <c r="BN48" s="9">
        <f t="shared" si="32"/>
        <v>0.35097087378640779</v>
      </c>
      <c r="BO48" s="9">
        <f t="shared" ref="BO48" si="33">BO35/BO32</f>
        <v>0.37110952720361129</v>
      </c>
      <c r="BP48" s="9">
        <f t="shared" ref="BP48" si="34">BP35/BP32</f>
        <v>0.35335379219640506</v>
      </c>
      <c r="BV48" s="9">
        <f t="shared" ref="BV48:CJ48" si="35">BV35/BV32</f>
        <v>0.32181240840254033</v>
      </c>
      <c r="BW48" s="9">
        <f t="shared" si="35"/>
        <v>0.33077120163976426</v>
      </c>
      <c r="BX48" s="9">
        <f t="shared" si="35"/>
        <v>0.32721070585148254</v>
      </c>
      <c r="BY48" s="9">
        <f t="shared" si="35"/>
        <v>0.34887570699406817</v>
      </c>
      <c r="BZ48" s="9">
        <f t="shared" si="35"/>
        <v>0.37491250174996499</v>
      </c>
      <c r="CA48" s="9">
        <f t="shared" si="35"/>
        <v>0.39322493224932248</v>
      </c>
      <c r="CB48" s="9">
        <f t="shared" si="35"/>
        <v>0.38424501805536981</v>
      </c>
      <c r="CC48" s="9">
        <f t="shared" si="35"/>
        <v>0.36954447889339376</v>
      </c>
      <c r="CD48" s="9">
        <f t="shared" si="35"/>
        <v>0.36405835543766579</v>
      </c>
      <c r="CE48" s="9">
        <f t="shared" si="35"/>
        <v>0.36333095795581799</v>
      </c>
      <c r="CF48" s="9">
        <f t="shared" si="35"/>
        <v>0.36711690731252911</v>
      </c>
      <c r="CG48" s="9">
        <f t="shared" si="35"/>
        <v>0.38202360536669022</v>
      </c>
      <c r="CH48" s="9">
        <f t="shared" si="35"/>
        <v>0.36667227456258411</v>
      </c>
      <c r="CI48" s="9">
        <f t="shared" si="35"/>
        <v>0.35641066077905692</v>
      </c>
      <c r="CJ48" s="9">
        <f t="shared" si="35"/>
        <v>0.36446629213483145</v>
      </c>
      <c r="CK48" s="9">
        <f>CK35/CK32</f>
        <v>0.35731772854839672</v>
      </c>
    </row>
    <row r="49" spans="2:89" s="7" customFormat="1" ht="12.75">
      <c r="B49" s="7" t="s">
        <v>91</v>
      </c>
      <c r="C49" s="9"/>
      <c r="D49" s="9"/>
      <c r="E49" s="9"/>
      <c r="F49" s="9"/>
      <c r="G49" s="9">
        <f t="shared" ref="E49:BO49" si="36">G32/C32-1</f>
        <v>4.9407114624511195E-4</v>
      </c>
      <c r="H49" s="9">
        <f t="shared" si="36"/>
        <v>5.1061678463093951E-2</v>
      </c>
      <c r="I49" s="9">
        <f t="shared" si="36"/>
        <v>-2.4875621890547261E-2</v>
      </c>
      <c r="J49" s="9">
        <f t="shared" si="36"/>
        <v>-7.0395371263259454E-2</v>
      </c>
      <c r="K49" s="9">
        <f t="shared" si="36"/>
        <v>-5.3827160493827186E-2</v>
      </c>
      <c r="L49" s="9">
        <f t="shared" si="36"/>
        <v>-3.703703703703709E-2</v>
      </c>
      <c r="M49" s="9">
        <f t="shared" si="36"/>
        <v>-1.7857142857142905E-2</v>
      </c>
      <c r="N49" s="9">
        <f t="shared" si="36"/>
        <v>2.4377593360995764E-2</v>
      </c>
      <c r="O49" s="9">
        <f t="shared" si="36"/>
        <v>-2.1920668058455162E-2</v>
      </c>
      <c r="P49" s="9">
        <f t="shared" si="36"/>
        <v>-7.6923076923076872E-2</v>
      </c>
      <c r="Q49" s="9">
        <f t="shared" si="36"/>
        <v>-3.0649350649350704E-2</v>
      </c>
      <c r="R49" s="9">
        <f t="shared" si="36"/>
        <v>-7.4430379746835418E-2</v>
      </c>
      <c r="S49" s="9">
        <f t="shared" si="36"/>
        <v>-7.4172892209178221E-2</v>
      </c>
      <c r="T49" s="9">
        <f t="shared" si="36"/>
        <v>-1.5151515151515138E-2</v>
      </c>
      <c r="U49" s="9">
        <f t="shared" si="36"/>
        <v>-5.6270096463022501E-2</v>
      </c>
      <c r="V49" s="9">
        <f t="shared" si="36"/>
        <v>-1.0393873085339123E-2</v>
      </c>
      <c r="W49" s="9">
        <f t="shared" si="36"/>
        <v>0</v>
      </c>
      <c r="X49" s="9">
        <f t="shared" si="36"/>
        <v>9.890109890109855E-3</v>
      </c>
      <c r="Y49" s="9">
        <f t="shared" si="36"/>
        <v>7.3821692220328305E-3</v>
      </c>
      <c r="Z49" s="9">
        <f t="shared" si="36"/>
        <v>3.5378662244333947E-2</v>
      </c>
      <c r="AA49" s="9">
        <f t="shared" si="36"/>
        <v>6.3976945244956784E-2</v>
      </c>
      <c r="AB49" s="9">
        <f t="shared" si="36"/>
        <v>2.6659412404787863E-2</v>
      </c>
      <c r="AC49" s="9">
        <f t="shared" si="36"/>
        <v>-3.3821871476887866E-3</v>
      </c>
      <c r="AD49" s="9">
        <f t="shared" si="36"/>
        <v>-1.6017084890549871E-2</v>
      </c>
      <c r="AE49" s="9">
        <f t="shared" si="36"/>
        <v>2.2751895991332649E-2</v>
      </c>
      <c r="AF49" s="9">
        <f t="shared" si="36"/>
        <v>4.8224695283518804E-2</v>
      </c>
      <c r="AG49" s="9">
        <f t="shared" si="36"/>
        <v>0.11085972850678738</v>
      </c>
      <c r="AH49" s="9">
        <f t="shared" si="36"/>
        <v>0.15355398806294085</v>
      </c>
      <c r="AI49" s="9">
        <f t="shared" si="36"/>
        <v>0.11493644067796605</v>
      </c>
      <c r="AJ49" s="9">
        <f t="shared" si="36"/>
        <v>0.10768452982810928</v>
      </c>
      <c r="AK49" s="9">
        <f t="shared" si="36"/>
        <v>9.9796334012219878E-2</v>
      </c>
      <c r="AL49" s="9">
        <f t="shared" si="36"/>
        <v>6.1618062088429015E-2</v>
      </c>
      <c r="AM49" s="9">
        <f t="shared" si="36"/>
        <v>5.558194774346803E-2</v>
      </c>
      <c r="AN49" s="9">
        <f t="shared" si="36"/>
        <v>9.9497946143313643E-2</v>
      </c>
      <c r="AO49" s="9">
        <f t="shared" si="36"/>
        <v>0.10138888888888897</v>
      </c>
      <c r="AP49" s="9">
        <f t="shared" si="36"/>
        <v>0.10323438192290646</v>
      </c>
      <c r="AQ49" s="9">
        <f t="shared" si="36"/>
        <v>7.6957695769577006E-2</v>
      </c>
      <c r="AR49" s="9">
        <f t="shared" si="36"/>
        <v>6.3096720630967162E-2</v>
      </c>
      <c r="AS49" s="9">
        <f t="shared" si="36"/>
        <v>4.7919293820933184E-2</v>
      </c>
      <c r="AT49" s="9">
        <f t="shared" si="36"/>
        <v>5.6626506024096468E-2</v>
      </c>
      <c r="AU49" s="9">
        <f t="shared" si="36"/>
        <v>0.131216046803176</v>
      </c>
      <c r="AV49" s="9">
        <f t="shared" si="36"/>
        <v>0.1339320577899259</v>
      </c>
      <c r="AW49" s="9">
        <f t="shared" si="36"/>
        <v>2.0056157240272654E-2</v>
      </c>
      <c r="AX49" s="9">
        <f t="shared" si="36"/>
        <v>-0.2386925123527176</v>
      </c>
      <c r="AY49" s="9">
        <f t="shared" si="36"/>
        <v>-1.7731806427779828E-2</v>
      </c>
      <c r="AZ49" s="9">
        <f t="shared" si="36"/>
        <v>-6.7493112947658362E-2</v>
      </c>
      <c r="BA49" s="9">
        <f t="shared" si="36"/>
        <v>8.2186394022807807E-2</v>
      </c>
      <c r="BB49" s="9">
        <f t="shared" si="36"/>
        <v>0.53619570644033954</v>
      </c>
      <c r="BC49" s="9">
        <f t="shared" si="36"/>
        <v>0.10267017675817969</v>
      </c>
      <c r="BD49" s="9">
        <f t="shared" si="36"/>
        <v>0.15472673559822758</v>
      </c>
      <c r="BE49" s="9">
        <f t="shared" si="36"/>
        <v>9.9563953488372103E-2</v>
      </c>
      <c r="BF49" s="9">
        <f t="shared" si="36"/>
        <v>5.4273643158921026E-2</v>
      </c>
      <c r="BG49" s="9">
        <f t="shared" si="36"/>
        <v>8.1173260572987793E-2</v>
      </c>
      <c r="BH49" s="9">
        <f t="shared" si="36"/>
        <v>3.6776463063639353E-2</v>
      </c>
      <c r="BI49" s="9">
        <f t="shared" si="36"/>
        <v>0.11996034368803699</v>
      </c>
      <c r="BJ49" s="9">
        <f t="shared" si="36"/>
        <v>0.10943279901356351</v>
      </c>
      <c r="BK49" s="9">
        <f t="shared" si="36"/>
        <v>0.11261829652996846</v>
      </c>
      <c r="BL49" s="9">
        <f t="shared" si="36"/>
        <v>0.14898210980876003</v>
      </c>
      <c r="BM49" s="9">
        <f t="shared" si="36"/>
        <v>0.13779876069637065</v>
      </c>
      <c r="BN49" s="9">
        <f t="shared" si="36"/>
        <v>0.14476243400944711</v>
      </c>
      <c r="BO49" s="9">
        <f t="shared" si="36"/>
        <v>0.19336546640204144</v>
      </c>
      <c r="BP49" s="9">
        <f>BP32/BL32-1</f>
        <v>0.22469798657718121</v>
      </c>
      <c r="BV49" s="9"/>
      <c r="BW49" s="9">
        <f>BW32/BV32-1</f>
        <v>-4.6653639472398645E-2</v>
      </c>
      <c r="BX49" s="9">
        <f t="shared" ref="BW49:CJ49" si="37">BX32/BW32-1</f>
        <v>-2.3571611580835206E-2</v>
      </c>
      <c r="BY49" s="9">
        <f t="shared" si="37"/>
        <v>-4.8937286801364444E-2</v>
      </c>
      <c r="BZ49" s="9">
        <f t="shared" si="37"/>
        <v>-1.4622706580217915E-2</v>
      </c>
      <c r="CA49" s="9">
        <f t="shared" si="37"/>
        <v>3.3179336413271754E-2</v>
      </c>
      <c r="CB49" s="9">
        <f t="shared" si="37"/>
        <v>1.3143631436314474E-2</v>
      </c>
      <c r="CC49" s="9">
        <f t="shared" si="37"/>
        <v>0.12157282332486297</v>
      </c>
      <c r="CD49" s="9">
        <f t="shared" si="37"/>
        <v>7.8941092296684889E-2</v>
      </c>
      <c r="CE49" s="9">
        <f t="shared" si="37"/>
        <v>8.5654288240495147E-2</v>
      </c>
      <c r="CF49" s="9">
        <f t="shared" si="37"/>
        <v>9.2843326885880151E-2</v>
      </c>
      <c r="CG49" s="9">
        <f t="shared" si="37"/>
        <v>-7.6571960875640444E-2</v>
      </c>
      <c r="CH49" s="9">
        <f t="shared" si="37"/>
        <v>0.19923332997074539</v>
      </c>
      <c r="CI49" s="9">
        <f t="shared" si="37"/>
        <v>6.6790040376850657E-2</v>
      </c>
      <c r="CJ49" s="9">
        <f t="shared" si="37"/>
        <v>0.12285128528623246</v>
      </c>
      <c r="CK49" s="9">
        <f>CK32/CJ32-1</f>
        <v>0.17605337078651684</v>
      </c>
    </row>
  </sheetData>
  <pageMargins left="0.7" right="0.7" top="0.75" bottom="0.75" header="0.3" footer="0.3"/>
  <ignoredErrors>
    <ignoredError sqref="BV32:CK4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640DF-CF2F-4558-930D-400D9219BA62}">
  <dimension ref="A1"/>
  <sheetViews>
    <sheetView workbookViewId="0"/>
  </sheetViews>
  <sheetFormatPr defaultRowHeight="15"/>
  <cols>
    <col min="1" max="1" width="3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2025-04-20T06:41:58Z</dcterms:modified>
</cp:coreProperties>
</file>