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5574EFF6-D613-4EC1-A21E-2976005CC08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PX. Index Compos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I56" i="1" s="1"/>
  <c r="Q56" i="1"/>
  <c r="R56" i="1"/>
  <c r="F3" i="1"/>
  <c r="F4" i="1"/>
  <c r="F5" i="1"/>
  <c r="I5" i="1" s="1"/>
  <c r="F6" i="1"/>
  <c r="I6" i="1" s="1"/>
  <c r="F7" i="1"/>
  <c r="I7" i="1" s="1"/>
  <c r="F8" i="1"/>
  <c r="F9" i="1"/>
  <c r="F10" i="1"/>
  <c r="F11" i="1"/>
  <c r="F12" i="1"/>
  <c r="F13" i="1"/>
  <c r="I13" i="1" s="1"/>
  <c r="F14" i="1"/>
  <c r="I14" i="1" s="1"/>
  <c r="F15" i="1"/>
  <c r="I15" i="1" s="1"/>
  <c r="F16" i="1"/>
  <c r="F17" i="1"/>
  <c r="F18" i="1"/>
  <c r="F19" i="1"/>
  <c r="F20" i="1"/>
  <c r="F21" i="1"/>
  <c r="I21" i="1" s="1"/>
  <c r="F22" i="1"/>
  <c r="I22" i="1" s="1"/>
  <c r="F23" i="1"/>
  <c r="I23" i="1" s="1"/>
  <c r="F24" i="1"/>
  <c r="F25" i="1"/>
  <c r="F26" i="1"/>
  <c r="F27" i="1"/>
  <c r="F28" i="1"/>
  <c r="F29" i="1"/>
  <c r="F30" i="1"/>
  <c r="I30" i="1" s="1"/>
  <c r="F31" i="1"/>
  <c r="I31" i="1" s="1"/>
  <c r="F32" i="1"/>
  <c r="F33" i="1"/>
  <c r="F34" i="1"/>
  <c r="F35" i="1"/>
  <c r="F36" i="1"/>
  <c r="I36" i="1" s="1"/>
  <c r="F37" i="1"/>
  <c r="I37" i="1" s="1"/>
  <c r="F38" i="1"/>
  <c r="I38" i="1" s="1"/>
  <c r="F39" i="1"/>
  <c r="I39" i="1" s="1"/>
  <c r="F40" i="1"/>
  <c r="F41" i="1"/>
  <c r="F42" i="1"/>
  <c r="F43" i="1"/>
  <c r="F44" i="1"/>
  <c r="F45" i="1"/>
  <c r="I45" i="1" s="1"/>
  <c r="F46" i="1"/>
  <c r="I46" i="1" s="1"/>
  <c r="F47" i="1"/>
  <c r="I47" i="1" s="1"/>
  <c r="F48" i="1"/>
  <c r="F49" i="1"/>
  <c r="F50" i="1"/>
  <c r="F51" i="1"/>
  <c r="F52" i="1"/>
  <c r="F53" i="1"/>
  <c r="I53" i="1" s="1"/>
  <c r="F54" i="1"/>
  <c r="I54" i="1" s="1"/>
  <c r="F55" i="1"/>
  <c r="I55" i="1" s="1"/>
  <c r="F57" i="1"/>
  <c r="F58" i="1"/>
  <c r="I58" i="1" s="1"/>
  <c r="F59" i="1"/>
  <c r="F60" i="1"/>
  <c r="F61" i="1"/>
  <c r="F62" i="1"/>
  <c r="I62" i="1" s="1"/>
  <c r="F63" i="1"/>
  <c r="I63" i="1" s="1"/>
  <c r="F64" i="1"/>
  <c r="I64" i="1" s="1"/>
  <c r="F65" i="1"/>
  <c r="F66" i="1"/>
  <c r="F67" i="1"/>
  <c r="F68" i="1"/>
  <c r="F69" i="1"/>
  <c r="F70" i="1"/>
  <c r="I70" i="1" s="1"/>
  <c r="F71" i="1"/>
  <c r="I71" i="1" s="1"/>
  <c r="F72" i="1"/>
  <c r="I72" i="1" s="1"/>
  <c r="F73" i="1"/>
  <c r="F74" i="1"/>
  <c r="F75" i="1"/>
  <c r="F76" i="1"/>
  <c r="F77" i="1"/>
  <c r="F78" i="1"/>
  <c r="I78" i="1" s="1"/>
  <c r="F79" i="1"/>
  <c r="I79" i="1" s="1"/>
  <c r="F80" i="1"/>
  <c r="I80" i="1" s="1"/>
  <c r="F81" i="1"/>
  <c r="F82" i="1"/>
  <c r="F83" i="1"/>
  <c r="F84" i="1"/>
  <c r="F85" i="1"/>
  <c r="F86" i="1"/>
  <c r="F87" i="1"/>
  <c r="I87" i="1" s="1"/>
  <c r="F88" i="1"/>
  <c r="I88" i="1" s="1"/>
  <c r="F89" i="1"/>
  <c r="F90" i="1"/>
  <c r="F91" i="1"/>
  <c r="F92" i="1"/>
  <c r="F93" i="1"/>
  <c r="F94" i="1"/>
  <c r="I94" i="1" s="1"/>
  <c r="F95" i="1"/>
  <c r="I95" i="1" s="1"/>
  <c r="F96" i="1"/>
  <c r="I96" i="1" s="1"/>
  <c r="F97" i="1"/>
  <c r="F98" i="1"/>
  <c r="F99" i="1"/>
  <c r="F100" i="1"/>
  <c r="F101" i="1"/>
  <c r="F102" i="1"/>
  <c r="I102" i="1" s="1"/>
  <c r="F103" i="1"/>
  <c r="I103" i="1" s="1"/>
  <c r="F104" i="1"/>
  <c r="I104" i="1" s="1"/>
  <c r="F105" i="1"/>
  <c r="F106" i="1"/>
  <c r="F107" i="1"/>
  <c r="F108" i="1"/>
  <c r="F109" i="1"/>
  <c r="F110" i="1"/>
  <c r="I110" i="1" s="1"/>
  <c r="F111" i="1"/>
  <c r="I111" i="1" s="1"/>
  <c r="F112" i="1"/>
  <c r="I112" i="1" s="1"/>
  <c r="F113" i="1"/>
  <c r="F114" i="1"/>
  <c r="F115" i="1"/>
  <c r="F116" i="1"/>
  <c r="F117" i="1"/>
  <c r="F118" i="1"/>
  <c r="F119" i="1"/>
  <c r="I119" i="1" s="1"/>
  <c r="F120" i="1"/>
  <c r="I120" i="1" s="1"/>
  <c r="F121" i="1"/>
  <c r="F122" i="1"/>
  <c r="F123" i="1"/>
  <c r="F124" i="1"/>
  <c r="F125" i="1"/>
  <c r="F126" i="1"/>
  <c r="I126" i="1" s="1"/>
  <c r="F127" i="1"/>
  <c r="I127" i="1" s="1"/>
  <c r="F128" i="1"/>
  <c r="I128" i="1" s="1"/>
  <c r="F129" i="1"/>
  <c r="F130" i="1"/>
  <c r="F131" i="1"/>
  <c r="F132" i="1"/>
  <c r="F133" i="1"/>
  <c r="F134" i="1"/>
  <c r="I134" i="1" s="1"/>
  <c r="F135" i="1"/>
  <c r="I135" i="1" s="1"/>
  <c r="F136" i="1"/>
  <c r="I136" i="1" s="1"/>
  <c r="F137" i="1"/>
  <c r="F138" i="1"/>
  <c r="F139" i="1"/>
  <c r="F140" i="1"/>
  <c r="F141" i="1"/>
  <c r="F142" i="1"/>
  <c r="I142" i="1" s="1"/>
  <c r="F143" i="1"/>
  <c r="I143" i="1" s="1"/>
  <c r="F144" i="1"/>
  <c r="I144" i="1" s="1"/>
  <c r="F145" i="1"/>
  <c r="F146" i="1"/>
  <c r="F147" i="1"/>
  <c r="F148" i="1"/>
  <c r="F149" i="1"/>
  <c r="F150" i="1"/>
  <c r="F151" i="1"/>
  <c r="I151" i="1" s="1"/>
  <c r="F152" i="1"/>
  <c r="I152" i="1" s="1"/>
  <c r="F153" i="1"/>
  <c r="F154" i="1"/>
  <c r="F155" i="1"/>
  <c r="F156" i="1"/>
  <c r="F157" i="1"/>
  <c r="F158" i="1"/>
  <c r="I158" i="1" s="1"/>
  <c r="F159" i="1"/>
  <c r="I159" i="1" s="1"/>
  <c r="F160" i="1"/>
  <c r="I160" i="1" s="1"/>
  <c r="F161" i="1"/>
  <c r="F162" i="1"/>
  <c r="F163" i="1"/>
  <c r="F164" i="1"/>
  <c r="F165" i="1"/>
  <c r="F166" i="1"/>
  <c r="I166" i="1" s="1"/>
  <c r="F167" i="1"/>
  <c r="I167" i="1" s="1"/>
  <c r="F168" i="1"/>
  <c r="I168" i="1" s="1"/>
  <c r="F169" i="1"/>
  <c r="F170" i="1"/>
  <c r="F171" i="1"/>
  <c r="F172" i="1"/>
  <c r="F173" i="1"/>
  <c r="F174" i="1"/>
  <c r="I174" i="1" s="1"/>
  <c r="F175" i="1"/>
  <c r="I175" i="1" s="1"/>
  <c r="F176" i="1"/>
  <c r="I176" i="1" s="1"/>
  <c r="F177" i="1"/>
  <c r="F178" i="1"/>
  <c r="F179" i="1"/>
  <c r="F180" i="1"/>
  <c r="F181" i="1"/>
  <c r="F182" i="1"/>
  <c r="F183" i="1"/>
  <c r="I183" i="1" s="1"/>
  <c r="F184" i="1"/>
  <c r="I184" i="1" s="1"/>
  <c r="F185" i="1"/>
  <c r="F186" i="1"/>
  <c r="F187" i="1"/>
  <c r="F188" i="1"/>
  <c r="F189" i="1"/>
  <c r="F190" i="1"/>
  <c r="I190" i="1" s="1"/>
  <c r="F191" i="1"/>
  <c r="I191" i="1" s="1"/>
  <c r="F192" i="1"/>
  <c r="I192" i="1" s="1"/>
  <c r="F193" i="1"/>
  <c r="F194" i="1"/>
  <c r="F195" i="1"/>
  <c r="F196" i="1"/>
  <c r="F197" i="1"/>
  <c r="F198" i="1"/>
  <c r="I198" i="1" s="1"/>
  <c r="F199" i="1"/>
  <c r="I199" i="1" s="1"/>
  <c r="F200" i="1"/>
  <c r="I200" i="1" s="1"/>
  <c r="F201" i="1"/>
  <c r="F202" i="1"/>
  <c r="F203" i="1"/>
  <c r="F204" i="1"/>
  <c r="F205" i="1"/>
  <c r="F206" i="1"/>
  <c r="I206" i="1" s="1"/>
  <c r="F207" i="1"/>
  <c r="I207" i="1" s="1"/>
  <c r="F208" i="1"/>
  <c r="I208" i="1" s="1"/>
  <c r="F209" i="1"/>
  <c r="F210" i="1"/>
  <c r="F211" i="1"/>
  <c r="F212" i="1"/>
  <c r="F213" i="1"/>
  <c r="F214" i="1"/>
  <c r="F215" i="1"/>
  <c r="I215" i="1" s="1"/>
  <c r="F216" i="1"/>
  <c r="I216" i="1" s="1"/>
  <c r="F217" i="1"/>
  <c r="F218" i="1"/>
  <c r="F219" i="1"/>
  <c r="F220" i="1"/>
  <c r="F221" i="1"/>
  <c r="F222" i="1"/>
  <c r="I222" i="1" s="1"/>
  <c r="F223" i="1"/>
  <c r="I223" i="1" s="1"/>
  <c r="F224" i="1"/>
  <c r="I224" i="1" s="1"/>
  <c r="F225" i="1"/>
  <c r="F226" i="1"/>
  <c r="F227" i="1"/>
  <c r="F228" i="1"/>
  <c r="F229" i="1"/>
  <c r="F230" i="1"/>
  <c r="I230" i="1" s="1"/>
  <c r="F231" i="1"/>
  <c r="I231" i="1" s="1"/>
  <c r="F232" i="1"/>
  <c r="I232" i="1" s="1"/>
  <c r="F233" i="1"/>
  <c r="F234" i="1"/>
  <c r="F235" i="1"/>
  <c r="F236" i="1"/>
  <c r="F237" i="1"/>
  <c r="F238" i="1"/>
  <c r="I238" i="1" s="1"/>
  <c r="F239" i="1"/>
  <c r="I239" i="1" s="1"/>
  <c r="F240" i="1"/>
  <c r="I240" i="1" s="1"/>
  <c r="F241" i="1"/>
  <c r="F242" i="1"/>
  <c r="F243" i="1"/>
  <c r="F244" i="1"/>
  <c r="F245" i="1"/>
  <c r="F246" i="1"/>
  <c r="F247" i="1"/>
  <c r="I247" i="1" s="1"/>
  <c r="F248" i="1"/>
  <c r="I248" i="1" s="1"/>
  <c r="F249" i="1"/>
  <c r="F250" i="1"/>
  <c r="F251" i="1"/>
  <c r="F252" i="1"/>
  <c r="F253" i="1"/>
  <c r="F254" i="1"/>
  <c r="I254" i="1" s="1"/>
  <c r="F255" i="1"/>
  <c r="I255" i="1" s="1"/>
  <c r="F256" i="1"/>
  <c r="I256" i="1" s="1"/>
  <c r="F257" i="1"/>
  <c r="F258" i="1"/>
  <c r="F259" i="1"/>
  <c r="F260" i="1"/>
  <c r="F261" i="1"/>
  <c r="F262" i="1"/>
  <c r="I262" i="1" s="1"/>
  <c r="F263" i="1"/>
  <c r="I263" i="1" s="1"/>
  <c r="F264" i="1"/>
  <c r="I264" i="1" s="1"/>
  <c r="F265" i="1"/>
  <c r="F266" i="1"/>
  <c r="F267" i="1"/>
  <c r="F268" i="1"/>
  <c r="F269" i="1"/>
  <c r="F270" i="1"/>
  <c r="I270" i="1" s="1"/>
  <c r="F271" i="1"/>
  <c r="I271" i="1" s="1"/>
  <c r="F272" i="1"/>
  <c r="I272" i="1" s="1"/>
  <c r="F273" i="1"/>
  <c r="F274" i="1"/>
  <c r="F275" i="1"/>
  <c r="F276" i="1"/>
  <c r="F277" i="1"/>
  <c r="F278" i="1"/>
  <c r="F279" i="1"/>
  <c r="I279" i="1" s="1"/>
  <c r="F280" i="1"/>
  <c r="I280" i="1" s="1"/>
  <c r="F281" i="1"/>
  <c r="F282" i="1"/>
  <c r="F283" i="1"/>
  <c r="F284" i="1"/>
  <c r="F285" i="1"/>
  <c r="F286" i="1"/>
  <c r="I286" i="1" s="1"/>
  <c r="F287" i="1"/>
  <c r="I287" i="1" s="1"/>
  <c r="F288" i="1"/>
  <c r="I288" i="1" s="1"/>
  <c r="F289" i="1"/>
  <c r="F290" i="1"/>
  <c r="F291" i="1"/>
  <c r="F292" i="1"/>
  <c r="F293" i="1"/>
  <c r="F294" i="1"/>
  <c r="I294" i="1" s="1"/>
  <c r="F295" i="1"/>
  <c r="I295" i="1" s="1"/>
  <c r="F296" i="1"/>
  <c r="I296" i="1" s="1"/>
  <c r="F297" i="1"/>
  <c r="F298" i="1"/>
  <c r="F299" i="1"/>
  <c r="F300" i="1"/>
  <c r="F301" i="1"/>
  <c r="F302" i="1"/>
  <c r="I302" i="1" s="1"/>
  <c r="F303" i="1"/>
  <c r="I303" i="1" s="1"/>
  <c r="F304" i="1"/>
  <c r="I304" i="1" s="1"/>
  <c r="F305" i="1"/>
  <c r="F306" i="1"/>
  <c r="F307" i="1"/>
  <c r="F308" i="1"/>
  <c r="F309" i="1"/>
  <c r="F310" i="1"/>
  <c r="F311" i="1"/>
  <c r="I311" i="1" s="1"/>
  <c r="F312" i="1"/>
  <c r="I312" i="1" s="1"/>
  <c r="F313" i="1"/>
  <c r="F314" i="1"/>
  <c r="F315" i="1"/>
  <c r="F316" i="1"/>
  <c r="F317" i="1"/>
  <c r="F318" i="1"/>
  <c r="I318" i="1" s="1"/>
  <c r="F319" i="1"/>
  <c r="I319" i="1" s="1"/>
  <c r="F320" i="1"/>
  <c r="I320" i="1" s="1"/>
  <c r="F321" i="1"/>
  <c r="F322" i="1"/>
  <c r="F323" i="1"/>
  <c r="F324" i="1"/>
  <c r="F325" i="1"/>
  <c r="F326" i="1"/>
  <c r="I326" i="1" s="1"/>
  <c r="F327" i="1"/>
  <c r="I327" i="1" s="1"/>
  <c r="F328" i="1"/>
  <c r="I328" i="1" s="1"/>
  <c r="F329" i="1"/>
  <c r="F330" i="1"/>
  <c r="F331" i="1"/>
  <c r="F332" i="1"/>
  <c r="F333" i="1"/>
  <c r="F334" i="1"/>
  <c r="I334" i="1" s="1"/>
  <c r="F335" i="1"/>
  <c r="I335" i="1" s="1"/>
  <c r="F336" i="1"/>
  <c r="I336" i="1" s="1"/>
  <c r="F337" i="1"/>
  <c r="F338" i="1"/>
  <c r="F339" i="1"/>
  <c r="F340" i="1"/>
  <c r="F341" i="1"/>
  <c r="F342" i="1"/>
  <c r="F343" i="1"/>
  <c r="I343" i="1" s="1"/>
  <c r="F344" i="1"/>
  <c r="I344" i="1" s="1"/>
  <c r="F345" i="1"/>
  <c r="F346" i="1"/>
  <c r="F347" i="1"/>
  <c r="F348" i="1"/>
  <c r="F349" i="1"/>
  <c r="F350" i="1"/>
  <c r="I350" i="1" s="1"/>
  <c r="F351" i="1"/>
  <c r="I351" i="1" s="1"/>
  <c r="F352" i="1"/>
  <c r="I352" i="1" s="1"/>
  <c r="F353" i="1"/>
  <c r="F354" i="1"/>
  <c r="F355" i="1"/>
  <c r="F356" i="1"/>
  <c r="F357" i="1"/>
  <c r="F358" i="1"/>
  <c r="I358" i="1" s="1"/>
  <c r="F359" i="1"/>
  <c r="I359" i="1" s="1"/>
  <c r="F360" i="1"/>
  <c r="I360" i="1" s="1"/>
  <c r="F361" i="1"/>
  <c r="F362" i="1"/>
  <c r="F363" i="1"/>
  <c r="F364" i="1"/>
  <c r="F365" i="1"/>
  <c r="F366" i="1"/>
  <c r="I366" i="1" s="1"/>
  <c r="F367" i="1"/>
  <c r="I367" i="1" s="1"/>
  <c r="F368" i="1"/>
  <c r="I368" i="1" s="1"/>
  <c r="F369" i="1"/>
  <c r="F370" i="1"/>
  <c r="F371" i="1"/>
  <c r="F372" i="1"/>
  <c r="F373" i="1"/>
  <c r="F374" i="1"/>
  <c r="F375" i="1"/>
  <c r="I375" i="1" s="1"/>
  <c r="F376" i="1"/>
  <c r="I376" i="1" s="1"/>
  <c r="F377" i="1"/>
  <c r="F378" i="1"/>
  <c r="F379" i="1"/>
  <c r="F380" i="1"/>
  <c r="F381" i="1"/>
  <c r="F382" i="1"/>
  <c r="I382" i="1" s="1"/>
  <c r="F383" i="1"/>
  <c r="I383" i="1" s="1"/>
  <c r="F384" i="1"/>
  <c r="I384" i="1" s="1"/>
  <c r="F385" i="1"/>
  <c r="F386" i="1"/>
  <c r="F387" i="1"/>
  <c r="F388" i="1"/>
  <c r="F389" i="1"/>
  <c r="F390" i="1"/>
  <c r="I390" i="1" s="1"/>
  <c r="F391" i="1"/>
  <c r="I391" i="1" s="1"/>
  <c r="F392" i="1"/>
  <c r="I392" i="1" s="1"/>
  <c r="F393" i="1"/>
  <c r="F394" i="1"/>
  <c r="F395" i="1"/>
  <c r="F396" i="1"/>
  <c r="F397" i="1"/>
  <c r="F398" i="1"/>
  <c r="I398" i="1" s="1"/>
  <c r="F399" i="1"/>
  <c r="I399" i="1" s="1"/>
  <c r="F400" i="1"/>
  <c r="I400" i="1" s="1"/>
  <c r="F401" i="1"/>
  <c r="F402" i="1"/>
  <c r="F403" i="1"/>
  <c r="F404" i="1"/>
  <c r="F405" i="1"/>
  <c r="F406" i="1"/>
  <c r="F407" i="1"/>
  <c r="I407" i="1" s="1"/>
  <c r="F408" i="1"/>
  <c r="I408" i="1" s="1"/>
  <c r="F409" i="1"/>
  <c r="F410" i="1"/>
  <c r="F411" i="1"/>
  <c r="F412" i="1"/>
  <c r="F413" i="1"/>
  <c r="F414" i="1"/>
  <c r="I414" i="1" s="1"/>
  <c r="F415" i="1"/>
  <c r="I415" i="1" s="1"/>
  <c r="F416" i="1"/>
  <c r="I416" i="1" s="1"/>
  <c r="F417" i="1"/>
  <c r="F418" i="1"/>
  <c r="F419" i="1"/>
  <c r="F420" i="1"/>
  <c r="F421" i="1"/>
  <c r="F422" i="1"/>
  <c r="I422" i="1" s="1"/>
  <c r="F423" i="1"/>
  <c r="I423" i="1" s="1"/>
  <c r="F424" i="1"/>
  <c r="I424" i="1" s="1"/>
  <c r="F425" i="1"/>
  <c r="F426" i="1"/>
  <c r="F427" i="1"/>
  <c r="F428" i="1"/>
  <c r="F429" i="1"/>
  <c r="F430" i="1"/>
  <c r="I430" i="1" s="1"/>
  <c r="F431" i="1"/>
  <c r="I431" i="1" s="1"/>
  <c r="F432" i="1"/>
  <c r="I432" i="1" s="1"/>
  <c r="F433" i="1"/>
  <c r="F434" i="1"/>
  <c r="F435" i="1"/>
  <c r="F436" i="1"/>
  <c r="F437" i="1"/>
  <c r="F438" i="1"/>
  <c r="F439" i="1"/>
  <c r="I439" i="1" s="1"/>
  <c r="F440" i="1"/>
  <c r="I440" i="1" s="1"/>
  <c r="F441" i="1"/>
  <c r="F442" i="1"/>
  <c r="F443" i="1"/>
  <c r="F444" i="1"/>
  <c r="F445" i="1"/>
  <c r="F446" i="1"/>
  <c r="I446" i="1" s="1"/>
  <c r="F447" i="1"/>
  <c r="I447" i="1" s="1"/>
  <c r="F448" i="1"/>
  <c r="I448" i="1" s="1"/>
  <c r="F449" i="1"/>
  <c r="F450" i="1"/>
  <c r="F451" i="1"/>
  <c r="F452" i="1"/>
  <c r="F453" i="1"/>
  <c r="F454" i="1"/>
  <c r="I454" i="1" s="1"/>
  <c r="F455" i="1"/>
  <c r="I455" i="1" s="1"/>
  <c r="F456" i="1"/>
  <c r="I456" i="1" s="1"/>
  <c r="F457" i="1"/>
  <c r="F458" i="1"/>
  <c r="F459" i="1"/>
  <c r="F460" i="1"/>
  <c r="F461" i="1"/>
  <c r="F462" i="1"/>
  <c r="F463" i="1"/>
  <c r="I463" i="1" s="1"/>
  <c r="F464" i="1"/>
  <c r="I464" i="1" s="1"/>
  <c r="F465" i="1"/>
  <c r="F466" i="1"/>
  <c r="F467" i="1"/>
  <c r="F468" i="1"/>
  <c r="F469" i="1"/>
  <c r="F470" i="1"/>
  <c r="F471" i="1"/>
  <c r="I471" i="1" s="1"/>
  <c r="F472" i="1"/>
  <c r="I472" i="1" s="1"/>
  <c r="F473" i="1"/>
  <c r="F474" i="1"/>
  <c r="F475" i="1"/>
  <c r="F476" i="1"/>
  <c r="F477" i="1"/>
  <c r="F478" i="1"/>
  <c r="I478" i="1" s="1"/>
  <c r="F479" i="1"/>
  <c r="I479" i="1" s="1"/>
  <c r="F480" i="1"/>
  <c r="I480" i="1" s="1"/>
  <c r="F481" i="1"/>
  <c r="F482" i="1"/>
  <c r="F483" i="1"/>
  <c r="F484" i="1"/>
  <c r="F485" i="1"/>
  <c r="F486" i="1"/>
  <c r="I486" i="1" s="1"/>
  <c r="F487" i="1"/>
  <c r="I487" i="1" s="1"/>
  <c r="F488" i="1"/>
  <c r="I488" i="1" s="1"/>
  <c r="F489" i="1"/>
  <c r="F490" i="1"/>
  <c r="F491" i="1"/>
  <c r="F492" i="1"/>
  <c r="F493" i="1"/>
  <c r="F494" i="1"/>
  <c r="F495" i="1"/>
  <c r="I495" i="1" s="1"/>
  <c r="F496" i="1"/>
  <c r="I496" i="1" s="1"/>
  <c r="F497" i="1"/>
  <c r="F498" i="1"/>
  <c r="F499" i="1"/>
  <c r="F500" i="1"/>
  <c r="F501" i="1"/>
  <c r="F502" i="1"/>
  <c r="F503" i="1"/>
  <c r="I503" i="1" s="1"/>
  <c r="F504" i="1"/>
  <c r="I504" i="1" s="1"/>
  <c r="F505" i="1"/>
  <c r="I3" i="1"/>
  <c r="I4" i="1"/>
  <c r="I8" i="1"/>
  <c r="I9" i="1"/>
  <c r="I10" i="1"/>
  <c r="I11" i="1"/>
  <c r="I12" i="1"/>
  <c r="I16" i="1"/>
  <c r="I17" i="1"/>
  <c r="I18" i="1"/>
  <c r="I19" i="1"/>
  <c r="I20" i="1"/>
  <c r="I24" i="1"/>
  <c r="I25" i="1"/>
  <c r="I26" i="1"/>
  <c r="I27" i="1"/>
  <c r="I28" i="1"/>
  <c r="I29" i="1"/>
  <c r="I32" i="1"/>
  <c r="I33" i="1"/>
  <c r="I34" i="1"/>
  <c r="I35" i="1"/>
  <c r="I40" i="1"/>
  <c r="I41" i="1"/>
  <c r="I42" i="1"/>
  <c r="I43" i="1"/>
  <c r="I44" i="1"/>
  <c r="I48" i="1"/>
  <c r="I49" i="1"/>
  <c r="I50" i="1"/>
  <c r="I51" i="1"/>
  <c r="I52" i="1"/>
  <c r="I57" i="1"/>
  <c r="I59" i="1"/>
  <c r="I60" i="1"/>
  <c r="I61" i="1"/>
  <c r="I65" i="1"/>
  <c r="I66" i="1"/>
  <c r="I67" i="1"/>
  <c r="I68" i="1"/>
  <c r="I69" i="1"/>
  <c r="I73" i="1"/>
  <c r="I74" i="1"/>
  <c r="I75" i="1"/>
  <c r="I76" i="1"/>
  <c r="I77" i="1"/>
  <c r="I81" i="1"/>
  <c r="I82" i="1"/>
  <c r="I83" i="1"/>
  <c r="I84" i="1"/>
  <c r="I85" i="1"/>
  <c r="I86" i="1"/>
  <c r="I89" i="1"/>
  <c r="I90" i="1"/>
  <c r="I91" i="1"/>
  <c r="I92" i="1"/>
  <c r="I93" i="1"/>
  <c r="I97" i="1"/>
  <c r="I98" i="1"/>
  <c r="I99" i="1"/>
  <c r="I100" i="1"/>
  <c r="I101" i="1"/>
  <c r="I105" i="1"/>
  <c r="I106" i="1"/>
  <c r="I107" i="1"/>
  <c r="I108" i="1"/>
  <c r="I109" i="1"/>
  <c r="I113" i="1"/>
  <c r="I114" i="1"/>
  <c r="I115" i="1"/>
  <c r="I116" i="1"/>
  <c r="I117" i="1"/>
  <c r="I118" i="1"/>
  <c r="I121" i="1"/>
  <c r="I122" i="1"/>
  <c r="I123" i="1"/>
  <c r="I124" i="1"/>
  <c r="I125" i="1"/>
  <c r="I129" i="1"/>
  <c r="I130" i="1"/>
  <c r="I131" i="1"/>
  <c r="I132" i="1"/>
  <c r="I133" i="1"/>
  <c r="I137" i="1"/>
  <c r="I138" i="1"/>
  <c r="I139" i="1"/>
  <c r="I140" i="1"/>
  <c r="I141" i="1"/>
  <c r="I145" i="1"/>
  <c r="I146" i="1"/>
  <c r="I147" i="1"/>
  <c r="I148" i="1"/>
  <c r="I149" i="1"/>
  <c r="I150" i="1"/>
  <c r="I153" i="1"/>
  <c r="I154" i="1"/>
  <c r="I155" i="1"/>
  <c r="I156" i="1"/>
  <c r="I157" i="1"/>
  <c r="I161" i="1"/>
  <c r="I162" i="1"/>
  <c r="I163" i="1"/>
  <c r="I164" i="1"/>
  <c r="I165" i="1"/>
  <c r="I169" i="1"/>
  <c r="I170" i="1"/>
  <c r="I171" i="1"/>
  <c r="I172" i="1"/>
  <c r="I173" i="1"/>
  <c r="I177" i="1"/>
  <c r="I178" i="1"/>
  <c r="I179" i="1"/>
  <c r="I180" i="1"/>
  <c r="I181" i="1"/>
  <c r="I182" i="1"/>
  <c r="I185" i="1"/>
  <c r="I186" i="1"/>
  <c r="I187" i="1"/>
  <c r="I188" i="1"/>
  <c r="I189" i="1"/>
  <c r="I193" i="1"/>
  <c r="I194" i="1"/>
  <c r="I195" i="1"/>
  <c r="I196" i="1"/>
  <c r="I197" i="1"/>
  <c r="I201" i="1"/>
  <c r="I202" i="1"/>
  <c r="I203" i="1"/>
  <c r="I204" i="1"/>
  <c r="I205" i="1"/>
  <c r="I209" i="1"/>
  <c r="I210" i="1"/>
  <c r="I211" i="1"/>
  <c r="I212" i="1"/>
  <c r="I213" i="1"/>
  <c r="I214" i="1"/>
  <c r="I217" i="1"/>
  <c r="I218" i="1"/>
  <c r="I219" i="1"/>
  <c r="I220" i="1"/>
  <c r="I221" i="1"/>
  <c r="I225" i="1"/>
  <c r="I226" i="1"/>
  <c r="I227" i="1"/>
  <c r="I228" i="1"/>
  <c r="I229" i="1"/>
  <c r="I233" i="1"/>
  <c r="I234" i="1"/>
  <c r="I235" i="1"/>
  <c r="I236" i="1"/>
  <c r="I237" i="1"/>
  <c r="I241" i="1"/>
  <c r="I242" i="1"/>
  <c r="I243" i="1"/>
  <c r="I244" i="1"/>
  <c r="I245" i="1"/>
  <c r="I246" i="1"/>
  <c r="I249" i="1"/>
  <c r="I250" i="1"/>
  <c r="I251" i="1"/>
  <c r="I252" i="1"/>
  <c r="I253" i="1"/>
  <c r="I257" i="1"/>
  <c r="I258" i="1"/>
  <c r="I259" i="1"/>
  <c r="I260" i="1"/>
  <c r="I261" i="1"/>
  <c r="I265" i="1"/>
  <c r="I266" i="1"/>
  <c r="I267" i="1"/>
  <c r="I268" i="1"/>
  <c r="I269" i="1"/>
  <c r="I273" i="1"/>
  <c r="I274" i="1"/>
  <c r="I275" i="1"/>
  <c r="I276" i="1"/>
  <c r="I277" i="1"/>
  <c r="I278" i="1"/>
  <c r="I281" i="1"/>
  <c r="I282" i="1"/>
  <c r="I283" i="1"/>
  <c r="I284" i="1"/>
  <c r="I285" i="1"/>
  <c r="I289" i="1"/>
  <c r="I290" i="1"/>
  <c r="I291" i="1"/>
  <c r="I292" i="1"/>
  <c r="I293" i="1"/>
  <c r="I297" i="1"/>
  <c r="I298" i="1"/>
  <c r="I299" i="1"/>
  <c r="I300" i="1"/>
  <c r="I301" i="1"/>
  <c r="I305" i="1"/>
  <c r="I306" i="1"/>
  <c r="I307" i="1"/>
  <c r="I308" i="1"/>
  <c r="I309" i="1"/>
  <c r="I310" i="1"/>
  <c r="I313" i="1"/>
  <c r="I314" i="1"/>
  <c r="I315" i="1"/>
  <c r="I316" i="1"/>
  <c r="I317" i="1"/>
  <c r="I321" i="1"/>
  <c r="I322" i="1"/>
  <c r="I323" i="1"/>
  <c r="I324" i="1"/>
  <c r="I325" i="1"/>
  <c r="I329" i="1"/>
  <c r="I330" i="1"/>
  <c r="I331" i="1"/>
  <c r="I332" i="1"/>
  <c r="I333" i="1"/>
  <c r="I337" i="1"/>
  <c r="I338" i="1"/>
  <c r="I339" i="1"/>
  <c r="I340" i="1"/>
  <c r="I341" i="1"/>
  <c r="I342" i="1"/>
  <c r="I345" i="1"/>
  <c r="I346" i="1"/>
  <c r="I347" i="1"/>
  <c r="I348" i="1"/>
  <c r="I349" i="1"/>
  <c r="I353" i="1"/>
  <c r="I354" i="1"/>
  <c r="I355" i="1"/>
  <c r="I356" i="1"/>
  <c r="I357" i="1"/>
  <c r="I361" i="1"/>
  <c r="I362" i="1"/>
  <c r="I363" i="1"/>
  <c r="I364" i="1"/>
  <c r="I365" i="1"/>
  <c r="I369" i="1"/>
  <c r="I370" i="1"/>
  <c r="I371" i="1"/>
  <c r="I372" i="1"/>
  <c r="I373" i="1"/>
  <c r="I374" i="1"/>
  <c r="I377" i="1"/>
  <c r="I378" i="1"/>
  <c r="I379" i="1"/>
  <c r="I380" i="1"/>
  <c r="I381" i="1"/>
  <c r="I385" i="1"/>
  <c r="I386" i="1"/>
  <c r="I387" i="1"/>
  <c r="I388" i="1"/>
  <c r="I389" i="1"/>
  <c r="I393" i="1"/>
  <c r="I394" i="1"/>
  <c r="I395" i="1"/>
  <c r="I396" i="1"/>
  <c r="I397" i="1"/>
  <c r="I401" i="1"/>
  <c r="I402" i="1"/>
  <c r="I403" i="1"/>
  <c r="I404" i="1"/>
  <c r="I405" i="1"/>
  <c r="I406" i="1"/>
  <c r="I409" i="1"/>
  <c r="I410" i="1"/>
  <c r="I411" i="1"/>
  <c r="I412" i="1"/>
  <c r="I413" i="1"/>
  <c r="I417" i="1"/>
  <c r="I418" i="1"/>
  <c r="I419" i="1"/>
  <c r="I420" i="1"/>
  <c r="I421" i="1"/>
  <c r="I425" i="1"/>
  <c r="I426" i="1"/>
  <c r="I427" i="1"/>
  <c r="I428" i="1"/>
  <c r="I429" i="1"/>
  <c r="I433" i="1"/>
  <c r="I434" i="1"/>
  <c r="I435" i="1"/>
  <c r="I436" i="1"/>
  <c r="I437" i="1"/>
  <c r="I438" i="1"/>
  <c r="I441" i="1"/>
  <c r="I442" i="1"/>
  <c r="I443" i="1"/>
  <c r="I444" i="1"/>
  <c r="I445" i="1"/>
  <c r="I449" i="1"/>
  <c r="I450" i="1"/>
  <c r="I451" i="1"/>
  <c r="I452" i="1"/>
  <c r="I453" i="1"/>
  <c r="I457" i="1"/>
  <c r="I458" i="1"/>
  <c r="I459" i="1"/>
  <c r="I460" i="1"/>
  <c r="I461" i="1"/>
  <c r="I462" i="1"/>
  <c r="I465" i="1"/>
  <c r="I466" i="1"/>
  <c r="I467" i="1"/>
  <c r="I468" i="1"/>
  <c r="I469" i="1"/>
  <c r="I470" i="1"/>
  <c r="I473" i="1"/>
  <c r="I474" i="1"/>
  <c r="I475" i="1"/>
  <c r="I476" i="1"/>
  <c r="I477" i="1"/>
  <c r="I481" i="1"/>
  <c r="I482" i="1"/>
  <c r="I483" i="1"/>
  <c r="I484" i="1"/>
  <c r="I485" i="1"/>
  <c r="I489" i="1"/>
  <c r="I490" i="1"/>
  <c r="I491" i="1"/>
  <c r="I492" i="1"/>
  <c r="I493" i="1"/>
  <c r="I494" i="1"/>
  <c r="I497" i="1"/>
  <c r="I498" i="1"/>
  <c r="I499" i="1"/>
  <c r="I500" i="1"/>
  <c r="I501" i="1"/>
  <c r="I502" i="1"/>
  <c r="I50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H51" i="1"/>
  <c r="G51" i="1"/>
</calcChain>
</file>

<file path=xl/sharedStrings.xml><?xml version="1.0" encoding="utf-8"?>
<sst xmlns="http://schemas.openxmlformats.org/spreadsheetml/2006/main" count="2585" uniqueCount="1463">
  <si>
    <t>GICS Sub-Industry</t>
  </si>
  <si>
    <t>GICS Sector</t>
  </si>
  <si>
    <t xml:space="preserve">Updated </t>
  </si>
  <si>
    <t># of Employees</t>
  </si>
  <si>
    <t>Fwd. P/E (2-years)</t>
  </si>
  <si>
    <t>Fwd. P/E</t>
  </si>
  <si>
    <t>FY Earnings Estimates (2-years)</t>
  </si>
  <si>
    <t>FY Earnings Estimates</t>
  </si>
  <si>
    <t xml:space="preserve">1σ ± move </t>
  </si>
  <si>
    <t>β (1-year avg.)</t>
  </si>
  <si>
    <t>Upside</t>
  </si>
  <si>
    <t>FV</t>
  </si>
  <si>
    <t>NPV</t>
  </si>
  <si>
    <t>EV ($M)</t>
  </si>
  <si>
    <t>Debt ($M)</t>
  </si>
  <si>
    <t>Cash ($M)</t>
  </si>
  <si>
    <t>MC ($M)</t>
  </si>
  <si>
    <t xml:space="preserve">Share Count </t>
  </si>
  <si>
    <t>Price</t>
  </si>
  <si>
    <t>Company</t>
  </si>
  <si>
    <t>Ticker</t>
  </si>
  <si>
    <t>Founded</t>
  </si>
  <si>
    <t>Headquarters Location</t>
  </si>
  <si>
    <t>Date added to index</t>
  </si>
  <si>
    <t>ZTS</t>
  </si>
  <si>
    <t>ZBH</t>
  </si>
  <si>
    <t>ZBRA</t>
  </si>
  <si>
    <t>YUM</t>
  </si>
  <si>
    <t>XYL</t>
  </si>
  <si>
    <t>XEL</t>
  </si>
  <si>
    <t>WYNN</t>
  </si>
  <si>
    <t>WDAY</t>
  </si>
  <si>
    <t>WTW</t>
  </si>
  <si>
    <t>WMB</t>
  </si>
  <si>
    <t>WSM</t>
  </si>
  <si>
    <t>WY</t>
  </si>
  <si>
    <t>WDC</t>
  </si>
  <si>
    <t>WST</t>
  </si>
  <si>
    <t>WELL</t>
  </si>
  <si>
    <t>WFC</t>
  </si>
  <si>
    <t>WEC</t>
  </si>
  <si>
    <t>WAT</t>
  </si>
  <si>
    <t>WM</t>
  </si>
  <si>
    <t>WBD</t>
  </si>
  <si>
    <t>DIS</t>
  </si>
  <si>
    <t>WMT</t>
  </si>
  <si>
    <t>WBA</t>
  </si>
  <si>
    <t>WAB</t>
  </si>
  <si>
    <t>GWW</t>
  </si>
  <si>
    <t>WRB</t>
  </si>
  <si>
    <t>VMC</t>
  </si>
  <si>
    <t>VST</t>
  </si>
  <si>
    <t>V</t>
  </si>
  <si>
    <t>VICI</t>
  </si>
  <si>
    <t>VTRS</t>
  </si>
  <si>
    <t>VRTX</t>
  </si>
  <si>
    <t>VZ</t>
  </si>
  <si>
    <t>VRSK</t>
  </si>
  <si>
    <t>VRSN</t>
  </si>
  <si>
    <t>VLTO</t>
  </si>
  <si>
    <t>VTR</t>
  </si>
  <si>
    <t>VLO</t>
  </si>
  <si>
    <t>UHS</t>
  </si>
  <si>
    <t>UNH</t>
  </si>
  <si>
    <t>URI</t>
  </si>
  <si>
    <t>UPS</t>
  </si>
  <si>
    <t>UAL</t>
  </si>
  <si>
    <t>UNP</t>
  </si>
  <si>
    <t>ULTA</t>
  </si>
  <si>
    <t>UDR</t>
  </si>
  <si>
    <t>UBER</t>
  </si>
  <si>
    <t>USB</t>
  </si>
  <si>
    <t>TSN</t>
  </si>
  <si>
    <t>TYL</t>
  </si>
  <si>
    <t>TFC</t>
  </si>
  <si>
    <t>TRMB</t>
  </si>
  <si>
    <t>TRV</t>
  </si>
  <si>
    <t>TDG</t>
  </si>
  <si>
    <t>TT</t>
  </si>
  <si>
    <t>TSCO</t>
  </si>
  <si>
    <t>TKO</t>
  </si>
  <si>
    <t>TJX</t>
  </si>
  <si>
    <t>TMO</t>
  </si>
  <si>
    <t>TXT</t>
  </si>
  <si>
    <t>TPL</t>
  </si>
  <si>
    <t>TXN</t>
  </si>
  <si>
    <t>TSLA</t>
  </si>
  <si>
    <t>TER</t>
  </si>
  <si>
    <t>TDY</t>
  </si>
  <si>
    <t>TEL</t>
  </si>
  <si>
    <t>TGT</t>
  </si>
  <si>
    <t>TRGP</t>
  </si>
  <si>
    <t>TPR</t>
  </si>
  <si>
    <t>TTWO</t>
  </si>
  <si>
    <t>TROW</t>
  </si>
  <si>
    <t>TMUS</t>
  </si>
  <si>
    <t>SYY</t>
  </si>
  <si>
    <t>SNPS</t>
  </si>
  <si>
    <t>SYF</t>
  </si>
  <si>
    <t>SMCI</t>
  </si>
  <si>
    <t>SYK</t>
  </si>
  <si>
    <t>STE</t>
  </si>
  <si>
    <t>STLD</t>
  </si>
  <si>
    <t>STT</t>
  </si>
  <si>
    <t>SBUX</t>
  </si>
  <si>
    <t>SWK</t>
  </si>
  <si>
    <t>LUV</t>
  </si>
  <si>
    <t>SO</t>
  </si>
  <si>
    <t>SOLV</t>
  </si>
  <si>
    <t>SNA</t>
  </si>
  <si>
    <t>SW</t>
  </si>
  <si>
    <t>SJM</t>
  </si>
  <si>
    <t>SWKS</t>
  </si>
  <si>
    <t>SPG</t>
  </si>
  <si>
    <t>SHW</t>
  </si>
  <si>
    <t>NOW</t>
  </si>
  <si>
    <t>SRE</t>
  </si>
  <si>
    <t>STX</t>
  </si>
  <si>
    <t>SLB</t>
  </si>
  <si>
    <t>SBAC</t>
  </si>
  <si>
    <t>CRM</t>
  </si>
  <si>
    <t>SPGI</t>
  </si>
  <si>
    <t>RCL</t>
  </si>
  <si>
    <t>ROST</t>
  </si>
  <si>
    <t>ROP</t>
  </si>
  <si>
    <t>ROL</t>
  </si>
  <si>
    <t>ROK</t>
  </si>
  <si>
    <t>RVTY</t>
  </si>
  <si>
    <t>RMD</t>
  </si>
  <si>
    <t>RSG</t>
  </si>
  <si>
    <t>RF</t>
  </si>
  <si>
    <t>REGN</t>
  </si>
  <si>
    <t>REG</t>
  </si>
  <si>
    <t>O</t>
  </si>
  <si>
    <t>RTX</t>
  </si>
  <si>
    <t>RJF</t>
  </si>
  <si>
    <t>RL</t>
  </si>
  <si>
    <t>DGX</t>
  </si>
  <si>
    <t>QCOM</t>
  </si>
  <si>
    <t>PWR</t>
  </si>
  <si>
    <t>PHM</t>
  </si>
  <si>
    <t>PSA</t>
  </si>
  <si>
    <t>PTC</t>
  </si>
  <si>
    <t>PEG</t>
  </si>
  <si>
    <t>PRU</t>
  </si>
  <si>
    <t>PLD</t>
  </si>
  <si>
    <t>PGR</t>
  </si>
  <si>
    <t>PG</t>
  </si>
  <si>
    <t>PFG</t>
  </si>
  <si>
    <t>PPL</t>
  </si>
  <si>
    <t>PPG</t>
  </si>
  <si>
    <t>POOL</t>
  </si>
  <si>
    <t>PNC</t>
  </si>
  <si>
    <t>PNW</t>
  </si>
  <si>
    <t>PSX</t>
  </si>
  <si>
    <t>PM</t>
  </si>
  <si>
    <t>PCG</t>
  </si>
  <si>
    <t>PFE</t>
  </si>
  <si>
    <t>PEP</t>
  </si>
  <si>
    <t>PNR</t>
  </si>
  <si>
    <t>PYPL</t>
  </si>
  <si>
    <t>PAYC</t>
  </si>
  <si>
    <t>PAYX</t>
  </si>
  <si>
    <t>PH</t>
  </si>
  <si>
    <t>PARA</t>
  </si>
  <si>
    <t>PANW</t>
  </si>
  <si>
    <t>PLTR</t>
  </si>
  <si>
    <t>PKG</t>
  </si>
  <si>
    <t>PCAR</t>
  </si>
  <si>
    <t>OTIS</t>
  </si>
  <si>
    <t>ORCL</t>
  </si>
  <si>
    <t>OKE</t>
  </si>
  <si>
    <t>ON</t>
  </si>
  <si>
    <t>OMC</t>
  </si>
  <si>
    <t>ODFL</t>
  </si>
  <si>
    <t>OXY</t>
  </si>
  <si>
    <t>ORLY</t>
  </si>
  <si>
    <t>NXPI</t>
  </si>
  <si>
    <t>NVR</t>
  </si>
  <si>
    <t>NVDA</t>
  </si>
  <si>
    <t>NUE</t>
  </si>
  <si>
    <t>NRG</t>
  </si>
  <si>
    <t>NCLH</t>
  </si>
  <si>
    <t>NOC</t>
  </si>
  <si>
    <t>NTRS</t>
  </si>
  <si>
    <t>NSC</t>
  </si>
  <si>
    <t>NDSN</t>
  </si>
  <si>
    <t>NI</t>
  </si>
  <si>
    <t>NKE</t>
  </si>
  <si>
    <t>NEE</t>
  </si>
  <si>
    <t>NWS</t>
  </si>
  <si>
    <t>NWSA</t>
  </si>
  <si>
    <t>NEM</t>
  </si>
  <si>
    <t>NFLX</t>
  </si>
  <si>
    <t>NTAP</t>
  </si>
  <si>
    <t>NDAQ</t>
  </si>
  <si>
    <t>MSCI</t>
  </si>
  <si>
    <t>MSI</t>
  </si>
  <si>
    <t>MOS</t>
  </si>
  <si>
    <t>MS</t>
  </si>
  <si>
    <t>MCO</t>
  </si>
  <si>
    <t>MNST</t>
  </si>
  <si>
    <t>MPWR</t>
  </si>
  <si>
    <t>MDLZ</t>
  </si>
  <si>
    <t>TAP</t>
  </si>
  <si>
    <t>MOH</t>
  </si>
  <si>
    <t>MHK</t>
  </si>
  <si>
    <t>MRNA</t>
  </si>
  <si>
    <t>MAA</t>
  </si>
  <si>
    <t>MSFT</t>
  </si>
  <si>
    <t>MU</t>
  </si>
  <si>
    <t>MCHP</t>
  </si>
  <si>
    <t>MGM</t>
  </si>
  <si>
    <t>MTD</t>
  </si>
  <si>
    <t>MET</t>
  </si>
  <si>
    <t>META</t>
  </si>
  <si>
    <t>MRK</t>
  </si>
  <si>
    <t>MDT</t>
  </si>
  <si>
    <t>MCK</t>
  </si>
  <si>
    <t>MCD</t>
  </si>
  <si>
    <t>MKC</t>
  </si>
  <si>
    <t>MTCH</t>
  </si>
  <si>
    <t>MA</t>
  </si>
  <si>
    <t>MAS</t>
  </si>
  <si>
    <t>MLM</t>
  </si>
  <si>
    <t>MMC</t>
  </si>
  <si>
    <t>MAR</t>
  </si>
  <si>
    <t>MKTX</t>
  </si>
  <si>
    <t>MPC</t>
  </si>
  <si>
    <t>MTB</t>
  </si>
  <si>
    <t>LYB</t>
  </si>
  <si>
    <t>LULU</t>
  </si>
  <si>
    <t>LOW</t>
  </si>
  <si>
    <t>L</t>
  </si>
  <si>
    <t>LMT</t>
  </si>
  <si>
    <t>LKQ</t>
  </si>
  <si>
    <t>LYV</t>
  </si>
  <si>
    <t>LIN</t>
  </si>
  <si>
    <t>LLY</t>
  </si>
  <si>
    <t>LII</t>
  </si>
  <si>
    <t>LEN</t>
  </si>
  <si>
    <t>LDOS</t>
  </si>
  <si>
    <t>LVS</t>
  </si>
  <si>
    <t>LW</t>
  </si>
  <si>
    <t>LRCX</t>
  </si>
  <si>
    <t>LH</t>
  </si>
  <si>
    <t>LHX</t>
  </si>
  <si>
    <t>KR</t>
  </si>
  <si>
    <t>KHC</t>
  </si>
  <si>
    <t>KLAC</t>
  </si>
  <si>
    <t>KKR</t>
  </si>
  <si>
    <t>KMI</t>
  </si>
  <si>
    <t>KIM</t>
  </si>
  <si>
    <t>KMB</t>
  </si>
  <si>
    <t>KEYS</t>
  </si>
  <si>
    <t>KEY</t>
  </si>
  <si>
    <t>KDP</t>
  </si>
  <si>
    <t>KVUE</t>
  </si>
  <si>
    <t>K</t>
  </si>
  <si>
    <t>JNPR</t>
  </si>
  <si>
    <t>JPM</t>
  </si>
  <si>
    <t>JCI</t>
  </si>
  <si>
    <t>JNJ</t>
  </si>
  <si>
    <t>J</t>
  </si>
  <si>
    <t>JKHY</t>
  </si>
  <si>
    <t>JBL</t>
  </si>
  <si>
    <t>JBHT</t>
  </si>
  <si>
    <t>IRM</t>
  </si>
  <si>
    <t>IQV</t>
  </si>
  <si>
    <t>INVH</t>
  </si>
  <si>
    <t>IVZ</t>
  </si>
  <si>
    <t>ISRG</t>
  </si>
  <si>
    <t>INTU</t>
  </si>
  <si>
    <t>IPG</t>
  </si>
  <si>
    <t>IP</t>
  </si>
  <si>
    <t>IFF</t>
  </si>
  <si>
    <t>ICE</t>
  </si>
  <si>
    <t>INTC</t>
  </si>
  <si>
    <t>PODD</t>
  </si>
  <si>
    <t>IR</t>
  </si>
  <si>
    <t>INCY</t>
  </si>
  <si>
    <t>ITW</t>
  </si>
  <si>
    <t>IDXX</t>
  </si>
  <si>
    <t>IEX</t>
  </si>
  <si>
    <t>IBM</t>
  </si>
  <si>
    <t>HII</t>
  </si>
  <si>
    <t>HBAN</t>
  </si>
  <si>
    <t>HUM</t>
  </si>
  <si>
    <t>HUBB</t>
  </si>
  <si>
    <t>HPQ</t>
  </si>
  <si>
    <t>HWM</t>
  </si>
  <si>
    <t>HST</t>
  </si>
  <si>
    <t>HRL</t>
  </si>
  <si>
    <t>HON</t>
  </si>
  <si>
    <t>HD</t>
  </si>
  <si>
    <t>HOLX</t>
  </si>
  <si>
    <t>HLT</t>
  </si>
  <si>
    <t>HPE</t>
  </si>
  <si>
    <t>HES</t>
  </si>
  <si>
    <t>HSY</t>
  </si>
  <si>
    <t>HSIC</t>
  </si>
  <si>
    <t>DOC</t>
  </si>
  <si>
    <t>HCA</t>
  </si>
  <si>
    <t>HAS</t>
  </si>
  <si>
    <t>HIG</t>
  </si>
  <si>
    <t>HAL</t>
  </si>
  <si>
    <t>GS</t>
  </si>
  <si>
    <t>GDDY</t>
  </si>
  <si>
    <t>GL</t>
  </si>
  <si>
    <t>GPN</t>
  </si>
  <si>
    <t>GILD</t>
  </si>
  <si>
    <t>GPC</t>
  </si>
  <si>
    <t>GM</t>
  </si>
  <si>
    <t>GIS</t>
  </si>
  <si>
    <t>GD</t>
  </si>
  <si>
    <t>GNRC</t>
  </si>
  <si>
    <t>GEN</t>
  </si>
  <si>
    <t>GEV</t>
  </si>
  <si>
    <t>GEHC</t>
  </si>
  <si>
    <t>GE</t>
  </si>
  <si>
    <t>IT</t>
  </si>
  <si>
    <t>GRMN</t>
  </si>
  <si>
    <t>FCX</t>
  </si>
  <si>
    <t>BEN</t>
  </si>
  <si>
    <t>FOX</t>
  </si>
  <si>
    <t>FOXA</t>
  </si>
  <si>
    <t>FTV</t>
  </si>
  <si>
    <t>FTNT</t>
  </si>
  <si>
    <t>F</t>
  </si>
  <si>
    <t>FI</t>
  </si>
  <si>
    <t>FE</t>
  </si>
  <si>
    <t>FSLR</t>
  </si>
  <si>
    <t>FITB</t>
  </si>
  <si>
    <t>FIS</t>
  </si>
  <si>
    <t>FDX</t>
  </si>
  <si>
    <t>FRT</t>
  </si>
  <si>
    <t>FAST</t>
  </si>
  <si>
    <t>FICO</t>
  </si>
  <si>
    <t>FDS</t>
  </si>
  <si>
    <t>FFIV</t>
  </si>
  <si>
    <t>XOM</t>
  </si>
  <si>
    <t>EXR</t>
  </si>
  <si>
    <t>EXPD</t>
  </si>
  <si>
    <t>EXPE</t>
  </si>
  <si>
    <t>EXE</t>
  </si>
  <si>
    <t>EXC</t>
  </si>
  <si>
    <t>ES</t>
  </si>
  <si>
    <t>EVRG</t>
  </si>
  <si>
    <t>EG</t>
  </si>
  <si>
    <t>EL</t>
  </si>
  <si>
    <t>ESS</t>
  </si>
  <si>
    <t>ERIE</t>
  </si>
  <si>
    <t>EQR</t>
  </si>
  <si>
    <t>EQIX</t>
  </si>
  <si>
    <t>EFX</t>
  </si>
  <si>
    <t>EQT</t>
  </si>
  <si>
    <t>EPAM</t>
  </si>
  <si>
    <t>EOG</t>
  </si>
  <si>
    <t>ETR</t>
  </si>
  <si>
    <t>ENPH</t>
  </si>
  <si>
    <t>EMR</t>
  </si>
  <si>
    <t>ELV</t>
  </si>
  <si>
    <t>EA</t>
  </si>
  <si>
    <t>EW</t>
  </si>
  <si>
    <t>EIX</t>
  </si>
  <si>
    <t>ECL</t>
  </si>
  <si>
    <t>EBAY</t>
  </si>
  <si>
    <t>ETN</t>
  </si>
  <si>
    <t>EMN</t>
  </si>
  <si>
    <t>DD</t>
  </si>
  <si>
    <t>DUK</t>
  </si>
  <si>
    <t>DTE</t>
  </si>
  <si>
    <t>DHI</t>
  </si>
  <si>
    <t>DOW</t>
  </si>
  <si>
    <t>DOV</t>
  </si>
  <si>
    <t>DASH</t>
  </si>
  <si>
    <t>DPZ</t>
  </si>
  <si>
    <t>D</t>
  </si>
  <si>
    <t>DLTR</t>
  </si>
  <si>
    <t>DG</t>
  </si>
  <si>
    <t>DFS</t>
  </si>
  <si>
    <t>DLR</t>
  </si>
  <si>
    <t>FANG</t>
  </si>
  <si>
    <t>DXCM</t>
  </si>
  <si>
    <t>DVN</t>
  </si>
  <si>
    <t>DAL</t>
  </si>
  <si>
    <t>DELL</t>
  </si>
  <si>
    <t>DE</t>
  </si>
  <si>
    <t>DECK</t>
  </si>
  <si>
    <t>DAY</t>
  </si>
  <si>
    <t>DVA</t>
  </si>
  <si>
    <t>DRI</t>
  </si>
  <si>
    <t>DHR</t>
  </si>
  <si>
    <t>CVS</t>
  </si>
  <si>
    <t>CMI</t>
  </si>
  <si>
    <t>CSX</t>
  </si>
  <si>
    <t>CCI</t>
  </si>
  <si>
    <t>CRWD</t>
  </si>
  <si>
    <t>CTRA</t>
  </si>
  <si>
    <t>COST</t>
  </si>
  <si>
    <t>CSGP</t>
  </si>
  <si>
    <t>CTVA</t>
  </si>
  <si>
    <t>CPAY</t>
  </si>
  <si>
    <t>GLW</t>
  </si>
  <si>
    <t>CPRT</t>
  </si>
  <si>
    <t>COO</t>
  </si>
  <si>
    <t>CEG</t>
  </si>
  <si>
    <t>STZ</t>
  </si>
  <si>
    <t>ED</t>
  </si>
  <si>
    <t>COP</t>
  </si>
  <si>
    <t>CAG</t>
  </si>
  <si>
    <t>CMCSA</t>
  </si>
  <si>
    <t>CL</t>
  </si>
  <si>
    <t>CTSH</t>
  </si>
  <si>
    <t>KO</t>
  </si>
  <si>
    <t>CMS</t>
  </si>
  <si>
    <t>CME</t>
  </si>
  <si>
    <t>CLX</t>
  </si>
  <si>
    <t>CFG</t>
  </si>
  <si>
    <t>C</t>
  </si>
  <si>
    <t>CSCO</t>
  </si>
  <si>
    <t>CTAS</t>
  </si>
  <si>
    <t>CINF</t>
  </si>
  <si>
    <t>CI</t>
  </si>
  <si>
    <t>CHD</t>
  </si>
  <si>
    <t>CB</t>
  </si>
  <si>
    <t>CMG</t>
  </si>
  <si>
    <t>CVX</t>
  </si>
  <si>
    <t>CHTR</t>
  </si>
  <si>
    <t>SCHW</t>
  </si>
  <si>
    <t>CRL</t>
  </si>
  <si>
    <t>CF</t>
  </si>
  <si>
    <t>CNP</t>
  </si>
  <si>
    <t>CNC</t>
  </si>
  <si>
    <t>COR</t>
  </si>
  <si>
    <t>CDW</t>
  </si>
  <si>
    <t>CBRE</t>
  </si>
  <si>
    <t>CBOE</t>
  </si>
  <si>
    <t>CAT</t>
  </si>
  <si>
    <t>CARR</t>
  </si>
  <si>
    <t>CCL</t>
  </si>
  <si>
    <t>KMX</t>
  </si>
  <si>
    <t>CAH</t>
  </si>
  <si>
    <t>COF</t>
  </si>
  <si>
    <t>CPB</t>
  </si>
  <si>
    <t>CPT</t>
  </si>
  <si>
    <t>CZR</t>
  </si>
  <si>
    <t>CDNS</t>
  </si>
  <si>
    <t>CHRW</t>
  </si>
  <si>
    <t>BXP</t>
  </si>
  <si>
    <t>BG</t>
  </si>
  <si>
    <t>BLDR</t>
  </si>
  <si>
    <t>BF.B</t>
  </si>
  <si>
    <t>BRO</t>
  </si>
  <si>
    <t>BR</t>
  </si>
  <si>
    <t>AVGO</t>
  </si>
  <si>
    <t>BMY</t>
  </si>
  <si>
    <t>BSX</t>
  </si>
  <si>
    <t>BKNG</t>
  </si>
  <si>
    <t>BA</t>
  </si>
  <si>
    <t>BK</t>
  </si>
  <si>
    <t>BX</t>
  </si>
  <si>
    <t>BLK</t>
  </si>
  <si>
    <t>BIIB</t>
  </si>
  <si>
    <t>TECH</t>
  </si>
  <si>
    <t>BBY</t>
  </si>
  <si>
    <t>BRK.B</t>
  </si>
  <si>
    <t>BDX</t>
  </si>
  <si>
    <t>BAX</t>
  </si>
  <si>
    <t>BAC</t>
  </si>
  <si>
    <t>BALL</t>
  </si>
  <si>
    <t>BKR</t>
  </si>
  <si>
    <t>AXON</t>
  </si>
  <si>
    <t>AVY</t>
  </si>
  <si>
    <t>AVB</t>
  </si>
  <si>
    <t>AZO</t>
  </si>
  <si>
    <t>ADP</t>
  </si>
  <si>
    <t>ADSK</t>
  </si>
  <si>
    <t>ATO</t>
  </si>
  <si>
    <t>T</t>
  </si>
  <si>
    <t>AIZ</t>
  </si>
  <si>
    <t>AJG</t>
  </si>
  <si>
    <t>ANET</t>
  </si>
  <si>
    <t>ADM</t>
  </si>
  <si>
    <t>ACGL</t>
  </si>
  <si>
    <t>APTV</t>
  </si>
  <si>
    <t>AMAT</t>
  </si>
  <si>
    <t>AAPL</t>
  </si>
  <si>
    <t>APO</t>
  </si>
  <si>
    <t>APA</t>
  </si>
  <si>
    <t>AON</t>
  </si>
  <si>
    <t>ANSS</t>
  </si>
  <si>
    <t>ADI</t>
  </si>
  <si>
    <t>APH</t>
  </si>
  <si>
    <t>AMGN</t>
  </si>
  <si>
    <t>AME</t>
  </si>
  <si>
    <t>AMP</t>
  </si>
  <si>
    <t>AWK</t>
  </si>
  <si>
    <t>AMT</t>
  </si>
  <si>
    <t>AIG</t>
  </si>
  <si>
    <t>AXP</t>
  </si>
  <si>
    <t>AEP</t>
  </si>
  <si>
    <t>AEE</t>
  </si>
  <si>
    <t>AMCR</t>
  </si>
  <si>
    <t>AMZN</t>
  </si>
  <si>
    <t>MO</t>
  </si>
  <si>
    <t>GOOG</t>
  </si>
  <si>
    <t>GOOGL</t>
  </si>
  <si>
    <t>ALL</t>
  </si>
  <si>
    <t>LNT</t>
  </si>
  <si>
    <t>ALLE</t>
  </si>
  <si>
    <t>ALGN</t>
  </si>
  <si>
    <t>ARE</t>
  </si>
  <si>
    <t>ALB</t>
  </si>
  <si>
    <t>AKAM</t>
  </si>
  <si>
    <t>ABNB</t>
  </si>
  <si>
    <t>APD</t>
  </si>
  <si>
    <t>A</t>
  </si>
  <si>
    <t>AFL</t>
  </si>
  <si>
    <t>AES</t>
  </si>
  <si>
    <t>AMD</t>
  </si>
  <si>
    <t>ADBE</t>
  </si>
  <si>
    <t>ACN</t>
  </si>
  <si>
    <t>ABBV</t>
  </si>
  <si>
    <t>ABT</t>
  </si>
  <si>
    <t>AOS</t>
  </si>
  <si>
    <t>MMM</t>
  </si>
  <si>
    <t>Zoetis</t>
  </si>
  <si>
    <t>Zimmer Biomet</t>
  </si>
  <si>
    <t>Zebra Technologies</t>
  </si>
  <si>
    <t>Yum! Brands</t>
  </si>
  <si>
    <t>Xylem Inc.</t>
  </si>
  <si>
    <t>Xcel Energy</t>
  </si>
  <si>
    <t>Wynn Resorts</t>
  </si>
  <si>
    <t>Workday, Inc.</t>
  </si>
  <si>
    <t>Willis Towers Watson</t>
  </si>
  <si>
    <t>Williams Companies</t>
  </si>
  <si>
    <t>Williams-Sonoma, Inc.</t>
  </si>
  <si>
    <t>Weyerhaeuser</t>
  </si>
  <si>
    <t>Western Digital</t>
  </si>
  <si>
    <t>West Pharmaceutical Services</t>
  </si>
  <si>
    <t>Welltower</t>
  </si>
  <si>
    <t>Wells Fargo</t>
  </si>
  <si>
    <t>WEC Energy Group</t>
  </si>
  <si>
    <t>Waters Corporation</t>
  </si>
  <si>
    <t>Waste Management</t>
  </si>
  <si>
    <t>Warner Bros. Discovery</t>
  </si>
  <si>
    <t>Walt Disney Company (The)</t>
  </si>
  <si>
    <t>Walmart</t>
  </si>
  <si>
    <t>Walgreens Boots Alliance</t>
  </si>
  <si>
    <t>Wabtec</t>
  </si>
  <si>
    <t>W. W. Grainger</t>
  </si>
  <si>
    <t>W. R. Berkley Corporation</t>
  </si>
  <si>
    <t>Vulcan Materials Company</t>
  </si>
  <si>
    <t>Vistra Corp.</t>
  </si>
  <si>
    <t>Visa Inc.</t>
  </si>
  <si>
    <t>Vici Properties</t>
  </si>
  <si>
    <t>Viatris</t>
  </si>
  <si>
    <t>Vertex Pharmaceuticals</t>
  </si>
  <si>
    <t>Verizon</t>
  </si>
  <si>
    <t>Verisk Analytics</t>
  </si>
  <si>
    <t>Verisign</t>
  </si>
  <si>
    <t>Veralto</t>
  </si>
  <si>
    <t>Ventas</t>
  </si>
  <si>
    <t>Valero Energy</t>
  </si>
  <si>
    <t>Universal Health Services</t>
  </si>
  <si>
    <t>UnitedHealth Group</t>
  </si>
  <si>
    <t>United Rentals</t>
  </si>
  <si>
    <t>United Parcel Service</t>
  </si>
  <si>
    <t>United Airlines Holdings</t>
  </si>
  <si>
    <t>Union Pacific Corporation</t>
  </si>
  <si>
    <t>Ulta Beauty</t>
  </si>
  <si>
    <t>UDR, Inc.</t>
  </si>
  <si>
    <t>Uber</t>
  </si>
  <si>
    <t>U.S. Bancorp</t>
  </si>
  <si>
    <t>Tyson Foods</t>
  </si>
  <si>
    <t>Tyler Technologies</t>
  </si>
  <si>
    <t>Truist Financial</t>
  </si>
  <si>
    <t>Trimble Inc.</t>
  </si>
  <si>
    <t>Travelers Companies (The)</t>
  </si>
  <si>
    <t>TransDigm Group</t>
  </si>
  <si>
    <t>Trane Technologies</t>
  </si>
  <si>
    <t>Tractor Supply</t>
  </si>
  <si>
    <t>TKO Group Holdings</t>
  </si>
  <si>
    <t>TJX Companies</t>
  </si>
  <si>
    <t>Thermo Fisher Scientific</t>
  </si>
  <si>
    <t>Textron</t>
  </si>
  <si>
    <t>Texas Pacific Land Corporation</t>
  </si>
  <si>
    <t>Texas Instruments</t>
  </si>
  <si>
    <t>Tesla, Inc.</t>
  </si>
  <si>
    <t>Teradyne</t>
  </si>
  <si>
    <t>Teledyne Technologies</t>
  </si>
  <si>
    <t>TE Connectivity</t>
  </si>
  <si>
    <t>Target Corporation</t>
  </si>
  <si>
    <t>Targa Resources</t>
  </si>
  <si>
    <t>Tapestry, Inc.</t>
  </si>
  <si>
    <t>Take-Two Interactive</t>
  </si>
  <si>
    <t>T. Rowe Price</t>
  </si>
  <si>
    <t>T-Mobile US</t>
  </si>
  <si>
    <t>Sysco</t>
  </si>
  <si>
    <t>Synopsys</t>
  </si>
  <si>
    <t>Synchrony Financial</t>
  </si>
  <si>
    <t>Supermicro</t>
  </si>
  <si>
    <t>Stryker Corporation</t>
  </si>
  <si>
    <t>Steris</t>
  </si>
  <si>
    <t>Steel Dynamics</t>
  </si>
  <si>
    <t>State Street Corporation</t>
  </si>
  <si>
    <t>Starbucks</t>
  </si>
  <si>
    <t>Stanley Black &amp; Decker</t>
  </si>
  <si>
    <t>Southwest Airlines</t>
  </si>
  <si>
    <t>Southern Company</t>
  </si>
  <si>
    <t>Solventum</t>
  </si>
  <si>
    <t>Snap-on</t>
  </si>
  <si>
    <t>Smurfit Westrock</t>
  </si>
  <si>
    <t>J.M. Smucker Company (The)</t>
  </si>
  <si>
    <t>Skyworks Solutions</t>
  </si>
  <si>
    <t>Simon Property Group</t>
  </si>
  <si>
    <t>Sherwin-Williams</t>
  </si>
  <si>
    <t>ServiceNow</t>
  </si>
  <si>
    <t>Sempra</t>
  </si>
  <si>
    <t>Seagate Technology</t>
  </si>
  <si>
    <t>Schlumberger</t>
  </si>
  <si>
    <t>SBA Communications</t>
  </si>
  <si>
    <t>Salesforce</t>
  </si>
  <si>
    <t>S&amp;P Global</t>
  </si>
  <si>
    <t>Royal Caribbean Group</t>
  </si>
  <si>
    <t>Ross Stores</t>
  </si>
  <si>
    <t>Roper Technologies</t>
  </si>
  <si>
    <t>Rollins, Inc.</t>
  </si>
  <si>
    <t>Rockwell Automation</t>
  </si>
  <si>
    <t>Revvity</t>
  </si>
  <si>
    <t>ResMed</t>
  </si>
  <si>
    <t>Republic Services</t>
  </si>
  <si>
    <t>Regions Financial Corporation</t>
  </si>
  <si>
    <t>Regeneron Pharmaceuticals</t>
  </si>
  <si>
    <t>Regency Centers</t>
  </si>
  <si>
    <t>Realty Income</t>
  </si>
  <si>
    <t>RTX Corporation</t>
  </si>
  <si>
    <t>Raymond James Financial</t>
  </si>
  <si>
    <t>Ralph Lauren Corporation</t>
  </si>
  <si>
    <t>Quest Diagnostics</t>
  </si>
  <si>
    <t>Qualcomm</t>
  </si>
  <si>
    <t>Quanta Services</t>
  </si>
  <si>
    <t>PulteGroup</t>
  </si>
  <si>
    <t>Public Storage</t>
  </si>
  <si>
    <t>PTC Inc.</t>
  </si>
  <si>
    <t>Public Service Enterprise Group</t>
  </si>
  <si>
    <t>Prudential Financial</t>
  </si>
  <si>
    <t>Prologis</t>
  </si>
  <si>
    <t>Progressive Corporation</t>
  </si>
  <si>
    <t>Procter &amp; Gamble</t>
  </si>
  <si>
    <t>Principal Financial Group</t>
  </si>
  <si>
    <t>PPL Corporation</t>
  </si>
  <si>
    <t>PPG Industries</t>
  </si>
  <si>
    <t>Pool Corporation</t>
  </si>
  <si>
    <t>PNC Financial Services</t>
  </si>
  <si>
    <t>Pinnacle West Capital</t>
  </si>
  <si>
    <t>Phillips 66</t>
  </si>
  <si>
    <t>Philip Morris International</t>
  </si>
  <si>
    <t>PG&amp;E Corporation</t>
  </si>
  <si>
    <t>Pfizer</t>
  </si>
  <si>
    <t>PepsiCo</t>
  </si>
  <si>
    <t>Pentair</t>
  </si>
  <si>
    <t>PayPal</t>
  </si>
  <si>
    <t>Paycom</t>
  </si>
  <si>
    <t>Paychex</t>
  </si>
  <si>
    <t>Parker Hannifin</t>
  </si>
  <si>
    <t>Paramount Global</t>
  </si>
  <si>
    <t>Palo Alto Networks</t>
  </si>
  <si>
    <t>Palantir Technologies</t>
  </si>
  <si>
    <t>Packaging Corporation of America</t>
  </si>
  <si>
    <t>Paccar</t>
  </si>
  <si>
    <t>Otis Worldwide</t>
  </si>
  <si>
    <t>Oracle Corporation</t>
  </si>
  <si>
    <t>Oneok</t>
  </si>
  <si>
    <t>ON Semiconductor</t>
  </si>
  <si>
    <t>Omnicom Group</t>
  </si>
  <si>
    <t>Old Dominion</t>
  </si>
  <si>
    <t>Occidental Petroleum</t>
  </si>
  <si>
    <t>NXP Semiconductors</t>
  </si>
  <si>
    <t>NVR, Inc.</t>
  </si>
  <si>
    <t>Nvidia</t>
  </si>
  <si>
    <t>Nucor</t>
  </si>
  <si>
    <t>NRG Energy</t>
  </si>
  <si>
    <t>Norwegian Cruise Line Holdings</t>
  </si>
  <si>
    <t>Northrop Grumman</t>
  </si>
  <si>
    <t>Northern Trust</t>
  </si>
  <si>
    <t>Norfolk Southern</t>
  </si>
  <si>
    <t>Nordson Corporation</t>
  </si>
  <si>
    <t>NiSource</t>
  </si>
  <si>
    <t>Nike, Inc.</t>
  </si>
  <si>
    <t>NextEra Energy</t>
  </si>
  <si>
    <t>News Corp (Class B)</t>
  </si>
  <si>
    <t>News Corp (Class A)</t>
  </si>
  <si>
    <t>Newmont</t>
  </si>
  <si>
    <t>Netflix</t>
  </si>
  <si>
    <t>NetApp</t>
  </si>
  <si>
    <t>Nasdaq, Inc.</t>
  </si>
  <si>
    <t>MSCI Inc.</t>
  </si>
  <si>
    <t>Motorola Solutions</t>
  </si>
  <si>
    <t>Mosaic Company (The)</t>
  </si>
  <si>
    <t>Morgan Stanley</t>
  </si>
  <si>
    <t>Moody's Corporation</t>
  </si>
  <si>
    <t>Monster Beverage</t>
  </si>
  <si>
    <t>Monolithic Power Systems</t>
  </si>
  <si>
    <t>Mondelez International</t>
  </si>
  <si>
    <t>Molson Coors Beverage Company</t>
  </si>
  <si>
    <t>Molina Healthcare</t>
  </si>
  <si>
    <t>Mohawk Industries</t>
  </si>
  <si>
    <t>Moderna</t>
  </si>
  <si>
    <t>Mid-America Apartment Communities</t>
  </si>
  <si>
    <t>Microsoft</t>
  </si>
  <si>
    <t>Micron Technology</t>
  </si>
  <si>
    <t>Microchip Technology</t>
  </si>
  <si>
    <t>MGM Resorts</t>
  </si>
  <si>
    <t>Mettler Toledo</t>
  </si>
  <si>
    <t>MetLife</t>
  </si>
  <si>
    <t>Meta Platforms</t>
  </si>
  <si>
    <t>Merck &amp; Co.</t>
  </si>
  <si>
    <t>Medtronic</t>
  </si>
  <si>
    <t>McKesson Corporation</t>
  </si>
  <si>
    <t>McDonald's</t>
  </si>
  <si>
    <t>McCormick &amp; Company</t>
  </si>
  <si>
    <t>Match Group</t>
  </si>
  <si>
    <t>Mastercard</t>
  </si>
  <si>
    <t>Masco</t>
  </si>
  <si>
    <t>Martin Marietta Materials</t>
  </si>
  <si>
    <t>Marsh McLennan</t>
  </si>
  <si>
    <t>Marriott International</t>
  </si>
  <si>
    <t>MarketAxess</t>
  </si>
  <si>
    <t>Marathon Petroleum</t>
  </si>
  <si>
    <t>M&amp;T Bank</t>
  </si>
  <si>
    <t>LyondellBasell</t>
  </si>
  <si>
    <t>Lululemon Athletica</t>
  </si>
  <si>
    <t>Lowe's</t>
  </si>
  <si>
    <t>Loews Corporation</t>
  </si>
  <si>
    <t>Lockheed Martin</t>
  </si>
  <si>
    <t>LKQ Corporation</t>
  </si>
  <si>
    <t>Live Nation Entertainment</t>
  </si>
  <si>
    <t>Linde plc</t>
  </si>
  <si>
    <t>Lilly (Eli)</t>
  </si>
  <si>
    <t>Lennox International</t>
  </si>
  <si>
    <t>Lennar</t>
  </si>
  <si>
    <t>Leidos</t>
  </si>
  <si>
    <t>Las Vegas Sands</t>
  </si>
  <si>
    <t>Lamb Weston</t>
  </si>
  <si>
    <t>Lam Research</t>
  </si>
  <si>
    <t>Labcorp</t>
  </si>
  <si>
    <t>L3Harris</t>
  </si>
  <si>
    <t>Kroger</t>
  </si>
  <si>
    <t>Kraft Heinz</t>
  </si>
  <si>
    <t>KLA Corporation</t>
  </si>
  <si>
    <t>KKR &amp; Co.</t>
  </si>
  <si>
    <t>Kinder Morgan</t>
  </si>
  <si>
    <t>Kimco Realty</t>
  </si>
  <si>
    <t>Kimberly-Clark</t>
  </si>
  <si>
    <t>Keysight Technologies</t>
  </si>
  <si>
    <t>KeyCorp</t>
  </si>
  <si>
    <t>Keurig Dr Pepper</t>
  </si>
  <si>
    <t>Kenvue</t>
  </si>
  <si>
    <t>Kellanova</t>
  </si>
  <si>
    <t>Juniper Networks</t>
  </si>
  <si>
    <t>JPMorgan Chase</t>
  </si>
  <si>
    <t>Johnson Controls</t>
  </si>
  <si>
    <t>Johnson &amp; Johnson</t>
  </si>
  <si>
    <t>Jacobs Solutions</t>
  </si>
  <si>
    <t>Jack Henry &amp; Associates</t>
  </si>
  <si>
    <t>Jabil</t>
  </si>
  <si>
    <t>J.B. Hunt</t>
  </si>
  <si>
    <t>Iron Mountain</t>
  </si>
  <si>
    <t>IQVIA</t>
  </si>
  <si>
    <t>Invitation Homes</t>
  </si>
  <si>
    <t>Invesco</t>
  </si>
  <si>
    <t>Intuitive Surgical</t>
  </si>
  <si>
    <t>Intuit</t>
  </si>
  <si>
    <t>Interpublic Group of Companies (The)</t>
  </si>
  <si>
    <t>International Paper</t>
  </si>
  <si>
    <t>International Flavors &amp; Fragrances</t>
  </si>
  <si>
    <t>Intercontinental Exchange</t>
  </si>
  <si>
    <t>Intel</t>
  </si>
  <si>
    <t>Insulet Corporation</t>
  </si>
  <si>
    <t>Ingersoll Rand</t>
  </si>
  <si>
    <t>Incyte</t>
  </si>
  <si>
    <t>Illinois Tool Works</t>
  </si>
  <si>
    <t>Idexx Laboratories</t>
  </si>
  <si>
    <t>IDEX Corporation</t>
  </si>
  <si>
    <t>Huntington Ingalls Industries</t>
  </si>
  <si>
    <t>Huntington Bancshares</t>
  </si>
  <si>
    <t>Humana</t>
  </si>
  <si>
    <t>Hubbell Incorporated</t>
  </si>
  <si>
    <t>HP Inc.</t>
  </si>
  <si>
    <t>Howmet Aerospace</t>
  </si>
  <si>
    <t>Host Hotels &amp; Resorts</t>
  </si>
  <si>
    <t>Hormel Foods</t>
  </si>
  <si>
    <t>Honeywell</t>
  </si>
  <si>
    <t>Home Depot (The)</t>
  </si>
  <si>
    <t>Hologic</t>
  </si>
  <si>
    <t>Hilton Worldwide</t>
  </si>
  <si>
    <t>Hewlett Packard Enterprise</t>
  </si>
  <si>
    <t>Hess Corporation</t>
  </si>
  <si>
    <t>Hershey Company (The)</t>
  </si>
  <si>
    <t>Henry Schein</t>
  </si>
  <si>
    <t>Healthpeak Properties</t>
  </si>
  <si>
    <t>HCA Healthcare</t>
  </si>
  <si>
    <t>Hasbro</t>
  </si>
  <si>
    <t>Hartford (The)</t>
  </si>
  <si>
    <t>Halliburton</t>
  </si>
  <si>
    <t>Goldman Sachs</t>
  </si>
  <si>
    <t>GoDaddy</t>
  </si>
  <si>
    <t>Globe Life</t>
  </si>
  <si>
    <t>Global Payments</t>
  </si>
  <si>
    <t>Gilead Sciences</t>
  </si>
  <si>
    <t>Genuine Parts Company</t>
  </si>
  <si>
    <t>General Motors</t>
  </si>
  <si>
    <t>General Mills</t>
  </si>
  <si>
    <t>General Dynamics</t>
  </si>
  <si>
    <t>Generac</t>
  </si>
  <si>
    <t>Gen Digital</t>
  </si>
  <si>
    <t>GE Vernova</t>
  </si>
  <si>
    <t>GE HealthCare</t>
  </si>
  <si>
    <t>GE Aerospace</t>
  </si>
  <si>
    <t>Gartner</t>
  </si>
  <si>
    <t>Garmin</t>
  </si>
  <si>
    <t>Freeport-McMoRan</t>
  </si>
  <si>
    <t>Franklin Resources</t>
  </si>
  <si>
    <t>Fox Corporation (Class B)</t>
  </si>
  <si>
    <t>Fox Corporation (Class A)</t>
  </si>
  <si>
    <t>Fortive</t>
  </si>
  <si>
    <t>Fortinet</t>
  </si>
  <si>
    <t>Ford Motor Company</t>
  </si>
  <si>
    <t>Fiserv</t>
  </si>
  <si>
    <t>FirstEnergy</t>
  </si>
  <si>
    <t>First Solar</t>
  </si>
  <si>
    <t>Fifth Third Bancorp</t>
  </si>
  <si>
    <t>Fidelity National Information Services</t>
  </si>
  <si>
    <t>FedEx</t>
  </si>
  <si>
    <t>Federal Realty Investment Trust</t>
  </si>
  <si>
    <t>Fastenal</t>
  </si>
  <si>
    <t>Fair Isaac</t>
  </si>
  <si>
    <t>FactSet</t>
  </si>
  <si>
    <t>F5, Inc.</t>
  </si>
  <si>
    <t>ExxonMobil</t>
  </si>
  <si>
    <t>Extra Space Storage</t>
  </si>
  <si>
    <t>Expeditors International</t>
  </si>
  <si>
    <t>Expedia Group</t>
  </si>
  <si>
    <t>Expand Energy</t>
  </si>
  <si>
    <t>Exelon</t>
  </si>
  <si>
    <t>Eversource Energy</t>
  </si>
  <si>
    <t>Evergy</t>
  </si>
  <si>
    <t>Everest Group</t>
  </si>
  <si>
    <t>Essex Property Trust</t>
  </si>
  <si>
    <t>Erie Indemnity</t>
  </si>
  <si>
    <t>Equity Residential</t>
  </si>
  <si>
    <t>Equinix</t>
  </si>
  <si>
    <t>Equifax</t>
  </si>
  <si>
    <t>EQT Corporation</t>
  </si>
  <si>
    <t>EPAM Systems</t>
  </si>
  <si>
    <t>EOG Resources</t>
  </si>
  <si>
    <t>Entergy</t>
  </si>
  <si>
    <t>Enphase Energy</t>
  </si>
  <si>
    <t>Emerson Electric</t>
  </si>
  <si>
    <t>Elevance Health</t>
  </si>
  <si>
    <t>Electronic Arts</t>
  </si>
  <si>
    <t>Edwards Lifesciences</t>
  </si>
  <si>
    <t>Edison International</t>
  </si>
  <si>
    <t>Ecolab</t>
  </si>
  <si>
    <t>eBay Inc.</t>
  </si>
  <si>
    <t>Eaton Corporation</t>
  </si>
  <si>
    <t>Eastman Chemical Company</t>
  </si>
  <si>
    <t>DuPont</t>
  </si>
  <si>
    <t>Duke Energy</t>
  </si>
  <si>
    <t>DTE Energy</t>
  </si>
  <si>
    <t>D. R. Horton</t>
  </si>
  <si>
    <t>Dow Inc.</t>
  </si>
  <si>
    <t>Dover Corporation</t>
  </si>
  <si>
    <t>DoorDash</t>
  </si>
  <si>
    <t>Domino's</t>
  </si>
  <si>
    <t>Dominion Energy</t>
  </si>
  <si>
    <t>Dollar Tree</t>
  </si>
  <si>
    <t>Dollar General</t>
  </si>
  <si>
    <t>Discover Financial</t>
  </si>
  <si>
    <t>Digital Realty</t>
  </si>
  <si>
    <t>Diamondback Energy</t>
  </si>
  <si>
    <t>Dexcom</t>
  </si>
  <si>
    <t>Devon Energy</t>
  </si>
  <si>
    <t>Delta Air Lines</t>
  </si>
  <si>
    <t>Dell Technologies</t>
  </si>
  <si>
    <t>Deere &amp; Company</t>
  </si>
  <si>
    <t>Deckers Brands</t>
  </si>
  <si>
    <t>Dayforce</t>
  </si>
  <si>
    <t>DaVita</t>
  </si>
  <si>
    <t>Darden Restaurants</t>
  </si>
  <si>
    <t>Danaher Corporation</t>
  </si>
  <si>
    <t>CVS Health</t>
  </si>
  <si>
    <t>Cummins</t>
  </si>
  <si>
    <t>CSX Corporation</t>
  </si>
  <si>
    <t>Crown Castle</t>
  </si>
  <si>
    <t>CrowdStrike</t>
  </si>
  <si>
    <t>Coterra</t>
  </si>
  <si>
    <t>Costco</t>
  </si>
  <si>
    <t>CoStar Group</t>
  </si>
  <si>
    <t>Corteva</t>
  </si>
  <si>
    <t>Corpay</t>
  </si>
  <si>
    <t>Corning Inc.</t>
  </si>
  <si>
    <t>Copart</t>
  </si>
  <si>
    <t>Cooper Companies (The)</t>
  </si>
  <si>
    <t>Constellation Energy</t>
  </si>
  <si>
    <t>Constellation Brands</t>
  </si>
  <si>
    <t>Consolidated Edison</t>
  </si>
  <si>
    <t>ConocoPhillips</t>
  </si>
  <si>
    <t>Conagra Brands</t>
  </si>
  <si>
    <t>Comcast</t>
  </si>
  <si>
    <t>Colgate-Palmolive</t>
  </si>
  <si>
    <t>Cognizant</t>
  </si>
  <si>
    <t>Coca-Cola Company (The)</t>
  </si>
  <si>
    <t>CMS Energy</t>
  </si>
  <si>
    <t>CME Group</t>
  </si>
  <si>
    <t>Clorox</t>
  </si>
  <si>
    <t>Citizens Financial Group</t>
  </si>
  <si>
    <t>Citigroup</t>
  </si>
  <si>
    <t>Cisco</t>
  </si>
  <si>
    <t>Cintas</t>
  </si>
  <si>
    <t>Cincinnati Financial</t>
  </si>
  <si>
    <t>Cigna</t>
  </si>
  <si>
    <t>Church &amp; Dwight</t>
  </si>
  <si>
    <t>Chubb Limited</t>
  </si>
  <si>
    <t>Chipotle Mexican Grill</t>
  </si>
  <si>
    <t>Chevron Corporation</t>
  </si>
  <si>
    <t>Charter Communications</t>
  </si>
  <si>
    <t>Charles Schwab Corporation</t>
  </si>
  <si>
    <t>Charles River Laboratories</t>
  </si>
  <si>
    <t>CF Industries</t>
  </si>
  <si>
    <t>CenterPoint Energy</t>
  </si>
  <si>
    <t>Centene Corporation</t>
  </si>
  <si>
    <t>Cencora</t>
  </si>
  <si>
    <t>CDW Corporation</t>
  </si>
  <si>
    <t>CBRE Group</t>
  </si>
  <si>
    <t>Cboe Global Markets</t>
  </si>
  <si>
    <t>Caterpillar Inc.</t>
  </si>
  <si>
    <t>Carrier Global</t>
  </si>
  <si>
    <t>Carnival</t>
  </si>
  <si>
    <t>CarMax</t>
  </si>
  <si>
    <t>Cardinal Health</t>
  </si>
  <si>
    <t>Capital One</t>
  </si>
  <si>
    <t>Campbell's Company (The)</t>
  </si>
  <si>
    <t>Camden Property Trust</t>
  </si>
  <si>
    <t>Caesars Entertainment</t>
  </si>
  <si>
    <t>Cadence Design Systems</t>
  </si>
  <si>
    <t>C.H. Robinson</t>
  </si>
  <si>
    <t>BXP, Inc.</t>
  </si>
  <si>
    <t>Bunge Global</t>
  </si>
  <si>
    <t>Builders FirstSource</t>
  </si>
  <si>
    <t>Brownâ€“Forman</t>
  </si>
  <si>
    <t>Brown &amp; Brown</t>
  </si>
  <si>
    <t>Broadridge Financial Solutions</t>
  </si>
  <si>
    <t>Broadcom</t>
  </si>
  <si>
    <t>Bristol Myers Squibb</t>
  </si>
  <si>
    <t>Boston Scientific</t>
  </si>
  <si>
    <t>Booking Holdings</t>
  </si>
  <si>
    <t>Boeing</t>
  </si>
  <si>
    <t>BNY Mellon</t>
  </si>
  <si>
    <t>Blackstone Inc.</t>
  </si>
  <si>
    <t>BlackRock</t>
  </si>
  <si>
    <t>Biogen</t>
  </si>
  <si>
    <t>Bio-Techne</t>
  </si>
  <si>
    <t>Best Buy</t>
  </si>
  <si>
    <t>Berkshire Hathaway</t>
  </si>
  <si>
    <t>Becton Dickinson</t>
  </si>
  <si>
    <t>Baxter International</t>
  </si>
  <si>
    <t>Bank of America</t>
  </si>
  <si>
    <t>Ball Corporation</t>
  </si>
  <si>
    <t>Baker Hughes</t>
  </si>
  <si>
    <t>Axon Enterprise</t>
  </si>
  <si>
    <t>Avery Dennison</t>
  </si>
  <si>
    <t>AvalonBay Communities</t>
  </si>
  <si>
    <t>AutoZone</t>
  </si>
  <si>
    <t>Automatic Data Processing</t>
  </si>
  <si>
    <t>Autodesk</t>
  </si>
  <si>
    <t>Atmos Energy</t>
  </si>
  <si>
    <t>AT&amp;T</t>
  </si>
  <si>
    <t>Assurant</t>
  </si>
  <si>
    <t>Arthur J. Gallagher &amp; Co.</t>
  </si>
  <si>
    <t>Arista Networks</t>
  </si>
  <si>
    <t>Archer Daniels Midland</t>
  </si>
  <si>
    <t>Arch Capital Group</t>
  </si>
  <si>
    <t>Aptiv</t>
  </si>
  <si>
    <t>Applied Materials</t>
  </si>
  <si>
    <t>Apple Inc.</t>
  </si>
  <si>
    <t>Apollo Global Management</t>
  </si>
  <si>
    <t>APA Corporation</t>
  </si>
  <si>
    <t>Aon plc</t>
  </si>
  <si>
    <t>Ansys</t>
  </si>
  <si>
    <t>Analog Devices</t>
  </si>
  <si>
    <t>Amphenol</t>
  </si>
  <si>
    <t>Amgen</t>
  </si>
  <si>
    <t>Ametek</t>
  </si>
  <si>
    <t>Ameriprise Financial</t>
  </si>
  <si>
    <t>American Water Works</t>
  </si>
  <si>
    <t>American Tower</t>
  </si>
  <si>
    <t>American International Group</t>
  </si>
  <si>
    <t>American Express</t>
  </si>
  <si>
    <t>American Electric Power</t>
  </si>
  <si>
    <t>Ameren</t>
  </si>
  <si>
    <t>Amcor</t>
  </si>
  <si>
    <t>Amazon</t>
  </si>
  <si>
    <t>Altria</t>
  </si>
  <si>
    <t>Alphabet Inc. (Class C)</t>
  </si>
  <si>
    <t>Alphabet Inc. (Class A)</t>
  </si>
  <si>
    <t>Allstate</t>
  </si>
  <si>
    <t>Alliant Energy</t>
  </si>
  <si>
    <t>Allegion</t>
  </si>
  <si>
    <t>Align Technology</t>
  </si>
  <si>
    <t>Alexandria Real Estate Equities</t>
  </si>
  <si>
    <t>Albemarle Corporation</t>
  </si>
  <si>
    <t>Akamai Technologies</t>
  </si>
  <si>
    <t>Airbnb</t>
  </si>
  <si>
    <t>Air Products</t>
  </si>
  <si>
    <t>Agilent Technologies</t>
  </si>
  <si>
    <t>Aflac</t>
  </si>
  <si>
    <t>AES Corporation</t>
  </si>
  <si>
    <t>Advanced Micro Devices</t>
  </si>
  <si>
    <t>Adobe Inc.</t>
  </si>
  <si>
    <t>Accenture</t>
  </si>
  <si>
    <t>AbbVie</t>
  </si>
  <si>
    <t>Abbott Laboratories</t>
  </si>
  <si>
    <t>A. O. Smith</t>
  </si>
  <si>
    <t>3M</t>
  </si>
  <si>
    <t>Health Care</t>
  </si>
  <si>
    <t>Information Technology</t>
  </si>
  <si>
    <t>Consumer Discretionary</t>
  </si>
  <si>
    <t>Industrials</t>
  </si>
  <si>
    <t>Utilities</t>
  </si>
  <si>
    <t>Financials</t>
  </si>
  <si>
    <t>Energy</t>
  </si>
  <si>
    <t>Real Estate</t>
  </si>
  <si>
    <t>Communication Services</t>
  </si>
  <si>
    <t>Consumer Staples</t>
  </si>
  <si>
    <t>Materials</t>
  </si>
  <si>
    <t>Pharmaceuticals</t>
  </si>
  <si>
    <t>Health Care Equipment</t>
  </si>
  <si>
    <t>Electronic Equipment &amp; Instruments</t>
  </si>
  <si>
    <t>Restaurants</t>
  </si>
  <si>
    <t>Industrial Machinery &amp; Supplies &amp; Components</t>
  </si>
  <si>
    <t>Multi-Utilities</t>
  </si>
  <si>
    <t>Casinos &amp; Gaming</t>
  </si>
  <si>
    <t>Application Software</t>
  </si>
  <si>
    <t>Insurance Brokers</t>
  </si>
  <si>
    <t>Oil &amp; Gas Storage &amp; Transportation</t>
  </si>
  <si>
    <t>Homefurnishing Retail</t>
  </si>
  <si>
    <t>Timber REITs</t>
  </si>
  <si>
    <t>Technology Hardware, Storage &amp; Peripherals</t>
  </si>
  <si>
    <t>Health Care Supplies</t>
  </si>
  <si>
    <t>Health Care REITs</t>
  </si>
  <si>
    <t>Diversified Banks</t>
  </si>
  <si>
    <t>Electric Utilities</t>
  </si>
  <si>
    <t>Life Sciences Tools &amp; Services</t>
  </si>
  <si>
    <t>Environmental &amp; Facilities Services</t>
  </si>
  <si>
    <t>Broadcasting</t>
  </si>
  <si>
    <t>Movies &amp; Entertainment</t>
  </si>
  <si>
    <t>Consumer Staples Merchandise Retail</t>
  </si>
  <si>
    <t>Drug Retail</t>
  </si>
  <si>
    <t>Construction Machinery &amp; Heavy Transportation Equipment</t>
  </si>
  <si>
    <t>Property &amp; Casualty Insurance</t>
  </si>
  <si>
    <t>Construction Materials</t>
  </si>
  <si>
    <t>Transaction &amp; Payment Processing Services</t>
  </si>
  <si>
    <t>Hotel &amp; Resort REITs</t>
  </si>
  <si>
    <t>Biotechnology</t>
  </si>
  <si>
    <t>Integrated Telecommunication Services</t>
  </si>
  <si>
    <t>Research &amp; Consulting Services</t>
  </si>
  <si>
    <t>Internet Services &amp; Infrastructure</t>
  </si>
  <si>
    <t>Oil &amp; Gas Refining &amp; Marketing</t>
  </si>
  <si>
    <t>Health Care Facilities</t>
  </si>
  <si>
    <t>Managed Health Care</t>
  </si>
  <si>
    <t>Trading Companies &amp; Distributors</t>
  </si>
  <si>
    <t>Air Freight &amp; Logistics</t>
  </si>
  <si>
    <t>Passenger Airlines</t>
  </si>
  <si>
    <t>Rail Transportation</t>
  </si>
  <si>
    <t>Other Specialty Retail</t>
  </si>
  <si>
    <t>Multi-Family Residential REITs</t>
  </si>
  <si>
    <t>Passenger Ground Transportation</t>
  </si>
  <si>
    <t>Packaged Foods &amp; Meats</t>
  </si>
  <si>
    <t>Aerospace &amp; Defense</t>
  </si>
  <si>
    <t>Building Products</t>
  </si>
  <si>
    <t>Apparel Retail</t>
  </si>
  <si>
    <t>Oil &amp; Gas Exploration &amp; Production</t>
  </si>
  <si>
    <t>Semiconductors</t>
  </si>
  <si>
    <t>Automobile Manufacturers</t>
  </si>
  <si>
    <t>Semiconductor Materials &amp; Equipment</t>
  </si>
  <si>
    <t>Electronic Manufacturing Services</t>
  </si>
  <si>
    <t>Apparel, Accessories &amp; Luxury Goods</t>
  </si>
  <si>
    <t>Interactive Home Entertainment</t>
  </si>
  <si>
    <t>Asset Management &amp; Custody Banks</t>
  </si>
  <si>
    <t>Wireless Telecommunication Services</t>
  </si>
  <si>
    <t>Food Distributors</t>
  </si>
  <si>
    <t>Consumer Finance</t>
  </si>
  <si>
    <t>Steel</t>
  </si>
  <si>
    <t>Health Care Technology</t>
  </si>
  <si>
    <t>Paper &amp; Plastic Packaging Products &amp; Materials</t>
  </si>
  <si>
    <t>Retail REITs</t>
  </si>
  <si>
    <t>Specialty Chemicals</t>
  </si>
  <si>
    <t>Systems Software</t>
  </si>
  <si>
    <t>Oil &amp; Gas Equipment &amp; Services</t>
  </si>
  <si>
    <t>Telecom Tower REITs</t>
  </si>
  <si>
    <t>Financial Exchanges &amp; Data</t>
  </si>
  <si>
    <t>Hotels, Resorts &amp; Cruise Lines</t>
  </si>
  <si>
    <t>Electrical Components &amp; Equipment</t>
  </si>
  <si>
    <t>Regional Banks</t>
  </si>
  <si>
    <t>Investment Banking &amp; Brokerage</t>
  </si>
  <si>
    <t>Health Care Services</t>
  </si>
  <si>
    <t>Construction &amp; Engineering</t>
  </si>
  <si>
    <t>Homebuilding</t>
  </si>
  <si>
    <t>Self-Storage REITs</t>
  </si>
  <si>
    <t>Life &amp; Health Insurance</t>
  </si>
  <si>
    <t>Industrial REITs</t>
  </si>
  <si>
    <t>Personal Care Products</t>
  </si>
  <si>
    <t>Distributors</t>
  </si>
  <si>
    <t>Tobacco</t>
  </si>
  <si>
    <t>Soft Drinks &amp; Non-alcoholic Beverages</t>
  </si>
  <si>
    <t>Human Resource &amp; Employment Services</t>
  </si>
  <si>
    <t>Advertising</t>
  </si>
  <si>
    <t>Cargo Ground Transportation</t>
  </si>
  <si>
    <t>Automotive Retail</t>
  </si>
  <si>
    <t>Independent Power Producers &amp; Energy Traders</t>
  </si>
  <si>
    <t>Publishing</t>
  </si>
  <si>
    <t>Gold</t>
  </si>
  <si>
    <t>Communications Equipment</t>
  </si>
  <si>
    <t>Fertilizers &amp; Agricultural Chemicals</t>
  </si>
  <si>
    <t>Brewers</t>
  </si>
  <si>
    <t>Home Furnishings</t>
  </si>
  <si>
    <t>Interactive Media &amp; Services</t>
  </si>
  <si>
    <t>Health Care Distributors</t>
  </si>
  <si>
    <t>Home Improvement Retail</t>
  </si>
  <si>
    <t>Multi-line Insurance</t>
  </si>
  <si>
    <t>Industrial Gases</t>
  </si>
  <si>
    <t>Diversified Support Services</t>
  </si>
  <si>
    <t>Food Retail</t>
  </si>
  <si>
    <t>Household Products</t>
  </si>
  <si>
    <t>Other Specialized REITs</t>
  </si>
  <si>
    <t>Single-Family Residential REITs</t>
  </si>
  <si>
    <t>IT Consulting &amp; Other Services</t>
  </si>
  <si>
    <t>Industrial Conglomerates</t>
  </si>
  <si>
    <t>Integrated Oil &amp; Gas</t>
  </si>
  <si>
    <t>Leisure Products</t>
  </si>
  <si>
    <t>Heavy Electrical Equipment</t>
  </si>
  <si>
    <t>Consumer Electronics</t>
  </si>
  <si>
    <t>Copper</t>
  </si>
  <si>
    <t>Reinsurance</t>
  </si>
  <si>
    <t>Data Center REITs</t>
  </si>
  <si>
    <t>Broadline Retail</t>
  </si>
  <si>
    <t>Commodity Chemicals</t>
  </si>
  <si>
    <t>Specialized Consumer Services</t>
  </si>
  <si>
    <t>Agricultural &amp; Farm Machinery</t>
  </si>
  <si>
    <t>Footwear</t>
  </si>
  <si>
    <t>Real Estate Services</t>
  </si>
  <si>
    <t>Electronic Components</t>
  </si>
  <si>
    <t>Distillers &amp; Vintners</t>
  </si>
  <si>
    <t>Cable &amp; Satellite</t>
  </si>
  <si>
    <t>Technology Distributors</t>
  </si>
  <si>
    <t>Office REITs</t>
  </si>
  <si>
    <t>Agricultural Products &amp; Services</t>
  </si>
  <si>
    <t>Data Processing &amp; Outsourced Services</t>
  </si>
  <si>
    <t>Computer &amp; Electronics Retail</t>
  </si>
  <si>
    <t>Multi-Sector Holdings</t>
  </si>
  <si>
    <t>Metal, Glass &amp; Plastic Containers</t>
  </si>
  <si>
    <t>Gas Utilities</t>
  </si>
  <si>
    <t>Automotive Parts &amp; Equipment</t>
  </si>
  <si>
    <t>Water Utilities</t>
  </si>
  <si>
    <t>2022 (Warner Bros. 1923)</t>
  </si>
  <si>
    <t>1983 (1877)</t>
  </si>
  <si>
    <t>2006 (1902)</t>
  </si>
  <si>
    <t>2008 (1847)</t>
  </si>
  <si>
    <t>2019 (Paramount Pictures 1912)</t>
  </si>
  <si>
    <t>2020 (1853, United Technologies spinoff)</t>
  </si>
  <si>
    <t>2004 (1865 / 1909)</t>
  </si>
  <si>
    <t>2005 (Molson 1786, Coors 1873)</t>
  </si>
  <si>
    <t>2009 (1887)</t>
  </si>
  <si>
    <t>1975/1977 (1997)</t>
  </si>
  <si>
    <t>2014 (1939)</t>
  </si>
  <si>
    <t>2022 (Johnson &amp; Johnson spinoff)</t>
  </si>
  <si>
    <t>2000 (1799 / 1871)</t>
  </si>
  <si>
    <t>2020 (1915, United Technologies spinoff)</t>
  </si>
  <si>
    <t>1989 (1887)</t>
  </si>
  <si>
    <t>Parsippany, New Jersey</t>
  </si>
  <si>
    <t>Warsaw, Indiana</t>
  </si>
  <si>
    <t>Lincolnshire, Illinois</t>
  </si>
  <si>
    <t>Louisville, Kentucky</t>
  </si>
  <si>
    <t>White Plains, New York</t>
  </si>
  <si>
    <t>Minneapolis, Minnesota</t>
  </si>
  <si>
    <t>Paradise, Nevada</t>
  </si>
  <si>
    <t>Pleasanton, California</t>
  </si>
  <si>
    <t>London, United Kingdom</t>
  </si>
  <si>
    <t>Tulsa, Oklahoma</t>
  </si>
  <si>
    <t>San Francisco, California</t>
  </si>
  <si>
    <t>Seattle, Washington</t>
  </si>
  <si>
    <t>San Jose, California</t>
  </si>
  <si>
    <t>Exton, Pennsylvania</t>
  </si>
  <si>
    <t>Toledo, Ohio</t>
  </si>
  <si>
    <t>Milwaukee, Wisconsin</t>
  </si>
  <si>
    <t>Milford, Massachusetts</t>
  </si>
  <si>
    <t>Houston, Texas</t>
  </si>
  <si>
    <t>New York City, New York</t>
  </si>
  <si>
    <t>Burbank, California</t>
  </si>
  <si>
    <t>Bentonville, Arkansas</t>
  </si>
  <si>
    <t>Deerfield, Illinois</t>
  </si>
  <si>
    <t>Pittsburgh, Pennsylvania</t>
  </si>
  <si>
    <t>Lake Forest, Illinois</t>
  </si>
  <si>
    <t>Greenwich, Connecticut</t>
  </si>
  <si>
    <t>Birmingham, Alabama</t>
  </si>
  <si>
    <t>Irving, Texas</t>
  </si>
  <si>
    <t>Boston, Massachusetts</t>
  </si>
  <si>
    <t>Jersey City, New Jersey</t>
  </si>
  <si>
    <t>Dulles, Virginia</t>
  </si>
  <si>
    <t>Waltham, Massachusetts</t>
  </si>
  <si>
    <t>Chicago, Illinois</t>
  </si>
  <si>
    <t>San Antonio, Texas</t>
  </si>
  <si>
    <t>King of Prussia, Pennsylvania</t>
  </si>
  <si>
    <t>Minnetonka, Minnesota</t>
  </si>
  <si>
    <t>Stamford, Connecticut</t>
  </si>
  <si>
    <t>Sandy Springs, Georgia</t>
  </si>
  <si>
    <t>Omaha, Nebraska</t>
  </si>
  <si>
    <t>Bolingbrook, Illinois</t>
  </si>
  <si>
    <t>Highlands Ranch, Colorado</t>
  </si>
  <si>
    <t>Springdale, Arkansas</t>
  </si>
  <si>
    <t>Plano, Texas</t>
  </si>
  <si>
    <t>Charlotte, North Carolina</t>
  </si>
  <si>
    <t>Westminster, Colorado</t>
  </si>
  <si>
    <t>Cleveland, Ohio</t>
  </si>
  <si>
    <t>Dublin, Ireland</t>
  </si>
  <si>
    <t>Brentwood, Tennessee</t>
  </si>
  <si>
    <t>Framingham, Massachusetts</t>
  </si>
  <si>
    <t>Providence, Rhode Island</t>
  </si>
  <si>
    <t>Dallas, Texas</t>
  </si>
  <si>
    <t>Austin, Texas</t>
  </si>
  <si>
    <t>North Reading, Massachusetts</t>
  </si>
  <si>
    <t>Thousand Oaks, California</t>
  </si>
  <si>
    <t>Galway, Ireland</t>
  </si>
  <si>
    <t>Baltimore, Maryland</t>
  </si>
  <si>
    <t>Bellevue, Washington</t>
  </si>
  <si>
    <t>Sunnyvale, California</t>
  </si>
  <si>
    <t>Kalamazoo, Michigan</t>
  </si>
  <si>
    <t>Fort Wayne, Indiana</t>
  </si>
  <si>
    <t>New Britain, Connecticut</t>
  </si>
  <si>
    <t>Atlanta, Georgia</t>
  </si>
  <si>
    <t>Saint Paul, Minnesota</t>
  </si>
  <si>
    <t>Kenosha, Wisconsin</t>
  </si>
  <si>
    <t>Orrville, Ohio</t>
  </si>
  <si>
    <t>Irvine, California</t>
  </si>
  <si>
    <t>Indianapolis, Indiana</t>
  </si>
  <si>
    <t>Santa Clara, California</t>
  </si>
  <si>
    <t>San Diego, California</t>
  </si>
  <si>
    <t>Boca Raton, Florida</t>
  </si>
  <si>
    <t>Miami, Florida</t>
  </si>
  <si>
    <t>Dublin, California</t>
  </si>
  <si>
    <t>Sarasota, Florida</t>
  </si>
  <si>
    <t>Phoenix, Arizona</t>
  </si>
  <si>
    <t>Tarrytown, New York</t>
  </si>
  <si>
    <t>Jacksonville, Florida</t>
  </si>
  <si>
    <t>St. Petersburg, Florida</t>
  </si>
  <si>
    <t>Secaucus, New Jersey</t>
  </si>
  <si>
    <t>Glendale, California</t>
  </si>
  <si>
    <t>Newark, New Jersey</t>
  </si>
  <si>
    <t>Mayfield Village, Ohio</t>
  </si>
  <si>
    <t>Cincinnati, Ohio</t>
  </si>
  <si>
    <t>Des Moines, Iowa</t>
  </si>
  <si>
    <t>Allentown, Pennsylvania</t>
  </si>
  <si>
    <t>Covington, Louisiana</t>
  </si>
  <si>
    <t>Oakland, California</t>
  </si>
  <si>
    <t>Purchase, New York</t>
  </si>
  <si>
    <t>Worsley, United Kingdom</t>
  </si>
  <si>
    <t>Oklahoma City, Oklahoma</t>
  </si>
  <si>
    <t>Penfield, New York</t>
  </si>
  <si>
    <t>Denver, Colorado</t>
  </si>
  <si>
    <t>Farmington, Connecticut</t>
  </si>
  <si>
    <t>Thomasville, North Carolina</t>
  </si>
  <si>
    <t>Springfield, Missouri</t>
  </si>
  <si>
    <t>Eindhoven, Netherlands</t>
  </si>
  <si>
    <t>Reston, Virginia</t>
  </si>
  <si>
    <t>West Falls Church, Virginia</t>
  </si>
  <si>
    <t>Westlake, Ohio</t>
  </si>
  <si>
    <t>Merrillville, Indiana</t>
  </si>
  <si>
    <t>Washington County, Oregon</t>
  </si>
  <si>
    <t>Juno Beach, Florida</t>
  </si>
  <si>
    <t>Los Gatos, California</t>
  </si>
  <si>
    <t>Tampa, Florida</t>
  </si>
  <si>
    <t>Corona, California</t>
  </si>
  <si>
    <t>Kirkland, Washington</t>
  </si>
  <si>
    <t>Long Beach, California</t>
  </si>
  <si>
    <t>Calhoun, Georgia</t>
  </si>
  <si>
    <t>Cambridge, Massachusetts</t>
  </si>
  <si>
    <t>Memphis, Tennessee</t>
  </si>
  <si>
    <t>Redmond, Washington</t>
  </si>
  <si>
    <t>Boise, Idaho</t>
  </si>
  <si>
    <t>Chandler, Arizona</t>
  </si>
  <si>
    <t>Columbus, Ohio</t>
  </si>
  <si>
    <t>Menlo Park, California</t>
  </si>
  <si>
    <t>Kenilworth, New Jersey</t>
  </si>
  <si>
    <t>Hunt Valley, Maryland</t>
  </si>
  <si>
    <t>Harrison, New York</t>
  </si>
  <si>
    <t>Livonia, Michigan</t>
  </si>
  <si>
    <t>Raleigh, North Carolina</t>
  </si>
  <si>
    <t>Bethesda, Maryland</t>
  </si>
  <si>
    <t>Findlay, Ohio</t>
  </si>
  <si>
    <t>Buffalo, New York</t>
  </si>
  <si>
    <t>Rotterdam, Netherlands</t>
  </si>
  <si>
    <t>Vancouver, Canada</t>
  </si>
  <si>
    <t>Mooresville, North Carolina</t>
  </si>
  <si>
    <t>Beverly Hills, California</t>
  </si>
  <si>
    <t>Guildford, United Kingdom</t>
  </si>
  <si>
    <t>Richardson, Texas</t>
  </si>
  <si>
    <t>Las Vegas, Nevada</t>
  </si>
  <si>
    <t>Eagle, Idaho</t>
  </si>
  <si>
    <t>Fremont, California</t>
  </si>
  <si>
    <t>Burlington, North Carolina</t>
  </si>
  <si>
    <t>Melbourne, Florida</t>
  </si>
  <si>
    <t>Chicago, Illinois; Pittsburgh, Pennsylvania</t>
  </si>
  <si>
    <t>Milpitas, California</t>
  </si>
  <si>
    <t>Jericho, New York</t>
  </si>
  <si>
    <t>Santa Rosa, California</t>
  </si>
  <si>
    <t>Burlington, Massachusetts</t>
  </si>
  <si>
    <t>Skillman, New Jersey</t>
  </si>
  <si>
    <t>Cork, Ireland</t>
  </si>
  <si>
    <t>New Brunswick, New Jersey</t>
  </si>
  <si>
    <t>Monett, Missouri</t>
  </si>
  <si>
    <t>Lowell, Arkansas</t>
  </si>
  <si>
    <t>Durham, North Carolina</t>
  </si>
  <si>
    <t>Mountain View, California</t>
  </si>
  <si>
    <t>Acton, Massachusetts</t>
  </si>
  <si>
    <t>Davidson, North Carolina</t>
  </si>
  <si>
    <t>Wilmington, Delaware</t>
  </si>
  <si>
    <t>Glenview, Illinois</t>
  </si>
  <si>
    <t>Westbrook, Maine</t>
  </si>
  <si>
    <t>Armonk, New York</t>
  </si>
  <si>
    <t>Newport News, Virginia</t>
  </si>
  <si>
    <t>Columbus, Ohio; Detroit, Michigan</t>
  </si>
  <si>
    <t>Shelton, Connecticut</t>
  </si>
  <si>
    <t>Palo Alto, California</t>
  </si>
  <si>
    <t>Austin, Minnesota</t>
  </si>
  <si>
    <t>Marlborough, Massachusetts</t>
  </si>
  <si>
    <t>Tysons Corner, Virginia</t>
  </si>
  <si>
    <t>Hershey, Pennsylvania</t>
  </si>
  <si>
    <t>Melville, New York</t>
  </si>
  <si>
    <t>Nashville, Tennessee</t>
  </si>
  <si>
    <t>Pawtucket, Rhode Island</t>
  </si>
  <si>
    <t>Hartford, Connecticut</t>
  </si>
  <si>
    <t>Tempe, Arizona</t>
  </si>
  <si>
    <t>McKinney, Texas</t>
  </si>
  <si>
    <t>Foster City, California</t>
  </si>
  <si>
    <t>Detroit, Michigan</t>
  </si>
  <si>
    <t>Golden Valley, Minnesota</t>
  </si>
  <si>
    <t>Falls Church, Virginia</t>
  </si>
  <si>
    <t>Waukesha, Wisconsin</t>
  </si>
  <si>
    <t>Evendale, Ohio</t>
  </si>
  <si>
    <t>Schaffhausen, Switzerland</t>
  </si>
  <si>
    <t>San Mateo, California</t>
  </si>
  <si>
    <t>Everett, Washington</t>
  </si>
  <si>
    <t>Dearborn, Michigan</t>
  </si>
  <si>
    <t>Brookfield, Wisconsin</t>
  </si>
  <si>
    <t>Akron, Ohio</t>
  </si>
  <si>
    <t>Rockville, Maryland</t>
  </si>
  <si>
    <t>Winona, Minnesota</t>
  </si>
  <si>
    <t>Bozeman, Montana</t>
  </si>
  <si>
    <t>Norwalk, Connecticut</t>
  </si>
  <si>
    <t>Salt Lake City, Utah</t>
  </si>
  <si>
    <t>Kansas City, Missouri</t>
  </si>
  <si>
    <t>Hamilton, Bermuda</t>
  </si>
  <si>
    <t>Erie, Pennsylvania</t>
  </si>
  <si>
    <t>Redwood City, California</t>
  </si>
  <si>
    <t>Newtown, Pennsylvania</t>
  </si>
  <si>
    <t>New Orleans, Louisiana</t>
  </si>
  <si>
    <t>Ferguson, Missouri</t>
  </si>
  <si>
    <t>Rosemead, California</t>
  </si>
  <si>
    <t>Kingsport, Tennessee</t>
  </si>
  <si>
    <t>Arlington, Texas</t>
  </si>
  <si>
    <t>Midland, Michigan</t>
  </si>
  <si>
    <t>Downers Grove, Illinois</t>
  </si>
  <si>
    <t>Ann Arbor, Michigan</t>
  </si>
  <si>
    <t>Richmond, Virginia</t>
  </si>
  <si>
    <t>Chesapeake, Virginia</t>
  </si>
  <si>
    <t>Goodlettsville, Tennessee</t>
  </si>
  <si>
    <t>Riverwoods, Illinois</t>
  </si>
  <si>
    <t>Midland, Texas</t>
  </si>
  <si>
    <t>Round Rock, Texas</t>
  </si>
  <si>
    <t>Moline, Illinois</t>
  </si>
  <si>
    <t>Goleta, California</t>
  </si>
  <si>
    <t>Orlando, Florida</t>
  </si>
  <si>
    <t>Washington, D.C.</t>
  </si>
  <si>
    <t>Woonsocket, Rhode Island</t>
  </si>
  <si>
    <t>Columbus, Indiana</t>
  </si>
  <si>
    <t>Issaquah, Washington</t>
  </si>
  <si>
    <t>Corning, New York</t>
  </si>
  <si>
    <t>San Ramon, California</t>
  </si>
  <si>
    <t>Rochester, New York</t>
  </si>
  <si>
    <t>Philadelphia, Pennsylvania</t>
  </si>
  <si>
    <t>Teaneck, New Jersey</t>
  </si>
  <si>
    <t>Jackson, Michigan</t>
  </si>
  <si>
    <t>Mason, Ohio</t>
  </si>
  <si>
    <t>Fairfield, Ohio</t>
  </si>
  <si>
    <t>Bloomfield, Connecticut</t>
  </si>
  <si>
    <t>Ewing, New Jersey</t>
  </si>
  <si>
    <t>Zurich, Switzerland</t>
  </si>
  <si>
    <t>Newport Beach, California</t>
  </si>
  <si>
    <t>Westlake, Texas</t>
  </si>
  <si>
    <t>Wilmington, Massachusetts</t>
  </si>
  <si>
    <t>St. Louis, Missouri</t>
  </si>
  <si>
    <t>Conshohocken, Pennsylvania</t>
  </si>
  <si>
    <t>Vernon Hills, Illinois</t>
  </si>
  <si>
    <t>Palm Beach Gardens, Florida</t>
  </si>
  <si>
    <t>Dublin, Ohio</t>
  </si>
  <si>
    <t>Camden, New Jersey</t>
  </si>
  <si>
    <t>Reno, Nevada</t>
  </si>
  <si>
    <t>Eden Prairie, Minnesota</t>
  </si>
  <si>
    <t>Chesterfield, Missouri</t>
  </si>
  <si>
    <t>Daytona Beach, Florida</t>
  </si>
  <si>
    <t>Lake Success, New York</t>
  </si>
  <si>
    <t>Arlington, Virginia</t>
  </si>
  <si>
    <t>Richfield, Minnesota</t>
  </si>
  <si>
    <t>Franklin Lakes, New Jersey</t>
  </si>
  <si>
    <t>Broomfield, Colorado</t>
  </si>
  <si>
    <t>Scottsdale, Arizona</t>
  </si>
  <si>
    <t>Mentor, Ohio</t>
  </si>
  <si>
    <t>Roseland, New Jersey</t>
  </si>
  <si>
    <t>Rolling Meadows, Illinois</t>
  </si>
  <si>
    <t>Cupertino, California</t>
  </si>
  <si>
    <t>Canonsburg, Pennsylvania</t>
  </si>
  <si>
    <t>Wallingford, Connecticut</t>
  </si>
  <si>
    <t>Berwyn, Pennsylvania</t>
  </si>
  <si>
    <t>Warmley, Bristol, United Kingdom</t>
  </si>
  <si>
    <t>Northbrook, Illinois</t>
  </si>
  <si>
    <t>Madison, Wisconsin</t>
  </si>
  <si>
    <t>Pasadena, California</t>
  </si>
  <si>
    <t>Upper Macungie Township, Pennsylvania</t>
  </si>
  <si>
    <t>Columbus, Georgia</t>
  </si>
  <si>
    <t>North Chicago, Illinois</t>
  </si>
  <si>
    <t xml:space="preserve"> 2013  (1888)</t>
  </si>
  <si>
    <t xml:space="preserve"> 2019 (1860)</t>
  </si>
  <si>
    <t xml:space="preserve"> 1982 (1919)</t>
  </si>
  <si>
    <t xml:space="preserve"> 1983 (1885)</t>
  </si>
  <si>
    <t xml:space="preserve"> 1998 (1923 / 1874)</t>
  </si>
  <si>
    <t xml:space="preserve"> 2021 (1989)</t>
  </si>
  <si>
    <t xml:space="preserve"> 2019 (1897)</t>
  </si>
  <si>
    <t xml:space="preserve"> 2017 (1802)</t>
  </si>
  <si>
    <t xml:space="preserve"> 2014 (1946)</t>
  </si>
  <si>
    <t xml:space="preserve"> 1939 (2015)</t>
  </si>
  <si>
    <t xml:space="preserve"> 1958 (1889)</t>
  </si>
  <si>
    <t xml:space="preserve"> 1961 (1930)</t>
  </si>
  <si>
    <t xml:space="preserve"> 2015 (1869)</t>
  </si>
  <si>
    <t xml:space="preserve"> 2019 (L3 1997, Harris 1895)</t>
  </si>
  <si>
    <t xml:space="preserve"> 2016 (1950)</t>
  </si>
  <si>
    <t xml:space="preserve"> 1904/1946/1959</t>
  </si>
  <si>
    <t xml:space="preserve"> 2012 (1935)</t>
  </si>
  <si>
    <t xml:space="preserve"> 1928 (2011)</t>
  </si>
  <si>
    <t xml:space="preserve"> 2013 (News Corporation 1980)</t>
  </si>
  <si>
    <t xml:space="preserve"> 1984 (1925)</t>
  </si>
  <si>
    <t xml:space="preserve"> 1881/1894 (1980)</t>
  </si>
  <si>
    <t xml:space="preserve"> 1994 (Northrop 1939, Grumman 1930)</t>
  </si>
  <si>
    <t xml:space="preserve"> 2011 (1966)</t>
  </si>
  <si>
    <t xml:space="preserve"> 2012 (1917)</t>
  </si>
  <si>
    <t xml:space="preserve"> 1998 (1981)</t>
  </si>
  <si>
    <t xml:space="preserve"> 1999 (1869)</t>
  </si>
  <si>
    <t>Estaue Lauder Companies (The)</t>
  </si>
  <si>
    <t>O'Reilly Automotive</t>
  </si>
  <si>
    <t>Q4'24</t>
  </si>
  <si>
    <t>Q1'25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</si>
</sst>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e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1"/>
    <xf numFmtId="1" fontId="0" fillId="0" borderId="0" xfId="0" applyNumberFormat="1"/>
    <xf numFmtId="2" fontId="0" fillId="0" borderId="0" xfId="0" applyNumberFormat="1"/>
    <xf numFmtId="44" fontId="0" fillId="0" borderId="0" xfId="2" applyFont="1"/>
    <xf numFmtId="3" fontId="0" fillId="0" borderId="0" xfId="0" applyNumberFormat="1"/>
    <xf numFmtId="166" fontId="0" fillId="0" borderId="0" xfId="2" applyNumberFormat="1" applyFont="1"/>
    <xf numFmtId="10" fontId="0" fillId="0" borderId="0" xfId="3" applyNumberFormat="1" applyFont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19" formatCode="m/d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9584F-7600-4ED4-98E7-28F1714355EA}" name="Table3" displayName="Table3" ref="B2:Y505" totalsRowShown="0" headerRowDxfId="14" headerRowBorderDxfId="13" tableBorderDxfId="12">
  <autoFilter ref="B2:Y505" xr:uid="{951613D9-0565-4768-A7A8-200A26ED372B}"/>
  <sortState xmlns:xlrd2="http://schemas.microsoft.com/office/spreadsheetml/2017/richdata2" ref="B3:Y505">
    <sortCondition ref="B2:B505"/>
  </sortState>
  <tableColumns count="24">
    <tableColumn id="1" xr3:uid="{58546FC5-4843-4E3B-A2A6-DA610666EE37}" name="Ticker"/>
    <tableColumn id="2" xr3:uid="{307F7D0E-36FE-4C43-A4DC-61CDB7C079A8}" name="Company"/>
    <tableColumn id="3" xr3:uid="{AD238CA8-6037-41D4-9AC5-56F6BBD2D5C3}" name="Price" dataDxfId="8"/>
    <tableColumn id="4" xr3:uid="{99769318-525A-4C18-9E39-B4F76D9D42C1}" name="Share Count " dataDxfId="5"/>
    <tableColumn id="5" xr3:uid="{B2418DF8-F752-43D8-A770-2FB67BDAC1A0}" name="MC ($M)" dataDxfId="4" dataCellStyle="Currency">
      <calculatedColumnFormula>Table3[[#This Row],[Price]]*Table3[[#This Row],[Share Count ]]</calculatedColumnFormula>
    </tableColumn>
    <tableColumn id="6" xr3:uid="{68423693-37B1-4B2D-A784-7C194A88485F}" name="Cash ($M)" dataDxfId="3" dataCellStyle="Currency"/>
    <tableColumn id="7" xr3:uid="{43F60C07-82AB-44B6-AE8A-21DE05F39B3C}" name="Debt ($M)" dataDxfId="2" dataCellStyle="Currency"/>
    <tableColumn id="8" xr3:uid="{3970C808-D1F6-4ABF-A15F-3E76060CFD95}" name="EV ($M)" dataDxfId="1" dataCellStyle="Currency">
      <calculatedColumnFormula>Table3[[#This Row],[MC ($M)]]-Table3[[#This Row],[Cash ($M)]]+Table3[[#This Row],[Debt ($M)]]</calculatedColumnFormula>
    </tableColumn>
    <tableColumn id="9" xr3:uid="{469F3354-F739-48DC-AE81-A45C218A4679}" name="NPV"/>
    <tableColumn id="10" xr3:uid="{A8688289-C1FE-424A-BF3F-C04C19676BEC}" name="FV"/>
    <tableColumn id="11" xr3:uid="{31FEAECD-E702-4274-9AAB-AF69D61D535E}" name="Upside"/>
    <tableColumn id="12" xr3:uid="{179BCB16-E32F-4844-81CA-4EB929E79AA9}" name="β (1-year avg.)" dataDxfId="9"/>
    <tableColumn id="13" xr3:uid="{C8767A78-65F3-4F7F-AEE1-672B75DC6933}" name="1σ ± move " dataDxfId="0" dataCellStyle="Percent"/>
    <tableColumn id="14" xr3:uid="{E450B9D9-06B3-48C9-9483-2193E4D54347}" name="FY Earnings Estimates" dataCellStyle="Currency"/>
    <tableColumn id="15" xr3:uid="{C492DE63-2E90-4C35-95BD-38BFEA99453F}" name="FY Earnings Estimates (2-years)" dataCellStyle="Currency"/>
    <tableColumn id="16" xr3:uid="{919A052E-9880-4A29-81BF-A6A742969E6D}" name="Fwd. P/E" dataDxfId="7">
      <calculatedColumnFormula>Table3[[#This Row],[Price]]/Table3[[#This Row],[FY Earnings Estimates]]</calculatedColumnFormula>
    </tableColumn>
    <tableColumn id="17" xr3:uid="{DD4400C5-1EB7-41A2-B76A-3930FECF41A0}" name="Fwd. P/E (2-years)" dataDxfId="6">
      <calculatedColumnFormula>Table3[[#This Row],[Price]]/Table3[[#This Row],[FY Earnings Estimates (2-years)]]</calculatedColumnFormula>
    </tableColumn>
    <tableColumn id="18" xr3:uid="{78EE1439-8202-40F8-8EDB-C7AF0B79C803}" name="# of Employees"/>
    <tableColumn id="19" xr3:uid="{DCE5BADE-8DD1-450E-AE9E-3078F5F7B8BD}" name="Updated "/>
    <tableColumn id="20" xr3:uid="{3573B555-76D1-4AC2-A228-102E619D5E7E}" name="GICS Sector"/>
    <tableColumn id="24" xr3:uid="{03E2FC50-2008-4522-AEBA-4EA1F4496E68}" name="GICS Sub-Industry"/>
    <tableColumn id="23" xr3:uid="{F99F2199-770C-4734-BC48-A06079B04FE2}" name="Date added to index" dataDxfId="11"/>
    <tableColumn id="22" xr3:uid="{CBCF1F3E-6AC2-40F9-976A-E8D0B69B1FCF}" name="Founded"/>
    <tableColumn id="21" xr3:uid="{0DAF599B-D7D1-4F9F-8842-FD3CD65DF02C}" name="Headquarters Location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ealth%20Care\MedTech\EW_Model.xlsx" TargetMode="External"/><Relationship Id="rId13" Type="http://schemas.openxmlformats.org/officeDocument/2006/relationships/hyperlink" Target="Health%20Care\MedTech\MDT_Model.xlsx" TargetMode="External"/><Relationship Id="rId18" Type="http://schemas.openxmlformats.org/officeDocument/2006/relationships/hyperlink" Target="Financials\V_Model.xlsx" TargetMode="External"/><Relationship Id="rId3" Type="http://schemas.openxmlformats.org/officeDocument/2006/relationships/hyperlink" Target="Health%20Care\MedTech\BAX_Model.xlsx" TargetMode="External"/><Relationship Id="rId21" Type="http://schemas.openxmlformats.org/officeDocument/2006/relationships/hyperlink" Target="Health%20Care\MedTech\IDXX_Model.xlsx" TargetMode="External"/><Relationship Id="rId7" Type="http://schemas.openxmlformats.org/officeDocument/2006/relationships/hyperlink" Target="Technology\CRM_Model.xlsx" TargetMode="External"/><Relationship Id="rId12" Type="http://schemas.openxmlformats.org/officeDocument/2006/relationships/hyperlink" Target="Financials\MA_Model.xlsx" TargetMode="External"/><Relationship Id="rId17" Type="http://schemas.openxmlformats.org/officeDocument/2006/relationships/hyperlink" Target="Health%20Care\MedTech\SYK_Model.xlsx" TargetMode="External"/><Relationship Id="rId2" Type="http://schemas.openxmlformats.org/officeDocument/2006/relationships/hyperlink" Target="Financials\AXP_Model.xlsx" TargetMode="External"/><Relationship Id="rId16" Type="http://schemas.openxmlformats.org/officeDocument/2006/relationships/hyperlink" Target="Financials\PYPL_Model.xlsx" TargetMode="External"/><Relationship Id="rId20" Type="http://schemas.openxmlformats.org/officeDocument/2006/relationships/hyperlink" Target="Health%20Care\MedTech\COO_Model.xlsx" TargetMode="External"/><Relationship Id="rId1" Type="http://schemas.openxmlformats.org/officeDocument/2006/relationships/hyperlink" Target="Health%20Care\MedTech\ABT_Model.xlsx" TargetMode="External"/><Relationship Id="rId6" Type="http://schemas.openxmlformats.org/officeDocument/2006/relationships/hyperlink" Target="Industrial\CAT_Model.xlsx" TargetMode="External"/><Relationship Id="rId11" Type="http://schemas.openxmlformats.org/officeDocument/2006/relationships/hyperlink" Target="Consumer%20Staples\KO_Model.xlsx" TargetMode="External"/><Relationship Id="rId5" Type="http://schemas.openxmlformats.org/officeDocument/2006/relationships/hyperlink" Target="Health%20Care\MedTech\BSX_Model.xlsx" TargetMode="External"/><Relationship Id="rId15" Type="http://schemas.openxmlformats.org/officeDocument/2006/relationships/hyperlink" Target="Health%20Care\MedTech\PODD_Model.xlsx" TargetMode="External"/><Relationship Id="rId10" Type="http://schemas.openxmlformats.org/officeDocument/2006/relationships/hyperlink" Target="Health%20Care\MedTech\JNJ_Model.xlsx" TargetMode="External"/><Relationship Id="rId19" Type="http://schemas.openxmlformats.org/officeDocument/2006/relationships/hyperlink" Target="Health%20Care\MedTech\ZBH_Model.xlsx" TargetMode="External"/><Relationship Id="rId4" Type="http://schemas.openxmlformats.org/officeDocument/2006/relationships/hyperlink" Target="Health%20Care\MedTech\BDX_Model.xlsx" TargetMode="External"/><Relationship Id="rId9" Type="http://schemas.openxmlformats.org/officeDocument/2006/relationships/hyperlink" Target="Communication%20Services\GOOGL_Model.xlsx" TargetMode="External"/><Relationship Id="rId14" Type="http://schemas.openxmlformats.org/officeDocument/2006/relationships/hyperlink" Target="Consumer%20Staples\PEP_Model.xlsx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05"/>
  <sheetViews>
    <sheetView tabSelected="1" topLeftCell="C31" zoomScale="70" zoomScaleNormal="70" workbookViewId="0">
      <selection activeCell="O72" sqref="O72"/>
    </sheetView>
  </sheetViews>
  <sheetFormatPr defaultRowHeight="15"/>
  <cols>
    <col min="1" max="1" width="3.28515625" style="1" customWidth="1"/>
    <col min="2" max="2" width="10.140625" customWidth="1"/>
    <col min="3" max="3" width="37.140625" bestFit="1" customWidth="1"/>
    <col min="4" max="5" width="10.42578125" customWidth="1"/>
    <col min="6" max="6" width="14" customWidth="1"/>
    <col min="7" max="8" width="13.85546875" customWidth="1"/>
    <col min="9" max="9" width="14" customWidth="1"/>
    <col min="10" max="10" width="13.85546875" customWidth="1"/>
    <col min="11" max="12" width="10" customWidth="1"/>
    <col min="13" max="13" width="7.5703125" customWidth="1"/>
    <col min="14" max="14" width="10" customWidth="1"/>
    <col min="15" max="18" width="9.85546875" customWidth="1"/>
    <col min="19" max="19" width="11.5703125" customWidth="1"/>
    <col min="20" max="20" width="13.140625" customWidth="1"/>
    <col min="21" max="21" width="25.7109375" customWidth="1"/>
    <col min="22" max="22" width="26.7109375" customWidth="1"/>
    <col min="23" max="23" width="14" customWidth="1"/>
    <col min="24" max="24" width="6.140625" customWidth="1"/>
    <col min="25" max="25" width="31.85546875" customWidth="1"/>
    <col min="26" max="16384" width="9.140625" style="1"/>
  </cols>
  <sheetData>
    <row r="2" spans="2:25" ht="15" customHeight="1">
      <c r="B2" s="2" t="s">
        <v>20</v>
      </c>
      <c r="C2" s="2" t="s">
        <v>19</v>
      </c>
      <c r="D2" s="2" t="s">
        <v>18</v>
      </c>
      <c r="E2" s="2" t="s">
        <v>17</v>
      </c>
      <c r="F2" s="2" t="s">
        <v>16</v>
      </c>
      <c r="G2" s="2" t="s">
        <v>15</v>
      </c>
      <c r="H2" s="2" t="s">
        <v>14</v>
      </c>
      <c r="I2" s="2" t="s">
        <v>13</v>
      </c>
      <c r="J2" s="2" t="s">
        <v>12</v>
      </c>
      <c r="K2" s="2" t="s">
        <v>11</v>
      </c>
      <c r="L2" s="2" t="s">
        <v>10</v>
      </c>
      <c r="M2" s="2" t="s">
        <v>9</v>
      </c>
      <c r="N2" s="2" t="s">
        <v>8</v>
      </c>
      <c r="O2" s="2" t="s">
        <v>7</v>
      </c>
      <c r="P2" s="2" t="s">
        <v>6</v>
      </c>
      <c r="Q2" s="2" t="s">
        <v>5</v>
      </c>
      <c r="R2" s="2" t="s">
        <v>4</v>
      </c>
      <c r="S2" s="2" t="s">
        <v>3</v>
      </c>
      <c r="T2" s="2" t="s">
        <v>2</v>
      </c>
      <c r="U2" s="2" t="s">
        <v>1</v>
      </c>
      <c r="V2" s="3" t="s">
        <v>0</v>
      </c>
      <c r="W2" s="3" t="s">
        <v>23</v>
      </c>
      <c r="X2" s="3" t="s">
        <v>21</v>
      </c>
      <c r="Y2" s="3" t="s">
        <v>22</v>
      </c>
    </row>
    <row r="3" spans="2:25" ht="15" customHeight="1">
      <c r="B3" t="s">
        <v>517</v>
      </c>
      <c r="C3" t="s">
        <v>1017</v>
      </c>
      <c r="D3" s="8"/>
      <c r="E3" s="7"/>
      <c r="F3" s="11">
        <f>Table3[[#This Row],[Price]]*Table3[[#This Row],[Share Count ]]</f>
        <v>0</v>
      </c>
      <c r="G3" s="11"/>
      <c r="H3" s="11"/>
      <c r="I3" s="11">
        <f>Table3[[#This Row],[MC ($M)]]-Table3[[#This Row],[Cash ($M)]]+Table3[[#This Row],[Debt ($M)]]</f>
        <v>0</v>
      </c>
      <c r="M3" s="8"/>
      <c r="N3" s="12"/>
      <c r="O3" s="9"/>
      <c r="P3" s="9"/>
      <c r="Q3" s="8" t="e">
        <f>Table3[[#This Row],[Price]]/Table3[[#This Row],[FY Earnings Estimates]]</f>
        <v>#DIV/0!</v>
      </c>
      <c r="R3" s="8" t="e">
        <f>Table3[[#This Row],[Price]]/Table3[[#This Row],[FY Earnings Estimates (2-years)]]</f>
        <v>#DIV/0!</v>
      </c>
      <c r="U3" t="s">
        <v>1027</v>
      </c>
      <c r="V3" t="s">
        <v>1055</v>
      </c>
      <c r="W3" s="4">
        <v>36682</v>
      </c>
      <c r="X3">
        <v>1999</v>
      </c>
      <c r="Y3" s="5" t="s">
        <v>1248</v>
      </c>
    </row>
    <row r="4" spans="2:25" ht="15" customHeight="1">
      <c r="B4" t="s">
        <v>487</v>
      </c>
      <c r="C4" t="s">
        <v>987</v>
      </c>
      <c r="D4" s="8"/>
      <c r="E4" s="7"/>
      <c r="F4" s="11">
        <f>Table3[[#This Row],[Price]]*Table3[[#This Row],[Share Count ]]</f>
        <v>0</v>
      </c>
      <c r="G4" s="11"/>
      <c r="H4" s="11"/>
      <c r="I4" s="11">
        <f>Table3[[#This Row],[MC ($M)]]-Table3[[#This Row],[Cash ($M)]]+Table3[[#This Row],[Debt ($M)]]</f>
        <v>0</v>
      </c>
      <c r="M4" s="8"/>
      <c r="N4" s="12"/>
      <c r="O4" s="9"/>
      <c r="P4" s="9"/>
      <c r="Q4" s="8" t="e">
        <f>Table3[[#This Row],[Price]]/Table3[[#This Row],[FY Earnings Estimates]]</f>
        <v>#DIV/0!</v>
      </c>
      <c r="R4" s="8" t="e">
        <f>Table3[[#This Row],[Price]]/Table3[[#This Row],[FY Earnings Estimates (2-years)]]</f>
        <v>#DIV/0!</v>
      </c>
      <c r="U4" t="s">
        <v>1028</v>
      </c>
      <c r="V4" t="s">
        <v>1050</v>
      </c>
      <c r="W4" s="4">
        <v>30285</v>
      </c>
      <c r="X4">
        <v>1977</v>
      </c>
      <c r="Y4" s="5" t="s">
        <v>1422</v>
      </c>
    </row>
    <row r="5" spans="2:25" ht="15" customHeight="1">
      <c r="B5" t="s">
        <v>523</v>
      </c>
      <c r="C5" t="s">
        <v>1023</v>
      </c>
      <c r="D5" s="8"/>
      <c r="E5" s="7"/>
      <c r="F5" s="11">
        <f>Table3[[#This Row],[Price]]*Table3[[#This Row],[Share Count ]]</f>
        <v>0</v>
      </c>
      <c r="G5" s="11"/>
      <c r="H5" s="11"/>
      <c r="I5" s="11">
        <f>Table3[[#This Row],[MC ($M)]]-Table3[[#This Row],[Cash ($M)]]+Table3[[#This Row],[Debt ($M)]]</f>
        <v>0</v>
      </c>
      <c r="M5" s="8"/>
      <c r="N5" s="12"/>
      <c r="O5" s="9"/>
      <c r="P5" s="9"/>
      <c r="Q5" s="8" t="e">
        <f>Table3[[#This Row],[Price]]/Table3[[#This Row],[FY Earnings Estimates]]</f>
        <v>#DIV/0!</v>
      </c>
      <c r="R5" s="8" t="e">
        <f>Table3[[#This Row],[Price]]/Table3[[#This Row],[FY Earnings Estimates (2-years)]]</f>
        <v>#DIV/0!</v>
      </c>
      <c r="U5" t="s">
        <v>1027</v>
      </c>
      <c r="V5" t="s">
        <v>1066</v>
      </c>
      <c r="W5" s="4">
        <v>41274</v>
      </c>
      <c r="X5" t="s">
        <v>1433</v>
      </c>
      <c r="Y5" s="5" t="s">
        <v>1432</v>
      </c>
    </row>
    <row r="6" spans="2:25" ht="15" customHeight="1">
      <c r="B6" t="s">
        <v>515</v>
      </c>
      <c r="C6" t="s">
        <v>1015</v>
      </c>
      <c r="D6" s="8"/>
      <c r="E6" s="7"/>
      <c r="F6" s="11">
        <f>Table3[[#This Row],[Price]]*Table3[[#This Row],[Share Count ]]</f>
        <v>0</v>
      </c>
      <c r="G6" s="11"/>
      <c r="H6" s="11"/>
      <c r="I6" s="11">
        <f>Table3[[#This Row],[MC ($M)]]-Table3[[#This Row],[Cash ($M)]]+Table3[[#This Row],[Debt ($M)]]</f>
        <v>0</v>
      </c>
      <c r="M6" s="8"/>
      <c r="N6" s="12"/>
      <c r="O6" s="9"/>
      <c r="P6" s="9"/>
      <c r="Q6" s="8" t="e">
        <f>Table3[[#This Row],[Price]]/Table3[[#This Row],[FY Earnings Estimates]]</f>
        <v>#DIV/0!</v>
      </c>
      <c r="R6" s="8" t="e">
        <f>Table3[[#This Row],[Price]]/Table3[[#This Row],[FY Earnings Estimates (2-years)]]</f>
        <v>#DIV/0!</v>
      </c>
      <c r="U6" t="s">
        <v>1029</v>
      </c>
      <c r="V6" t="s">
        <v>1104</v>
      </c>
      <c r="W6" s="4">
        <v>45187</v>
      </c>
      <c r="X6">
        <v>2008</v>
      </c>
      <c r="Y6" s="5" t="s">
        <v>1192</v>
      </c>
    </row>
    <row r="7" spans="2:25" ht="15" customHeight="1">
      <c r="B7" s="6" t="s">
        <v>524</v>
      </c>
      <c r="C7" t="s">
        <v>1024</v>
      </c>
      <c r="D7" s="8">
        <v>133.18</v>
      </c>
      <c r="E7" s="7">
        <v>1734</v>
      </c>
      <c r="F7" s="11">
        <f>Table3[[#This Row],[Price]]*Table3[[#This Row],[Share Count ]]</f>
        <v>230934.12000000002</v>
      </c>
      <c r="G7" s="11">
        <v>7967</v>
      </c>
      <c r="H7" s="11">
        <v>14125</v>
      </c>
      <c r="I7" s="11">
        <f>Table3[[#This Row],[MC ($M)]]-Table3[[#This Row],[Cash ($M)]]+Table3[[#This Row],[Debt ($M)]]</f>
        <v>237092.12000000002</v>
      </c>
      <c r="M7" s="8">
        <v>0.8</v>
      </c>
      <c r="N7" s="12"/>
      <c r="O7" s="9">
        <v>5.16</v>
      </c>
      <c r="P7" s="9">
        <v>5.68</v>
      </c>
      <c r="Q7" s="8">
        <f>Table3[[#This Row],[Price]]/Table3[[#This Row],[FY Earnings Estimates]]</f>
        <v>25.810077519379846</v>
      </c>
      <c r="R7" s="8">
        <f>Table3[[#This Row],[Price]]/Table3[[#This Row],[FY Earnings Estimates (2-years)]]</f>
        <v>23.447183098591552</v>
      </c>
      <c r="S7" s="10">
        <v>114000</v>
      </c>
      <c r="T7" t="s">
        <v>1461</v>
      </c>
      <c r="U7" t="s">
        <v>1027</v>
      </c>
      <c r="V7" t="s">
        <v>1039</v>
      </c>
      <c r="W7" s="4">
        <v>20883</v>
      </c>
      <c r="X7">
        <v>1888</v>
      </c>
      <c r="Y7" s="5" t="s">
        <v>1432</v>
      </c>
    </row>
    <row r="8" spans="2:25" ht="15" customHeight="1">
      <c r="B8" t="s">
        <v>484</v>
      </c>
      <c r="C8" t="s">
        <v>984</v>
      </c>
      <c r="D8" s="8"/>
      <c r="E8" s="7"/>
      <c r="F8" s="11">
        <f>Table3[[#This Row],[Price]]*Table3[[#This Row],[Share Count ]]</f>
        <v>0</v>
      </c>
      <c r="G8" s="11"/>
      <c r="H8" s="11"/>
      <c r="I8" s="11">
        <f>Table3[[#This Row],[MC ($M)]]-Table3[[#This Row],[Cash ($M)]]+Table3[[#This Row],[Debt ($M)]]</f>
        <v>0</v>
      </c>
      <c r="M8" s="8"/>
      <c r="N8" s="12"/>
      <c r="O8" s="9"/>
      <c r="P8" s="9"/>
      <c r="Q8" s="8" t="e">
        <f>Table3[[#This Row],[Price]]/Table3[[#This Row],[FY Earnings Estimates]]</f>
        <v>#DIV/0!</v>
      </c>
      <c r="R8" s="8" t="e">
        <f>Table3[[#This Row],[Price]]/Table3[[#This Row],[FY Earnings Estimates (2-years)]]</f>
        <v>#DIV/0!</v>
      </c>
      <c r="U8" t="s">
        <v>1032</v>
      </c>
      <c r="V8" t="s">
        <v>1062</v>
      </c>
      <c r="W8" s="4">
        <v>44866</v>
      </c>
      <c r="X8">
        <v>1995</v>
      </c>
      <c r="Y8" s="5" t="s">
        <v>1364</v>
      </c>
    </row>
    <row r="9" spans="2:25" ht="15" customHeight="1">
      <c r="B9" t="s">
        <v>522</v>
      </c>
      <c r="C9" t="s">
        <v>1022</v>
      </c>
      <c r="D9" s="8"/>
      <c r="E9" s="7"/>
      <c r="F9" s="11">
        <f>Table3[[#This Row],[Price]]*Table3[[#This Row],[Share Count ]]</f>
        <v>0</v>
      </c>
      <c r="G9" s="11"/>
      <c r="H9" s="11"/>
      <c r="I9" s="11">
        <f>Table3[[#This Row],[MC ($M)]]-Table3[[#This Row],[Cash ($M)]]+Table3[[#This Row],[Debt ($M)]]</f>
        <v>0</v>
      </c>
      <c r="M9" s="8"/>
      <c r="N9" s="12"/>
      <c r="O9" s="9"/>
      <c r="P9" s="9"/>
      <c r="Q9" s="8" t="e">
        <f>Table3[[#This Row],[Price]]/Table3[[#This Row],[FY Earnings Estimates]]</f>
        <v>#DIV/0!</v>
      </c>
      <c r="R9" s="8" t="e">
        <f>Table3[[#This Row],[Price]]/Table3[[#This Row],[FY Earnings Estimates (2-years)]]</f>
        <v>#DIV/0!</v>
      </c>
      <c r="U9" t="s">
        <v>1028</v>
      </c>
      <c r="V9" t="s">
        <v>1139</v>
      </c>
      <c r="W9" s="4">
        <v>40730</v>
      </c>
      <c r="X9">
        <v>1989</v>
      </c>
      <c r="Y9" s="5" t="s">
        <v>1227</v>
      </c>
    </row>
    <row r="10" spans="2:25" ht="15" customHeight="1">
      <c r="B10" t="s">
        <v>521</v>
      </c>
      <c r="C10" t="s">
        <v>1021</v>
      </c>
      <c r="D10" s="8"/>
      <c r="E10" s="7"/>
      <c r="F10" s="11">
        <f>Table3[[#This Row],[Price]]*Table3[[#This Row],[Share Count ]]</f>
        <v>0</v>
      </c>
      <c r="G10" s="11"/>
      <c r="H10" s="11"/>
      <c r="I10" s="11">
        <f>Table3[[#This Row],[MC ($M)]]-Table3[[#This Row],[Cash ($M)]]+Table3[[#This Row],[Debt ($M)]]</f>
        <v>0</v>
      </c>
      <c r="M10" s="8"/>
      <c r="N10" s="12"/>
      <c r="O10" s="9"/>
      <c r="P10" s="9"/>
      <c r="Q10" s="8" t="e">
        <f>Table3[[#This Row],[Price]]/Table3[[#This Row],[FY Earnings Estimates]]</f>
        <v>#DIV/0!</v>
      </c>
      <c r="R10" s="8" t="e">
        <f>Table3[[#This Row],[Price]]/Table3[[#This Row],[FY Earnings Estimates (2-years)]]</f>
        <v>#DIV/0!</v>
      </c>
      <c r="U10" t="s">
        <v>1028</v>
      </c>
      <c r="V10" t="s">
        <v>1045</v>
      </c>
      <c r="W10" s="4">
        <v>35555</v>
      </c>
      <c r="X10">
        <v>1982</v>
      </c>
      <c r="Y10" s="5" t="s">
        <v>1194</v>
      </c>
    </row>
    <row r="11" spans="2:25" ht="15" customHeight="1">
      <c r="B11" t="s">
        <v>492</v>
      </c>
      <c r="C11" t="s">
        <v>992</v>
      </c>
      <c r="D11" s="8"/>
      <c r="E11" s="7"/>
      <c r="F11" s="11">
        <f>Table3[[#This Row],[Price]]*Table3[[#This Row],[Share Count ]]</f>
        <v>0</v>
      </c>
      <c r="G11" s="11"/>
      <c r="H11" s="11"/>
      <c r="I11" s="11">
        <f>Table3[[#This Row],[MC ($M)]]-Table3[[#This Row],[Cash ($M)]]+Table3[[#This Row],[Debt ($M)]]</f>
        <v>0</v>
      </c>
      <c r="M11" s="8"/>
      <c r="N11" s="12"/>
      <c r="O11" s="9"/>
      <c r="P11" s="9"/>
      <c r="Q11" s="8" t="e">
        <f>Table3[[#This Row],[Price]]/Table3[[#This Row],[FY Earnings Estimates]]</f>
        <v>#DIV/0!</v>
      </c>
      <c r="R11" s="8" t="e">
        <f>Table3[[#This Row],[Price]]/Table3[[#This Row],[FY Earnings Estimates (2-years)]]</f>
        <v>#DIV/0!</v>
      </c>
      <c r="U11" t="s">
        <v>1028</v>
      </c>
      <c r="V11" t="s">
        <v>1085</v>
      </c>
      <c r="W11" s="4">
        <v>36445</v>
      </c>
      <c r="X11">
        <v>1965</v>
      </c>
      <c r="Y11" s="5" t="s">
        <v>1402</v>
      </c>
    </row>
    <row r="12" spans="2:25" ht="15" customHeight="1">
      <c r="B12" t="s">
        <v>483</v>
      </c>
      <c r="C12" t="s">
        <v>983</v>
      </c>
      <c r="D12" s="8"/>
      <c r="E12" s="7"/>
      <c r="F12" s="11">
        <f>Table3[[#This Row],[Price]]*Table3[[#This Row],[Share Count ]]</f>
        <v>0</v>
      </c>
      <c r="G12" s="11"/>
      <c r="H12" s="11"/>
      <c r="I12" s="11">
        <f>Table3[[#This Row],[MC ($M)]]-Table3[[#This Row],[Cash ($M)]]+Table3[[#This Row],[Debt ($M)]]</f>
        <v>0</v>
      </c>
      <c r="M12" s="8"/>
      <c r="N12" s="12"/>
      <c r="O12" s="9"/>
      <c r="P12" s="9"/>
      <c r="Q12" s="8" t="e">
        <f>Table3[[#This Row],[Price]]/Table3[[#This Row],[FY Earnings Estimates]]</f>
        <v>#DIV/0!</v>
      </c>
      <c r="R12" s="8" t="e">
        <f>Table3[[#This Row],[Price]]/Table3[[#This Row],[FY Earnings Estimates (2-years)]]</f>
        <v>#DIV/0!</v>
      </c>
      <c r="U12" t="s">
        <v>1036</v>
      </c>
      <c r="V12" t="s">
        <v>1159</v>
      </c>
      <c r="W12" s="4">
        <v>20883</v>
      </c>
      <c r="X12">
        <v>1902</v>
      </c>
      <c r="Y12" s="5" t="s">
        <v>1213</v>
      </c>
    </row>
    <row r="13" spans="2:25" ht="15" customHeight="1">
      <c r="B13" t="s">
        <v>476</v>
      </c>
      <c r="C13" t="s">
        <v>976</v>
      </c>
      <c r="D13" s="8"/>
      <c r="E13" s="7"/>
      <c r="F13" s="11">
        <f>Table3[[#This Row],[Price]]*Table3[[#This Row],[Share Count ]]</f>
        <v>0</v>
      </c>
      <c r="G13" s="11"/>
      <c r="H13" s="11"/>
      <c r="I13" s="11">
        <f>Table3[[#This Row],[MC ($M)]]-Table3[[#This Row],[Cash ($M)]]+Table3[[#This Row],[Debt ($M)]]</f>
        <v>0</v>
      </c>
      <c r="M13" s="8"/>
      <c r="N13" s="12"/>
      <c r="O13" s="9"/>
      <c r="P13" s="9"/>
      <c r="Q13" s="8" t="e">
        <f>Table3[[#This Row],[Price]]/Table3[[#This Row],[FY Earnings Estimates]]</f>
        <v>#DIV/0!</v>
      </c>
      <c r="R13" s="8" t="e">
        <f>Table3[[#This Row],[Price]]/Table3[[#This Row],[FY Earnings Estimates (2-years)]]</f>
        <v>#DIV/0!</v>
      </c>
      <c r="U13" t="s">
        <v>1030</v>
      </c>
      <c r="V13" t="s">
        <v>1118</v>
      </c>
      <c r="W13" s="4">
        <v>29676</v>
      </c>
      <c r="X13">
        <v>1949</v>
      </c>
      <c r="Y13" s="5" t="s">
        <v>1420</v>
      </c>
    </row>
    <row r="14" spans="2:25" ht="15" customHeight="1">
      <c r="B14" t="s">
        <v>477</v>
      </c>
      <c r="C14" t="s">
        <v>977</v>
      </c>
      <c r="D14" s="8"/>
      <c r="E14" s="7"/>
      <c r="F14" s="11">
        <f>Table3[[#This Row],[Price]]*Table3[[#This Row],[Share Count ]]</f>
        <v>0</v>
      </c>
      <c r="G14" s="11"/>
      <c r="H14" s="11"/>
      <c r="I14" s="11">
        <f>Table3[[#This Row],[MC ($M)]]-Table3[[#This Row],[Cash ($M)]]+Table3[[#This Row],[Debt ($M)]]</f>
        <v>0</v>
      </c>
      <c r="M14" s="8"/>
      <c r="N14" s="12"/>
      <c r="O14" s="9"/>
      <c r="P14" s="9"/>
      <c r="Q14" s="8" t="e">
        <f>Table3[[#This Row],[Price]]/Table3[[#This Row],[FY Earnings Estimates]]</f>
        <v>#DIV/0!</v>
      </c>
      <c r="R14" s="8" t="e">
        <f>Table3[[#This Row],[Price]]/Table3[[#This Row],[FY Earnings Estimates (2-years)]]</f>
        <v>#DIV/0!</v>
      </c>
      <c r="U14" t="s">
        <v>1028</v>
      </c>
      <c r="V14" t="s">
        <v>1045</v>
      </c>
      <c r="W14" s="4">
        <v>32843</v>
      </c>
      <c r="X14">
        <v>1982</v>
      </c>
      <c r="Y14" s="5" t="s">
        <v>1192</v>
      </c>
    </row>
    <row r="15" spans="2:25" ht="15" customHeight="1">
      <c r="B15" t="s">
        <v>502</v>
      </c>
      <c r="C15" t="s">
        <v>1002</v>
      </c>
      <c r="D15" s="8"/>
      <c r="E15" s="7"/>
      <c r="F15" s="11">
        <f>Table3[[#This Row],[Price]]*Table3[[#This Row],[Share Count ]]</f>
        <v>0</v>
      </c>
      <c r="G15" s="11"/>
      <c r="H15" s="11"/>
      <c r="I15" s="11">
        <f>Table3[[#This Row],[MC ($M)]]-Table3[[#This Row],[Cash ($M)]]+Table3[[#This Row],[Debt ($M)]]</f>
        <v>0</v>
      </c>
      <c r="M15" s="8"/>
      <c r="N15" s="12"/>
      <c r="O15" s="9"/>
      <c r="P15" s="9"/>
      <c r="Q15" s="8" t="e">
        <f>Table3[[#This Row],[Price]]/Table3[[#This Row],[FY Earnings Estimates]]</f>
        <v>#DIV/0!</v>
      </c>
      <c r="R15" s="8" t="e">
        <f>Table3[[#This Row],[Price]]/Table3[[#This Row],[FY Earnings Estimates (2-years)]]</f>
        <v>#DIV/0!</v>
      </c>
      <c r="U15" t="s">
        <v>1031</v>
      </c>
      <c r="V15" t="s">
        <v>1043</v>
      </c>
      <c r="W15" s="4">
        <v>33500</v>
      </c>
      <c r="X15">
        <v>1902</v>
      </c>
      <c r="Y15" s="5" t="s">
        <v>1403</v>
      </c>
    </row>
    <row r="16" spans="2:25" ht="15" customHeight="1">
      <c r="B16" t="s">
        <v>501</v>
      </c>
      <c r="C16" t="s">
        <v>1001</v>
      </c>
      <c r="D16" s="8"/>
      <c r="E16" s="7"/>
      <c r="F16" s="11">
        <f>Table3[[#This Row],[Price]]*Table3[[#This Row],[Share Count ]]</f>
        <v>0</v>
      </c>
      <c r="G16" s="11"/>
      <c r="H16" s="11"/>
      <c r="I16" s="11">
        <f>Table3[[#This Row],[MC ($M)]]-Table3[[#This Row],[Cash ($M)]]+Table3[[#This Row],[Debt ($M)]]</f>
        <v>0</v>
      </c>
      <c r="M16" s="8"/>
      <c r="N16" s="12"/>
      <c r="O16" s="9"/>
      <c r="P16" s="9"/>
      <c r="Q16" s="8" t="e">
        <f>Table3[[#This Row],[Price]]/Table3[[#This Row],[FY Earnings Estimates]]</f>
        <v>#DIV/0!</v>
      </c>
      <c r="R16" s="8" t="e">
        <f>Table3[[#This Row],[Price]]/Table3[[#This Row],[FY Earnings Estimates (2-years)]]</f>
        <v>#DIV/0!</v>
      </c>
      <c r="U16" t="s">
        <v>1031</v>
      </c>
      <c r="V16" t="s">
        <v>1054</v>
      </c>
      <c r="W16" s="4">
        <v>20883</v>
      </c>
      <c r="X16">
        <v>1906</v>
      </c>
      <c r="Y16" s="5" t="s">
        <v>1293</v>
      </c>
    </row>
    <row r="17" spans="2:25" ht="15" customHeight="1">
      <c r="B17" t="s">
        <v>519</v>
      </c>
      <c r="C17" t="s">
        <v>1019</v>
      </c>
      <c r="D17" s="8"/>
      <c r="E17" s="7"/>
      <c r="F17" s="11">
        <f>Table3[[#This Row],[Price]]*Table3[[#This Row],[Share Count ]]</f>
        <v>0</v>
      </c>
      <c r="G17" s="11"/>
      <c r="H17" s="11"/>
      <c r="I17" s="11">
        <f>Table3[[#This Row],[MC ($M)]]-Table3[[#This Row],[Cash ($M)]]+Table3[[#This Row],[Debt ($M)]]</f>
        <v>0</v>
      </c>
      <c r="M17" s="8"/>
      <c r="N17" s="12"/>
      <c r="O17" s="9"/>
      <c r="P17" s="9"/>
      <c r="Q17" s="8" t="e">
        <f>Table3[[#This Row],[Price]]/Table3[[#This Row],[FY Earnings Estimates]]</f>
        <v>#DIV/0!</v>
      </c>
      <c r="R17" s="8" t="e">
        <f>Table3[[#This Row],[Price]]/Table3[[#This Row],[FY Earnings Estimates (2-years)]]</f>
        <v>#DIV/0!</v>
      </c>
      <c r="U17" t="s">
        <v>1031</v>
      </c>
      <c r="V17" t="s">
        <v>1122</v>
      </c>
      <c r="W17" s="4">
        <v>36070</v>
      </c>
      <c r="X17">
        <v>1981</v>
      </c>
      <c r="Y17" s="5" t="s">
        <v>1414</v>
      </c>
    </row>
    <row r="18" spans="2:25" ht="15" customHeight="1">
      <c r="B18" t="s">
        <v>518</v>
      </c>
      <c r="C18" t="s">
        <v>1018</v>
      </c>
      <c r="D18" s="8"/>
      <c r="E18" s="7"/>
      <c r="F18" s="11">
        <f>Table3[[#This Row],[Price]]*Table3[[#This Row],[Share Count ]]</f>
        <v>0</v>
      </c>
      <c r="G18" s="11"/>
      <c r="H18" s="11"/>
      <c r="I18" s="11">
        <f>Table3[[#This Row],[MC ($M)]]-Table3[[#This Row],[Cash ($M)]]+Table3[[#This Row],[Debt ($M)]]</f>
        <v>0</v>
      </c>
      <c r="M18" s="8"/>
      <c r="N18" s="12"/>
      <c r="O18" s="9"/>
      <c r="P18" s="9"/>
      <c r="Q18" s="8" t="e">
        <f>Table3[[#This Row],[Price]]/Table3[[#This Row],[FY Earnings Estimates]]</f>
        <v>#DIV/0!</v>
      </c>
      <c r="R18" s="8" t="e">
        <f>Table3[[#This Row],[Price]]/Table3[[#This Row],[FY Earnings Estimates (2-years)]]</f>
        <v>#DIV/0!</v>
      </c>
      <c r="U18" t="s">
        <v>1032</v>
      </c>
      <c r="V18" t="s">
        <v>1112</v>
      </c>
      <c r="W18" s="4">
        <v>36308</v>
      </c>
      <c r="X18">
        <v>1955</v>
      </c>
      <c r="Y18" s="5" t="s">
        <v>1431</v>
      </c>
    </row>
    <row r="19" spans="2:25" ht="15" customHeight="1">
      <c r="B19" t="s">
        <v>499</v>
      </c>
      <c r="C19" t="s">
        <v>999</v>
      </c>
      <c r="D19" s="8"/>
      <c r="E19" s="7"/>
      <c r="F19" s="11">
        <f>Table3[[#This Row],[Price]]*Table3[[#This Row],[Share Count ]]</f>
        <v>0</v>
      </c>
      <c r="G19" s="11"/>
      <c r="H19" s="11"/>
      <c r="I19" s="11">
        <f>Table3[[#This Row],[MC ($M)]]-Table3[[#This Row],[Cash ($M)]]+Table3[[#This Row],[Debt ($M)]]</f>
        <v>0</v>
      </c>
      <c r="M19" s="8"/>
      <c r="N19" s="12"/>
      <c r="O19" s="9"/>
      <c r="P19" s="9"/>
      <c r="Q19" s="8" t="e">
        <f>Table3[[#This Row],[Price]]/Table3[[#This Row],[FY Earnings Estimates]]</f>
        <v>#DIV/0!</v>
      </c>
      <c r="R19" s="8" t="e">
        <f>Table3[[#This Row],[Price]]/Table3[[#This Row],[FY Earnings Estimates (2-years)]]</f>
        <v>#DIV/0!</v>
      </c>
      <c r="U19" t="s">
        <v>1032</v>
      </c>
      <c r="V19" t="s">
        <v>1132</v>
      </c>
      <c r="W19" s="4">
        <v>29311</v>
      </c>
      <c r="X19">
        <v>1919</v>
      </c>
      <c r="Y19" s="5" t="s">
        <v>1200</v>
      </c>
    </row>
    <row r="20" spans="2:25" ht="15" customHeight="1">
      <c r="B20" t="s">
        <v>480</v>
      </c>
      <c r="C20" t="s">
        <v>980</v>
      </c>
      <c r="D20" s="8"/>
      <c r="E20" s="7"/>
      <c r="F20" s="11">
        <f>Table3[[#This Row],[Price]]*Table3[[#This Row],[Share Count ]]</f>
        <v>0</v>
      </c>
      <c r="G20" s="11"/>
      <c r="H20" s="11"/>
      <c r="I20" s="11">
        <f>Table3[[#This Row],[MC ($M)]]-Table3[[#This Row],[Cash ($M)]]+Table3[[#This Row],[Debt ($M)]]</f>
        <v>0</v>
      </c>
      <c r="M20" s="8"/>
      <c r="N20" s="12"/>
      <c r="O20" s="9"/>
      <c r="P20" s="9"/>
      <c r="Q20" s="8" t="e">
        <f>Table3[[#This Row],[Price]]/Table3[[#This Row],[FY Earnings Estimates]]</f>
        <v>#DIV/0!</v>
      </c>
      <c r="R20" s="8" t="e">
        <f>Table3[[#This Row],[Price]]/Table3[[#This Row],[FY Earnings Estimates (2-years)]]</f>
        <v>#DIV/0!</v>
      </c>
      <c r="U20" t="s">
        <v>1032</v>
      </c>
      <c r="V20" t="s">
        <v>1132</v>
      </c>
      <c r="W20" s="4">
        <v>39182</v>
      </c>
      <c r="X20">
        <v>1892</v>
      </c>
      <c r="Y20" s="5" t="s">
        <v>1242</v>
      </c>
    </row>
    <row r="21" spans="2:25" ht="15" customHeight="1">
      <c r="B21" t="s">
        <v>481</v>
      </c>
      <c r="C21" t="s">
        <v>981</v>
      </c>
      <c r="D21" s="8"/>
      <c r="E21" s="7"/>
      <c r="F21" s="11">
        <f>Table3[[#This Row],[Price]]*Table3[[#This Row],[Share Count ]]</f>
        <v>0</v>
      </c>
      <c r="G21" s="11"/>
      <c r="H21" s="11"/>
      <c r="I21" s="11">
        <f>Table3[[#This Row],[MC ($M)]]-Table3[[#This Row],[Cash ($M)]]+Table3[[#This Row],[Debt ($M)]]</f>
        <v>0</v>
      </c>
      <c r="M21" s="8"/>
      <c r="N21" s="12"/>
      <c r="O21" s="9"/>
      <c r="P21" s="9"/>
      <c r="Q21" s="8" t="e">
        <f>Table3[[#This Row],[Price]]/Table3[[#This Row],[FY Earnings Estimates]]</f>
        <v>#DIV/0!</v>
      </c>
      <c r="R21" s="8" t="e">
        <f>Table3[[#This Row],[Price]]/Table3[[#This Row],[FY Earnings Estimates (2-years)]]</f>
        <v>#DIV/0!</v>
      </c>
      <c r="U21" t="s">
        <v>1032</v>
      </c>
      <c r="V21" t="s">
        <v>1046</v>
      </c>
      <c r="W21" s="4">
        <v>42521</v>
      </c>
      <c r="X21">
        <v>1927</v>
      </c>
      <c r="Y21" s="5" t="s">
        <v>1421</v>
      </c>
    </row>
    <row r="22" spans="2:25" ht="15" customHeight="1">
      <c r="B22" t="s">
        <v>514</v>
      </c>
      <c r="C22" t="s">
        <v>1014</v>
      </c>
      <c r="D22" s="8"/>
      <c r="E22" s="7"/>
      <c r="F22" s="11">
        <f>Table3[[#This Row],[Price]]*Table3[[#This Row],[Share Count ]]</f>
        <v>0</v>
      </c>
      <c r="G22" s="11"/>
      <c r="H22" s="11"/>
      <c r="I22" s="11">
        <f>Table3[[#This Row],[MC ($M)]]-Table3[[#This Row],[Cash ($M)]]+Table3[[#This Row],[Debt ($M)]]</f>
        <v>0</v>
      </c>
      <c r="M22" s="8"/>
      <c r="N22" s="12"/>
      <c r="O22" s="9"/>
      <c r="P22" s="9"/>
      <c r="Q22" s="8" t="e">
        <f>Table3[[#This Row],[Price]]/Table3[[#This Row],[FY Earnings Estimates]]</f>
        <v>#DIV/0!</v>
      </c>
      <c r="R22" s="8" t="e">
        <f>Table3[[#This Row],[Price]]/Table3[[#This Row],[FY Earnings Estimates (2-years)]]</f>
        <v>#DIV/0!</v>
      </c>
      <c r="U22" t="s">
        <v>1028</v>
      </c>
      <c r="V22" t="s">
        <v>1069</v>
      </c>
      <c r="W22" s="4">
        <v>39275</v>
      </c>
      <c r="X22">
        <v>1998</v>
      </c>
      <c r="Y22" s="5" t="s">
        <v>1288</v>
      </c>
    </row>
    <row r="23" spans="2:25" ht="15" customHeight="1">
      <c r="B23" t="s">
        <v>513</v>
      </c>
      <c r="C23" t="s">
        <v>1013</v>
      </c>
      <c r="D23" s="8"/>
      <c r="E23" s="7"/>
      <c r="F23" s="11">
        <f>Table3[[#This Row],[Price]]*Table3[[#This Row],[Share Count ]]</f>
        <v>0</v>
      </c>
      <c r="G23" s="11"/>
      <c r="H23" s="11"/>
      <c r="I23" s="11">
        <f>Table3[[#This Row],[MC ($M)]]-Table3[[#This Row],[Cash ($M)]]+Table3[[#This Row],[Debt ($M)]]</f>
        <v>0</v>
      </c>
      <c r="M23" s="8"/>
      <c r="N23" s="12"/>
      <c r="O23" s="9"/>
      <c r="P23" s="9"/>
      <c r="Q23" s="8" t="e">
        <f>Table3[[#This Row],[Price]]/Table3[[#This Row],[FY Earnings Estimates]]</f>
        <v>#DIV/0!</v>
      </c>
      <c r="R23" s="8" t="e">
        <f>Table3[[#This Row],[Price]]/Table3[[#This Row],[FY Earnings Estimates (2-years)]]</f>
        <v>#DIV/0!</v>
      </c>
      <c r="U23" t="s">
        <v>1037</v>
      </c>
      <c r="V23" t="s">
        <v>1099</v>
      </c>
      <c r="W23" s="4">
        <v>42552</v>
      </c>
      <c r="X23">
        <v>1994</v>
      </c>
      <c r="Y23" s="5" t="s">
        <v>1224</v>
      </c>
    </row>
    <row r="24" spans="2:25" ht="15" customHeight="1">
      <c r="B24" t="s">
        <v>511</v>
      </c>
      <c r="C24" t="s">
        <v>1011</v>
      </c>
      <c r="D24" s="8"/>
      <c r="E24" s="7"/>
      <c r="F24" s="11">
        <f>Table3[[#This Row],[Price]]*Table3[[#This Row],[Share Count ]]</f>
        <v>0</v>
      </c>
      <c r="G24" s="11"/>
      <c r="H24" s="11"/>
      <c r="I24" s="11">
        <f>Table3[[#This Row],[MC ($M)]]-Table3[[#This Row],[Cash ($M)]]+Table3[[#This Row],[Debt ($M)]]</f>
        <v>0</v>
      </c>
      <c r="M24" s="8"/>
      <c r="N24" s="12"/>
      <c r="O24" s="9"/>
      <c r="P24" s="9"/>
      <c r="Q24" s="8" t="e">
        <f>Table3[[#This Row],[Price]]/Table3[[#This Row],[FY Earnings Estimates]]</f>
        <v>#DIV/0!</v>
      </c>
      <c r="R24" s="8" t="e">
        <f>Table3[[#This Row],[Price]]/Table3[[#This Row],[FY Earnings Estimates (2-years)]]</f>
        <v>#DIV/0!</v>
      </c>
      <c r="U24" t="s">
        <v>1027</v>
      </c>
      <c r="V24" t="s">
        <v>1051</v>
      </c>
      <c r="W24" s="4">
        <v>42905</v>
      </c>
      <c r="X24">
        <v>1997</v>
      </c>
      <c r="Y24" s="5" t="s">
        <v>1344</v>
      </c>
    </row>
    <row r="25" spans="2:25" ht="15" customHeight="1">
      <c r="B25" t="s">
        <v>508</v>
      </c>
      <c r="C25" t="s">
        <v>1008</v>
      </c>
      <c r="D25" s="8"/>
      <c r="E25" s="7"/>
      <c r="F25" s="11">
        <f>Table3[[#This Row],[Price]]*Table3[[#This Row],[Share Count ]]</f>
        <v>0</v>
      </c>
      <c r="G25" s="11"/>
      <c r="H25" s="11"/>
      <c r="I25" s="11">
        <f>Table3[[#This Row],[MC ($M)]]-Table3[[#This Row],[Cash ($M)]]+Table3[[#This Row],[Debt ($M)]]</f>
        <v>0</v>
      </c>
      <c r="M25" s="8"/>
      <c r="N25" s="12"/>
      <c r="O25" s="9"/>
      <c r="P25" s="9"/>
      <c r="Q25" s="8" t="e">
        <f>Table3[[#This Row],[Price]]/Table3[[#This Row],[FY Earnings Estimates]]</f>
        <v>#DIV/0!</v>
      </c>
      <c r="R25" s="8" t="e">
        <f>Table3[[#This Row],[Price]]/Table3[[#This Row],[FY Earnings Estimates (2-years)]]</f>
        <v>#DIV/0!</v>
      </c>
      <c r="U25" t="s">
        <v>1032</v>
      </c>
      <c r="V25" t="s">
        <v>1062</v>
      </c>
      <c r="W25" s="4">
        <v>34893</v>
      </c>
      <c r="X25">
        <v>1931</v>
      </c>
      <c r="Y25" s="5" t="s">
        <v>1427</v>
      </c>
    </row>
    <row r="26" spans="2:25" ht="15" customHeight="1">
      <c r="B26" t="s">
        <v>510</v>
      </c>
      <c r="C26" t="s">
        <v>1010</v>
      </c>
      <c r="D26" s="8"/>
      <c r="E26" s="7"/>
      <c r="F26" s="11">
        <f>Table3[[#This Row],[Price]]*Table3[[#This Row],[Share Count ]]</f>
        <v>0</v>
      </c>
      <c r="G26" s="11"/>
      <c r="H26" s="11"/>
      <c r="I26" s="11">
        <f>Table3[[#This Row],[MC ($M)]]-Table3[[#This Row],[Cash ($M)]]+Table3[[#This Row],[Debt ($M)]]</f>
        <v>0</v>
      </c>
      <c r="M26" s="8"/>
      <c r="N26" s="12"/>
      <c r="O26" s="9"/>
      <c r="P26" s="9"/>
      <c r="Q26" s="8" t="e">
        <f>Table3[[#This Row],[Price]]/Table3[[#This Row],[FY Earnings Estimates]]</f>
        <v>#DIV/0!</v>
      </c>
      <c r="R26" s="8" t="e">
        <f>Table3[[#This Row],[Price]]/Table3[[#This Row],[FY Earnings Estimates (2-years)]]</f>
        <v>#DIV/0!</v>
      </c>
      <c r="U26" t="s">
        <v>1030</v>
      </c>
      <c r="V26" t="s">
        <v>1082</v>
      </c>
      <c r="W26" s="4">
        <v>41610</v>
      </c>
      <c r="X26">
        <v>1908</v>
      </c>
      <c r="Y26" s="5" t="s">
        <v>1227</v>
      </c>
    </row>
    <row r="27" spans="2:25" ht="15" customHeight="1">
      <c r="B27" t="s">
        <v>486</v>
      </c>
      <c r="C27" t="s">
        <v>986</v>
      </c>
      <c r="D27" s="8"/>
      <c r="E27" s="7"/>
      <c r="F27" s="11">
        <f>Table3[[#This Row],[Price]]*Table3[[#This Row],[Share Count ]]</f>
        <v>0</v>
      </c>
      <c r="G27" s="11"/>
      <c r="H27" s="11"/>
      <c r="I27" s="11">
        <f>Table3[[#This Row],[MC ($M)]]-Table3[[#This Row],[Cash ($M)]]+Table3[[#This Row],[Debt ($M)]]</f>
        <v>0</v>
      </c>
      <c r="M27" s="8"/>
      <c r="N27" s="12"/>
      <c r="O27" s="9"/>
      <c r="P27" s="9"/>
      <c r="Q27" s="8" t="e">
        <f>Table3[[#This Row],[Price]]/Table3[[#This Row],[FY Earnings Estimates]]</f>
        <v>#DIV/0!</v>
      </c>
      <c r="R27" s="8" t="e">
        <f>Table3[[#This Row],[Price]]/Table3[[#This Row],[FY Earnings Estimates (2-years)]]</f>
        <v>#DIV/0!</v>
      </c>
      <c r="U27" t="s">
        <v>1028</v>
      </c>
      <c r="V27" t="s">
        <v>1087</v>
      </c>
      <c r="W27" s="4">
        <v>34774</v>
      </c>
      <c r="X27">
        <v>1967</v>
      </c>
      <c r="Y27" s="5" t="s">
        <v>1248</v>
      </c>
    </row>
    <row r="28" spans="2:25" ht="15" customHeight="1">
      <c r="B28" t="s">
        <v>503</v>
      </c>
      <c r="C28" t="s">
        <v>1003</v>
      </c>
      <c r="D28" s="8"/>
      <c r="E28" s="7"/>
      <c r="F28" s="11">
        <f>Table3[[#This Row],[Price]]*Table3[[#This Row],[Share Count ]]</f>
        <v>0</v>
      </c>
      <c r="G28" s="11"/>
      <c r="H28" s="11"/>
      <c r="I28" s="11">
        <f>Table3[[#This Row],[MC ($M)]]-Table3[[#This Row],[Cash ($M)]]+Table3[[#This Row],[Debt ($M)]]</f>
        <v>0</v>
      </c>
      <c r="M28" s="8"/>
      <c r="N28" s="12"/>
      <c r="O28" s="9"/>
      <c r="P28" s="9"/>
      <c r="Q28" s="8" t="e">
        <f>Table3[[#This Row],[Price]]/Table3[[#This Row],[FY Earnings Estimates]]</f>
        <v>#DIV/0!</v>
      </c>
      <c r="R28" s="8" t="e">
        <f>Table3[[#This Row],[Price]]/Table3[[#This Row],[FY Earnings Estimates (2-years)]]</f>
        <v>#DIV/0!</v>
      </c>
      <c r="U28" t="s">
        <v>1037</v>
      </c>
      <c r="V28" t="s">
        <v>1097</v>
      </c>
      <c r="W28" s="4">
        <v>43623</v>
      </c>
      <c r="X28" t="s">
        <v>1434</v>
      </c>
      <c r="Y28" s="5" t="s">
        <v>1426</v>
      </c>
    </row>
    <row r="29" spans="2:25" ht="15" customHeight="1">
      <c r="B29" t="s">
        <v>520</v>
      </c>
      <c r="C29" t="s">
        <v>1020</v>
      </c>
      <c r="D29" s="8"/>
      <c r="E29" s="7"/>
      <c r="F29" s="11">
        <f>Table3[[#This Row],[Price]]*Table3[[#This Row],[Share Count ]]</f>
        <v>0</v>
      </c>
      <c r="G29" s="11"/>
      <c r="H29" s="11"/>
      <c r="I29" s="11">
        <f>Table3[[#This Row],[MC ($M)]]-Table3[[#This Row],[Cash ($M)]]+Table3[[#This Row],[Debt ($M)]]</f>
        <v>0</v>
      </c>
      <c r="M29" s="8"/>
      <c r="N29" s="12"/>
      <c r="O29" s="9"/>
      <c r="P29" s="9"/>
      <c r="Q29" s="8" t="e">
        <f>Table3[[#This Row],[Price]]/Table3[[#This Row],[FY Earnings Estimates]]</f>
        <v>#DIV/0!</v>
      </c>
      <c r="R29" s="8" t="e">
        <f>Table3[[#This Row],[Price]]/Table3[[#This Row],[FY Earnings Estimates (2-years)]]</f>
        <v>#DIV/0!</v>
      </c>
      <c r="U29" t="s">
        <v>1028</v>
      </c>
      <c r="V29" t="s">
        <v>1085</v>
      </c>
      <c r="W29" s="4">
        <v>42814</v>
      </c>
      <c r="X29">
        <v>1969</v>
      </c>
      <c r="Y29" s="5" t="s">
        <v>1248</v>
      </c>
    </row>
    <row r="30" spans="2:25" ht="15" customHeight="1">
      <c r="B30" t="s">
        <v>495</v>
      </c>
      <c r="C30" t="s">
        <v>995</v>
      </c>
      <c r="D30" s="8"/>
      <c r="E30" s="7"/>
      <c r="F30" s="11">
        <f>Table3[[#This Row],[Price]]*Table3[[#This Row],[Share Count ]]</f>
        <v>0</v>
      </c>
      <c r="G30" s="11"/>
      <c r="H30" s="11"/>
      <c r="I30" s="11">
        <f>Table3[[#This Row],[MC ($M)]]-Table3[[#This Row],[Cash ($M)]]+Table3[[#This Row],[Debt ($M)]]</f>
        <v>0</v>
      </c>
      <c r="M30" s="8"/>
      <c r="N30" s="12"/>
      <c r="O30" s="9"/>
      <c r="P30" s="9"/>
      <c r="Q30" s="8" t="e">
        <f>Table3[[#This Row],[Price]]/Table3[[#This Row],[FY Earnings Estimates]]</f>
        <v>#DIV/0!</v>
      </c>
      <c r="R30" s="8" t="e">
        <f>Table3[[#This Row],[Price]]/Table3[[#This Row],[FY Earnings Estimates (2-years)]]</f>
        <v>#DIV/0!</v>
      </c>
      <c r="U30" t="s">
        <v>1030</v>
      </c>
      <c r="V30" t="s">
        <v>1105</v>
      </c>
      <c r="W30" s="4">
        <v>41540</v>
      </c>
      <c r="X30">
        <v>1930</v>
      </c>
      <c r="Y30" s="5" t="s">
        <v>1425</v>
      </c>
    </row>
    <row r="31" spans="2:25" ht="15" customHeight="1">
      <c r="B31" t="s">
        <v>494</v>
      </c>
      <c r="C31" t="s">
        <v>994</v>
      </c>
      <c r="D31" s="8"/>
      <c r="E31" s="7"/>
      <c r="F31" s="11">
        <f>Table3[[#This Row],[Price]]*Table3[[#This Row],[Share Count ]]</f>
        <v>0</v>
      </c>
      <c r="G31" s="11"/>
      <c r="H31" s="11"/>
      <c r="I31" s="11">
        <f>Table3[[#This Row],[MC ($M)]]-Table3[[#This Row],[Cash ($M)]]+Table3[[#This Row],[Debt ($M)]]</f>
        <v>0</v>
      </c>
      <c r="M31" s="8"/>
      <c r="N31" s="12"/>
      <c r="O31" s="9"/>
      <c r="P31" s="9"/>
      <c r="Q31" s="8" t="e">
        <f>Table3[[#This Row],[Price]]/Table3[[#This Row],[FY Earnings Estimates]]</f>
        <v>#DIV/0!</v>
      </c>
      <c r="R31" s="8" t="e">
        <f>Table3[[#This Row],[Price]]/Table3[[#This Row],[FY Earnings Estimates (2-years)]]</f>
        <v>#DIV/0!</v>
      </c>
      <c r="U31" t="s">
        <v>1027</v>
      </c>
      <c r="V31" t="s">
        <v>1066</v>
      </c>
      <c r="W31" s="4">
        <v>33605</v>
      </c>
      <c r="X31">
        <v>1980</v>
      </c>
      <c r="Y31" s="5" t="s">
        <v>1234</v>
      </c>
    </row>
    <row r="32" spans="2:25" ht="15" customHeight="1">
      <c r="B32" t="s">
        <v>496</v>
      </c>
      <c r="C32" t="s">
        <v>996</v>
      </c>
      <c r="D32" s="8"/>
      <c r="E32" s="7"/>
      <c r="F32" s="11">
        <f>Table3[[#This Row],[Price]]*Table3[[#This Row],[Share Count ]]</f>
        <v>0</v>
      </c>
      <c r="G32" s="11"/>
      <c r="H32" s="11"/>
      <c r="I32" s="11">
        <f>Table3[[#This Row],[MC ($M)]]-Table3[[#This Row],[Cash ($M)]]+Table3[[#This Row],[Debt ($M)]]</f>
        <v>0</v>
      </c>
      <c r="M32" s="8"/>
      <c r="N32" s="12"/>
      <c r="O32" s="9"/>
      <c r="P32" s="9"/>
      <c r="Q32" s="8" t="e">
        <f>Table3[[#This Row],[Price]]/Table3[[#This Row],[FY Earnings Estimates]]</f>
        <v>#DIV/0!</v>
      </c>
      <c r="R32" s="8" t="e">
        <f>Table3[[#This Row],[Price]]/Table3[[#This Row],[FY Earnings Estimates (2-years)]]</f>
        <v>#DIV/0!</v>
      </c>
      <c r="U32" t="s">
        <v>1032</v>
      </c>
      <c r="V32" t="s">
        <v>1091</v>
      </c>
      <c r="W32" s="4">
        <v>38628</v>
      </c>
      <c r="X32">
        <v>1894</v>
      </c>
      <c r="Y32" s="5" t="s">
        <v>1187</v>
      </c>
    </row>
    <row r="33" spans="2:25" ht="15" customHeight="1">
      <c r="B33" t="s">
        <v>498</v>
      </c>
      <c r="C33" t="s">
        <v>998</v>
      </c>
      <c r="D33" s="8"/>
      <c r="E33" s="7"/>
      <c r="F33" s="11">
        <f>Table3[[#This Row],[Price]]*Table3[[#This Row],[Share Count ]]</f>
        <v>0</v>
      </c>
      <c r="G33" s="11"/>
      <c r="H33" s="11"/>
      <c r="I33" s="11">
        <f>Table3[[#This Row],[MC ($M)]]-Table3[[#This Row],[Cash ($M)]]+Table3[[#This Row],[Debt ($M)]]</f>
        <v>0</v>
      </c>
      <c r="M33" s="8"/>
      <c r="N33" s="12"/>
      <c r="O33" s="9"/>
      <c r="P33" s="9"/>
      <c r="Q33" s="8" t="e">
        <f>Table3[[#This Row],[Price]]/Table3[[#This Row],[FY Earnings Estimates]]</f>
        <v>#DIV/0!</v>
      </c>
      <c r="R33" s="8" t="e">
        <f>Table3[[#This Row],[Price]]/Table3[[#This Row],[FY Earnings Estimates (2-years)]]</f>
        <v>#DIV/0!</v>
      </c>
      <c r="U33" t="s">
        <v>1034</v>
      </c>
      <c r="V33" t="s">
        <v>1102</v>
      </c>
      <c r="W33" s="4">
        <v>39405</v>
      </c>
      <c r="X33">
        <v>1995</v>
      </c>
      <c r="Y33" s="5" t="s">
        <v>1209</v>
      </c>
    </row>
    <row r="34" spans="2:25" ht="15" customHeight="1">
      <c r="B34" t="s">
        <v>504</v>
      </c>
      <c r="C34" t="s">
        <v>1004</v>
      </c>
      <c r="D34" s="8"/>
      <c r="E34" s="7"/>
      <c r="F34" s="11">
        <f>Table3[[#This Row],[Price]]*Table3[[#This Row],[Share Count ]]</f>
        <v>0</v>
      </c>
      <c r="G34" s="11"/>
      <c r="H34" s="11"/>
      <c r="I34" s="11">
        <f>Table3[[#This Row],[MC ($M)]]-Table3[[#This Row],[Cash ($M)]]+Table3[[#This Row],[Debt ($M)]]</f>
        <v>0</v>
      </c>
      <c r="M34" s="8"/>
      <c r="N34" s="12"/>
      <c r="O34" s="9"/>
      <c r="P34" s="9"/>
      <c r="Q34" s="8" t="e">
        <f>Table3[[#This Row],[Price]]/Table3[[#This Row],[FY Earnings Estimates]]</f>
        <v>#DIV/0!</v>
      </c>
      <c r="R34" s="8" t="e">
        <f>Table3[[#This Row],[Price]]/Table3[[#This Row],[FY Earnings Estimates (2-years)]]</f>
        <v>#DIV/0!</v>
      </c>
      <c r="U34" t="s">
        <v>1029</v>
      </c>
      <c r="V34" t="s">
        <v>1148</v>
      </c>
      <c r="W34" s="4">
        <v>38674</v>
      </c>
      <c r="X34">
        <v>1994</v>
      </c>
      <c r="Y34" s="5" t="s">
        <v>1193</v>
      </c>
    </row>
    <row r="35" spans="2:25" ht="15" customHeight="1">
      <c r="B35" t="s">
        <v>482</v>
      </c>
      <c r="C35" t="s">
        <v>982</v>
      </c>
      <c r="D35" s="8"/>
      <c r="E35" s="7"/>
      <c r="F35" s="11">
        <f>Table3[[#This Row],[Price]]*Table3[[#This Row],[Share Count ]]</f>
        <v>0</v>
      </c>
      <c r="G35" s="11"/>
      <c r="H35" s="11"/>
      <c r="I35" s="11">
        <f>Table3[[#This Row],[MC ($M)]]-Table3[[#This Row],[Cash ($M)]]+Table3[[#This Row],[Debt ($M)]]</f>
        <v>0</v>
      </c>
      <c r="M35" s="8"/>
      <c r="N35" s="12"/>
      <c r="O35" s="9"/>
      <c r="P35" s="9"/>
      <c r="Q35" s="8" t="e">
        <f>Table3[[#This Row],[Price]]/Table3[[#This Row],[FY Earnings Estimates]]</f>
        <v>#DIV/0!</v>
      </c>
      <c r="R35" s="8" t="e">
        <f>Table3[[#This Row],[Price]]/Table3[[#This Row],[FY Earnings Estimates (2-years)]]</f>
        <v>#DIV/0!</v>
      </c>
      <c r="U35" t="s">
        <v>1028</v>
      </c>
      <c r="V35" t="s">
        <v>1125</v>
      </c>
      <c r="W35" s="4">
        <v>43340</v>
      </c>
      <c r="X35">
        <v>2004</v>
      </c>
      <c r="Y35" s="5" t="s">
        <v>1248</v>
      </c>
    </row>
    <row r="36" spans="2:25" ht="15" customHeight="1">
      <c r="B36" t="s">
        <v>491</v>
      </c>
      <c r="C36" t="s">
        <v>991</v>
      </c>
      <c r="D36" s="8"/>
      <c r="E36" s="7"/>
      <c r="F36" s="11">
        <f>Table3[[#This Row],[Price]]*Table3[[#This Row],[Share Count ]]</f>
        <v>0</v>
      </c>
      <c r="G36" s="11"/>
      <c r="H36" s="11"/>
      <c r="I36" s="11">
        <f>Table3[[#This Row],[MC ($M)]]-Table3[[#This Row],[Cash ($M)]]+Table3[[#This Row],[Debt ($M)]]</f>
        <v>0</v>
      </c>
      <c r="M36" s="8"/>
      <c r="N36" s="12"/>
      <c r="O36" s="9"/>
      <c r="P36" s="9"/>
      <c r="Q36" s="8" t="e">
        <f>Table3[[#This Row],[Price]]/Table3[[#This Row],[FY Earnings Estimates]]</f>
        <v>#DIV/0!</v>
      </c>
      <c r="R36" s="8" t="e">
        <f>Table3[[#This Row],[Price]]/Table3[[#This Row],[FY Earnings Estimates (2-years)]]</f>
        <v>#DIV/0!</v>
      </c>
      <c r="U36" t="s">
        <v>1028</v>
      </c>
      <c r="V36" t="s">
        <v>1045</v>
      </c>
      <c r="W36" s="4">
        <v>42905</v>
      </c>
      <c r="X36">
        <v>1969</v>
      </c>
      <c r="Y36" s="5" t="s">
        <v>1423</v>
      </c>
    </row>
    <row r="37" spans="2:25" ht="15" customHeight="1">
      <c r="B37" t="s">
        <v>490</v>
      </c>
      <c r="C37" t="s">
        <v>990</v>
      </c>
      <c r="D37" s="8"/>
      <c r="E37" s="7"/>
      <c r="F37" s="11">
        <f>Table3[[#This Row],[Price]]*Table3[[#This Row],[Share Count ]]</f>
        <v>0</v>
      </c>
      <c r="G37" s="11"/>
      <c r="H37" s="11"/>
      <c r="I37" s="11">
        <f>Table3[[#This Row],[MC ($M)]]-Table3[[#This Row],[Cash ($M)]]+Table3[[#This Row],[Debt ($M)]]</f>
        <v>0</v>
      </c>
      <c r="M37" s="8"/>
      <c r="N37" s="12"/>
      <c r="O37" s="9"/>
      <c r="P37" s="9"/>
      <c r="Q37" s="8" t="e">
        <f>Table3[[#This Row],[Price]]/Table3[[#This Row],[FY Earnings Estimates]]</f>
        <v>#DIV/0!</v>
      </c>
      <c r="R37" s="8" t="e">
        <f>Table3[[#This Row],[Price]]/Table3[[#This Row],[FY Earnings Estimates (2-years)]]</f>
        <v>#DIV/0!</v>
      </c>
      <c r="U37" t="s">
        <v>1032</v>
      </c>
      <c r="V37" t="s">
        <v>1046</v>
      </c>
      <c r="W37" s="4">
        <v>35178</v>
      </c>
      <c r="X37" t="s">
        <v>1435</v>
      </c>
      <c r="Y37" s="5" t="s">
        <v>1190</v>
      </c>
    </row>
    <row r="38" spans="2:25" ht="15" customHeight="1">
      <c r="B38" t="s">
        <v>525</v>
      </c>
      <c r="C38" t="s">
        <v>1025</v>
      </c>
      <c r="D38" s="8"/>
      <c r="E38" s="7"/>
      <c r="F38" s="11">
        <f>Table3[[#This Row],[Price]]*Table3[[#This Row],[Share Count ]]</f>
        <v>0</v>
      </c>
      <c r="G38" s="11"/>
      <c r="H38" s="11"/>
      <c r="I38" s="11">
        <f>Table3[[#This Row],[MC ($M)]]-Table3[[#This Row],[Cash ($M)]]+Table3[[#This Row],[Debt ($M)]]</f>
        <v>0</v>
      </c>
      <c r="M38" s="8"/>
      <c r="N38" s="12"/>
      <c r="O38" s="9"/>
      <c r="P38" s="9"/>
      <c r="Q38" s="8" t="e">
        <f>Table3[[#This Row],[Price]]/Table3[[#This Row],[FY Earnings Estimates]]</f>
        <v>#DIV/0!</v>
      </c>
      <c r="R38" s="8" t="e">
        <f>Table3[[#This Row],[Price]]/Table3[[#This Row],[FY Earnings Estimates (2-years)]]</f>
        <v>#DIV/0!</v>
      </c>
      <c r="U38" t="s">
        <v>1030</v>
      </c>
      <c r="V38" t="s">
        <v>1082</v>
      </c>
      <c r="W38" s="4">
        <v>42942</v>
      </c>
      <c r="X38">
        <v>1916</v>
      </c>
      <c r="Y38" s="5" t="s">
        <v>1197</v>
      </c>
    </row>
    <row r="39" spans="2:25" ht="15" customHeight="1">
      <c r="B39" t="s">
        <v>489</v>
      </c>
      <c r="C39" t="s">
        <v>989</v>
      </c>
      <c r="D39" s="8"/>
      <c r="E39" s="7"/>
      <c r="F39" s="11">
        <f>Table3[[#This Row],[Price]]*Table3[[#This Row],[Share Count ]]</f>
        <v>0</v>
      </c>
      <c r="G39" s="11"/>
      <c r="H39" s="11"/>
      <c r="I39" s="11">
        <f>Table3[[#This Row],[MC ($M)]]-Table3[[#This Row],[Cash ($M)]]+Table3[[#This Row],[Debt ($M)]]</f>
        <v>0</v>
      </c>
      <c r="M39" s="8"/>
      <c r="N39" s="12"/>
      <c r="O39" s="9"/>
      <c r="P39" s="9"/>
      <c r="Q39" s="8" t="e">
        <f>Table3[[#This Row],[Price]]/Table3[[#This Row],[FY Earnings Estimates]]</f>
        <v>#DIV/0!</v>
      </c>
      <c r="R39" s="8" t="e">
        <f>Table3[[#This Row],[Price]]/Table3[[#This Row],[FY Earnings Estimates (2-years)]]</f>
        <v>#DIV/0!</v>
      </c>
      <c r="U39" t="s">
        <v>1033</v>
      </c>
      <c r="V39" t="s">
        <v>1084</v>
      </c>
      <c r="W39" s="4">
        <v>35639</v>
      </c>
      <c r="X39">
        <v>1954</v>
      </c>
      <c r="Y39" s="5" t="s">
        <v>1199</v>
      </c>
    </row>
    <row r="40" spans="2:25" ht="15" customHeight="1">
      <c r="B40" t="s">
        <v>516</v>
      </c>
      <c r="C40" t="s">
        <v>1016</v>
      </c>
      <c r="D40" s="8"/>
      <c r="E40" s="7"/>
      <c r="F40" s="11">
        <f>Table3[[#This Row],[Price]]*Table3[[#This Row],[Share Count ]]</f>
        <v>0</v>
      </c>
      <c r="G40" s="11"/>
      <c r="H40" s="11"/>
      <c r="I40" s="11">
        <f>Table3[[#This Row],[MC ($M)]]-Table3[[#This Row],[Cash ($M)]]+Table3[[#This Row],[Debt ($M)]]</f>
        <v>0</v>
      </c>
      <c r="M40" s="8"/>
      <c r="N40" s="12"/>
      <c r="O40" s="9"/>
      <c r="P40" s="9"/>
      <c r="Q40" s="8" t="e">
        <f>Table3[[#This Row],[Price]]/Table3[[#This Row],[FY Earnings Estimates]]</f>
        <v>#DIV/0!</v>
      </c>
      <c r="R40" s="8" t="e">
        <f>Table3[[#This Row],[Price]]/Table3[[#This Row],[FY Earnings Estimates (2-years)]]</f>
        <v>#DIV/0!</v>
      </c>
      <c r="U40" t="s">
        <v>1037</v>
      </c>
      <c r="V40" t="s">
        <v>1133</v>
      </c>
      <c r="W40" s="4">
        <v>31167</v>
      </c>
      <c r="X40">
        <v>1940</v>
      </c>
      <c r="Y40" s="5" t="s">
        <v>1430</v>
      </c>
    </row>
    <row r="41" spans="2:25" ht="15" customHeight="1">
      <c r="B41" t="s">
        <v>493</v>
      </c>
      <c r="C41" t="s">
        <v>993</v>
      </c>
      <c r="D41" s="8"/>
      <c r="E41" s="7"/>
      <c r="F41" s="11">
        <f>Table3[[#This Row],[Price]]*Table3[[#This Row],[Share Count ]]</f>
        <v>0</v>
      </c>
      <c r="G41" s="11"/>
      <c r="H41" s="11"/>
      <c r="I41" s="11">
        <f>Table3[[#This Row],[MC ($M)]]-Table3[[#This Row],[Cash ($M)]]+Table3[[#This Row],[Debt ($M)]]</f>
        <v>0</v>
      </c>
      <c r="M41" s="8"/>
      <c r="N41" s="12"/>
      <c r="O41" s="9"/>
      <c r="P41" s="9"/>
      <c r="Q41" s="8" t="e">
        <f>Table3[[#This Row],[Price]]/Table3[[#This Row],[FY Earnings Estimates]]</f>
        <v>#DIV/0!</v>
      </c>
      <c r="R41" s="8" t="e">
        <f>Table3[[#This Row],[Price]]/Table3[[#This Row],[FY Earnings Estimates (2-years)]]</f>
        <v>#DIV/0!</v>
      </c>
      <c r="U41" t="s">
        <v>1028</v>
      </c>
      <c r="V41" t="s">
        <v>1154</v>
      </c>
      <c r="W41" s="4">
        <v>39721</v>
      </c>
      <c r="X41">
        <v>1932</v>
      </c>
      <c r="Y41" s="5" t="s">
        <v>1424</v>
      </c>
    </row>
    <row r="42" spans="2:25" ht="15" customHeight="1">
      <c r="B42" t="s">
        <v>488</v>
      </c>
      <c r="C42" t="s">
        <v>988</v>
      </c>
      <c r="D42" s="8"/>
      <c r="E42" s="7"/>
      <c r="F42" s="11">
        <f>Table3[[#This Row],[Price]]*Table3[[#This Row],[Share Count ]]</f>
        <v>0</v>
      </c>
      <c r="G42" s="11"/>
      <c r="H42" s="11"/>
      <c r="I42" s="11">
        <f>Table3[[#This Row],[MC ($M)]]-Table3[[#This Row],[Cash ($M)]]+Table3[[#This Row],[Debt ($M)]]</f>
        <v>0</v>
      </c>
      <c r="M42" s="8"/>
      <c r="N42" s="12"/>
      <c r="O42" s="9"/>
      <c r="P42" s="9"/>
      <c r="Q42" s="8" t="e">
        <f>Table3[[#This Row],[Price]]/Table3[[#This Row],[FY Earnings Estimates]]</f>
        <v>#DIV/0!</v>
      </c>
      <c r="R42" s="8" t="e">
        <f>Table3[[#This Row],[Price]]/Table3[[#This Row],[FY Earnings Estimates (2-years)]]</f>
        <v>#DIV/0!</v>
      </c>
      <c r="U42" t="s">
        <v>1032</v>
      </c>
      <c r="V42" t="s">
        <v>1091</v>
      </c>
      <c r="W42" s="4">
        <v>45649</v>
      </c>
      <c r="X42">
        <v>1990</v>
      </c>
      <c r="Y42" s="5" t="s">
        <v>1200</v>
      </c>
    </row>
    <row r="43" spans="2:25" ht="15" customHeight="1">
      <c r="B43" t="s">
        <v>485</v>
      </c>
      <c r="C43" t="s">
        <v>985</v>
      </c>
      <c r="D43" s="8"/>
      <c r="E43" s="7"/>
      <c r="F43" s="11">
        <f>Table3[[#This Row],[Price]]*Table3[[#This Row],[Share Count ]]</f>
        <v>0</v>
      </c>
      <c r="G43" s="11"/>
      <c r="H43" s="11"/>
      <c r="I43" s="11">
        <f>Table3[[#This Row],[MC ($M)]]-Table3[[#This Row],[Cash ($M)]]+Table3[[#This Row],[Debt ($M)]]</f>
        <v>0</v>
      </c>
      <c r="M43" s="8"/>
      <c r="N43" s="12"/>
      <c r="O43" s="9"/>
      <c r="P43" s="9"/>
      <c r="Q43" s="8" t="e">
        <f>Table3[[#This Row],[Price]]/Table3[[#This Row],[FY Earnings Estimates]]</f>
        <v>#DIV/0!</v>
      </c>
      <c r="R43" s="8" t="e">
        <f>Table3[[#This Row],[Price]]/Table3[[#This Row],[FY Earnings Estimates (2-years)]]</f>
        <v>#DIV/0!</v>
      </c>
      <c r="U43" t="s">
        <v>1029</v>
      </c>
      <c r="V43" t="s">
        <v>1165</v>
      </c>
      <c r="W43" s="4">
        <v>41267</v>
      </c>
      <c r="X43">
        <v>1994</v>
      </c>
      <c r="Y43" s="5" t="s">
        <v>1227</v>
      </c>
    </row>
    <row r="44" spans="2:25" ht="15" customHeight="1">
      <c r="B44" t="s">
        <v>512</v>
      </c>
      <c r="C44" t="s">
        <v>1012</v>
      </c>
      <c r="D44" s="8"/>
      <c r="E44" s="7"/>
      <c r="F44" s="11">
        <f>Table3[[#This Row],[Price]]*Table3[[#This Row],[Share Count ]]</f>
        <v>0</v>
      </c>
      <c r="G44" s="11"/>
      <c r="H44" s="11"/>
      <c r="I44" s="11">
        <f>Table3[[#This Row],[MC ($M)]]-Table3[[#This Row],[Cash ($M)]]+Table3[[#This Row],[Debt ($M)]]</f>
        <v>0</v>
      </c>
      <c r="M44" s="8"/>
      <c r="N44" s="12"/>
      <c r="O44" s="9"/>
      <c r="P44" s="9"/>
      <c r="Q44" s="8" t="e">
        <f>Table3[[#This Row],[Price]]/Table3[[#This Row],[FY Earnings Estimates]]</f>
        <v>#DIV/0!</v>
      </c>
      <c r="R44" s="8" t="e">
        <f>Table3[[#This Row],[Price]]/Table3[[#This Row],[FY Earnings Estimates (2-years)]]</f>
        <v>#DIV/0!</v>
      </c>
      <c r="U44" t="s">
        <v>1034</v>
      </c>
      <c r="V44" t="s">
        <v>1158</v>
      </c>
      <c r="W44" s="4">
        <v>42814</v>
      </c>
      <c r="X44">
        <v>1994</v>
      </c>
      <c r="Y44" s="5" t="s">
        <v>1429</v>
      </c>
    </row>
    <row r="45" spans="2:25" ht="15" customHeight="1">
      <c r="B45" t="s">
        <v>478</v>
      </c>
      <c r="C45" t="s">
        <v>978</v>
      </c>
      <c r="D45" s="8"/>
      <c r="E45" s="7"/>
      <c r="F45" s="11">
        <f>Table3[[#This Row],[Price]]*Table3[[#This Row],[Share Count ]]</f>
        <v>0</v>
      </c>
      <c r="G45" s="11"/>
      <c r="H45" s="11"/>
      <c r="I45" s="11">
        <f>Table3[[#This Row],[MC ($M)]]-Table3[[#This Row],[Cash ($M)]]+Table3[[#This Row],[Debt ($M)]]</f>
        <v>0</v>
      </c>
      <c r="M45" s="8"/>
      <c r="N45" s="12"/>
      <c r="O45" s="9"/>
      <c r="P45" s="9"/>
      <c r="Q45" s="8" t="e">
        <f>Table3[[#This Row],[Price]]/Table3[[#This Row],[FY Earnings Estimates]]</f>
        <v>#DIV/0!</v>
      </c>
      <c r="R45" s="8" t="e">
        <f>Table3[[#This Row],[Price]]/Table3[[#This Row],[FY Earnings Estimates (2-years)]]</f>
        <v>#DIV/0!</v>
      </c>
      <c r="U45" t="s">
        <v>1031</v>
      </c>
      <c r="V45" t="s">
        <v>1164</v>
      </c>
      <c r="W45" s="4">
        <v>43511</v>
      </c>
      <c r="X45">
        <v>1906</v>
      </c>
      <c r="Y45" s="5" t="s">
        <v>1231</v>
      </c>
    </row>
    <row r="46" spans="2:25" ht="15" customHeight="1">
      <c r="B46" t="s">
        <v>474</v>
      </c>
      <c r="C46" t="s">
        <v>974</v>
      </c>
      <c r="D46" s="8"/>
      <c r="E46" s="7"/>
      <c r="F46" s="11">
        <f>Table3[[#This Row],[Price]]*Table3[[#This Row],[Share Count ]]</f>
        <v>0</v>
      </c>
      <c r="G46" s="11"/>
      <c r="H46" s="11"/>
      <c r="I46" s="11">
        <f>Table3[[#This Row],[MC ($M)]]-Table3[[#This Row],[Cash ($M)]]+Table3[[#This Row],[Debt ($M)]]</f>
        <v>0</v>
      </c>
      <c r="M46" s="8"/>
      <c r="N46" s="12"/>
      <c r="O46" s="9"/>
      <c r="P46" s="9"/>
      <c r="Q46" s="8" t="e">
        <f>Table3[[#This Row],[Price]]/Table3[[#This Row],[FY Earnings Estimates]]</f>
        <v>#DIV/0!</v>
      </c>
      <c r="R46" s="8" t="e">
        <f>Table3[[#This Row],[Price]]/Table3[[#This Row],[FY Earnings Estimates (2-years)]]</f>
        <v>#DIV/0!</v>
      </c>
      <c r="U46" t="s">
        <v>1034</v>
      </c>
      <c r="V46" t="s">
        <v>1078</v>
      </c>
      <c r="W46" s="4">
        <v>39092</v>
      </c>
      <c r="X46">
        <v>1978</v>
      </c>
      <c r="Y46" s="5" t="s">
        <v>1414</v>
      </c>
    </row>
    <row r="47" spans="2:25" ht="15" customHeight="1">
      <c r="B47" t="s">
        <v>455</v>
      </c>
      <c r="C47" t="s">
        <v>955</v>
      </c>
      <c r="D47" s="8"/>
      <c r="E47" s="7"/>
      <c r="F47" s="11">
        <f>Table3[[#This Row],[Price]]*Table3[[#This Row],[Share Count ]]</f>
        <v>0</v>
      </c>
      <c r="G47" s="11"/>
      <c r="H47" s="11"/>
      <c r="I47" s="11">
        <f>Table3[[#This Row],[MC ($M)]]-Table3[[#This Row],[Cash ($M)]]+Table3[[#This Row],[Debt ($M)]]</f>
        <v>0</v>
      </c>
      <c r="M47" s="8"/>
      <c r="N47" s="12"/>
      <c r="O47" s="9"/>
      <c r="P47" s="9"/>
      <c r="Q47" s="8" t="e">
        <f>Table3[[#This Row],[Price]]/Table3[[#This Row],[FY Earnings Estimates]]</f>
        <v>#DIV/0!</v>
      </c>
      <c r="R47" s="8" t="e">
        <f>Table3[[#This Row],[Price]]/Table3[[#This Row],[FY Earnings Estimates (2-years)]]</f>
        <v>#DIV/0!</v>
      </c>
      <c r="U47" t="s">
        <v>1028</v>
      </c>
      <c r="V47" t="s">
        <v>1085</v>
      </c>
      <c r="W47" s="4">
        <v>41767</v>
      </c>
      <c r="X47">
        <v>1961</v>
      </c>
      <c r="Y47" s="5" t="s">
        <v>1335</v>
      </c>
    </row>
    <row r="48" spans="2:25" ht="15" customHeight="1">
      <c r="B48" t="s">
        <v>473</v>
      </c>
      <c r="C48" t="s">
        <v>973</v>
      </c>
      <c r="D48" s="8"/>
      <c r="E48" s="7"/>
      <c r="F48" s="11">
        <f>Table3[[#This Row],[Price]]*Table3[[#This Row],[Share Count ]]</f>
        <v>0</v>
      </c>
      <c r="G48" s="11"/>
      <c r="H48" s="11"/>
      <c r="I48" s="11">
        <f>Table3[[#This Row],[MC ($M)]]-Table3[[#This Row],[Cash ($M)]]+Table3[[#This Row],[Debt ($M)]]</f>
        <v>0</v>
      </c>
      <c r="M48" s="8"/>
      <c r="N48" s="12"/>
      <c r="O48" s="9"/>
      <c r="P48" s="9"/>
      <c r="Q48" s="8" t="e">
        <f>Table3[[#This Row],[Price]]/Table3[[#This Row],[FY Earnings Estimates]]</f>
        <v>#DIV/0!</v>
      </c>
      <c r="R48" s="8" t="e">
        <f>Table3[[#This Row],[Price]]/Table3[[#This Row],[FY Earnings Estimates (2-years)]]</f>
        <v>#DIV/0!</v>
      </c>
      <c r="U48" t="s">
        <v>1037</v>
      </c>
      <c r="V48" t="s">
        <v>1097</v>
      </c>
      <c r="W48" s="4">
        <v>32142</v>
      </c>
      <c r="X48">
        <v>1935</v>
      </c>
      <c r="Y48" s="5" t="s">
        <v>1419</v>
      </c>
    </row>
    <row r="49" spans="2:25" ht="15" customHeight="1">
      <c r="B49" t="s">
        <v>497</v>
      </c>
      <c r="C49" t="s">
        <v>997</v>
      </c>
      <c r="D49" s="8"/>
      <c r="E49" s="7"/>
      <c r="F49" s="11">
        <f>Table3[[#This Row],[Price]]*Table3[[#This Row],[Share Count ]]</f>
        <v>0</v>
      </c>
      <c r="G49" s="11"/>
      <c r="H49" s="11"/>
      <c r="I49" s="11">
        <f>Table3[[#This Row],[MC ($M)]]-Table3[[#This Row],[Cash ($M)]]+Table3[[#This Row],[Debt ($M)]]</f>
        <v>0</v>
      </c>
      <c r="M49" s="8"/>
      <c r="N49" s="12"/>
      <c r="O49" s="9"/>
      <c r="P49" s="9"/>
      <c r="Q49" s="8" t="e">
        <f>Table3[[#This Row],[Price]]/Table3[[#This Row],[FY Earnings Estimates]]</f>
        <v>#DIV/0!</v>
      </c>
      <c r="R49" s="8" t="e">
        <f>Table3[[#This Row],[Price]]/Table3[[#This Row],[FY Earnings Estimates (2-years)]]</f>
        <v>#DIV/0!</v>
      </c>
      <c r="U49" t="s">
        <v>1031</v>
      </c>
      <c r="V49" t="s">
        <v>1166</v>
      </c>
      <c r="W49" s="4">
        <v>42433</v>
      </c>
      <c r="X49">
        <v>1886</v>
      </c>
      <c r="Y49" s="5" t="s">
        <v>1408</v>
      </c>
    </row>
    <row r="50" spans="2:25" ht="15" customHeight="1">
      <c r="B50" t="s">
        <v>472</v>
      </c>
      <c r="C50" t="s">
        <v>972</v>
      </c>
      <c r="D50" s="8"/>
      <c r="E50" s="7"/>
      <c r="F50" s="11">
        <f>Table3[[#This Row],[Price]]*Table3[[#This Row],[Share Count ]]</f>
        <v>0</v>
      </c>
      <c r="G50" s="11"/>
      <c r="H50" s="11"/>
      <c r="I50" s="11">
        <f>Table3[[#This Row],[MC ($M)]]-Table3[[#This Row],[Cash ($M)]]+Table3[[#This Row],[Debt ($M)]]</f>
        <v>0</v>
      </c>
      <c r="M50" s="8"/>
      <c r="N50" s="12"/>
      <c r="O50" s="9"/>
      <c r="P50" s="9"/>
      <c r="Q50" s="8" t="e">
        <f>Table3[[#This Row],[Price]]/Table3[[#This Row],[FY Earnings Estimates]]</f>
        <v>#DIV/0!</v>
      </c>
      <c r="R50" s="8" t="e">
        <f>Table3[[#This Row],[Price]]/Table3[[#This Row],[FY Earnings Estimates (2-years)]]</f>
        <v>#DIV/0!</v>
      </c>
      <c r="U50" t="s">
        <v>1030</v>
      </c>
      <c r="V50" t="s">
        <v>1081</v>
      </c>
      <c r="W50" s="4">
        <v>45050</v>
      </c>
      <c r="X50">
        <v>1993</v>
      </c>
      <c r="Y50" s="5" t="s">
        <v>1418</v>
      </c>
    </row>
    <row r="51" spans="2:25" ht="15" customHeight="1">
      <c r="B51" s="6" t="s">
        <v>500</v>
      </c>
      <c r="C51" t="s">
        <v>1000</v>
      </c>
      <c r="D51" s="8">
        <v>284.02999999999997</v>
      </c>
      <c r="E51" s="7">
        <v>702</v>
      </c>
      <c r="F51" s="11">
        <f>Table3[[#This Row],[Price]]*Table3[[#This Row],[Share Count ]]</f>
        <v>199389.05999999997</v>
      </c>
      <c r="G51" s="11">
        <f>3024+49223+261</f>
        <v>52508</v>
      </c>
      <c r="H51" s="11">
        <f>1559+51236</f>
        <v>52795</v>
      </c>
      <c r="I51" s="11">
        <f>Table3[[#This Row],[MC ($M)]]-Table3[[#This Row],[Cash ($M)]]+Table3[[#This Row],[Debt ($M)]]</f>
        <v>199676.05999999997</v>
      </c>
      <c r="M51" s="8">
        <v>1.24</v>
      </c>
      <c r="N51" s="12"/>
      <c r="O51" s="9">
        <v>15.19</v>
      </c>
      <c r="P51" s="9">
        <v>17.399999999999999</v>
      </c>
      <c r="Q51" s="8">
        <f>Table3[[#This Row],[Price]]/Table3[[#This Row],[FY Earnings Estimates]]</f>
        <v>18.698485845951282</v>
      </c>
      <c r="R51" s="8">
        <f>Table3[[#This Row],[Price]]/Table3[[#This Row],[FY Earnings Estimates (2-years)]]</f>
        <v>16.323563218390806</v>
      </c>
      <c r="S51" s="10">
        <v>75100</v>
      </c>
      <c r="T51" t="s">
        <v>1462</v>
      </c>
      <c r="U51" t="s">
        <v>1032</v>
      </c>
      <c r="V51" t="s">
        <v>1094</v>
      </c>
      <c r="W51" s="4">
        <v>27941</v>
      </c>
      <c r="X51">
        <v>1850</v>
      </c>
      <c r="Y51" s="5" t="s">
        <v>1200</v>
      </c>
    </row>
    <row r="52" spans="2:25" ht="15" customHeight="1">
      <c r="B52" t="s">
        <v>475</v>
      </c>
      <c r="C52" t="s">
        <v>975</v>
      </c>
      <c r="D52" s="8"/>
      <c r="E52" s="7"/>
      <c r="F52" s="11">
        <f>Table3[[#This Row],[Price]]*Table3[[#This Row],[Share Count ]]</f>
        <v>0</v>
      </c>
      <c r="G52" s="11"/>
      <c r="H52" s="11"/>
      <c r="I52" s="11">
        <f>Table3[[#This Row],[MC ($M)]]-Table3[[#This Row],[Cash ($M)]]+Table3[[#This Row],[Debt ($M)]]</f>
        <v>0</v>
      </c>
      <c r="M52" s="8"/>
      <c r="N52" s="12"/>
      <c r="O52" s="9"/>
      <c r="P52" s="9"/>
      <c r="Q52" s="8" t="e">
        <f>Table3[[#This Row],[Price]]/Table3[[#This Row],[FY Earnings Estimates]]</f>
        <v>#DIV/0!</v>
      </c>
      <c r="R52" s="8" t="e">
        <f>Table3[[#This Row],[Price]]/Table3[[#This Row],[FY Earnings Estimates (2-years)]]</f>
        <v>#DIV/0!</v>
      </c>
      <c r="U52" t="s">
        <v>1029</v>
      </c>
      <c r="V52" t="s">
        <v>1121</v>
      </c>
      <c r="W52" s="4">
        <v>35432</v>
      </c>
      <c r="X52">
        <v>1979</v>
      </c>
      <c r="Y52" s="5" t="s">
        <v>1289</v>
      </c>
    </row>
    <row r="53" spans="2:25" ht="15" customHeight="1">
      <c r="B53" t="s">
        <v>459</v>
      </c>
      <c r="C53" t="s">
        <v>959</v>
      </c>
      <c r="D53" s="8"/>
      <c r="E53" s="7"/>
      <c r="F53" s="11">
        <f>Table3[[#This Row],[Price]]*Table3[[#This Row],[Share Count ]]</f>
        <v>0</v>
      </c>
      <c r="G53" s="11"/>
      <c r="H53" s="11"/>
      <c r="I53" s="11">
        <f>Table3[[#This Row],[MC ($M)]]-Table3[[#This Row],[Cash ($M)]]+Table3[[#This Row],[Debt ($M)]]</f>
        <v>0</v>
      </c>
      <c r="M53" s="8"/>
      <c r="N53" s="12"/>
      <c r="O53" s="9"/>
      <c r="P53" s="9"/>
      <c r="Q53" s="8" t="e">
        <f>Table3[[#This Row],[Price]]/Table3[[#This Row],[FY Earnings Estimates]]</f>
        <v>#DIV/0!</v>
      </c>
      <c r="R53" s="8" t="e">
        <f>Table3[[#This Row],[Price]]/Table3[[#This Row],[FY Earnings Estimates (2-years)]]</f>
        <v>#DIV/0!</v>
      </c>
      <c r="U53" t="s">
        <v>1030</v>
      </c>
      <c r="V53" t="s">
        <v>1081</v>
      </c>
      <c r="W53" s="4">
        <v>20883</v>
      </c>
      <c r="X53">
        <v>1916</v>
      </c>
      <c r="Y53" s="5" t="s">
        <v>1414</v>
      </c>
    </row>
    <row r="54" spans="2:25" ht="15" customHeight="1">
      <c r="B54" t="s">
        <v>469</v>
      </c>
      <c r="C54" t="s">
        <v>969</v>
      </c>
      <c r="D54" s="8"/>
      <c r="E54" s="7"/>
      <c r="F54" s="11">
        <f>Table3[[#This Row],[Price]]*Table3[[#This Row],[Share Count ]]</f>
        <v>0</v>
      </c>
      <c r="G54" s="11"/>
      <c r="H54" s="11"/>
      <c r="I54" s="11">
        <f>Table3[[#This Row],[MC ($M)]]-Table3[[#This Row],[Cash ($M)]]+Table3[[#This Row],[Debt ($M)]]</f>
        <v>0</v>
      </c>
      <c r="M54" s="8"/>
      <c r="N54" s="12"/>
      <c r="O54" s="9"/>
      <c r="P54" s="9"/>
      <c r="Q54" s="8" t="e">
        <f>Table3[[#This Row],[Price]]/Table3[[#This Row],[FY Earnings Estimates]]</f>
        <v>#DIV/0!</v>
      </c>
      <c r="R54" s="8" t="e">
        <f>Table3[[#This Row],[Price]]/Table3[[#This Row],[FY Earnings Estimates (2-years)]]</f>
        <v>#DIV/0!</v>
      </c>
      <c r="U54" t="s">
        <v>1032</v>
      </c>
      <c r="V54" t="s">
        <v>1053</v>
      </c>
      <c r="W54" s="4">
        <v>27941</v>
      </c>
      <c r="X54" t="s">
        <v>1437</v>
      </c>
      <c r="Y54" s="5" t="s">
        <v>1224</v>
      </c>
    </row>
    <row r="55" spans="2:25" ht="15" customHeight="1">
      <c r="B55" t="s">
        <v>470</v>
      </c>
      <c r="C55" t="s">
        <v>970</v>
      </c>
      <c r="D55" s="8"/>
      <c r="E55" s="7"/>
      <c r="F55" s="11">
        <f>Table3[[#This Row],[Price]]*Table3[[#This Row],[Share Count ]]</f>
        <v>0</v>
      </c>
      <c r="G55" s="11"/>
      <c r="H55" s="11"/>
      <c r="I55" s="11">
        <f>Table3[[#This Row],[MC ($M)]]-Table3[[#This Row],[Cash ($M)]]+Table3[[#This Row],[Debt ($M)]]</f>
        <v>0</v>
      </c>
      <c r="M55" s="8"/>
      <c r="N55" s="12"/>
      <c r="O55" s="9"/>
      <c r="P55" s="9"/>
      <c r="Q55" s="8" t="e">
        <f>Table3[[#This Row],[Price]]/Table3[[#This Row],[FY Earnings Estimates]]</f>
        <v>#DIV/0!</v>
      </c>
      <c r="R55" s="8" t="e">
        <f>Table3[[#This Row],[Price]]/Table3[[#This Row],[FY Earnings Estimates (2-years)]]</f>
        <v>#DIV/0!</v>
      </c>
      <c r="U55" t="s">
        <v>1037</v>
      </c>
      <c r="V55" t="s">
        <v>1163</v>
      </c>
      <c r="W55" s="4">
        <v>30986</v>
      </c>
      <c r="X55">
        <v>1880</v>
      </c>
      <c r="Y55" s="5" t="s">
        <v>1417</v>
      </c>
    </row>
    <row r="56" spans="2:25" ht="15" customHeight="1">
      <c r="B56" s="6" t="s">
        <v>468</v>
      </c>
      <c r="C56" t="s">
        <v>968</v>
      </c>
      <c r="D56" s="8">
        <v>30.8</v>
      </c>
      <c r="E56" s="7">
        <v>511</v>
      </c>
      <c r="F56" s="11">
        <f>Table3[[#This Row],[Price]]*Table3[[#This Row],[Share Count ]]</f>
        <v>15738.800000000001</v>
      </c>
      <c r="G56" s="11">
        <v>1679</v>
      </c>
      <c r="H56" s="11">
        <v>13126</v>
      </c>
      <c r="I56" s="11">
        <f>Table3[[#This Row],[MC ($M)]]-Table3[[#This Row],[Cash ($M)]]+Table3[[#This Row],[Debt ($M)]]</f>
        <v>27185.800000000003</v>
      </c>
      <c r="M56" s="8">
        <v>0.6</v>
      </c>
      <c r="N56" s="12"/>
      <c r="O56" s="9">
        <v>2.5099999999999998</v>
      </c>
      <c r="P56" s="9">
        <v>2.72</v>
      </c>
      <c r="Q56" s="8">
        <f>Table3[[#This Row],[Price]]/Table3[[#This Row],[FY Earnings Estimates]]</f>
        <v>12.270916334661356</v>
      </c>
      <c r="R56" s="8">
        <f>Table3[[#This Row],[Price]]/Table3[[#This Row],[FY Earnings Estimates (2-years)]]</f>
        <v>11.323529411764705</v>
      </c>
      <c r="S56" s="10">
        <v>38000</v>
      </c>
      <c r="T56" t="s">
        <v>1462</v>
      </c>
      <c r="U56" t="s">
        <v>1027</v>
      </c>
      <c r="V56" t="s">
        <v>1039</v>
      </c>
      <c r="W56" s="4">
        <v>26572</v>
      </c>
      <c r="X56">
        <v>1931</v>
      </c>
      <c r="Y56" s="5" t="s">
        <v>1203</v>
      </c>
    </row>
    <row r="57" spans="2:25" ht="15" customHeight="1">
      <c r="B57" t="s">
        <v>465</v>
      </c>
      <c r="C57" t="s">
        <v>965</v>
      </c>
      <c r="D57" s="8"/>
      <c r="E57" s="7"/>
      <c r="F57" s="11">
        <f>Table3[[#This Row],[Price]]*Table3[[#This Row],[Share Count ]]</f>
        <v>0</v>
      </c>
      <c r="G57" s="11"/>
      <c r="H57" s="11"/>
      <c r="I57" s="11">
        <f>Table3[[#This Row],[MC ($M)]]-Table3[[#This Row],[Cash ($M)]]+Table3[[#This Row],[Debt ($M)]]</f>
        <v>0</v>
      </c>
      <c r="M57" s="8"/>
      <c r="N57" s="12"/>
      <c r="O57" s="9"/>
      <c r="P57" s="9"/>
      <c r="Q57" s="8" t="e">
        <f>Table3[[#This Row],[Price]]/Table3[[#This Row],[FY Earnings Estimates]]</f>
        <v>#DIV/0!</v>
      </c>
      <c r="R57" s="8" t="e">
        <f>Table3[[#This Row],[Price]]/Table3[[#This Row],[FY Earnings Estimates (2-years)]]</f>
        <v>#DIV/0!</v>
      </c>
      <c r="U57" t="s">
        <v>1029</v>
      </c>
      <c r="V57" t="s">
        <v>1161</v>
      </c>
      <c r="W57" s="4">
        <v>36340</v>
      </c>
      <c r="X57">
        <v>1966</v>
      </c>
      <c r="Y57" s="5" t="s">
        <v>1415</v>
      </c>
    </row>
    <row r="58" spans="2:25" ht="15" customHeight="1">
      <c r="B58" s="6" t="s">
        <v>467</v>
      </c>
      <c r="C58" t="s">
        <v>967</v>
      </c>
      <c r="D58" s="8">
        <v>167.63</v>
      </c>
      <c r="E58" s="7">
        <v>289</v>
      </c>
      <c r="F58" s="11">
        <f>Table3[[#This Row],[Price]]*Table3[[#This Row],[Share Count ]]</f>
        <v>48445.07</v>
      </c>
      <c r="G58" s="11">
        <v>763</v>
      </c>
      <c r="H58" s="11">
        <v>19270</v>
      </c>
      <c r="I58" s="11">
        <f>Table3[[#This Row],[MC ($M)]]-Table3[[#This Row],[Cash ($M)]]+Table3[[#This Row],[Debt ($M)]]</f>
        <v>66952.070000000007</v>
      </c>
      <c r="M58" s="8">
        <v>0.34</v>
      </c>
      <c r="N58" s="12"/>
      <c r="O58" s="9">
        <v>14.23</v>
      </c>
      <c r="P58" s="9">
        <v>14.93</v>
      </c>
      <c r="Q58" s="8">
        <f>Table3[[#This Row],[Price]]/Table3[[#This Row],[FY Earnings Estimates]]</f>
        <v>11.780042164441321</v>
      </c>
      <c r="R58" s="8">
        <f>Table3[[#This Row],[Price]]/Table3[[#This Row],[FY Earnings Estimates (2-years)]]</f>
        <v>11.227729403884796</v>
      </c>
      <c r="S58" s="10">
        <v>70000</v>
      </c>
      <c r="T58" t="s">
        <v>1462</v>
      </c>
      <c r="U58" t="s">
        <v>1027</v>
      </c>
      <c r="V58" t="s">
        <v>1039</v>
      </c>
      <c r="W58" s="4">
        <v>26572</v>
      </c>
      <c r="X58">
        <v>1897</v>
      </c>
      <c r="Y58" s="5" t="s">
        <v>1416</v>
      </c>
    </row>
    <row r="59" spans="2:25" ht="15" customHeight="1">
      <c r="B59" t="s">
        <v>323</v>
      </c>
      <c r="C59" t="s">
        <v>824</v>
      </c>
      <c r="D59" s="8"/>
      <c r="E59" s="7"/>
      <c r="F59" s="11">
        <f>Table3[[#This Row],[Price]]*Table3[[#This Row],[Share Count ]]</f>
        <v>0</v>
      </c>
      <c r="G59" s="11"/>
      <c r="H59" s="11"/>
      <c r="I59" s="11">
        <f>Table3[[#This Row],[MC ($M)]]-Table3[[#This Row],[Cash ($M)]]+Table3[[#This Row],[Debt ($M)]]</f>
        <v>0</v>
      </c>
      <c r="M59" s="8"/>
      <c r="N59" s="12"/>
      <c r="O59" s="9"/>
      <c r="P59" s="9"/>
      <c r="Q59" s="8" t="e">
        <f>Table3[[#This Row],[Price]]/Table3[[#This Row],[FY Earnings Estimates]]</f>
        <v>#DIV/0!</v>
      </c>
      <c r="R59" s="8" t="e">
        <f>Table3[[#This Row],[Price]]/Table3[[#This Row],[FY Earnings Estimates (2-years)]]</f>
        <v>#DIV/0!</v>
      </c>
      <c r="U59" t="s">
        <v>1032</v>
      </c>
      <c r="V59" t="s">
        <v>1091</v>
      </c>
      <c r="W59" s="4">
        <v>35915</v>
      </c>
      <c r="X59">
        <v>1947</v>
      </c>
      <c r="Y59" s="5" t="s">
        <v>1353</v>
      </c>
    </row>
    <row r="60" spans="2:25" ht="15" customHeight="1">
      <c r="B60" t="s">
        <v>452</v>
      </c>
      <c r="C60" t="s">
        <v>952</v>
      </c>
      <c r="D60" s="8"/>
      <c r="E60" s="7"/>
      <c r="F60" s="11">
        <f>Table3[[#This Row],[Price]]*Table3[[#This Row],[Share Count ]]</f>
        <v>0</v>
      </c>
      <c r="G60" s="11"/>
      <c r="H60" s="11"/>
      <c r="I60" s="11">
        <f>Table3[[#This Row],[MC ($M)]]-Table3[[#This Row],[Cash ($M)]]+Table3[[#This Row],[Debt ($M)]]</f>
        <v>0</v>
      </c>
      <c r="M60" s="8"/>
      <c r="N60" s="12"/>
      <c r="O60" s="9"/>
      <c r="P60" s="9"/>
      <c r="Q60" s="8" t="e">
        <f>Table3[[#This Row],[Price]]/Table3[[#This Row],[FY Earnings Estimates]]</f>
        <v>#DIV/0!</v>
      </c>
      <c r="R60" s="8" t="e">
        <f>Table3[[#This Row],[Price]]/Table3[[#This Row],[FY Earnings Estimates (2-years)]]</f>
        <v>#DIV/0!</v>
      </c>
      <c r="U60" t="s">
        <v>1036</v>
      </c>
      <c r="V60" t="s">
        <v>1155</v>
      </c>
      <c r="W60" s="4">
        <v>30255</v>
      </c>
      <c r="X60">
        <v>1870</v>
      </c>
      <c r="Y60" s="5" t="s">
        <v>1185</v>
      </c>
    </row>
    <row r="61" spans="2:25" ht="15" customHeight="1">
      <c r="B61" t="s">
        <v>450</v>
      </c>
      <c r="C61" t="s">
        <v>950</v>
      </c>
      <c r="D61" s="8"/>
      <c r="E61" s="7"/>
      <c r="F61" s="11">
        <f>Table3[[#This Row],[Price]]*Table3[[#This Row],[Share Count ]]</f>
        <v>0</v>
      </c>
      <c r="G61" s="11"/>
      <c r="H61" s="11"/>
      <c r="I61" s="11">
        <f>Table3[[#This Row],[MC ($M)]]-Table3[[#This Row],[Cash ($M)]]+Table3[[#This Row],[Debt ($M)]]</f>
        <v>0</v>
      </c>
      <c r="M61" s="8"/>
      <c r="N61" s="12"/>
      <c r="O61" s="9"/>
      <c r="P61" s="9"/>
      <c r="Q61" s="8" t="e">
        <f>Table3[[#This Row],[Price]]/Table3[[#This Row],[FY Earnings Estimates]]</f>
        <v>#DIV/0!</v>
      </c>
      <c r="R61" s="8" t="e">
        <f>Table3[[#This Row],[Price]]/Table3[[#This Row],[FY Earnings Estimates (2-years)]]</f>
        <v>#DIV/0!</v>
      </c>
      <c r="U61" t="s">
        <v>1036</v>
      </c>
      <c r="V61" t="s">
        <v>1159</v>
      </c>
      <c r="W61" s="4">
        <v>45000</v>
      </c>
      <c r="X61">
        <v>1818</v>
      </c>
      <c r="Y61" s="5" t="s">
        <v>1411</v>
      </c>
    </row>
    <row r="62" spans="2:25" ht="15" customHeight="1">
      <c r="B62" t="s">
        <v>463</v>
      </c>
      <c r="C62" t="s">
        <v>963</v>
      </c>
      <c r="D62" s="8"/>
      <c r="E62" s="7"/>
      <c r="F62" s="11">
        <f>Table3[[#This Row],[Price]]*Table3[[#This Row],[Share Count ]]</f>
        <v>0</v>
      </c>
      <c r="G62" s="11"/>
      <c r="H62" s="11"/>
      <c r="I62" s="11">
        <f>Table3[[#This Row],[MC ($M)]]-Table3[[#This Row],[Cash ($M)]]+Table3[[#This Row],[Debt ($M)]]</f>
        <v>0</v>
      </c>
      <c r="M62" s="8"/>
      <c r="N62" s="12"/>
      <c r="O62" s="9"/>
      <c r="P62" s="9"/>
      <c r="Q62" s="8" t="e">
        <f>Table3[[#This Row],[Price]]/Table3[[#This Row],[FY Earnings Estimates]]</f>
        <v>#DIV/0!</v>
      </c>
      <c r="R62" s="8" t="e">
        <f>Table3[[#This Row],[Price]]/Table3[[#This Row],[FY Earnings Estimates (2-years)]]</f>
        <v>#DIV/0!</v>
      </c>
      <c r="U62" t="s">
        <v>1027</v>
      </c>
      <c r="V62" t="s">
        <v>1066</v>
      </c>
      <c r="W62" s="4">
        <v>37938</v>
      </c>
      <c r="X62">
        <v>1978</v>
      </c>
      <c r="Y62" s="5" t="s">
        <v>1288</v>
      </c>
    </row>
    <row r="63" spans="2:25" ht="15" customHeight="1">
      <c r="B63" t="s">
        <v>460</v>
      </c>
      <c r="C63" t="s">
        <v>960</v>
      </c>
      <c r="D63" s="8"/>
      <c r="E63" s="7"/>
      <c r="F63" s="11">
        <f>Table3[[#This Row],[Price]]*Table3[[#This Row],[Share Count ]]</f>
        <v>0</v>
      </c>
      <c r="G63" s="11"/>
      <c r="H63" s="11"/>
      <c r="I63" s="11">
        <f>Table3[[#This Row],[MC ($M)]]-Table3[[#This Row],[Cash ($M)]]+Table3[[#This Row],[Debt ($M)]]</f>
        <v>0</v>
      </c>
      <c r="M63" s="8"/>
      <c r="N63" s="12"/>
      <c r="O63" s="9"/>
      <c r="P63" s="9"/>
      <c r="Q63" s="8" t="e">
        <f>Table3[[#This Row],[Price]]/Table3[[#This Row],[FY Earnings Estimates]]</f>
        <v>#DIV/0!</v>
      </c>
      <c r="R63" s="8" t="e">
        <f>Table3[[#This Row],[Price]]/Table3[[#This Row],[FY Earnings Estimates (2-years)]]</f>
        <v>#DIV/0!</v>
      </c>
      <c r="U63" t="s">
        <v>1032</v>
      </c>
      <c r="V63" t="s">
        <v>1091</v>
      </c>
      <c r="W63" s="4">
        <v>34789</v>
      </c>
      <c r="X63">
        <v>1784</v>
      </c>
      <c r="Y63" s="5" t="s">
        <v>1200</v>
      </c>
    </row>
    <row r="64" spans="2:25" ht="15" customHeight="1">
      <c r="B64" t="s">
        <v>458</v>
      </c>
      <c r="C64" t="s">
        <v>958</v>
      </c>
      <c r="D64" s="8"/>
      <c r="E64" s="7"/>
      <c r="F64" s="11">
        <f>Table3[[#This Row],[Price]]*Table3[[#This Row],[Share Count ]]</f>
        <v>0</v>
      </c>
      <c r="G64" s="11"/>
      <c r="H64" s="11"/>
      <c r="I64" s="11">
        <f>Table3[[#This Row],[MC ($M)]]-Table3[[#This Row],[Cash ($M)]]+Table3[[#This Row],[Debt ($M)]]</f>
        <v>0</v>
      </c>
      <c r="M64" s="8"/>
      <c r="N64" s="12"/>
      <c r="O64" s="9"/>
      <c r="P64" s="9"/>
      <c r="Q64" s="8" t="e">
        <f>Table3[[#This Row],[Price]]/Table3[[#This Row],[FY Earnings Estimates]]</f>
        <v>#DIV/0!</v>
      </c>
      <c r="R64" s="8" t="e">
        <f>Table3[[#This Row],[Price]]/Table3[[#This Row],[FY Earnings Estimates (2-years)]]</f>
        <v>#DIV/0!</v>
      </c>
      <c r="U64" t="s">
        <v>1029</v>
      </c>
      <c r="V64" t="s">
        <v>1104</v>
      </c>
      <c r="W64" s="4">
        <v>40123</v>
      </c>
      <c r="X64">
        <v>1996</v>
      </c>
      <c r="Y64" s="5" t="s">
        <v>1361</v>
      </c>
    </row>
    <row r="65" spans="2:25" ht="15" customHeight="1">
      <c r="B65" t="s">
        <v>471</v>
      </c>
      <c r="C65" t="s">
        <v>971</v>
      </c>
      <c r="D65" s="8"/>
      <c r="E65" s="7"/>
      <c r="F65" s="11">
        <f>Table3[[#This Row],[Price]]*Table3[[#This Row],[Share Count ]]</f>
        <v>0</v>
      </c>
      <c r="G65" s="11"/>
      <c r="H65" s="11"/>
      <c r="I65" s="11">
        <f>Table3[[#This Row],[MC ($M)]]-Table3[[#This Row],[Cash ($M)]]+Table3[[#This Row],[Debt ($M)]]</f>
        <v>0</v>
      </c>
      <c r="M65" s="8"/>
      <c r="N65" s="12"/>
      <c r="O65" s="9"/>
      <c r="P65" s="9"/>
      <c r="Q65" s="8" t="e">
        <f>Table3[[#This Row],[Price]]/Table3[[#This Row],[FY Earnings Estimates]]</f>
        <v>#DIV/0!</v>
      </c>
      <c r="R65" s="8" t="e">
        <f>Table3[[#This Row],[Price]]/Table3[[#This Row],[FY Earnings Estimates (2-years)]]</f>
        <v>#DIV/0!</v>
      </c>
      <c r="U65" t="s">
        <v>1033</v>
      </c>
      <c r="V65" t="s">
        <v>1101</v>
      </c>
      <c r="W65" s="4">
        <v>42923</v>
      </c>
      <c r="X65">
        <v>2017</v>
      </c>
      <c r="Y65" s="5" t="s">
        <v>1199</v>
      </c>
    </row>
    <row r="66" spans="2:25" ht="15" customHeight="1">
      <c r="B66" t="s">
        <v>451</v>
      </c>
      <c r="C66" t="s">
        <v>951</v>
      </c>
      <c r="D66" s="8"/>
      <c r="E66" s="7"/>
      <c r="F66" s="11">
        <f>Table3[[#This Row],[Price]]*Table3[[#This Row],[Share Count ]]</f>
        <v>0</v>
      </c>
      <c r="G66" s="11"/>
      <c r="H66" s="11"/>
      <c r="I66" s="11">
        <f>Table3[[#This Row],[MC ($M)]]-Table3[[#This Row],[Cash ($M)]]+Table3[[#This Row],[Debt ($M)]]</f>
        <v>0</v>
      </c>
      <c r="M66" s="8"/>
      <c r="N66" s="12"/>
      <c r="O66" s="9"/>
      <c r="P66" s="9"/>
      <c r="Q66" s="8" t="e">
        <f>Table3[[#This Row],[Price]]/Table3[[#This Row],[FY Earnings Estimates]]</f>
        <v>#DIV/0!</v>
      </c>
      <c r="R66" s="8" t="e">
        <f>Table3[[#This Row],[Price]]/Table3[[#This Row],[FY Earnings Estimates (2-years)]]</f>
        <v>#DIV/0!</v>
      </c>
      <c r="U66" t="s">
        <v>1030</v>
      </c>
      <c r="V66" t="s">
        <v>1082</v>
      </c>
      <c r="W66" s="4">
        <v>45278</v>
      </c>
      <c r="X66">
        <v>1998</v>
      </c>
      <c r="Y66" s="5" t="s">
        <v>1208</v>
      </c>
    </row>
    <row r="67" spans="2:25" ht="15" customHeight="1">
      <c r="B67" t="s">
        <v>462</v>
      </c>
      <c r="C67" t="s">
        <v>962</v>
      </c>
      <c r="D67" s="8"/>
      <c r="E67" s="7"/>
      <c r="F67" s="11">
        <f>Table3[[#This Row],[Price]]*Table3[[#This Row],[Share Count ]]</f>
        <v>0</v>
      </c>
      <c r="G67" s="11"/>
      <c r="H67" s="11"/>
      <c r="I67" s="11">
        <f>Table3[[#This Row],[MC ($M)]]-Table3[[#This Row],[Cash ($M)]]+Table3[[#This Row],[Debt ($M)]]</f>
        <v>0</v>
      </c>
      <c r="M67" s="8"/>
      <c r="N67" s="12"/>
      <c r="O67" s="9"/>
      <c r="P67" s="9"/>
      <c r="Q67" s="8" t="e">
        <f>Table3[[#This Row],[Price]]/Table3[[#This Row],[FY Earnings Estimates]]</f>
        <v>#DIV/0!</v>
      </c>
      <c r="R67" s="8" t="e">
        <f>Table3[[#This Row],[Price]]/Table3[[#This Row],[FY Earnings Estimates (2-years)]]</f>
        <v>#DIV/0!</v>
      </c>
      <c r="U67" t="s">
        <v>1032</v>
      </c>
      <c r="V67" t="s">
        <v>1091</v>
      </c>
      <c r="W67" s="4">
        <v>40637</v>
      </c>
      <c r="X67">
        <v>1988</v>
      </c>
      <c r="Y67" s="5" t="s">
        <v>1200</v>
      </c>
    </row>
    <row r="68" spans="2:25" ht="15" customHeight="1">
      <c r="B68" t="s">
        <v>456</v>
      </c>
      <c r="C68" t="s">
        <v>956</v>
      </c>
      <c r="D68" s="8"/>
      <c r="E68" s="7"/>
      <c r="F68" s="11">
        <f>Table3[[#This Row],[Price]]*Table3[[#This Row],[Share Count ]]</f>
        <v>0</v>
      </c>
      <c r="G68" s="11"/>
      <c r="H68" s="11"/>
      <c r="I68" s="11">
        <f>Table3[[#This Row],[MC ($M)]]-Table3[[#This Row],[Cash ($M)]]+Table3[[#This Row],[Debt ($M)]]</f>
        <v>0</v>
      </c>
      <c r="M68" s="8"/>
      <c r="N68" s="12"/>
      <c r="O68" s="9"/>
      <c r="P68" s="9"/>
      <c r="Q68" s="8" t="e">
        <f>Table3[[#This Row],[Price]]/Table3[[#This Row],[FY Earnings Estimates]]</f>
        <v>#DIV/0!</v>
      </c>
      <c r="R68" s="8" t="e">
        <f>Table3[[#This Row],[Price]]/Table3[[#This Row],[FY Earnings Estimates (2-years)]]</f>
        <v>#DIV/0!</v>
      </c>
      <c r="U68" t="s">
        <v>1027</v>
      </c>
      <c r="V68" t="s">
        <v>1038</v>
      </c>
      <c r="W68" s="4">
        <v>20883</v>
      </c>
      <c r="X68" t="s">
        <v>1181</v>
      </c>
      <c r="Y68" s="5" t="s">
        <v>1200</v>
      </c>
    </row>
    <row r="69" spans="2:25" ht="15" customHeight="1">
      <c r="B69" t="s">
        <v>454</v>
      </c>
      <c r="C69" t="s">
        <v>954</v>
      </c>
      <c r="D69" s="8"/>
      <c r="E69" s="7"/>
      <c r="F69" s="11">
        <f>Table3[[#This Row],[Price]]*Table3[[#This Row],[Share Count ]]</f>
        <v>0</v>
      </c>
      <c r="G69" s="11"/>
      <c r="H69" s="11"/>
      <c r="I69" s="11">
        <f>Table3[[#This Row],[MC ($M)]]-Table3[[#This Row],[Cash ($M)]]+Table3[[#This Row],[Debt ($M)]]</f>
        <v>0</v>
      </c>
      <c r="M69" s="8"/>
      <c r="N69" s="12"/>
      <c r="O69" s="9"/>
      <c r="P69" s="9"/>
      <c r="Q69" s="8" t="e">
        <f>Table3[[#This Row],[Price]]/Table3[[#This Row],[FY Earnings Estimates]]</f>
        <v>#DIV/0!</v>
      </c>
      <c r="R69" s="8" t="e">
        <f>Table3[[#This Row],[Price]]/Table3[[#This Row],[FY Earnings Estimates (2-years)]]</f>
        <v>#DIV/0!</v>
      </c>
      <c r="U69" t="s">
        <v>1030</v>
      </c>
      <c r="V69" t="s">
        <v>1160</v>
      </c>
      <c r="W69" s="4">
        <v>43269</v>
      </c>
      <c r="X69">
        <v>1962</v>
      </c>
      <c r="Y69" s="5" t="s">
        <v>1413</v>
      </c>
    </row>
    <row r="70" spans="2:25" ht="15" customHeight="1">
      <c r="B70" t="s">
        <v>466</v>
      </c>
      <c r="C70" t="s">
        <v>966</v>
      </c>
      <c r="D70" s="8"/>
      <c r="E70" s="7"/>
      <c r="F70" s="11">
        <f>Table3[[#This Row],[Price]]*Table3[[#This Row],[Share Count ]]</f>
        <v>0</v>
      </c>
      <c r="G70" s="11"/>
      <c r="H70" s="11"/>
      <c r="I70" s="11">
        <f>Table3[[#This Row],[MC ($M)]]-Table3[[#This Row],[Cash ($M)]]+Table3[[#This Row],[Debt ($M)]]</f>
        <v>0</v>
      </c>
      <c r="M70" s="8"/>
      <c r="N70" s="12"/>
      <c r="O70" s="9"/>
      <c r="P70" s="9"/>
      <c r="Q70" s="8" t="e">
        <f>Table3[[#This Row],[Price]]/Table3[[#This Row],[FY Earnings Estimates]]</f>
        <v>#DIV/0!</v>
      </c>
      <c r="R70" s="8" t="e">
        <f>Table3[[#This Row],[Price]]/Table3[[#This Row],[FY Earnings Estimates (2-years)]]</f>
        <v>#DIV/0!</v>
      </c>
      <c r="U70" t="s">
        <v>1032</v>
      </c>
      <c r="V70" t="s">
        <v>1162</v>
      </c>
      <c r="W70" s="4">
        <v>40225</v>
      </c>
      <c r="X70">
        <v>1839</v>
      </c>
      <c r="Y70" s="5" t="s">
        <v>1219</v>
      </c>
    </row>
    <row r="71" spans="2:25" ht="15" customHeight="1">
      <c r="B71" t="s">
        <v>453</v>
      </c>
      <c r="C71" t="s">
        <v>953</v>
      </c>
      <c r="D71" s="8"/>
      <c r="E71" s="7"/>
      <c r="F71" s="11">
        <f>Table3[[#This Row],[Price]]*Table3[[#This Row],[Share Count ]]</f>
        <v>0</v>
      </c>
      <c r="G71" s="11"/>
      <c r="H71" s="11"/>
      <c r="I71" s="11">
        <f>Table3[[#This Row],[MC ($M)]]-Table3[[#This Row],[Cash ($M)]]+Table3[[#This Row],[Debt ($M)]]</f>
        <v>0</v>
      </c>
      <c r="M71" s="8"/>
      <c r="N71" s="12"/>
      <c r="O71" s="9"/>
      <c r="P71" s="9"/>
      <c r="Q71" s="8" t="e">
        <f>Table3[[#This Row],[Price]]/Table3[[#This Row],[FY Earnings Estimates]]</f>
        <v>#DIV/0!</v>
      </c>
      <c r="R71" s="8" t="e">
        <f>Table3[[#This Row],[Price]]/Table3[[#This Row],[FY Earnings Estimates (2-years)]]</f>
        <v>#DIV/0!</v>
      </c>
      <c r="U71" t="s">
        <v>1032</v>
      </c>
      <c r="V71" t="s">
        <v>1046</v>
      </c>
      <c r="W71" s="4">
        <v>44459</v>
      </c>
      <c r="X71">
        <v>1939</v>
      </c>
      <c r="Y71" s="5" t="s">
        <v>1412</v>
      </c>
    </row>
    <row r="72" spans="2:25" ht="15" customHeight="1">
      <c r="B72" s="6" t="s">
        <v>457</v>
      </c>
      <c r="C72" t="s">
        <v>957</v>
      </c>
      <c r="D72" s="8">
        <v>102.63</v>
      </c>
      <c r="E72" s="7">
        <v>1476</v>
      </c>
      <c r="F72" s="11">
        <f>Table3[[#This Row],[Price]]*Table3[[#This Row],[Share Count ]]</f>
        <v>151481.88</v>
      </c>
      <c r="G72" s="11">
        <v>2502</v>
      </c>
      <c r="H72" s="11">
        <v>10885</v>
      </c>
      <c r="I72" s="11">
        <f>Table3[[#This Row],[MC ($M)]]-Table3[[#This Row],[Cash ($M)]]+Table3[[#This Row],[Debt ($M)]]</f>
        <v>159864.88</v>
      </c>
      <c r="M72" s="8">
        <v>0.73</v>
      </c>
      <c r="N72" s="12">
        <v>2.5000000000000001E-2</v>
      </c>
      <c r="O72" s="9"/>
      <c r="P72" s="9"/>
      <c r="Q72" s="8" t="e">
        <f>Table3[[#This Row],[Price]]/Table3[[#This Row],[FY Earnings Estimates]]</f>
        <v>#DIV/0!</v>
      </c>
      <c r="R72" s="8" t="e">
        <f>Table3[[#This Row],[Price]]/Table3[[#This Row],[FY Earnings Estimates (2-years)]]</f>
        <v>#DIV/0!</v>
      </c>
      <c r="U72" t="s">
        <v>1027</v>
      </c>
      <c r="V72" t="s">
        <v>1039</v>
      </c>
      <c r="W72" s="4">
        <v>34754</v>
      </c>
      <c r="X72">
        <v>1979</v>
      </c>
      <c r="Y72" s="5" t="s">
        <v>1337</v>
      </c>
    </row>
    <row r="73" spans="2:25" ht="15" customHeight="1">
      <c r="B73" t="s">
        <v>461</v>
      </c>
      <c r="C73" t="s">
        <v>961</v>
      </c>
      <c r="D73" s="8"/>
      <c r="E73" s="7"/>
      <c r="F73" s="11">
        <f>Table3[[#This Row],[Price]]*Table3[[#This Row],[Share Count ]]</f>
        <v>0</v>
      </c>
      <c r="G73" s="11"/>
      <c r="H73" s="11"/>
      <c r="I73" s="11">
        <f>Table3[[#This Row],[MC ($M)]]-Table3[[#This Row],[Cash ($M)]]+Table3[[#This Row],[Debt ($M)]]</f>
        <v>0</v>
      </c>
      <c r="M73" s="8"/>
      <c r="N73" s="12"/>
      <c r="O73" s="9"/>
      <c r="P73" s="9"/>
      <c r="Q73" s="8" t="e">
        <f>Table3[[#This Row],[Price]]/Table3[[#This Row],[FY Earnings Estimates]]</f>
        <v>#DIV/0!</v>
      </c>
      <c r="R73" s="8" t="e">
        <f>Table3[[#This Row],[Price]]/Table3[[#This Row],[FY Earnings Estimates (2-years)]]</f>
        <v>#DIV/0!</v>
      </c>
      <c r="U73" t="s">
        <v>1032</v>
      </c>
      <c r="V73" t="s">
        <v>1091</v>
      </c>
      <c r="W73" s="4">
        <v>45187</v>
      </c>
      <c r="X73">
        <v>1985</v>
      </c>
      <c r="Y73" s="5" t="s">
        <v>1200</v>
      </c>
    </row>
    <row r="74" spans="2:25" ht="15" customHeight="1">
      <c r="B74" t="s">
        <v>449</v>
      </c>
      <c r="C74" t="s">
        <v>949</v>
      </c>
      <c r="D74" s="8"/>
      <c r="E74" s="7"/>
      <c r="F74" s="11">
        <f>Table3[[#This Row],[Price]]*Table3[[#This Row],[Share Count ]]</f>
        <v>0</v>
      </c>
      <c r="G74" s="11"/>
      <c r="H74" s="11"/>
      <c r="I74" s="11">
        <f>Table3[[#This Row],[MC ($M)]]-Table3[[#This Row],[Cash ($M)]]+Table3[[#This Row],[Debt ($M)]]</f>
        <v>0</v>
      </c>
      <c r="M74" s="8"/>
      <c r="N74" s="12"/>
      <c r="O74" s="9"/>
      <c r="P74" s="9"/>
      <c r="Q74" s="8" t="e">
        <f>Table3[[#This Row],[Price]]/Table3[[#This Row],[FY Earnings Estimates]]</f>
        <v>#DIV/0!</v>
      </c>
      <c r="R74" s="8" t="e">
        <f>Table3[[#This Row],[Price]]/Table3[[#This Row],[FY Earnings Estimates (2-years)]]</f>
        <v>#DIV/0!</v>
      </c>
      <c r="U74" t="s">
        <v>1034</v>
      </c>
      <c r="V74" t="s">
        <v>1158</v>
      </c>
      <c r="W74" s="4">
        <v>38810</v>
      </c>
      <c r="X74">
        <v>1970</v>
      </c>
      <c r="Y74" s="5" t="s">
        <v>1209</v>
      </c>
    </row>
    <row r="75" spans="2:25" ht="15" customHeight="1">
      <c r="B75" t="s">
        <v>419</v>
      </c>
      <c r="C75" t="s">
        <v>919</v>
      </c>
      <c r="D75" s="8"/>
      <c r="E75" s="7"/>
      <c r="F75" s="11">
        <f>Table3[[#This Row],[Price]]*Table3[[#This Row],[Share Count ]]</f>
        <v>0</v>
      </c>
      <c r="G75" s="11"/>
      <c r="H75" s="11"/>
      <c r="I75" s="11">
        <f>Table3[[#This Row],[MC ($M)]]-Table3[[#This Row],[Cash ($M)]]+Table3[[#This Row],[Debt ($M)]]</f>
        <v>0</v>
      </c>
      <c r="M75" s="8"/>
      <c r="N75" s="12"/>
      <c r="O75" s="9"/>
      <c r="P75" s="9"/>
      <c r="Q75" s="8" t="e">
        <f>Table3[[#This Row],[Price]]/Table3[[#This Row],[FY Earnings Estimates]]</f>
        <v>#DIV/0!</v>
      </c>
      <c r="R75" s="8" t="e">
        <f>Table3[[#This Row],[Price]]/Table3[[#This Row],[FY Earnings Estimates (2-years)]]</f>
        <v>#DIV/0!</v>
      </c>
      <c r="U75" t="s">
        <v>1032</v>
      </c>
      <c r="V75" t="s">
        <v>1053</v>
      </c>
      <c r="W75" s="4">
        <v>32294</v>
      </c>
      <c r="X75">
        <v>1998</v>
      </c>
      <c r="Y75" s="5" t="s">
        <v>1200</v>
      </c>
    </row>
    <row r="76" spans="2:25" ht="15" customHeight="1">
      <c r="B76" t="s">
        <v>410</v>
      </c>
      <c r="C76" t="s">
        <v>910</v>
      </c>
      <c r="D76" s="8"/>
      <c r="E76" s="7"/>
      <c r="F76" s="11">
        <f>Table3[[#This Row],[Price]]*Table3[[#This Row],[Share Count ]]</f>
        <v>0</v>
      </c>
      <c r="G76" s="11"/>
      <c r="H76" s="11"/>
      <c r="I76" s="11">
        <f>Table3[[#This Row],[MC ($M)]]-Table3[[#This Row],[Cash ($M)]]+Table3[[#This Row],[Debt ($M)]]</f>
        <v>0</v>
      </c>
      <c r="M76" s="8"/>
      <c r="N76" s="12"/>
      <c r="O76" s="9"/>
      <c r="P76" s="9"/>
      <c r="Q76" s="8" t="e">
        <f>Table3[[#This Row],[Price]]/Table3[[#This Row],[FY Earnings Estimates]]</f>
        <v>#DIV/0!</v>
      </c>
      <c r="R76" s="8" t="e">
        <f>Table3[[#This Row],[Price]]/Table3[[#This Row],[FY Earnings Estimates (2-years)]]</f>
        <v>#DIV/0!</v>
      </c>
      <c r="U76" t="s">
        <v>1036</v>
      </c>
      <c r="V76" t="s">
        <v>1080</v>
      </c>
      <c r="W76" s="4">
        <v>30559</v>
      </c>
      <c r="X76">
        <v>1919</v>
      </c>
      <c r="Y76" s="5" t="s">
        <v>1213</v>
      </c>
    </row>
    <row r="77" spans="2:25" ht="15" customHeight="1">
      <c r="B77" t="s">
        <v>442</v>
      </c>
      <c r="C77" t="s">
        <v>942</v>
      </c>
      <c r="D77" s="8"/>
      <c r="E77" s="7"/>
      <c r="F77" s="11">
        <f>Table3[[#This Row],[Price]]*Table3[[#This Row],[Share Count ]]</f>
        <v>0</v>
      </c>
      <c r="G77" s="11"/>
      <c r="H77" s="11"/>
      <c r="I77" s="11">
        <f>Table3[[#This Row],[MC ($M)]]-Table3[[#This Row],[Cash ($M)]]+Table3[[#This Row],[Debt ($M)]]</f>
        <v>0</v>
      </c>
      <c r="M77" s="8"/>
      <c r="N77" s="12"/>
      <c r="O77" s="9"/>
      <c r="P77" s="9"/>
      <c r="Q77" s="8" t="e">
        <f>Table3[[#This Row],[Price]]/Table3[[#This Row],[FY Earnings Estimates]]</f>
        <v>#DIV/0!</v>
      </c>
      <c r="R77" s="8" t="e">
        <f>Table3[[#This Row],[Price]]/Table3[[#This Row],[FY Earnings Estimates (2-years)]]</f>
        <v>#DIV/0!</v>
      </c>
      <c r="U77" t="s">
        <v>1027</v>
      </c>
      <c r="V77" t="s">
        <v>1130</v>
      </c>
      <c r="W77" s="4">
        <v>35577</v>
      </c>
      <c r="X77">
        <v>1971</v>
      </c>
      <c r="Y77" s="5" t="s">
        <v>1407</v>
      </c>
    </row>
    <row r="78" spans="2:25" ht="15" customHeight="1">
      <c r="B78" t="s">
        <v>439</v>
      </c>
      <c r="C78" t="s">
        <v>939</v>
      </c>
      <c r="D78" s="8"/>
      <c r="E78" s="7"/>
      <c r="F78" s="11">
        <f>Table3[[#This Row],[Price]]*Table3[[#This Row],[Share Count ]]</f>
        <v>0</v>
      </c>
      <c r="G78" s="11"/>
      <c r="H78" s="11"/>
      <c r="I78" s="11">
        <f>Table3[[#This Row],[MC ($M)]]-Table3[[#This Row],[Cash ($M)]]+Table3[[#This Row],[Debt ($M)]]</f>
        <v>0</v>
      </c>
      <c r="M78" s="8"/>
      <c r="N78" s="12"/>
      <c r="O78" s="9"/>
      <c r="P78" s="9"/>
      <c r="Q78" s="8" t="e">
        <f>Table3[[#This Row],[Price]]/Table3[[#This Row],[FY Earnings Estimates]]</f>
        <v>#DIV/0!</v>
      </c>
      <c r="R78" s="8" t="e">
        <f>Table3[[#This Row],[Price]]/Table3[[#This Row],[FY Earnings Estimates (2-years)]]</f>
        <v>#DIV/0!</v>
      </c>
      <c r="U78" t="s">
        <v>1030</v>
      </c>
      <c r="V78" t="s">
        <v>1082</v>
      </c>
      <c r="W78" s="4">
        <v>43924</v>
      </c>
      <c r="X78" t="s">
        <v>1180</v>
      </c>
      <c r="Y78" s="5" t="s">
        <v>1406</v>
      </c>
    </row>
    <row r="79" spans="2:25" ht="15" customHeight="1">
      <c r="B79" s="6" t="s">
        <v>438</v>
      </c>
      <c r="C79" t="s">
        <v>938</v>
      </c>
      <c r="D79" s="8"/>
      <c r="E79" s="7"/>
      <c r="F79" s="11">
        <f>Table3[[#This Row],[Price]]*Table3[[#This Row],[Share Count ]]</f>
        <v>0</v>
      </c>
      <c r="G79" s="11"/>
      <c r="H79" s="11"/>
      <c r="I79" s="11">
        <f>Table3[[#This Row],[MC ($M)]]-Table3[[#This Row],[Cash ($M)]]+Table3[[#This Row],[Debt ($M)]]</f>
        <v>0</v>
      </c>
      <c r="M79" s="8"/>
      <c r="N79" s="12"/>
      <c r="O79" s="9"/>
      <c r="P79" s="9"/>
      <c r="Q79" s="8" t="e">
        <f>Table3[[#This Row],[Price]]/Table3[[#This Row],[FY Earnings Estimates]]</f>
        <v>#DIV/0!</v>
      </c>
      <c r="R79" s="8" t="e">
        <f>Table3[[#This Row],[Price]]/Table3[[#This Row],[FY Earnings Estimates (2-years)]]</f>
        <v>#DIV/0!</v>
      </c>
      <c r="U79" t="s">
        <v>1030</v>
      </c>
      <c r="V79" t="s">
        <v>1061</v>
      </c>
      <c r="W79" s="4">
        <v>20883</v>
      </c>
      <c r="X79">
        <v>1925</v>
      </c>
      <c r="Y79" s="5" t="s">
        <v>1208</v>
      </c>
    </row>
    <row r="80" spans="2:25" ht="15" customHeight="1">
      <c r="B80" t="s">
        <v>425</v>
      </c>
      <c r="C80" t="s">
        <v>925</v>
      </c>
      <c r="D80" s="8"/>
      <c r="E80" s="7"/>
      <c r="F80" s="11">
        <f>Table3[[#This Row],[Price]]*Table3[[#This Row],[Share Count ]]</f>
        <v>0</v>
      </c>
      <c r="G80" s="11"/>
      <c r="H80" s="11"/>
      <c r="I80" s="11">
        <f>Table3[[#This Row],[MC ($M)]]-Table3[[#This Row],[Cash ($M)]]+Table3[[#This Row],[Debt ($M)]]</f>
        <v>0</v>
      </c>
      <c r="M80" s="8"/>
      <c r="N80" s="12"/>
      <c r="O80" s="9"/>
      <c r="P80" s="9"/>
      <c r="Q80" s="8" t="e">
        <f>Table3[[#This Row],[Price]]/Table3[[#This Row],[FY Earnings Estimates]]</f>
        <v>#DIV/0!</v>
      </c>
      <c r="R80" s="8" t="e">
        <f>Table3[[#This Row],[Price]]/Table3[[#This Row],[FY Earnings Estimates (2-years)]]</f>
        <v>#DIV/0!</v>
      </c>
      <c r="U80" t="s">
        <v>1032</v>
      </c>
      <c r="V80" t="s">
        <v>1062</v>
      </c>
      <c r="W80" s="4">
        <v>40374</v>
      </c>
      <c r="X80">
        <v>1985</v>
      </c>
      <c r="Y80" s="5" t="s">
        <v>1399</v>
      </c>
    </row>
    <row r="81" spans="2:25" ht="15" customHeight="1">
      <c r="B81" t="s">
        <v>437</v>
      </c>
      <c r="C81" t="s">
        <v>937</v>
      </c>
      <c r="D81" s="8"/>
      <c r="E81" s="7"/>
      <c r="F81" s="11">
        <f>Table3[[#This Row],[Price]]*Table3[[#This Row],[Share Count ]]</f>
        <v>0</v>
      </c>
      <c r="G81" s="11"/>
      <c r="H81" s="11"/>
      <c r="I81" s="11">
        <f>Table3[[#This Row],[MC ($M)]]-Table3[[#This Row],[Cash ($M)]]+Table3[[#This Row],[Debt ($M)]]</f>
        <v>0</v>
      </c>
      <c r="M81" s="8"/>
      <c r="N81" s="12"/>
      <c r="O81" s="9"/>
      <c r="P81" s="9"/>
      <c r="Q81" s="8" t="e">
        <f>Table3[[#This Row],[Price]]/Table3[[#This Row],[FY Earnings Estimates]]</f>
        <v>#DIV/0!</v>
      </c>
      <c r="R81" s="8" t="e">
        <f>Table3[[#This Row],[Price]]/Table3[[#This Row],[FY Earnings Estimates (2-years)]]</f>
        <v>#DIV/0!</v>
      </c>
      <c r="U81" t="s">
        <v>1032</v>
      </c>
      <c r="V81" t="s">
        <v>1103</v>
      </c>
      <c r="W81" s="4">
        <v>42795</v>
      </c>
      <c r="X81">
        <v>1973</v>
      </c>
      <c r="Y81" s="5" t="s">
        <v>1213</v>
      </c>
    </row>
    <row r="82" spans="2:25" ht="15" customHeight="1">
      <c r="B82" t="s">
        <v>436</v>
      </c>
      <c r="C82" t="s">
        <v>936</v>
      </c>
      <c r="D82" s="8"/>
      <c r="E82" s="7"/>
      <c r="F82" s="11">
        <f>Table3[[#This Row],[Price]]*Table3[[#This Row],[Share Count ]]</f>
        <v>0</v>
      </c>
      <c r="G82" s="11"/>
      <c r="H82" s="11"/>
      <c r="I82" s="11">
        <f>Table3[[#This Row],[MC ($M)]]-Table3[[#This Row],[Cash ($M)]]+Table3[[#This Row],[Debt ($M)]]</f>
        <v>0</v>
      </c>
      <c r="M82" s="8"/>
      <c r="N82" s="12"/>
      <c r="O82" s="9"/>
      <c r="P82" s="9"/>
      <c r="Q82" s="8" t="e">
        <f>Table3[[#This Row],[Price]]/Table3[[#This Row],[FY Earnings Estimates]]</f>
        <v>#DIV/0!</v>
      </c>
      <c r="R82" s="8" t="e">
        <f>Table3[[#This Row],[Price]]/Table3[[#This Row],[FY Earnings Estimates (2-years)]]</f>
        <v>#DIV/0!</v>
      </c>
      <c r="U82" t="s">
        <v>1034</v>
      </c>
      <c r="V82" t="s">
        <v>1153</v>
      </c>
      <c r="W82" s="4">
        <v>39031</v>
      </c>
      <c r="X82">
        <v>1906</v>
      </c>
      <c r="Y82" s="5" t="s">
        <v>1231</v>
      </c>
    </row>
    <row r="83" spans="2:25" ht="15" customHeight="1">
      <c r="B83" t="s">
        <v>396</v>
      </c>
      <c r="C83" t="s">
        <v>896</v>
      </c>
      <c r="D83" s="8"/>
      <c r="E83" s="7"/>
      <c r="F83" s="11">
        <f>Table3[[#This Row],[Price]]*Table3[[#This Row],[Share Count ]]</f>
        <v>0</v>
      </c>
      <c r="G83" s="11"/>
      <c r="H83" s="11"/>
      <c r="I83" s="11">
        <f>Table3[[#This Row],[MC ($M)]]-Table3[[#This Row],[Cash ($M)]]+Table3[[#This Row],[Debt ($M)]]</f>
        <v>0</v>
      </c>
      <c r="M83" s="8"/>
      <c r="N83" s="12"/>
      <c r="O83" s="9"/>
      <c r="P83" s="9"/>
      <c r="Q83" s="8" t="e">
        <f>Table3[[#This Row],[Price]]/Table3[[#This Row],[FY Earnings Estimates]]</f>
        <v>#DIV/0!</v>
      </c>
      <c r="R83" s="8" t="e">
        <f>Table3[[#This Row],[Price]]/Table3[[#This Row],[FY Earnings Estimates (2-years)]]</f>
        <v>#DIV/0!</v>
      </c>
      <c r="U83" t="s">
        <v>1034</v>
      </c>
      <c r="V83" t="s">
        <v>1102</v>
      </c>
      <c r="W83" s="4">
        <v>40982</v>
      </c>
      <c r="X83">
        <v>1994</v>
      </c>
      <c r="Y83" s="5" t="s">
        <v>1199</v>
      </c>
    </row>
    <row r="84" spans="2:25" ht="15" customHeight="1">
      <c r="B84" t="s">
        <v>440</v>
      </c>
      <c r="C84" t="s">
        <v>940</v>
      </c>
      <c r="D84" s="8"/>
      <c r="E84" s="7"/>
      <c r="F84" s="11">
        <f>Table3[[#This Row],[Price]]*Table3[[#This Row],[Share Count ]]</f>
        <v>0</v>
      </c>
      <c r="G84" s="11"/>
      <c r="H84" s="11"/>
      <c r="I84" s="11">
        <f>Table3[[#This Row],[MC ($M)]]-Table3[[#This Row],[Cash ($M)]]+Table3[[#This Row],[Debt ($M)]]</f>
        <v>0</v>
      </c>
      <c r="M84" s="8"/>
      <c r="N84" s="12"/>
      <c r="O84" s="9"/>
      <c r="P84" s="9"/>
      <c r="Q84" s="8" t="e">
        <f>Table3[[#This Row],[Price]]/Table3[[#This Row],[FY Earnings Estimates]]</f>
        <v>#DIV/0!</v>
      </c>
      <c r="R84" s="8" t="e">
        <f>Table3[[#This Row],[Price]]/Table3[[#This Row],[FY Earnings Estimates (2-years)]]</f>
        <v>#DIV/0!</v>
      </c>
      <c r="U84" t="s">
        <v>1029</v>
      </c>
      <c r="V84" t="s">
        <v>1104</v>
      </c>
      <c r="W84" s="4">
        <v>36151</v>
      </c>
      <c r="X84">
        <v>1972</v>
      </c>
      <c r="Y84" s="5" t="s">
        <v>1251</v>
      </c>
    </row>
    <row r="85" spans="2:25" ht="15" customHeight="1">
      <c r="B85" t="s">
        <v>447</v>
      </c>
      <c r="C85" t="s">
        <v>947</v>
      </c>
      <c r="D85" s="8"/>
      <c r="E85" s="7"/>
      <c r="F85" s="11">
        <f>Table3[[#This Row],[Price]]*Table3[[#This Row],[Share Count ]]</f>
        <v>0</v>
      </c>
      <c r="G85" s="11"/>
      <c r="H85" s="11"/>
      <c r="I85" s="11">
        <f>Table3[[#This Row],[MC ($M)]]-Table3[[#This Row],[Cash ($M)]]+Table3[[#This Row],[Debt ($M)]]</f>
        <v>0</v>
      </c>
      <c r="M85" s="8"/>
      <c r="N85" s="12"/>
      <c r="O85" s="9"/>
      <c r="P85" s="9"/>
      <c r="Q85" s="8" t="e">
        <f>Table3[[#This Row],[Price]]/Table3[[#This Row],[FY Earnings Estimates]]</f>
        <v>#DIV/0!</v>
      </c>
      <c r="R85" s="8" t="e">
        <f>Table3[[#This Row],[Price]]/Table3[[#This Row],[FY Earnings Estimates (2-years)]]</f>
        <v>#DIV/0!</v>
      </c>
      <c r="U85" t="s">
        <v>1028</v>
      </c>
      <c r="V85" t="s">
        <v>1045</v>
      </c>
      <c r="W85" s="4">
        <v>42996</v>
      </c>
      <c r="X85">
        <v>1988</v>
      </c>
      <c r="Y85" s="5" t="s">
        <v>1194</v>
      </c>
    </row>
    <row r="86" spans="2:25" ht="15" customHeight="1">
      <c r="B86" t="s">
        <v>435</v>
      </c>
      <c r="C86" t="s">
        <v>935</v>
      </c>
      <c r="D86" s="8"/>
      <c r="E86" s="7"/>
      <c r="F86" s="11">
        <f>Table3[[#This Row],[Price]]*Table3[[#This Row],[Share Count ]]</f>
        <v>0</v>
      </c>
      <c r="G86" s="11"/>
      <c r="H86" s="11"/>
      <c r="I86" s="11">
        <f>Table3[[#This Row],[MC ($M)]]-Table3[[#This Row],[Cash ($M)]]+Table3[[#This Row],[Debt ($M)]]</f>
        <v>0</v>
      </c>
      <c r="M86" s="8"/>
      <c r="N86" s="12"/>
      <c r="O86" s="9"/>
      <c r="P86" s="9"/>
      <c r="Q86" s="8" t="e">
        <f>Table3[[#This Row],[Price]]/Table3[[#This Row],[FY Earnings Estimates]]</f>
        <v>#DIV/0!</v>
      </c>
      <c r="R86" s="8" t="e">
        <f>Table3[[#This Row],[Price]]/Table3[[#This Row],[FY Earnings Estimates (2-years)]]</f>
        <v>#DIV/0!</v>
      </c>
      <c r="U86" t="s">
        <v>1028</v>
      </c>
      <c r="V86" t="s">
        <v>1157</v>
      </c>
      <c r="W86" s="4">
        <v>43731</v>
      </c>
      <c r="X86">
        <v>1984</v>
      </c>
      <c r="Y86" s="5" t="s">
        <v>1405</v>
      </c>
    </row>
    <row r="87" spans="2:25" ht="15" customHeight="1">
      <c r="B87" t="s">
        <v>406</v>
      </c>
      <c r="C87" t="s">
        <v>906</v>
      </c>
      <c r="D87" s="8"/>
      <c r="E87" s="7"/>
      <c r="F87" s="11">
        <f>Table3[[#This Row],[Price]]*Table3[[#This Row],[Share Count ]]</f>
        <v>0</v>
      </c>
      <c r="G87" s="11"/>
      <c r="H87" s="11"/>
      <c r="I87" s="11">
        <f>Table3[[#This Row],[MC ($M)]]-Table3[[#This Row],[Cash ($M)]]+Table3[[#This Row],[Debt ($M)]]</f>
        <v>0</v>
      </c>
      <c r="M87" s="8"/>
      <c r="N87" s="12"/>
      <c r="O87" s="9"/>
      <c r="P87" s="9"/>
      <c r="Q87" s="8" t="e">
        <f>Table3[[#This Row],[Price]]/Table3[[#This Row],[FY Earnings Estimates]]</f>
        <v>#DIV/0!</v>
      </c>
      <c r="R87" s="8" t="e">
        <f>Table3[[#This Row],[Price]]/Table3[[#This Row],[FY Earnings Estimates (2-years)]]</f>
        <v>#DIV/0!</v>
      </c>
      <c r="U87" t="s">
        <v>1031</v>
      </c>
      <c r="V87" t="s">
        <v>1054</v>
      </c>
      <c r="W87" s="4">
        <v>44594</v>
      </c>
      <c r="X87">
        <v>1999</v>
      </c>
      <c r="Y87" s="5" t="s">
        <v>1236</v>
      </c>
    </row>
    <row r="88" spans="2:25" ht="15" customHeight="1">
      <c r="B88" t="s">
        <v>431</v>
      </c>
      <c r="C88" t="s">
        <v>931</v>
      </c>
      <c r="D88" s="8"/>
      <c r="E88" s="7"/>
      <c r="F88" s="11">
        <f>Table3[[#This Row],[Price]]*Table3[[#This Row],[Share Count ]]</f>
        <v>0</v>
      </c>
      <c r="G88" s="11"/>
      <c r="H88" s="11"/>
      <c r="I88" s="11">
        <f>Table3[[#This Row],[MC ($M)]]-Table3[[#This Row],[Cash ($M)]]+Table3[[#This Row],[Debt ($M)]]</f>
        <v>0</v>
      </c>
      <c r="M88" s="8"/>
      <c r="N88" s="12"/>
      <c r="O88" s="9"/>
      <c r="P88" s="9"/>
      <c r="Q88" s="8" t="e">
        <f>Table3[[#This Row],[Price]]/Table3[[#This Row],[FY Earnings Estimates]]</f>
        <v>#DIV/0!</v>
      </c>
      <c r="R88" s="8" t="e">
        <f>Table3[[#This Row],[Price]]/Table3[[#This Row],[FY Earnings Estimates (2-years)]]</f>
        <v>#DIV/0!</v>
      </c>
      <c r="U88" t="s">
        <v>1037</v>
      </c>
      <c r="V88" t="s">
        <v>1126</v>
      </c>
      <c r="W88" s="4">
        <v>39687</v>
      </c>
      <c r="X88">
        <v>1946</v>
      </c>
      <c r="Y88" s="5" t="s">
        <v>1203</v>
      </c>
    </row>
    <row r="89" spans="2:25" ht="15" customHeight="1">
      <c r="B89" t="s">
        <v>418</v>
      </c>
      <c r="C89" t="s">
        <v>918</v>
      </c>
      <c r="D89" s="8"/>
      <c r="E89" s="7"/>
      <c r="F89" s="11">
        <f>Table3[[#This Row],[Price]]*Table3[[#This Row],[Share Count ]]</f>
        <v>0</v>
      </c>
      <c r="G89" s="11"/>
      <c r="H89" s="11"/>
      <c r="I89" s="11">
        <f>Table3[[#This Row],[MC ($M)]]-Table3[[#This Row],[Cash ($M)]]+Table3[[#This Row],[Debt ($M)]]</f>
        <v>0</v>
      </c>
      <c r="M89" s="8"/>
      <c r="N89" s="12"/>
      <c r="O89" s="9"/>
      <c r="P89" s="9"/>
      <c r="Q89" s="8" t="e">
        <f>Table3[[#This Row],[Price]]/Table3[[#This Row],[FY Earnings Estimates]]</f>
        <v>#DIV/0!</v>
      </c>
      <c r="R89" s="8" t="e">
        <f>Table3[[#This Row],[Price]]/Table3[[#This Row],[FY Earnings Estimates (2-years)]]</f>
        <v>#DIV/0!</v>
      </c>
      <c r="U89" t="s">
        <v>1032</v>
      </c>
      <c r="V89" t="s">
        <v>1106</v>
      </c>
      <c r="W89" s="4">
        <v>42398</v>
      </c>
      <c r="X89">
        <v>1828</v>
      </c>
      <c r="Y89" s="5" t="s">
        <v>1230</v>
      </c>
    </row>
    <row r="90" spans="2:25" ht="15" customHeight="1">
      <c r="B90" t="s">
        <v>424</v>
      </c>
      <c r="C90" t="s">
        <v>924</v>
      </c>
      <c r="D90" s="8"/>
      <c r="E90" s="7"/>
      <c r="F90" s="11">
        <f>Table3[[#This Row],[Price]]*Table3[[#This Row],[Share Count ]]</f>
        <v>0</v>
      </c>
      <c r="G90" s="11"/>
      <c r="H90" s="11"/>
      <c r="I90" s="11">
        <f>Table3[[#This Row],[MC ($M)]]-Table3[[#This Row],[Cash ($M)]]+Table3[[#This Row],[Debt ($M)]]</f>
        <v>0</v>
      </c>
      <c r="M90" s="8"/>
      <c r="N90" s="12"/>
      <c r="O90" s="9"/>
      <c r="P90" s="9"/>
      <c r="Q90" s="8" t="e">
        <f>Table3[[#This Row],[Price]]/Table3[[#This Row],[FY Earnings Estimates]]</f>
        <v>#DIV/0!</v>
      </c>
      <c r="R90" s="8" t="e">
        <f>Table3[[#This Row],[Price]]/Table3[[#This Row],[FY Earnings Estimates (2-years)]]</f>
        <v>#DIV/0!</v>
      </c>
      <c r="U90" t="s">
        <v>1036</v>
      </c>
      <c r="V90" t="s">
        <v>1136</v>
      </c>
      <c r="W90" s="4">
        <v>42367</v>
      </c>
      <c r="X90">
        <v>1847</v>
      </c>
      <c r="Y90" s="5" t="s">
        <v>1398</v>
      </c>
    </row>
    <row r="91" spans="2:25" ht="15" customHeight="1">
      <c r="B91" t="s">
        <v>448</v>
      </c>
      <c r="C91" t="s">
        <v>948</v>
      </c>
      <c r="D91" s="8"/>
      <c r="E91" s="7"/>
      <c r="F91" s="11">
        <f>Table3[[#This Row],[Price]]*Table3[[#This Row],[Share Count ]]</f>
        <v>0</v>
      </c>
      <c r="G91" s="11"/>
      <c r="H91" s="11"/>
      <c r="I91" s="11">
        <f>Table3[[#This Row],[MC ($M)]]-Table3[[#This Row],[Cash ($M)]]+Table3[[#This Row],[Debt ($M)]]</f>
        <v>0</v>
      </c>
      <c r="M91" s="8"/>
      <c r="N91" s="12"/>
      <c r="O91" s="9"/>
      <c r="P91" s="9"/>
      <c r="Q91" s="8" t="e">
        <f>Table3[[#This Row],[Price]]/Table3[[#This Row],[FY Earnings Estimates]]</f>
        <v>#DIV/0!</v>
      </c>
      <c r="R91" s="8" t="e">
        <f>Table3[[#This Row],[Price]]/Table3[[#This Row],[FY Earnings Estimates (2-years)]]</f>
        <v>#DIV/0!</v>
      </c>
      <c r="U91" t="s">
        <v>1030</v>
      </c>
      <c r="V91" t="s">
        <v>1074</v>
      </c>
      <c r="W91" s="4">
        <v>39143</v>
      </c>
      <c r="X91">
        <v>1905</v>
      </c>
      <c r="Y91" s="5" t="s">
        <v>1410</v>
      </c>
    </row>
    <row r="92" spans="2:25" ht="15" customHeight="1">
      <c r="B92" t="s">
        <v>428</v>
      </c>
      <c r="C92" t="s">
        <v>928</v>
      </c>
      <c r="D92" s="8"/>
      <c r="E92" s="7"/>
      <c r="F92" s="11">
        <f>Table3[[#This Row],[Price]]*Table3[[#This Row],[Share Count ]]</f>
        <v>0</v>
      </c>
      <c r="G92" s="11"/>
      <c r="H92" s="11"/>
      <c r="I92" s="11">
        <f>Table3[[#This Row],[MC ($M)]]-Table3[[#This Row],[Cash ($M)]]+Table3[[#This Row],[Debt ($M)]]</f>
        <v>0</v>
      </c>
      <c r="M92" s="8"/>
      <c r="N92" s="12"/>
      <c r="O92" s="9"/>
      <c r="P92" s="9"/>
      <c r="Q92" s="8" t="e">
        <f>Table3[[#This Row],[Price]]/Table3[[#This Row],[FY Earnings Estimates]]</f>
        <v>#DIV/0!</v>
      </c>
      <c r="R92" s="8" t="e">
        <f>Table3[[#This Row],[Price]]/Table3[[#This Row],[FY Earnings Estimates (2-years)]]</f>
        <v>#DIV/0!</v>
      </c>
      <c r="U92" t="s">
        <v>1035</v>
      </c>
      <c r="V92" t="s">
        <v>1156</v>
      </c>
      <c r="W92" s="4">
        <v>42621</v>
      </c>
      <c r="X92">
        <v>1993</v>
      </c>
      <c r="Y92" s="5" t="s">
        <v>1217</v>
      </c>
    </row>
    <row r="93" spans="2:25" ht="15" customHeight="1">
      <c r="B93" t="s">
        <v>423</v>
      </c>
      <c r="C93" t="s">
        <v>923</v>
      </c>
      <c r="D93" s="8"/>
      <c r="E93" s="7"/>
      <c r="F93" s="11">
        <f>Table3[[#This Row],[Price]]*Table3[[#This Row],[Share Count ]]</f>
        <v>0</v>
      </c>
      <c r="G93" s="11"/>
      <c r="H93" s="11"/>
      <c r="I93" s="11">
        <f>Table3[[#This Row],[MC ($M)]]-Table3[[#This Row],[Cash ($M)]]+Table3[[#This Row],[Debt ($M)]]</f>
        <v>0</v>
      </c>
      <c r="M93" s="8"/>
      <c r="N93" s="12"/>
      <c r="O93" s="9"/>
      <c r="P93" s="9"/>
      <c r="Q93" s="8" t="e">
        <f>Table3[[#This Row],[Price]]/Table3[[#This Row],[FY Earnings Estimates]]</f>
        <v>#DIV/0!</v>
      </c>
      <c r="R93" s="8" t="e">
        <f>Table3[[#This Row],[Price]]/Table3[[#This Row],[FY Earnings Estimates (2-years)]]</f>
        <v>#DIV/0!</v>
      </c>
      <c r="U93" t="s">
        <v>1027</v>
      </c>
      <c r="V93" t="s">
        <v>1108</v>
      </c>
      <c r="W93" s="4">
        <v>27941</v>
      </c>
      <c r="X93">
        <v>1982</v>
      </c>
      <c r="Y93" s="5" t="s">
        <v>1397</v>
      </c>
    </row>
    <row r="94" spans="2:25" ht="15" customHeight="1">
      <c r="B94" t="s">
        <v>422</v>
      </c>
      <c r="C94" t="s">
        <v>922</v>
      </c>
      <c r="D94" s="8"/>
      <c r="E94" s="7"/>
      <c r="F94" s="11">
        <f>Table3[[#This Row],[Price]]*Table3[[#This Row],[Share Count ]]</f>
        <v>0</v>
      </c>
      <c r="G94" s="11"/>
      <c r="H94" s="11"/>
      <c r="I94" s="11">
        <f>Table3[[#This Row],[MC ($M)]]-Table3[[#This Row],[Cash ($M)]]+Table3[[#This Row],[Debt ($M)]]</f>
        <v>0</v>
      </c>
      <c r="M94" s="8"/>
      <c r="N94" s="12"/>
      <c r="O94" s="9"/>
      <c r="P94" s="9"/>
      <c r="Q94" s="8" t="e">
        <f>Table3[[#This Row],[Price]]/Table3[[#This Row],[FY Earnings Estimates]]</f>
        <v>#DIV/0!</v>
      </c>
      <c r="R94" s="8" t="e">
        <f>Table3[[#This Row],[Price]]/Table3[[#This Row],[FY Earnings Estimates (2-years)]]</f>
        <v>#DIV/0!</v>
      </c>
      <c r="U94" t="s">
        <v>1032</v>
      </c>
      <c r="V94" t="s">
        <v>1062</v>
      </c>
      <c r="W94" s="4">
        <v>35782</v>
      </c>
      <c r="X94">
        <v>1950</v>
      </c>
      <c r="Y94" s="5" t="s">
        <v>1396</v>
      </c>
    </row>
    <row r="95" spans="2:25" ht="15" customHeight="1">
      <c r="B95" t="s">
        <v>412</v>
      </c>
      <c r="C95" t="s">
        <v>912</v>
      </c>
      <c r="D95" s="8"/>
      <c r="E95" s="7"/>
      <c r="F95" s="11">
        <f>Table3[[#This Row],[Price]]*Table3[[#This Row],[Share Count ]]</f>
        <v>0</v>
      </c>
      <c r="G95" s="11"/>
      <c r="H95" s="11"/>
      <c r="I95" s="11">
        <f>Table3[[#This Row],[MC ($M)]]-Table3[[#This Row],[Cash ($M)]]+Table3[[#This Row],[Debt ($M)]]</f>
        <v>0</v>
      </c>
      <c r="M95" s="8"/>
      <c r="N95" s="12"/>
      <c r="O95" s="9"/>
      <c r="P95" s="9"/>
      <c r="Q95" s="8" t="e">
        <f>Table3[[#This Row],[Price]]/Table3[[#This Row],[FY Earnings Estimates]]</f>
        <v>#DIV/0!</v>
      </c>
      <c r="R95" s="8" t="e">
        <f>Table3[[#This Row],[Price]]/Table3[[#This Row],[FY Earnings Estimates (2-years)]]</f>
        <v>#DIV/0!</v>
      </c>
      <c r="U95" t="s">
        <v>1036</v>
      </c>
      <c r="V95" t="s">
        <v>1136</v>
      </c>
      <c r="W95" s="4">
        <v>20883</v>
      </c>
      <c r="X95">
        <v>1806</v>
      </c>
      <c r="Y95" s="5" t="s">
        <v>1200</v>
      </c>
    </row>
    <row r="96" spans="2:25" ht="15" customHeight="1">
      <c r="B96" t="s">
        <v>417</v>
      </c>
      <c r="C96" t="s">
        <v>917</v>
      </c>
      <c r="D96" s="8"/>
      <c r="E96" s="7"/>
      <c r="F96" s="11">
        <f>Table3[[#This Row],[Price]]*Table3[[#This Row],[Share Count ]]</f>
        <v>0</v>
      </c>
      <c r="G96" s="11"/>
      <c r="H96" s="11"/>
      <c r="I96" s="11">
        <f>Table3[[#This Row],[MC ($M)]]-Table3[[#This Row],[Cash ($M)]]+Table3[[#This Row],[Debt ($M)]]</f>
        <v>0</v>
      </c>
      <c r="M96" s="8"/>
      <c r="N96" s="12"/>
      <c r="O96" s="9"/>
      <c r="P96" s="9"/>
      <c r="Q96" s="8" t="e">
        <f>Table3[[#This Row],[Price]]/Table3[[#This Row],[FY Earnings Estimates]]</f>
        <v>#DIV/0!</v>
      </c>
      <c r="R96" s="8" t="e">
        <f>Table3[[#This Row],[Price]]/Table3[[#This Row],[FY Earnings Estimates (2-years)]]</f>
        <v>#DIV/0!</v>
      </c>
      <c r="U96" t="s">
        <v>1036</v>
      </c>
      <c r="V96" t="s">
        <v>1136</v>
      </c>
      <c r="W96" s="4">
        <v>25293</v>
      </c>
      <c r="X96">
        <v>1913</v>
      </c>
      <c r="Y96" s="5" t="s">
        <v>1266</v>
      </c>
    </row>
    <row r="97" spans="2:25" ht="15" customHeight="1">
      <c r="B97" t="s">
        <v>411</v>
      </c>
      <c r="C97" t="s">
        <v>911</v>
      </c>
      <c r="D97" s="8"/>
      <c r="E97" s="7"/>
      <c r="F97" s="11">
        <f>Table3[[#This Row],[Price]]*Table3[[#This Row],[Share Count ]]</f>
        <v>0</v>
      </c>
      <c r="G97" s="11"/>
      <c r="H97" s="11"/>
      <c r="I97" s="11">
        <f>Table3[[#This Row],[MC ($M)]]-Table3[[#This Row],[Cash ($M)]]+Table3[[#This Row],[Debt ($M)]]</f>
        <v>0</v>
      </c>
      <c r="M97" s="8"/>
      <c r="N97" s="12"/>
      <c r="O97" s="9"/>
      <c r="P97" s="9"/>
      <c r="Q97" s="8" t="e">
        <f>Table3[[#This Row],[Price]]/Table3[[#This Row],[FY Earnings Estimates]]</f>
        <v>#DIV/0!</v>
      </c>
      <c r="R97" s="8" t="e">
        <f>Table3[[#This Row],[Price]]/Table3[[#This Row],[FY Earnings Estimates (2-years)]]</f>
        <v>#DIV/0!</v>
      </c>
      <c r="U97" t="s">
        <v>1035</v>
      </c>
      <c r="V97" t="s">
        <v>1156</v>
      </c>
      <c r="W97" s="4">
        <v>37579</v>
      </c>
      <c r="X97">
        <v>1963</v>
      </c>
      <c r="Y97" s="5" t="s">
        <v>1392</v>
      </c>
    </row>
    <row r="98" spans="2:25" ht="15" customHeight="1">
      <c r="B98" t="s">
        <v>416</v>
      </c>
      <c r="C98" t="s">
        <v>916</v>
      </c>
      <c r="D98" s="8"/>
      <c r="E98" s="7"/>
      <c r="F98" s="11">
        <f>Table3[[#This Row],[Price]]*Table3[[#This Row],[Share Count ]]</f>
        <v>0</v>
      </c>
      <c r="G98" s="11"/>
      <c r="H98" s="11"/>
      <c r="I98" s="11">
        <f>Table3[[#This Row],[MC ($M)]]-Table3[[#This Row],[Cash ($M)]]+Table3[[#This Row],[Debt ($M)]]</f>
        <v>0</v>
      </c>
      <c r="M98" s="8"/>
      <c r="N98" s="12"/>
      <c r="O98" s="9"/>
      <c r="P98" s="9"/>
      <c r="Q98" s="8" t="e">
        <f>Table3[[#This Row],[Price]]/Table3[[#This Row],[FY Earnings Estimates]]</f>
        <v>#DIV/0!</v>
      </c>
      <c r="R98" s="8" t="e">
        <f>Table3[[#This Row],[Price]]/Table3[[#This Row],[FY Earnings Estimates (2-years)]]</f>
        <v>#DIV/0!</v>
      </c>
      <c r="U98" t="s">
        <v>1032</v>
      </c>
      <c r="V98" t="s">
        <v>1103</v>
      </c>
      <c r="W98" s="4">
        <v>38940</v>
      </c>
      <c r="X98">
        <v>1848</v>
      </c>
      <c r="Y98" s="5" t="s">
        <v>1213</v>
      </c>
    </row>
    <row r="99" spans="2:25" ht="15" customHeight="1">
      <c r="B99" t="s">
        <v>426</v>
      </c>
      <c r="C99" t="s">
        <v>926</v>
      </c>
      <c r="D99" s="8"/>
      <c r="E99" s="7"/>
      <c r="F99" s="11">
        <f>Table3[[#This Row],[Price]]*Table3[[#This Row],[Share Count ]]</f>
        <v>0</v>
      </c>
      <c r="G99" s="11"/>
      <c r="H99" s="11"/>
      <c r="I99" s="11">
        <f>Table3[[#This Row],[MC ($M)]]-Table3[[#This Row],[Cash ($M)]]+Table3[[#This Row],[Debt ($M)]]</f>
        <v>0</v>
      </c>
      <c r="M99" s="8"/>
      <c r="N99" s="12"/>
      <c r="O99" s="9"/>
      <c r="P99" s="9"/>
      <c r="Q99" s="8" t="e">
        <f>Table3[[#This Row],[Price]]/Table3[[#This Row],[FY Earnings Estimates]]</f>
        <v>#DIV/0!</v>
      </c>
      <c r="R99" s="8" t="e">
        <f>Table3[[#This Row],[Price]]/Table3[[#This Row],[FY Earnings Estimates (2-years)]]</f>
        <v>#DIV/0!</v>
      </c>
      <c r="U99" t="s">
        <v>1029</v>
      </c>
      <c r="V99" t="s">
        <v>1041</v>
      </c>
      <c r="W99" s="4">
        <v>40661</v>
      </c>
      <c r="X99">
        <v>1993</v>
      </c>
      <c r="Y99" s="5" t="s">
        <v>1400</v>
      </c>
    </row>
    <row r="100" spans="2:25" ht="15" customHeight="1">
      <c r="B100" t="s">
        <v>394</v>
      </c>
      <c r="C100" t="s">
        <v>894</v>
      </c>
      <c r="D100" s="8"/>
      <c r="E100" s="7"/>
      <c r="F100" s="11">
        <f>Table3[[#This Row],[Price]]*Table3[[#This Row],[Share Count ]]</f>
        <v>0</v>
      </c>
      <c r="G100" s="11"/>
      <c r="H100" s="11"/>
      <c r="I100" s="11">
        <f>Table3[[#This Row],[MC ($M)]]-Table3[[#This Row],[Cash ($M)]]+Table3[[#This Row],[Debt ($M)]]</f>
        <v>0</v>
      </c>
      <c r="M100" s="8"/>
      <c r="N100" s="12"/>
      <c r="O100" s="9"/>
      <c r="P100" s="9"/>
      <c r="Q100" s="8" t="e">
        <f>Table3[[#This Row],[Price]]/Table3[[#This Row],[FY Earnings Estimates]]</f>
        <v>#DIV/0!</v>
      </c>
      <c r="R100" s="8" t="e">
        <f>Table3[[#This Row],[Price]]/Table3[[#This Row],[FY Earnings Estimates (2-years)]]</f>
        <v>#DIV/0!</v>
      </c>
      <c r="U100" t="s">
        <v>1030</v>
      </c>
      <c r="V100" t="s">
        <v>1061</v>
      </c>
      <c r="W100" s="4">
        <v>23832</v>
      </c>
      <c r="X100">
        <v>1919</v>
      </c>
      <c r="Y100" s="5" t="s">
        <v>1387</v>
      </c>
    </row>
    <row r="101" spans="2:25" ht="15" customHeight="1">
      <c r="B101" t="s">
        <v>415</v>
      </c>
      <c r="C101" t="s">
        <v>915</v>
      </c>
      <c r="D101" s="8"/>
      <c r="E101" s="7"/>
      <c r="F101" s="11">
        <f>Table3[[#This Row],[Price]]*Table3[[#This Row],[Share Count ]]</f>
        <v>0</v>
      </c>
      <c r="G101" s="11"/>
      <c r="H101" s="11"/>
      <c r="I101" s="11">
        <f>Table3[[#This Row],[MC ($M)]]-Table3[[#This Row],[Cash ($M)]]+Table3[[#This Row],[Debt ($M)]]</f>
        <v>0</v>
      </c>
      <c r="M101" s="8"/>
      <c r="N101" s="12"/>
      <c r="O101" s="9"/>
      <c r="P101" s="9"/>
      <c r="Q101" s="8" t="e">
        <f>Table3[[#This Row],[Price]]/Table3[[#This Row],[FY Earnings Estimates]]</f>
        <v>#DIV/0!</v>
      </c>
      <c r="R101" s="8" t="e">
        <f>Table3[[#This Row],[Price]]/Table3[[#This Row],[FY Earnings Estimates (2-years)]]</f>
        <v>#DIV/0!</v>
      </c>
      <c r="U101" t="s">
        <v>1031</v>
      </c>
      <c r="V101" t="s">
        <v>1043</v>
      </c>
      <c r="W101" s="4">
        <v>20883</v>
      </c>
      <c r="X101">
        <v>1886</v>
      </c>
      <c r="Y101" s="5" t="s">
        <v>1394</v>
      </c>
    </row>
    <row r="102" spans="2:25" ht="15" customHeight="1">
      <c r="B102" t="s">
        <v>433</v>
      </c>
      <c r="C102" t="s">
        <v>933</v>
      </c>
      <c r="D102" s="8"/>
      <c r="E102" s="7"/>
      <c r="F102" s="11">
        <f>Table3[[#This Row],[Price]]*Table3[[#This Row],[Share Count ]]</f>
        <v>0</v>
      </c>
      <c r="G102" s="11"/>
      <c r="H102" s="11"/>
      <c r="I102" s="11">
        <f>Table3[[#This Row],[MC ($M)]]-Table3[[#This Row],[Cash ($M)]]+Table3[[#This Row],[Debt ($M)]]</f>
        <v>0</v>
      </c>
      <c r="M102" s="8"/>
      <c r="N102" s="12"/>
      <c r="O102" s="9"/>
      <c r="P102" s="9"/>
      <c r="Q102" s="8" t="e">
        <f>Table3[[#This Row],[Price]]/Table3[[#This Row],[FY Earnings Estimates]]</f>
        <v>#DIV/0!</v>
      </c>
      <c r="R102" s="8" t="e">
        <f>Table3[[#This Row],[Price]]/Table3[[#This Row],[FY Earnings Estimates (2-years)]]</f>
        <v>#DIV/0!</v>
      </c>
      <c r="U102" t="s">
        <v>1027</v>
      </c>
      <c r="V102" t="s">
        <v>1072</v>
      </c>
      <c r="W102" s="4">
        <v>42459</v>
      </c>
      <c r="X102">
        <v>1984</v>
      </c>
      <c r="Y102" s="5" t="s">
        <v>1403</v>
      </c>
    </row>
    <row r="103" spans="2:25" ht="15" customHeight="1">
      <c r="B103" t="s">
        <v>432</v>
      </c>
      <c r="C103" t="s">
        <v>932</v>
      </c>
      <c r="D103" s="8"/>
      <c r="E103" s="7"/>
      <c r="F103" s="11">
        <f>Table3[[#This Row],[Price]]*Table3[[#This Row],[Share Count ]]</f>
        <v>0</v>
      </c>
      <c r="G103" s="11"/>
      <c r="H103" s="11"/>
      <c r="I103" s="11">
        <f>Table3[[#This Row],[MC ($M)]]-Table3[[#This Row],[Cash ($M)]]+Table3[[#This Row],[Debt ($M)]]</f>
        <v>0</v>
      </c>
      <c r="M103" s="8"/>
      <c r="N103" s="12"/>
      <c r="O103" s="9"/>
      <c r="P103" s="9"/>
      <c r="Q103" s="8" t="e">
        <f>Table3[[#This Row],[Price]]/Table3[[#This Row],[FY Earnings Estimates]]</f>
        <v>#DIV/0!</v>
      </c>
      <c r="R103" s="8" t="e">
        <f>Table3[[#This Row],[Price]]/Table3[[#This Row],[FY Earnings Estimates (2-years)]]</f>
        <v>#DIV/0!</v>
      </c>
      <c r="U103" t="s">
        <v>1031</v>
      </c>
      <c r="V103" t="s">
        <v>1043</v>
      </c>
      <c r="W103" s="4">
        <v>31259</v>
      </c>
      <c r="X103">
        <v>1882</v>
      </c>
      <c r="Y103" s="5" t="s">
        <v>1199</v>
      </c>
    </row>
    <row r="104" spans="2:25" ht="15" customHeight="1">
      <c r="B104" t="s">
        <v>443</v>
      </c>
      <c r="C104" t="s">
        <v>943</v>
      </c>
      <c r="D104" s="8"/>
      <c r="E104" s="7"/>
      <c r="F104" s="11">
        <f>Table3[[#This Row],[Price]]*Table3[[#This Row],[Share Count ]]</f>
        <v>0</v>
      </c>
      <c r="G104" s="11"/>
      <c r="H104" s="11"/>
      <c r="I104" s="11">
        <f>Table3[[#This Row],[MC ($M)]]-Table3[[#This Row],[Cash ($M)]]+Table3[[#This Row],[Debt ($M)]]</f>
        <v>0</v>
      </c>
      <c r="M104" s="8"/>
      <c r="N104" s="12"/>
      <c r="O104" s="9"/>
      <c r="P104" s="9"/>
      <c r="Q104" s="8" t="e">
        <f>Table3[[#This Row],[Price]]/Table3[[#This Row],[FY Earnings Estimates]]</f>
        <v>#DIV/0!</v>
      </c>
      <c r="R104" s="8" t="e">
        <f>Table3[[#This Row],[Price]]/Table3[[#This Row],[FY Earnings Estimates (2-years)]]</f>
        <v>#DIV/0!</v>
      </c>
      <c r="U104" t="s">
        <v>1032</v>
      </c>
      <c r="V104" t="s">
        <v>1094</v>
      </c>
      <c r="W104" s="4">
        <v>35977</v>
      </c>
      <c r="X104">
        <v>1994</v>
      </c>
      <c r="Y104" s="5" t="s">
        <v>1338</v>
      </c>
    </row>
    <row r="105" spans="2:25" ht="15" customHeight="1">
      <c r="B105" s="6" t="s">
        <v>405</v>
      </c>
      <c r="C105" t="s">
        <v>905</v>
      </c>
      <c r="D105" s="8"/>
      <c r="E105" s="7"/>
      <c r="F105" s="11">
        <f>Table3[[#This Row],[Price]]*Table3[[#This Row],[Share Count ]]</f>
        <v>0</v>
      </c>
      <c r="G105" s="11"/>
      <c r="H105" s="11"/>
      <c r="I105" s="11">
        <f>Table3[[#This Row],[MC ($M)]]-Table3[[#This Row],[Cash ($M)]]+Table3[[#This Row],[Debt ($M)]]</f>
        <v>0</v>
      </c>
      <c r="M105" s="8"/>
      <c r="N105" s="12"/>
      <c r="O105" s="9"/>
      <c r="P105" s="9"/>
      <c r="Q105" s="8" t="e">
        <f>Table3[[#This Row],[Price]]/Table3[[#This Row],[FY Earnings Estimates]]</f>
        <v>#DIV/0!</v>
      </c>
      <c r="R105" s="8" t="e">
        <f>Table3[[#This Row],[Price]]/Table3[[#This Row],[FY Earnings Estimates (2-years)]]</f>
        <v>#DIV/0!</v>
      </c>
      <c r="U105" t="s">
        <v>1027</v>
      </c>
      <c r="V105" t="s">
        <v>1051</v>
      </c>
      <c r="W105" s="4">
        <v>42636</v>
      </c>
      <c r="X105">
        <v>1958</v>
      </c>
      <c r="Y105" s="5" t="s">
        <v>1390</v>
      </c>
    </row>
    <row r="106" spans="2:25" ht="15" customHeight="1">
      <c r="B106" t="s">
        <v>409</v>
      </c>
      <c r="C106" t="s">
        <v>909</v>
      </c>
      <c r="D106" s="8"/>
      <c r="E106" s="7"/>
      <c r="F106" s="11">
        <f>Table3[[#This Row],[Price]]*Table3[[#This Row],[Share Count ]]</f>
        <v>0</v>
      </c>
      <c r="G106" s="11"/>
      <c r="H106" s="11"/>
      <c r="I106" s="11">
        <f>Table3[[#This Row],[MC ($M)]]-Table3[[#This Row],[Cash ($M)]]+Table3[[#This Row],[Debt ($M)]]</f>
        <v>0</v>
      </c>
      <c r="M106" s="8"/>
      <c r="N106" s="12"/>
      <c r="O106" s="9"/>
      <c r="P106" s="9"/>
      <c r="Q106" s="8" t="e">
        <f>Table3[[#This Row],[Price]]/Table3[[#This Row],[FY Earnings Estimates]]</f>
        <v>#DIV/0!</v>
      </c>
      <c r="R106" s="8" t="e">
        <f>Table3[[#This Row],[Price]]/Table3[[#This Row],[FY Earnings Estimates (2-years)]]</f>
        <v>#DIV/0!</v>
      </c>
      <c r="U106" t="s">
        <v>1033</v>
      </c>
      <c r="V106" t="s">
        <v>1084</v>
      </c>
      <c r="W106" s="4">
        <v>20883</v>
      </c>
      <c r="X106">
        <v>2002</v>
      </c>
      <c r="Y106" s="5" t="s">
        <v>1199</v>
      </c>
    </row>
    <row r="107" spans="2:25" ht="15" customHeight="1">
      <c r="B107" t="s">
        <v>434</v>
      </c>
      <c r="C107" t="s">
        <v>934</v>
      </c>
      <c r="D107" s="8"/>
      <c r="E107" s="7"/>
      <c r="F107" s="11">
        <f>Table3[[#This Row],[Price]]*Table3[[#This Row],[Share Count ]]</f>
        <v>0</v>
      </c>
      <c r="G107" s="11"/>
      <c r="H107" s="11"/>
      <c r="I107" s="11">
        <f>Table3[[#This Row],[MC ($M)]]-Table3[[#This Row],[Cash ($M)]]+Table3[[#This Row],[Debt ($M)]]</f>
        <v>0</v>
      </c>
      <c r="M107" s="8"/>
      <c r="N107" s="12"/>
      <c r="O107" s="9"/>
      <c r="P107" s="9"/>
      <c r="Q107" s="8" t="e">
        <f>Table3[[#This Row],[Price]]/Table3[[#This Row],[FY Earnings Estimates]]</f>
        <v>#DIV/0!</v>
      </c>
      <c r="R107" s="8" t="e">
        <f>Table3[[#This Row],[Price]]/Table3[[#This Row],[FY Earnings Estimates (2-years)]]</f>
        <v>#DIV/0!</v>
      </c>
      <c r="U107" t="s">
        <v>1027</v>
      </c>
      <c r="V107" t="s">
        <v>1130</v>
      </c>
      <c r="W107" s="4">
        <v>37133</v>
      </c>
      <c r="X107">
        <v>1985</v>
      </c>
      <c r="Y107" s="5" t="s">
        <v>1404</v>
      </c>
    </row>
    <row r="108" spans="2:25" ht="15" customHeight="1">
      <c r="B108" t="s">
        <v>399</v>
      </c>
      <c r="C108" t="s">
        <v>899</v>
      </c>
      <c r="D108" s="8"/>
      <c r="E108" s="7"/>
      <c r="F108" s="11">
        <f>Table3[[#This Row],[Price]]*Table3[[#This Row],[Share Count ]]</f>
        <v>0</v>
      </c>
      <c r="G108" s="11"/>
      <c r="H108" s="11"/>
      <c r="I108" s="11">
        <f>Table3[[#This Row],[MC ($M)]]-Table3[[#This Row],[Cash ($M)]]+Table3[[#This Row],[Debt ($M)]]</f>
        <v>0</v>
      </c>
      <c r="M108" s="8"/>
      <c r="N108" s="12"/>
      <c r="O108" s="9"/>
      <c r="P108" s="9"/>
      <c r="Q108" s="8" t="e">
        <f>Table3[[#This Row],[Price]]/Table3[[#This Row],[FY Earnings Estimates]]</f>
        <v>#DIV/0!</v>
      </c>
      <c r="R108" s="8" t="e">
        <f>Table3[[#This Row],[Price]]/Table3[[#This Row],[FY Earnings Estimates (2-years)]]</f>
        <v>#DIV/0!</v>
      </c>
      <c r="U108" t="s">
        <v>1036</v>
      </c>
      <c r="V108" t="s">
        <v>1059</v>
      </c>
      <c r="W108" s="4">
        <v>34243</v>
      </c>
      <c r="X108">
        <v>1976</v>
      </c>
      <c r="Y108" s="5" t="s">
        <v>1388</v>
      </c>
    </row>
    <row r="109" spans="2:25" ht="15" customHeight="1">
      <c r="B109" t="s">
        <v>402</v>
      </c>
      <c r="C109" t="s">
        <v>902</v>
      </c>
      <c r="D109" s="8"/>
      <c r="E109" s="7"/>
      <c r="F109" s="11">
        <f>Table3[[#This Row],[Price]]*Table3[[#This Row],[Share Count ]]</f>
        <v>0</v>
      </c>
      <c r="G109" s="11"/>
      <c r="H109" s="11"/>
      <c r="I109" s="11">
        <f>Table3[[#This Row],[MC ($M)]]-Table3[[#This Row],[Cash ($M)]]+Table3[[#This Row],[Debt ($M)]]</f>
        <v>0</v>
      </c>
      <c r="M109" s="8"/>
      <c r="N109" s="12"/>
      <c r="O109" s="9"/>
      <c r="P109" s="9"/>
      <c r="Q109" s="8" t="e">
        <f>Table3[[#This Row],[Price]]/Table3[[#This Row],[FY Earnings Estimates]]</f>
        <v>#DIV/0!</v>
      </c>
      <c r="R109" s="8" t="e">
        <f>Table3[[#This Row],[Price]]/Table3[[#This Row],[FY Earnings Estimates (2-years)]]</f>
        <v>#DIV/0!</v>
      </c>
      <c r="U109" t="s">
        <v>1032</v>
      </c>
      <c r="V109" t="s">
        <v>1064</v>
      </c>
      <c r="W109" s="4">
        <v>43271</v>
      </c>
      <c r="X109">
        <v>2000</v>
      </c>
      <c r="Y109" s="5" t="s">
        <v>1242</v>
      </c>
    </row>
    <row r="110" spans="2:25" ht="15" customHeight="1">
      <c r="B110" t="s">
        <v>444</v>
      </c>
      <c r="C110" t="s">
        <v>944</v>
      </c>
      <c r="D110" s="8"/>
      <c r="E110" s="7"/>
      <c r="F110" s="11">
        <f>Table3[[#This Row],[Price]]*Table3[[#This Row],[Share Count ]]</f>
        <v>0</v>
      </c>
      <c r="G110" s="11"/>
      <c r="H110" s="11"/>
      <c r="I110" s="11">
        <f>Table3[[#This Row],[MC ($M)]]-Table3[[#This Row],[Cash ($M)]]+Table3[[#This Row],[Debt ($M)]]</f>
        <v>0</v>
      </c>
      <c r="M110" s="8"/>
      <c r="N110" s="12"/>
      <c r="O110" s="9"/>
      <c r="P110" s="9"/>
      <c r="Q110" s="8" t="e">
        <f>Table3[[#This Row],[Price]]/Table3[[#This Row],[FY Earnings Estimates]]</f>
        <v>#DIV/0!</v>
      </c>
      <c r="R110" s="8" t="e">
        <f>Table3[[#This Row],[Price]]/Table3[[#This Row],[FY Earnings Estimates (2-years)]]</f>
        <v>#DIV/0!</v>
      </c>
      <c r="U110" t="s">
        <v>1036</v>
      </c>
      <c r="V110" t="s">
        <v>1080</v>
      </c>
      <c r="W110" s="4">
        <v>20883</v>
      </c>
      <c r="X110">
        <v>1869</v>
      </c>
      <c r="Y110" s="5" t="s">
        <v>1408</v>
      </c>
    </row>
    <row r="111" spans="2:25" ht="15" customHeight="1">
      <c r="B111" t="s">
        <v>404</v>
      </c>
      <c r="C111" t="s">
        <v>904</v>
      </c>
      <c r="D111" s="8"/>
      <c r="E111" s="7"/>
      <c r="F111" s="11">
        <f>Table3[[#This Row],[Price]]*Table3[[#This Row],[Share Count ]]</f>
        <v>0</v>
      </c>
      <c r="G111" s="11"/>
      <c r="H111" s="11"/>
      <c r="I111" s="11">
        <f>Table3[[#This Row],[MC ($M)]]-Table3[[#This Row],[Cash ($M)]]+Table3[[#This Row],[Debt ($M)]]</f>
        <v>0</v>
      </c>
      <c r="M111" s="8"/>
      <c r="N111" s="12"/>
      <c r="O111" s="9"/>
      <c r="P111" s="9"/>
      <c r="Q111" s="8" t="e">
        <f>Table3[[#This Row],[Price]]/Table3[[#This Row],[FY Earnings Estimates]]</f>
        <v>#DIV/0!</v>
      </c>
      <c r="R111" s="8" t="e">
        <f>Table3[[#This Row],[Price]]/Table3[[#This Row],[FY Earnings Estimates (2-years)]]</f>
        <v>#DIV/0!</v>
      </c>
      <c r="U111" t="s">
        <v>1030</v>
      </c>
      <c r="V111" t="s">
        <v>1134</v>
      </c>
      <c r="W111" s="4">
        <v>43283</v>
      </c>
      <c r="X111">
        <v>1982</v>
      </c>
      <c r="Y111" s="5" t="s">
        <v>1231</v>
      </c>
    </row>
    <row r="112" spans="2:25" ht="15" customHeight="1">
      <c r="B112" t="s">
        <v>445</v>
      </c>
      <c r="C112" t="s">
        <v>945</v>
      </c>
      <c r="D112" s="8"/>
      <c r="E112" s="7"/>
      <c r="F112" s="11">
        <f>Table3[[#This Row],[Price]]*Table3[[#This Row],[Share Count ]]</f>
        <v>0</v>
      </c>
      <c r="G112" s="11"/>
      <c r="H112" s="11"/>
      <c r="I112" s="11">
        <f>Table3[[#This Row],[MC ($M)]]-Table3[[#This Row],[Cash ($M)]]+Table3[[#This Row],[Debt ($M)]]</f>
        <v>0</v>
      </c>
      <c r="M112" s="8"/>
      <c r="N112" s="12"/>
      <c r="O112" s="9"/>
      <c r="P112" s="9"/>
      <c r="Q112" s="8" t="e">
        <f>Table3[[#This Row],[Price]]/Table3[[#This Row],[FY Earnings Estimates]]</f>
        <v>#DIV/0!</v>
      </c>
      <c r="R112" s="8" t="e">
        <f>Table3[[#This Row],[Price]]/Table3[[#This Row],[FY Earnings Estimates (2-years)]]</f>
        <v>#DIV/0!</v>
      </c>
      <c r="U112" t="s">
        <v>1034</v>
      </c>
      <c r="V112" t="s">
        <v>1078</v>
      </c>
      <c r="W112" s="4">
        <v>44655</v>
      </c>
      <c r="X112">
        <v>1981</v>
      </c>
      <c r="Y112" s="5" t="s">
        <v>1199</v>
      </c>
    </row>
    <row r="113" spans="2:25" ht="15" customHeight="1">
      <c r="B113" t="s">
        <v>430</v>
      </c>
      <c r="C113" t="s">
        <v>930</v>
      </c>
      <c r="D113" s="8"/>
      <c r="E113" s="7"/>
      <c r="F113" s="11">
        <f>Table3[[#This Row],[Price]]*Table3[[#This Row],[Share Count ]]</f>
        <v>0</v>
      </c>
      <c r="G113" s="11"/>
      <c r="H113" s="11"/>
      <c r="I113" s="11">
        <f>Table3[[#This Row],[MC ($M)]]-Table3[[#This Row],[Cash ($M)]]+Table3[[#This Row],[Debt ($M)]]</f>
        <v>0</v>
      </c>
      <c r="M113" s="8"/>
      <c r="N113" s="12"/>
      <c r="O113" s="9"/>
      <c r="P113" s="9"/>
      <c r="Q113" s="8" t="e">
        <f>Table3[[#This Row],[Price]]/Table3[[#This Row],[FY Earnings Estimates]]</f>
        <v>#DIV/0!</v>
      </c>
      <c r="R113" s="8" t="e">
        <f>Table3[[#This Row],[Price]]/Table3[[#This Row],[FY Earnings Estimates (2-years)]]</f>
        <v>#DIV/0!</v>
      </c>
      <c r="U113" t="s">
        <v>1027</v>
      </c>
      <c r="V113" t="s">
        <v>1055</v>
      </c>
      <c r="W113" s="4">
        <v>44330</v>
      </c>
      <c r="X113">
        <v>1947</v>
      </c>
      <c r="Y113" s="5" t="s">
        <v>1402</v>
      </c>
    </row>
    <row r="114" spans="2:25" ht="15" customHeight="1">
      <c r="B114" s="6" t="s">
        <v>120</v>
      </c>
      <c r="C114" t="s">
        <v>623</v>
      </c>
      <c r="D114" s="8"/>
      <c r="E114" s="7"/>
      <c r="F114" s="11">
        <f>Table3[[#This Row],[Price]]*Table3[[#This Row],[Share Count ]]</f>
        <v>0</v>
      </c>
      <c r="G114" s="11"/>
      <c r="H114" s="11"/>
      <c r="I114" s="11">
        <f>Table3[[#This Row],[MC ($M)]]-Table3[[#This Row],[Cash ($M)]]+Table3[[#This Row],[Debt ($M)]]</f>
        <v>0</v>
      </c>
      <c r="M114" s="8"/>
      <c r="N114" s="12"/>
      <c r="O114" s="9"/>
      <c r="P114" s="9"/>
      <c r="Q114" s="8" t="e">
        <f>Table3[[#This Row],[Price]]/Table3[[#This Row],[FY Earnings Estimates]]</f>
        <v>#DIV/0!</v>
      </c>
      <c r="R114" s="8" t="e">
        <f>Table3[[#This Row],[Price]]/Table3[[#This Row],[FY Earnings Estimates (2-years)]]</f>
        <v>#DIV/0!</v>
      </c>
      <c r="U114" t="s">
        <v>1028</v>
      </c>
      <c r="V114" t="s">
        <v>1045</v>
      </c>
      <c r="W114" s="4">
        <v>39706</v>
      </c>
      <c r="X114">
        <v>1999</v>
      </c>
      <c r="Y114" s="5" t="s">
        <v>1192</v>
      </c>
    </row>
    <row r="115" spans="2:25" ht="15" customHeight="1">
      <c r="B115" t="s">
        <v>397</v>
      </c>
      <c r="C115" t="s">
        <v>897</v>
      </c>
      <c r="D115" s="8"/>
      <c r="E115" s="7"/>
      <c r="F115" s="11">
        <f>Table3[[#This Row],[Price]]*Table3[[#This Row],[Share Count ]]</f>
        <v>0</v>
      </c>
      <c r="G115" s="11"/>
      <c r="H115" s="11"/>
      <c r="I115" s="11">
        <f>Table3[[#This Row],[MC ($M)]]-Table3[[#This Row],[Cash ($M)]]+Table3[[#This Row],[Debt ($M)]]</f>
        <v>0</v>
      </c>
      <c r="M115" s="8"/>
      <c r="N115" s="12"/>
      <c r="O115" s="9"/>
      <c r="P115" s="9"/>
      <c r="Q115" s="8" t="e">
        <f>Table3[[#This Row],[Price]]/Table3[[#This Row],[FY Earnings Estimates]]</f>
        <v>#DIV/0!</v>
      </c>
      <c r="R115" s="8" t="e">
        <f>Table3[[#This Row],[Price]]/Table3[[#This Row],[FY Earnings Estimates (2-years)]]</f>
        <v>#DIV/0!</v>
      </c>
      <c r="U115" t="s">
        <v>1028</v>
      </c>
      <c r="V115" t="s">
        <v>1100</v>
      </c>
      <c r="W115" s="4">
        <v>45467</v>
      </c>
      <c r="X115">
        <v>2011</v>
      </c>
      <c r="Y115" s="5" t="s">
        <v>1232</v>
      </c>
    </row>
    <row r="116" spans="2:25" ht="15" customHeight="1">
      <c r="B116" t="s">
        <v>420</v>
      </c>
      <c r="C116" t="s">
        <v>920</v>
      </c>
      <c r="D116" s="8"/>
      <c r="E116" s="7"/>
      <c r="F116" s="11">
        <f>Table3[[#This Row],[Price]]*Table3[[#This Row],[Share Count ]]</f>
        <v>0</v>
      </c>
      <c r="G116" s="11"/>
      <c r="H116" s="11"/>
      <c r="I116" s="11">
        <f>Table3[[#This Row],[MC ($M)]]-Table3[[#This Row],[Cash ($M)]]+Table3[[#This Row],[Debt ($M)]]</f>
        <v>0</v>
      </c>
      <c r="M116" s="8"/>
      <c r="N116" s="12"/>
      <c r="O116" s="9"/>
      <c r="P116" s="9"/>
      <c r="Q116" s="8" t="e">
        <f>Table3[[#This Row],[Price]]/Table3[[#This Row],[FY Earnings Estimates]]</f>
        <v>#DIV/0!</v>
      </c>
      <c r="R116" s="8" t="e">
        <f>Table3[[#This Row],[Price]]/Table3[[#This Row],[FY Earnings Estimates (2-years)]]</f>
        <v>#DIV/0!</v>
      </c>
      <c r="U116" t="s">
        <v>1028</v>
      </c>
      <c r="V116" t="s">
        <v>1125</v>
      </c>
      <c r="W116" s="4">
        <v>34304</v>
      </c>
      <c r="X116">
        <v>1984</v>
      </c>
      <c r="Y116" s="5" t="s">
        <v>1194</v>
      </c>
    </row>
    <row r="117" spans="2:25" ht="15" customHeight="1">
      <c r="B117" t="s">
        <v>400</v>
      </c>
      <c r="C117" t="s">
        <v>900</v>
      </c>
      <c r="D117" s="8"/>
      <c r="E117" s="7"/>
      <c r="F117" s="11">
        <f>Table3[[#This Row],[Price]]*Table3[[#This Row],[Share Count ]]</f>
        <v>0</v>
      </c>
      <c r="G117" s="11"/>
      <c r="H117" s="11"/>
      <c r="I117" s="11">
        <f>Table3[[#This Row],[MC ($M)]]-Table3[[#This Row],[Cash ($M)]]+Table3[[#This Row],[Debt ($M)]]</f>
        <v>0</v>
      </c>
      <c r="M117" s="8"/>
      <c r="N117" s="12"/>
      <c r="O117" s="9"/>
      <c r="P117" s="9"/>
      <c r="Q117" s="8" t="e">
        <f>Table3[[#This Row],[Price]]/Table3[[#This Row],[FY Earnings Estimates]]</f>
        <v>#DIV/0!</v>
      </c>
      <c r="R117" s="8" t="e">
        <f>Table3[[#This Row],[Price]]/Table3[[#This Row],[FY Earnings Estimates (2-years)]]</f>
        <v>#DIV/0!</v>
      </c>
      <c r="U117" t="s">
        <v>1034</v>
      </c>
      <c r="V117" t="s">
        <v>1153</v>
      </c>
      <c r="W117" s="4">
        <v>44823</v>
      </c>
      <c r="X117">
        <v>1987</v>
      </c>
      <c r="Y117" s="5" t="s">
        <v>1385</v>
      </c>
    </row>
    <row r="118" spans="2:25" ht="15" customHeight="1">
      <c r="B118" t="s">
        <v>395</v>
      </c>
      <c r="C118" t="s">
        <v>895</v>
      </c>
      <c r="D118" s="8"/>
      <c r="E118" s="7"/>
      <c r="F118" s="11">
        <f>Table3[[#This Row],[Price]]*Table3[[#This Row],[Share Count ]]</f>
        <v>0</v>
      </c>
      <c r="G118" s="11"/>
      <c r="H118" s="11"/>
      <c r="I118" s="11">
        <f>Table3[[#This Row],[MC ($M)]]-Table3[[#This Row],[Cash ($M)]]+Table3[[#This Row],[Debt ($M)]]</f>
        <v>0</v>
      </c>
      <c r="M118" s="8"/>
      <c r="N118" s="12"/>
      <c r="O118" s="9"/>
      <c r="P118" s="9"/>
      <c r="Q118" s="8" t="e">
        <f>Table3[[#This Row],[Price]]/Table3[[#This Row],[FY Earnings Estimates]]</f>
        <v>#DIV/0!</v>
      </c>
      <c r="R118" s="8" t="e">
        <f>Table3[[#This Row],[Price]]/Table3[[#This Row],[FY Earnings Estimates (2-years)]]</f>
        <v>#DIV/0!</v>
      </c>
      <c r="U118" t="s">
        <v>1030</v>
      </c>
      <c r="V118" t="s">
        <v>1076</v>
      </c>
      <c r="W118" s="4">
        <v>20883</v>
      </c>
      <c r="X118">
        <v>1980</v>
      </c>
      <c r="Y118" s="5" t="s">
        <v>1256</v>
      </c>
    </row>
    <row r="119" spans="2:25" ht="15" customHeight="1">
      <c r="B119" t="s">
        <v>421</v>
      </c>
      <c r="C119" t="s">
        <v>921</v>
      </c>
      <c r="D119" s="8"/>
      <c r="E119" s="7"/>
      <c r="F119" s="11">
        <f>Table3[[#This Row],[Price]]*Table3[[#This Row],[Share Count ]]</f>
        <v>0</v>
      </c>
      <c r="G119" s="11"/>
      <c r="H119" s="11"/>
      <c r="I119" s="11">
        <f>Table3[[#This Row],[MC ($M)]]-Table3[[#This Row],[Cash ($M)]]+Table3[[#This Row],[Debt ($M)]]</f>
        <v>0</v>
      </c>
      <c r="M119" s="8"/>
      <c r="N119" s="12"/>
      <c r="O119" s="9"/>
      <c r="P119" s="9"/>
      <c r="Q119" s="8" t="e">
        <f>Table3[[#This Row],[Price]]/Table3[[#This Row],[FY Earnings Estimates]]</f>
        <v>#DIV/0!</v>
      </c>
      <c r="R119" s="8" t="e">
        <f>Table3[[#This Row],[Price]]/Table3[[#This Row],[FY Earnings Estimates (2-years)]]</f>
        <v>#DIV/0!</v>
      </c>
      <c r="U119" t="s">
        <v>1030</v>
      </c>
      <c r="V119" t="s">
        <v>1134</v>
      </c>
      <c r="W119" s="4">
        <v>36951</v>
      </c>
      <c r="X119">
        <v>1929</v>
      </c>
      <c r="Y119" s="5" t="s">
        <v>1395</v>
      </c>
    </row>
    <row r="120" spans="2:25" ht="15" customHeight="1">
      <c r="B120" t="s">
        <v>398</v>
      </c>
      <c r="C120" t="s">
        <v>898</v>
      </c>
      <c r="D120" s="8"/>
      <c r="E120" s="7"/>
      <c r="F120" s="11">
        <f>Table3[[#This Row],[Price]]*Table3[[#This Row],[Share Count ]]</f>
        <v>0</v>
      </c>
      <c r="G120" s="11"/>
      <c r="H120" s="11"/>
      <c r="I120" s="11">
        <f>Table3[[#This Row],[MC ($M)]]-Table3[[#This Row],[Cash ($M)]]+Table3[[#This Row],[Debt ($M)]]</f>
        <v>0</v>
      </c>
      <c r="M120" s="8"/>
      <c r="N120" s="12"/>
      <c r="O120" s="9"/>
      <c r="P120" s="9"/>
      <c r="Q120" s="8" t="e">
        <f>Table3[[#This Row],[Price]]/Table3[[#This Row],[FY Earnings Estimates]]</f>
        <v>#DIV/0!</v>
      </c>
      <c r="R120" s="8" t="e">
        <f>Table3[[#This Row],[Price]]/Table3[[#This Row],[FY Earnings Estimates (2-years)]]</f>
        <v>#DIV/0!</v>
      </c>
      <c r="U120" t="s">
        <v>1033</v>
      </c>
      <c r="V120" t="s">
        <v>1084</v>
      </c>
      <c r="W120" s="4">
        <v>39622</v>
      </c>
      <c r="X120" t="s">
        <v>1438</v>
      </c>
      <c r="Y120" s="5" t="s">
        <v>1199</v>
      </c>
    </row>
    <row r="121" spans="2:25" ht="15" customHeight="1">
      <c r="B121" t="s">
        <v>413</v>
      </c>
      <c r="C121" t="s">
        <v>913</v>
      </c>
      <c r="D121" s="8"/>
      <c r="E121" s="7"/>
      <c r="F121" s="11">
        <f>Table3[[#This Row],[Price]]*Table3[[#This Row],[Share Count ]]</f>
        <v>0</v>
      </c>
      <c r="G121" s="11"/>
      <c r="H121" s="11"/>
      <c r="I121" s="11">
        <f>Table3[[#This Row],[MC ($M)]]-Table3[[#This Row],[Cash ($M)]]+Table3[[#This Row],[Debt ($M)]]</f>
        <v>0</v>
      </c>
      <c r="M121" s="8"/>
      <c r="N121" s="12"/>
      <c r="O121" s="9"/>
      <c r="P121" s="9"/>
      <c r="Q121" s="8" t="e">
        <f>Table3[[#This Row],[Price]]/Table3[[#This Row],[FY Earnings Estimates]]</f>
        <v>#DIV/0!</v>
      </c>
      <c r="R121" s="8" t="e">
        <f>Table3[[#This Row],[Price]]/Table3[[#This Row],[FY Earnings Estimates (2-years)]]</f>
        <v>#DIV/0!</v>
      </c>
      <c r="U121" t="s">
        <v>1028</v>
      </c>
      <c r="V121" t="s">
        <v>1139</v>
      </c>
      <c r="W121" s="4">
        <v>39038</v>
      </c>
      <c r="X121">
        <v>1994</v>
      </c>
      <c r="Y121" s="5" t="s">
        <v>1393</v>
      </c>
    </row>
    <row r="122" spans="2:25" ht="15" customHeight="1">
      <c r="B122" t="s">
        <v>401</v>
      </c>
      <c r="C122" t="s">
        <v>901</v>
      </c>
      <c r="D122" s="8"/>
      <c r="E122" s="7"/>
      <c r="F122" s="11">
        <f>Table3[[#This Row],[Price]]*Table3[[#This Row],[Share Count ]]</f>
        <v>0</v>
      </c>
      <c r="G122" s="11"/>
      <c r="H122" s="11"/>
      <c r="I122" s="11">
        <f>Table3[[#This Row],[MC ($M)]]-Table3[[#This Row],[Cash ($M)]]+Table3[[#This Row],[Debt ($M)]]</f>
        <v>0</v>
      </c>
      <c r="M122" s="8"/>
      <c r="N122" s="12"/>
      <c r="O122" s="9"/>
      <c r="P122" s="9"/>
      <c r="Q122" s="8" t="e">
        <f>Table3[[#This Row],[Price]]/Table3[[#This Row],[FY Earnings Estimates]]</f>
        <v>#DIV/0!</v>
      </c>
      <c r="R122" s="8" t="e">
        <f>Table3[[#This Row],[Price]]/Table3[[#This Row],[FY Earnings Estimates (2-years)]]</f>
        <v>#DIV/0!</v>
      </c>
      <c r="U122" t="s">
        <v>1037</v>
      </c>
      <c r="V122" t="s">
        <v>1126</v>
      </c>
      <c r="W122" s="4">
        <v>43619</v>
      </c>
      <c r="X122">
        <v>2019</v>
      </c>
      <c r="Y122" s="5" t="s">
        <v>1247</v>
      </c>
    </row>
    <row r="123" spans="2:25" ht="15" customHeight="1">
      <c r="B123" t="s">
        <v>393</v>
      </c>
      <c r="C123" t="s">
        <v>893</v>
      </c>
      <c r="D123" s="8"/>
      <c r="E123" s="7"/>
      <c r="F123" s="11">
        <f>Table3[[#This Row],[Price]]*Table3[[#This Row],[Share Count ]]</f>
        <v>0</v>
      </c>
      <c r="G123" s="11"/>
      <c r="H123" s="11"/>
      <c r="I123" s="11">
        <f>Table3[[#This Row],[MC ($M)]]-Table3[[#This Row],[Cash ($M)]]+Table3[[#This Row],[Debt ($M)]]</f>
        <v>0</v>
      </c>
      <c r="M123" s="8"/>
      <c r="N123" s="12"/>
      <c r="O123" s="9"/>
      <c r="P123" s="9"/>
      <c r="Q123" s="8" t="e">
        <f>Table3[[#This Row],[Price]]/Table3[[#This Row],[FY Earnings Estimates]]</f>
        <v>#DIV/0!</v>
      </c>
      <c r="R123" s="8" t="e">
        <f>Table3[[#This Row],[Price]]/Table3[[#This Row],[FY Earnings Estimates (2-years)]]</f>
        <v>#DIV/0!</v>
      </c>
      <c r="U123" t="s">
        <v>1027</v>
      </c>
      <c r="V123" t="s">
        <v>1108</v>
      </c>
      <c r="W123" s="4">
        <v>20883</v>
      </c>
      <c r="X123">
        <v>1996</v>
      </c>
      <c r="Y123" s="5" t="s">
        <v>1386</v>
      </c>
    </row>
    <row r="124" spans="2:25" ht="15" customHeight="1">
      <c r="B124" t="s">
        <v>427</v>
      </c>
      <c r="C124" t="s">
        <v>927</v>
      </c>
      <c r="D124" s="8"/>
      <c r="E124" s="7"/>
      <c r="F124" s="11">
        <f>Table3[[#This Row],[Price]]*Table3[[#This Row],[Share Count ]]</f>
        <v>0</v>
      </c>
      <c r="G124" s="11"/>
      <c r="H124" s="11"/>
      <c r="I124" s="11">
        <f>Table3[[#This Row],[MC ($M)]]-Table3[[#This Row],[Cash ($M)]]+Table3[[#This Row],[Debt ($M)]]</f>
        <v>0</v>
      </c>
      <c r="M124" s="8"/>
      <c r="N124" s="12"/>
      <c r="O124" s="9"/>
      <c r="P124" s="9"/>
      <c r="Q124" s="8" t="e">
        <f>Table3[[#This Row],[Price]]/Table3[[#This Row],[FY Earnings Estimates]]</f>
        <v>#DIV/0!</v>
      </c>
      <c r="R124" s="8" t="e">
        <f>Table3[[#This Row],[Price]]/Table3[[#This Row],[FY Earnings Estimates (2-years)]]</f>
        <v>#DIV/0!</v>
      </c>
      <c r="U124" t="s">
        <v>1033</v>
      </c>
      <c r="V124" t="s">
        <v>1141</v>
      </c>
      <c r="W124" s="4">
        <v>20883</v>
      </c>
      <c r="X124">
        <v>1879</v>
      </c>
      <c r="Y124" s="5" t="s">
        <v>1390</v>
      </c>
    </row>
    <row r="125" spans="2:25" ht="15" customHeight="1">
      <c r="B125" t="s">
        <v>446</v>
      </c>
      <c r="C125" t="s">
        <v>946</v>
      </c>
      <c r="D125" s="8"/>
      <c r="E125" s="7"/>
      <c r="F125" s="11">
        <f>Table3[[#This Row],[Price]]*Table3[[#This Row],[Share Count ]]</f>
        <v>0</v>
      </c>
      <c r="G125" s="11"/>
      <c r="H125" s="11"/>
      <c r="I125" s="11">
        <f>Table3[[#This Row],[MC ($M)]]-Table3[[#This Row],[Cash ($M)]]+Table3[[#This Row],[Debt ($M)]]</f>
        <v>0</v>
      </c>
      <c r="M125" s="8"/>
      <c r="N125" s="12"/>
      <c r="O125" s="9"/>
      <c r="P125" s="9"/>
      <c r="Q125" s="8" t="e">
        <f>Table3[[#This Row],[Price]]/Table3[[#This Row],[FY Earnings Estimates]]</f>
        <v>#DIV/0!</v>
      </c>
      <c r="R125" s="8" t="e">
        <f>Table3[[#This Row],[Price]]/Table3[[#This Row],[FY Earnings Estimates (2-years)]]</f>
        <v>#DIV/0!</v>
      </c>
      <c r="U125" t="s">
        <v>1029</v>
      </c>
      <c r="V125" t="s">
        <v>1044</v>
      </c>
      <c r="W125" s="4">
        <v>44277</v>
      </c>
      <c r="X125">
        <v>1973</v>
      </c>
      <c r="Y125" s="5" t="s">
        <v>1409</v>
      </c>
    </row>
    <row r="126" spans="2:25" ht="15" customHeight="1">
      <c r="B126" t="s">
        <v>377</v>
      </c>
      <c r="C126" t="s">
        <v>877</v>
      </c>
      <c r="D126" s="8"/>
      <c r="E126" s="7"/>
      <c r="F126" s="11">
        <f>Table3[[#This Row],[Price]]*Table3[[#This Row],[Share Count ]]</f>
        <v>0</v>
      </c>
      <c r="G126" s="11"/>
      <c r="H126" s="11"/>
      <c r="I126" s="11">
        <f>Table3[[#This Row],[MC ($M)]]-Table3[[#This Row],[Cash ($M)]]+Table3[[#This Row],[Debt ($M)]]</f>
        <v>0</v>
      </c>
      <c r="M126" s="8"/>
      <c r="N126" s="12"/>
      <c r="O126" s="9"/>
      <c r="P126" s="9"/>
      <c r="Q126" s="8" t="e">
        <f>Table3[[#This Row],[Price]]/Table3[[#This Row],[FY Earnings Estimates]]</f>
        <v>#DIV/0!</v>
      </c>
      <c r="R126" s="8" t="e">
        <f>Table3[[#This Row],[Price]]/Table3[[#This Row],[FY Earnings Estimates (2-years)]]</f>
        <v>#DIV/0!</v>
      </c>
      <c r="U126" t="s">
        <v>1031</v>
      </c>
      <c r="V126" t="s">
        <v>1043</v>
      </c>
      <c r="W126" s="4">
        <v>42704</v>
      </c>
      <c r="X126">
        <v>1983</v>
      </c>
      <c r="Y126" s="5" t="s">
        <v>1376</v>
      </c>
    </row>
    <row r="127" spans="2:25" ht="15" customHeight="1">
      <c r="B127" t="s">
        <v>385</v>
      </c>
      <c r="C127" t="s">
        <v>885</v>
      </c>
      <c r="D127" s="8"/>
      <c r="E127" s="7"/>
      <c r="F127" s="11">
        <f>Table3[[#This Row],[Price]]*Table3[[#This Row],[Share Count ]]</f>
        <v>0</v>
      </c>
      <c r="G127" s="11"/>
      <c r="H127" s="11"/>
      <c r="I127" s="11">
        <f>Table3[[#This Row],[MC ($M)]]-Table3[[#This Row],[Cash ($M)]]+Table3[[#This Row],[Debt ($M)]]</f>
        <v>0</v>
      </c>
      <c r="M127" s="8"/>
      <c r="N127" s="12"/>
      <c r="O127" s="9"/>
      <c r="P127" s="9"/>
      <c r="Q127" s="8" t="e">
        <f>Table3[[#This Row],[Price]]/Table3[[#This Row],[FY Earnings Estimates]]</f>
        <v>#DIV/0!</v>
      </c>
      <c r="R127" s="8" t="e">
        <f>Table3[[#This Row],[Price]]/Table3[[#This Row],[FY Earnings Estimates (2-years)]]</f>
        <v>#DIV/0!</v>
      </c>
      <c r="U127" t="s">
        <v>1030</v>
      </c>
      <c r="V127" t="s">
        <v>1075</v>
      </c>
      <c r="W127" s="4">
        <v>41528</v>
      </c>
      <c r="X127">
        <v>1929</v>
      </c>
      <c r="Y127" s="5" t="s">
        <v>1242</v>
      </c>
    </row>
    <row r="128" spans="2:25" ht="15" customHeight="1">
      <c r="B128" t="s">
        <v>375</v>
      </c>
      <c r="C128" t="s">
        <v>875</v>
      </c>
      <c r="D128" s="8"/>
      <c r="E128" s="7"/>
      <c r="F128" s="11">
        <f>Table3[[#This Row],[Price]]*Table3[[#This Row],[Share Count ]]</f>
        <v>0</v>
      </c>
      <c r="G128" s="11"/>
      <c r="H128" s="11"/>
      <c r="I128" s="11">
        <f>Table3[[#This Row],[MC ($M)]]-Table3[[#This Row],[Cash ($M)]]+Table3[[#This Row],[Debt ($M)]]</f>
        <v>0</v>
      </c>
      <c r="M128" s="8"/>
      <c r="N128" s="12"/>
      <c r="O128" s="9"/>
      <c r="P128" s="9"/>
      <c r="Q128" s="8" t="e">
        <f>Table3[[#This Row],[Price]]/Table3[[#This Row],[FY Earnings Estimates]]</f>
        <v>#DIV/0!</v>
      </c>
      <c r="R128" s="8" t="e">
        <f>Table3[[#This Row],[Price]]/Table3[[#This Row],[FY Earnings Estimates (2-years)]]</f>
        <v>#DIV/0!</v>
      </c>
      <c r="U128" t="s">
        <v>1029</v>
      </c>
      <c r="V128" t="s">
        <v>1150</v>
      </c>
      <c r="W128" s="4">
        <v>45740</v>
      </c>
      <c r="X128">
        <v>2012</v>
      </c>
      <c r="Y128" s="5" t="s">
        <v>1192</v>
      </c>
    </row>
    <row r="129" spans="2:25" ht="15" customHeight="1">
      <c r="B129" t="s">
        <v>389</v>
      </c>
      <c r="C129" t="s">
        <v>889</v>
      </c>
      <c r="D129" s="8"/>
      <c r="E129" s="7"/>
      <c r="F129" s="11">
        <f>Table3[[#This Row],[Price]]*Table3[[#This Row],[Share Count ]]</f>
        <v>0</v>
      </c>
      <c r="G129" s="11"/>
      <c r="H129" s="11"/>
      <c r="I129" s="11">
        <f>Table3[[#This Row],[MC ($M)]]-Table3[[#This Row],[Cash ($M)]]+Table3[[#This Row],[Debt ($M)]]</f>
        <v>0</v>
      </c>
      <c r="M129" s="8"/>
      <c r="N129" s="12"/>
      <c r="O129" s="9"/>
      <c r="P129" s="9"/>
      <c r="Q129" s="8" t="e">
        <f>Table3[[#This Row],[Price]]/Table3[[#This Row],[FY Earnings Estimates]]</f>
        <v>#DIV/0!</v>
      </c>
      <c r="R129" s="8" t="e">
        <f>Table3[[#This Row],[Price]]/Table3[[#This Row],[FY Earnings Estimates (2-years)]]</f>
        <v>#DIV/0!</v>
      </c>
      <c r="U129" t="s">
        <v>1030</v>
      </c>
      <c r="V129" t="s">
        <v>1118</v>
      </c>
      <c r="W129" s="4">
        <v>44459</v>
      </c>
      <c r="X129">
        <v>1992</v>
      </c>
      <c r="Y129" s="5" t="s">
        <v>1187</v>
      </c>
    </row>
    <row r="130" spans="2:25" ht="15" customHeight="1">
      <c r="B130" t="s">
        <v>369</v>
      </c>
      <c r="C130" t="s">
        <v>869</v>
      </c>
      <c r="D130" s="8"/>
      <c r="E130" s="7"/>
      <c r="F130" s="11">
        <f>Table3[[#This Row],[Price]]*Table3[[#This Row],[Share Count ]]</f>
        <v>0</v>
      </c>
      <c r="G130" s="11"/>
      <c r="H130" s="11"/>
      <c r="I130" s="11">
        <f>Table3[[#This Row],[MC ($M)]]-Table3[[#This Row],[Cash ($M)]]+Table3[[#This Row],[Debt ($M)]]</f>
        <v>0</v>
      </c>
      <c r="M130" s="8"/>
      <c r="N130" s="12"/>
      <c r="O130" s="9"/>
      <c r="P130" s="9"/>
      <c r="Q130" s="8" t="e">
        <f>Table3[[#This Row],[Price]]/Table3[[#This Row],[FY Earnings Estimates]]</f>
        <v>#DIV/0!</v>
      </c>
      <c r="R130" s="8" t="e">
        <f>Table3[[#This Row],[Price]]/Table3[[#This Row],[FY Earnings Estimates (2-years)]]</f>
        <v>#DIV/0!</v>
      </c>
      <c r="U130" t="s">
        <v>1037</v>
      </c>
      <c r="V130" t="s">
        <v>1099</v>
      </c>
      <c r="W130" s="4">
        <v>43619</v>
      </c>
      <c r="X130" t="s">
        <v>1440</v>
      </c>
      <c r="Y130" s="5" t="s">
        <v>1328</v>
      </c>
    </row>
    <row r="131" spans="2:25" ht="15" customHeight="1">
      <c r="B131" t="s">
        <v>387</v>
      </c>
      <c r="C131" t="s">
        <v>887</v>
      </c>
      <c r="D131" s="8"/>
      <c r="E131" s="7"/>
      <c r="F131" s="11">
        <f>Table3[[#This Row],[Price]]*Table3[[#This Row],[Share Count ]]</f>
        <v>0</v>
      </c>
      <c r="G131" s="11"/>
      <c r="H131" s="11"/>
      <c r="I131" s="11">
        <f>Table3[[#This Row],[MC ($M)]]-Table3[[#This Row],[Cash ($M)]]+Table3[[#This Row],[Debt ($M)]]</f>
        <v>0</v>
      </c>
      <c r="M131" s="8"/>
      <c r="N131" s="12"/>
      <c r="O131" s="9"/>
      <c r="P131" s="9"/>
      <c r="Q131" s="8" t="e">
        <f>Table3[[#This Row],[Price]]/Table3[[#This Row],[FY Earnings Estimates]]</f>
        <v>#DIV/0!</v>
      </c>
      <c r="R131" s="8" t="e">
        <f>Table3[[#This Row],[Price]]/Table3[[#This Row],[FY Earnings Estimates (2-years)]]</f>
        <v>#DIV/0!</v>
      </c>
      <c r="U131" t="s">
        <v>1030</v>
      </c>
      <c r="V131" t="s">
        <v>1151</v>
      </c>
      <c r="W131" s="4">
        <v>20883</v>
      </c>
      <c r="X131">
        <v>1837</v>
      </c>
      <c r="Y131" s="5" t="s">
        <v>1382</v>
      </c>
    </row>
    <row r="132" spans="2:25" ht="15" customHeight="1">
      <c r="B132" t="s">
        <v>388</v>
      </c>
      <c r="C132" t="s">
        <v>888</v>
      </c>
      <c r="D132" s="8"/>
      <c r="E132" s="7"/>
      <c r="F132" s="11">
        <f>Table3[[#This Row],[Price]]*Table3[[#This Row],[Share Count ]]</f>
        <v>0</v>
      </c>
      <c r="G132" s="11"/>
      <c r="H132" s="11"/>
      <c r="I132" s="11">
        <f>Table3[[#This Row],[MC ($M)]]-Table3[[#This Row],[Cash ($M)]]+Table3[[#This Row],[Debt ($M)]]</f>
        <v>0</v>
      </c>
      <c r="M132" s="8"/>
      <c r="N132" s="12"/>
      <c r="O132" s="9"/>
      <c r="P132" s="9"/>
      <c r="Q132" s="8" t="e">
        <f>Table3[[#This Row],[Price]]/Table3[[#This Row],[FY Earnings Estimates]]</f>
        <v>#DIV/0!</v>
      </c>
      <c r="R132" s="8" t="e">
        <f>Table3[[#This Row],[Price]]/Table3[[#This Row],[FY Earnings Estimates (2-years)]]</f>
        <v>#DIV/0!</v>
      </c>
      <c r="U132" t="s">
        <v>1029</v>
      </c>
      <c r="V132" t="s">
        <v>1152</v>
      </c>
      <c r="W132" s="4">
        <v>45369</v>
      </c>
      <c r="X132">
        <v>1973</v>
      </c>
      <c r="Y132" s="5" t="s">
        <v>1383</v>
      </c>
    </row>
    <row r="133" spans="2:25" ht="15" customHeight="1">
      <c r="B133" t="s">
        <v>386</v>
      </c>
      <c r="C133" t="s">
        <v>886</v>
      </c>
      <c r="D133" s="8"/>
      <c r="E133" s="7"/>
      <c r="F133" s="11">
        <f>Table3[[#This Row],[Price]]*Table3[[#This Row],[Share Count ]]</f>
        <v>0</v>
      </c>
      <c r="G133" s="11"/>
      <c r="H133" s="11"/>
      <c r="I133" s="11">
        <f>Table3[[#This Row],[MC ($M)]]-Table3[[#This Row],[Cash ($M)]]+Table3[[#This Row],[Debt ($M)]]</f>
        <v>0</v>
      </c>
      <c r="M133" s="8"/>
      <c r="N133" s="12"/>
      <c r="O133" s="9"/>
      <c r="P133" s="9"/>
      <c r="Q133" s="8" t="e">
        <f>Table3[[#This Row],[Price]]/Table3[[#This Row],[FY Earnings Estimates]]</f>
        <v>#DIV/0!</v>
      </c>
      <c r="R133" s="8" t="e">
        <f>Table3[[#This Row],[Price]]/Table3[[#This Row],[FY Earnings Estimates (2-years)]]</f>
        <v>#DIV/0!</v>
      </c>
      <c r="U133" t="s">
        <v>1028</v>
      </c>
      <c r="V133" t="s">
        <v>1050</v>
      </c>
      <c r="W133" s="4">
        <v>45558</v>
      </c>
      <c r="X133">
        <v>2016</v>
      </c>
      <c r="Y133" s="5" t="s">
        <v>1381</v>
      </c>
    </row>
    <row r="134" spans="2:25" ht="15" customHeight="1">
      <c r="B134" t="s">
        <v>380</v>
      </c>
      <c r="C134" t="s">
        <v>880</v>
      </c>
      <c r="D134" s="8"/>
      <c r="E134" s="7"/>
      <c r="F134" s="11">
        <f>Table3[[#This Row],[Price]]*Table3[[#This Row],[Share Count ]]</f>
        <v>0</v>
      </c>
      <c r="G134" s="11"/>
      <c r="H134" s="11"/>
      <c r="I134" s="11">
        <f>Table3[[#This Row],[MC ($M)]]-Table3[[#This Row],[Cash ($M)]]+Table3[[#This Row],[Debt ($M)]]</f>
        <v>0</v>
      </c>
      <c r="M134" s="8"/>
      <c r="N134" s="12"/>
      <c r="O134" s="9"/>
      <c r="P134" s="9"/>
      <c r="Q134" s="8" t="e">
        <f>Table3[[#This Row],[Price]]/Table3[[#This Row],[FY Earnings Estimates]]</f>
        <v>#DIV/0!</v>
      </c>
      <c r="R134" s="8" t="e">
        <f>Table3[[#This Row],[Price]]/Table3[[#This Row],[FY Earnings Estimates (2-years)]]</f>
        <v>#DIV/0!</v>
      </c>
      <c r="U134" t="s">
        <v>1032</v>
      </c>
      <c r="V134" t="s">
        <v>1094</v>
      </c>
      <c r="W134" s="4">
        <v>39265</v>
      </c>
      <c r="X134">
        <v>1985</v>
      </c>
      <c r="Y134" s="5" t="s">
        <v>1379</v>
      </c>
    </row>
    <row r="135" spans="2:25" ht="15" customHeight="1">
      <c r="B135" t="s">
        <v>379</v>
      </c>
      <c r="C135" t="s">
        <v>879</v>
      </c>
      <c r="D135" s="8"/>
      <c r="E135" s="7"/>
      <c r="F135" s="11">
        <f>Table3[[#This Row],[Price]]*Table3[[#This Row],[Share Count ]]</f>
        <v>0</v>
      </c>
      <c r="G135" s="11"/>
      <c r="H135" s="11"/>
      <c r="I135" s="11">
        <f>Table3[[#This Row],[MC ($M)]]-Table3[[#This Row],[Cash ($M)]]+Table3[[#This Row],[Debt ($M)]]</f>
        <v>0</v>
      </c>
      <c r="M135" s="8"/>
      <c r="N135" s="12"/>
      <c r="O135" s="9"/>
      <c r="P135" s="9"/>
      <c r="Q135" s="8" t="e">
        <f>Table3[[#This Row],[Price]]/Table3[[#This Row],[FY Earnings Estimates]]</f>
        <v>#DIV/0!</v>
      </c>
      <c r="R135" s="8" t="e">
        <f>Table3[[#This Row],[Price]]/Table3[[#This Row],[FY Earnings Estimates (2-years)]]</f>
        <v>#DIV/0!</v>
      </c>
      <c r="U135" t="s">
        <v>1036</v>
      </c>
      <c r="V135" t="s">
        <v>1059</v>
      </c>
      <c r="W135" s="4">
        <v>41246</v>
      </c>
      <c r="X135">
        <v>1939</v>
      </c>
      <c r="Y135" s="5" t="s">
        <v>1378</v>
      </c>
    </row>
    <row r="136" spans="2:25" ht="15" customHeight="1">
      <c r="B136" t="s">
        <v>137</v>
      </c>
      <c r="C136" t="s">
        <v>640</v>
      </c>
      <c r="D136" s="8"/>
      <c r="E136" s="7"/>
      <c r="F136" s="11">
        <f>Table3[[#This Row],[Price]]*Table3[[#This Row],[Share Count ]]</f>
        <v>0</v>
      </c>
      <c r="G136" s="11"/>
      <c r="H136" s="11"/>
      <c r="I136" s="11">
        <f>Table3[[#This Row],[MC ($M)]]-Table3[[#This Row],[Cash ($M)]]+Table3[[#This Row],[Debt ($M)]]</f>
        <v>0</v>
      </c>
      <c r="M136" s="8"/>
      <c r="N136" s="12"/>
      <c r="O136" s="9"/>
      <c r="P136" s="9"/>
      <c r="Q136" s="8" t="e">
        <f>Table3[[#This Row],[Price]]/Table3[[#This Row],[FY Earnings Estimates]]</f>
        <v>#DIV/0!</v>
      </c>
      <c r="R136" s="8" t="e">
        <f>Table3[[#This Row],[Price]]/Table3[[#This Row],[FY Earnings Estimates (2-years)]]</f>
        <v>#DIV/0!</v>
      </c>
      <c r="U136" t="s">
        <v>1027</v>
      </c>
      <c r="V136" t="s">
        <v>1108</v>
      </c>
      <c r="W136" s="4">
        <v>37602</v>
      </c>
      <c r="X136">
        <v>1967</v>
      </c>
      <c r="Y136" s="5" t="s">
        <v>1258</v>
      </c>
    </row>
    <row r="137" spans="2:25" ht="15" customHeight="1">
      <c r="B137" t="s">
        <v>372</v>
      </c>
      <c r="C137" t="s">
        <v>872</v>
      </c>
      <c r="D137" s="8"/>
      <c r="E137" s="7"/>
      <c r="F137" s="11">
        <f>Table3[[#This Row],[Price]]*Table3[[#This Row],[Share Count ]]</f>
        <v>0</v>
      </c>
      <c r="G137" s="11"/>
      <c r="H137" s="11"/>
      <c r="I137" s="11">
        <f>Table3[[#This Row],[MC ($M)]]-Table3[[#This Row],[Cash ($M)]]+Table3[[#This Row],[Debt ($M)]]</f>
        <v>0</v>
      </c>
      <c r="M137" s="8"/>
      <c r="N137" s="12"/>
      <c r="O137" s="9"/>
      <c r="P137" s="9"/>
      <c r="Q137" s="8" t="e">
        <f>Table3[[#This Row],[Price]]/Table3[[#This Row],[FY Earnings Estimates]]</f>
        <v>#DIV/0!</v>
      </c>
      <c r="R137" s="8" t="e">
        <f>Table3[[#This Row],[Price]]/Table3[[#This Row],[FY Earnings Estimates (2-years)]]</f>
        <v>#DIV/0!</v>
      </c>
      <c r="U137" t="s">
        <v>1029</v>
      </c>
      <c r="V137" t="s">
        <v>1110</v>
      </c>
      <c r="W137" s="4">
        <v>38525</v>
      </c>
      <c r="X137">
        <v>1978</v>
      </c>
      <c r="Y137" s="5" t="s">
        <v>1372</v>
      </c>
    </row>
    <row r="138" spans="2:25" ht="15" customHeight="1">
      <c r="B138" t="s">
        <v>392</v>
      </c>
      <c r="C138" t="s">
        <v>892</v>
      </c>
      <c r="D138" s="8"/>
      <c r="E138" s="7"/>
      <c r="F138" s="11">
        <f>Table3[[#This Row],[Price]]*Table3[[#This Row],[Share Count ]]</f>
        <v>0</v>
      </c>
      <c r="G138" s="11"/>
      <c r="H138" s="11"/>
      <c r="I138" s="11">
        <f>Table3[[#This Row],[MC ($M)]]-Table3[[#This Row],[Cash ($M)]]+Table3[[#This Row],[Debt ($M)]]</f>
        <v>0</v>
      </c>
      <c r="M138" s="8"/>
      <c r="N138" s="12"/>
      <c r="O138" s="9"/>
      <c r="P138" s="9"/>
      <c r="Q138" s="8" t="e">
        <f>Table3[[#This Row],[Price]]/Table3[[#This Row],[FY Earnings Estimates]]</f>
        <v>#DIV/0!</v>
      </c>
      <c r="R138" s="8" t="e">
        <f>Table3[[#This Row],[Price]]/Table3[[#This Row],[FY Earnings Estimates (2-years)]]</f>
        <v>#DIV/0!</v>
      </c>
      <c r="U138" t="s">
        <v>1027</v>
      </c>
      <c r="V138" t="s">
        <v>1055</v>
      </c>
      <c r="W138" s="4">
        <v>36117</v>
      </c>
      <c r="X138">
        <v>1969</v>
      </c>
      <c r="Y138" s="5" t="s">
        <v>1385</v>
      </c>
    </row>
    <row r="139" spans="2:25" ht="15" customHeight="1">
      <c r="B139" t="s">
        <v>44</v>
      </c>
      <c r="C139" t="s">
        <v>547</v>
      </c>
      <c r="D139" s="8"/>
      <c r="E139" s="7"/>
      <c r="F139" s="11">
        <f>Table3[[#This Row],[Price]]*Table3[[#This Row],[Share Count ]]</f>
        <v>0</v>
      </c>
      <c r="G139" s="11"/>
      <c r="H139" s="11"/>
      <c r="I139" s="11">
        <f>Table3[[#This Row],[MC ($M)]]-Table3[[#This Row],[Cash ($M)]]+Table3[[#This Row],[Debt ($M)]]</f>
        <v>0</v>
      </c>
      <c r="M139" s="8"/>
      <c r="N139" s="12"/>
      <c r="O139" s="9"/>
      <c r="P139" s="9"/>
      <c r="Q139" s="8" t="e">
        <f>Table3[[#This Row],[Price]]/Table3[[#This Row],[FY Earnings Estimates]]</f>
        <v>#DIV/0!</v>
      </c>
      <c r="R139" s="8" t="e">
        <f>Table3[[#This Row],[Price]]/Table3[[#This Row],[FY Earnings Estimates (2-years)]]</f>
        <v>#DIV/0!</v>
      </c>
      <c r="U139" t="s">
        <v>1035</v>
      </c>
      <c r="V139" t="s">
        <v>1058</v>
      </c>
      <c r="W139" s="4">
        <v>27941</v>
      </c>
      <c r="X139">
        <v>1923</v>
      </c>
      <c r="Y139" s="5" t="s">
        <v>1201</v>
      </c>
    </row>
    <row r="140" spans="2:25" ht="15" customHeight="1">
      <c r="B140" t="s">
        <v>381</v>
      </c>
      <c r="C140" t="s">
        <v>881</v>
      </c>
      <c r="D140" s="8"/>
      <c r="E140" s="7"/>
      <c r="F140" s="11">
        <f>Table3[[#This Row],[Price]]*Table3[[#This Row],[Share Count ]]</f>
        <v>0</v>
      </c>
      <c r="G140" s="11"/>
      <c r="H140" s="11"/>
      <c r="I140" s="11">
        <f>Table3[[#This Row],[MC ($M)]]-Table3[[#This Row],[Cash ($M)]]+Table3[[#This Row],[Debt ($M)]]</f>
        <v>0</v>
      </c>
      <c r="M140" s="8"/>
      <c r="N140" s="12"/>
      <c r="O140" s="9"/>
      <c r="P140" s="9"/>
      <c r="Q140" s="8" t="e">
        <f>Table3[[#This Row],[Price]]/Table3[[#This Row],[FY Earnings Estimates]]</f>
        <v>#DIV/0!</v>
      </c>
      <c r="R140" s="8" t="e">
        <f>Table3[[#This Row],[Price]]/Table3[[#This Row],[FY Earnings Estimates (2-years)]]</f>
        <v>#DIV/0!</v>
      </c>
      <c r="U140" t="s">
        <v>1034</v>
      </c>
      <c r="V140" t="s">
        <v>1147</v>
      </c>
      <c r="W140" s="4">
        <v>42508</v>
      </c>
      <c r="X140">
        <v>2004</v>
      </c>
      <c r="Y140" s="5" t="s">
        <v>1232</v>
      </c>
    </row>
    <row r="141" spans="2:25" ht="15" customHeight="1">
      <c r="B141" t="s">
        <v>378</v>
      </c>
      <c r="C141" t="s">
        <v>878</v>
      </c>
      <c r="D141" s="8"/>
      <c r="E141" s="7"/>
      <c r="F141" s="11">
        <f>Table3[[#This Row],[Price]]*Table3[[#This Row],[Share Count ]]</f>
        <v>0</v>
      </c>
      <c r="G141" s="11"/>
      <c r="H141" s="11"/>
      <c r="I141" s="11">
        <f>Table3[[#This Row],[MC ($M)]]-Table3[[#This Row],[Cash ($M)]]+Table3[[#This Row],[Debt ($M)]]</f>
        <v>0</v>
      </c>
      <c r="M141" s="8"/>
      <c r="N141" s="12"/>
      <c r="O141" s="9"/>
      <c r="P141" s="9"/>
      <c r="Q141" s="8" t="e">
        <f>Table3[[#This Row],[Price]]/Table3[[#This Row],[FY Earnings Estimates]]</f>
        <v>#DIV/0!</v>
      </c>
      <c r="R141" s="8" t="e">
        <f>Table3[[#This Row],[Price]]/Table3[[#This Row],[FY Earnings Estimates (2-years)]]</f>
        <v>#DIV/0!</v>
      </c>
      <c r="U141" t="s">
        <v>1036</v>
      </c>
      <c r="V141" t="s">
        <v>1059</v>
      </c>
      <c r="W141" s="4">
        <v>40896</v>
      </c>
      <c r="X141">
        <v>1986</v>
      </c>
      <c r="Y141" s="5" t="s">
        <v>1377</v>
      </c>
    </row>
    <row r="142" spans="2:25" ht="15" customHeight="1">
      <c r="B142" t="s">
        <v>301</v>
      </c>
      <c r="C142" t="s">
        <v>802</v>
      </c>
      <c r="D142" s="8"/>
      <c r="E142" s="7"/>
      <c r="F142" s="11">
        <f>Table3[[#This Row],[Price]]*Table3[[#This Row],[Share Count ]]</f>
        <v>0</v>
      </c>
      <c r="G142" s="11"/>
      <c r="H142" s="11"/>
      <c r="I142" s="11">
        <f>Table3[[#This Row],[MC ($M)]]-Table3[[#This Row],[Cash ($M)]]+Table3[[#This Row],[Debt ($M)]]</f>
        <v>0</v>
      </c>
      <c r="M142" s="8"/>
      <c r="N142" s="12"/>
      <c r="O142" s="9"/>
      <c r="P142" s="9"/>
      <c r="Q142" s="8" t="e">
        <f>Table3[[#This Row],[Price]]/Table3[[#This Row],[FY Earnings Estimates]]</f>
        <v>#DIV/0!</v>
      </c>
      <c r="R142" s="8" t="e">
        <f>Table3[[#This Row],[Price]]/Table3[[#This Row],[FY Earnings Estimates (2-years)]]</f>
        <v>#DIV/0!</v>
      </c>
      <c r="U142" t="s">
        <v>1034</v>
      </c>
      <c r="V142" t="s">
        <v>1052</v>
      </c>
      <c r="W142" s="4">
        <v>39538</v>
      </c>
      <c r="X142">
        <v>1985</v>
      </c>
      <c r="Y142" s="5" t="s">
        <v>1271</v>
      </c>
    </row>
    <row r="143" spans="2:25" ht="15" customHeight="1">
      <c r="B143" t="s">
        <v>374</v>
      </c>
      <c r="C143" t="s">
        <v>874</v>
      </c>
      <c r="D143" s="8"/>
      <c r="E143" s="7"/>
      <c r="F143" s="11">
        <f>Table3[[#This Row],[Price]]*Table3[[#This Row],[Share Count ]]</f>
        <v>0</v>
      </c>
      <c r="G143" s="11"/>
      <c r="H143" s="11"/>
      <c r="I143" s="11">
        <f>Table3[[#This Row],[MC ($M)]]-Table3[[#This Row],[Cash ($M)]]+Table3[[#This Row],[Debt ($M)]]</f>
        <v>0</v>
      </c>
      <c r="M143" s="8"/>
      <c r="N143" s="12"/>
      <c r="O143" s="9"/>
      <c r="P143" s="9"/>
      <c r="Q143" s="8" t="e">
        <f>Table3[[#This Row],[Price]]/Table3[[#This Row],[FY Earnings Estimates]]</f>
        <v>#DIV/0!</v>
      </c>
      <c r="R143" s="8" t="e">
        <f>Table3[[#This Row],[Price]]/Table3[[#This Row],[FY Earnings Estimates (2-years)]]</f>
        <v>#DIV/0!</v>
      </c>
      <c r="U143" t="s">
        <v>1030</v>
      </c>
      <c r="V143" t="s">
        <v>1042</v>
      </c>
      <c r="W143" s="4">
        <v>31351</v>
      </c>
      <c r="X143">
        <v>1955</v>
      </c>
      <c r="Y143" s="5" t="s">
        <v>1374</v>
      </c>
    </row>
    <row r="144" spans="2:25" ht="15" customHeight="1">
      <c r="B144" t="s">
        <v>373</v>
      </c>
      <c r="C144" t="s">
        <v>873</v>
      </c>
      <c r="D144" s="8"/>
      <c r="E144" s="7"/>
      <c r="F144" s="11">
        <f>Table3[[#This Row],[Price]]*Table3[[#This Row],[Share Count ]]</f>
        <v>0</v>
      </c>
      <c r="G144" s="11"/>
      <c r="H144" s="11"/>
      <c r="I144" s="11">
        <f>Table3[[#This Row],[MC ($M)]]-Table3[[#This Row],[Cash ($M)]]+Table3[[#This Row],[Debt ($M)]]</f>
        <v>0</v>
      </c>
      <c r="M144" s="8"/>
      <c r="N144" s="12"/>
      <c r="O144" s="9"/>
      <c r="P144" s="9"/>
      <c r="Q144" s="8" t="e">
        <f>Table3[[#This Row],[Price]]/Table3[[#This Row],[FY Earnings Estimates]]</f>
        <v>#DIV/0!</v>
      </c>
      <c r="R144" s="8" t="e">
        <f>Table3[[#This Row],[Price]]/Table3[[#This Row],[FY Earnings Estimates (2-years)]]</f>
        <v>#DIV/0!</v>
      </c>
      <c r="U144" t="s">
        <v>1037</v>
      </c>
      <c r="V144" t="s">
        <v>1149</v>
      </c>
      <c r="W144" s="4">
        <v>43556</v>
      </c>
      <c r="X144" t="s">
        <v>1439</v>
      </c>
      <c r="Y144" s="5" t="s">
        <v>1373</v>
      </c>
    </row>
    <row r="145" spans="2:25" ht="15" customHeight="1">
      <c r="B145" t="s">
        <v>376</v>
      </c>
      <c r="C145" t="s">
        <v>876</v>
      </c>
      <c r="D145" s="8"/>
      <c r="E145" s="7"/>
      <c r="F145" s="11">
        <f>Table3[[#This Row],[Price]]*Table3[[#This Row],[Share Count ]]</f>
        <v>0</v>
      </c>
      <c r="G145" s="11"/>
      <c r="H145" s="11"/>
      <c r="I145" s="11">
        <f>Table3[[#This Row],[MC ($M)]]-Table3[[#This Row],[Cash ($M)]]+Table3[[#This Row],[Debt ($M)]]</f>
        <v>0</v>
      </c>
      <c r="M145" s="8"/>
      <c r="N145" s="12"/>
      <c r="O145" s="9"/>
      <c r="P145" s="9"/>
      <c r="Q145" s="8" t="e">
        <f>Table3[[#This Row],[Price]]/Table3[[#This Row],[FY Earnings Estimates]]</f>
        <v>#DIV/0!</v>
      </c>
      <c r="R145" s="8" t="e">
        <f>Table3[[#This Row],[Price]]/Table3[[#This Row],[FY Earnings Estimates (2-years)]]</f>
        <v>#DIV/0!</v>
      </c>
      <c r="U145" t="s">
        <v>1029</v>
      </c>
      <c r="V145" t="s">
        <v>1041</v>
      </c>
      <c r="W145" s="4">
        <v>43963</v>
      </c>
      <c r="X145">
        <v>1960</v>
      </c>
      <c r="Y145" s="5" t="s">
        <v>1375</v>
      </c>
    </row>
    <row r="146" spans="2:25" ht="15" customHeight="1">
      <c r="B146" t="s">
        <v>391</v>
      </c>
      <c r="C146" t="s">
        <v>891</v>
      </c>
      <c r="D146" s="8"/>
      <c r="E146" s="7"/>
      <c r="F146" s="11">
        <f>Table3[[#This Row],[Price]]*Table3[[#This Row],[Share Count ]]</f>
        <v>0</v>
      </c>
      <c r="G146" s="11"/>
      <c r="H146" s="11"/>
      <c r="I146" s="11">
        <f>Table3[[#This Row],[MC ($M)]]-Table3[[#This Row],[Cash ($M)]]+Table3[[#This Row],[Debt ($M)]]</f>
        <v>0</v>
      </c>
      <c r="M146" s="8"/>
      <c r="N146" s="12"/>
      <c r="O146" s="9"/>
      <c r="P146" s="9"/>
      <c r="Q146" s="8" t="e">
        <f>Table3[[#This Row],[Price]]/Table3[[#This Row],[FY Earnings Estimates]]</f>
        <v>#DIV/0!</v>
      </c>
      <c r="R146" s="8" t="e">
        <f>Table3[[#This Row],[Price]]/Table3[[#This Row],[FY Earnings Estimates (2-years)]]</f>
        <v>#DIV/0!</v>
      </c>
      <c r="U146" t="s">
        <v>1029</v>
      </c>
      <c r="V146" t="s">
        <v>1041</v>
      </c>
      <c r="W146" s="4">
        <v>34850</v>
      </c>
      <c r="X146">
        <v>1938</v>
      </c>
      <c r="Y146" s="5" t="s">
        <v>1384</v>
      </c>
    </row>
    <row r="147" spans="2:25" ht="15" customHeight="1">
      <c r="B147" t="s">
        <v>371</v>
      </c>
      <c r="C147" t="s">
        <v>871</v>
      </c>
      <c r="D147" s="8"/>
      <c r="E147" s="7"/>
      <c r="F147" s="11">
        <f>Table3[[#This Row],[Price]]*Table3[[#This Row],[Share Count ]]</f>
        <v>0</v>
      </c>
      <c r="G147" s="11"/>
      <c r="H147" s="11"/>
      <c r="I147" s="11">
        <f>Table3[[#This Row],[MC ($M)]]-Table3[[#This Row],[Cash ($M)]]+Table3[[#This Row],[Debt ($M)]]</f>
        <v>0</v>
      </c>
      <c r="M147" s="8"/>
      <c r="N147" s="12"/>
      <c r="O147" s="9"/>
      <c r="P147" s="9"/>
      <c r="Q147" s="8" t="e">
        <f>Table3[[#This Row],[Price]]/Table3[[#This Row],[FY Earnings Estimates]]</f>
        <v>#DIV/0!</v>
      </c>
      <c r="R147" s="8" t="e">
        <f>Table3[[#This Row],[Price]]/Table3[[#This Row],[FY Earnings Estimates (2-years)]]</f>
        <v>#DIV/0!</v>
      </c>
      <c r="U147" t="s">
        <v>1031</v>
      </c>
      <c r="V147" t="s">
        <v>1043</v>
      </c>
      <c r="W147" s="4">
        <v>20883</v>
      </c>
      <c r="X147">
        <v>1995</v>
      </c>
      <c r="Y147" s="5" t="s">
        <v>1347</v>
      </c>
    </row>
    <row r="148" spans="2:25" ht="15" customHeight="1">
      <c r="B148" t="s">
        <v>370</v>
      </c>
      <c r="C148" t="s">
        <v>870</v>
      </c>
      <c r="D148" s="8"/>
      <c r="E148" s="7"/>
      <c r="F148" s="11">
        <f>Table3[[#This Row],[Price]]*Table3[[#This Row],[Share Count ]]</f>
        <v>0</v>
      </c>
      <c r="G148" s="11"/>
      <c r="H148" s="11"/>
      <c r="I148" s="11">
        <f>Table3[[#This Row],[MC ($M)]]-Table3[[#This Row],[Cash ($M)]]+Table3[[#This Row],[Debt ($M)]]</f>
        <v>0</v>
      </c>
      <c r="M148" s="8"/>
      <c r="N148" s="12"/>
      <c r="O148" s="9"/>
      <c r="P148" s="9"/>
      <c r="Q148" s="8" t="e">
        <f>Table3[[#This Row],[Price]]/Table3[[#This Row],[FY Earnings Estimates]]</f>
        <v>#DIV/0!</v>
      </c>
      <c r="R148" s="8" t="e">
        <f>Table3[[#This Row],[Price]]/Table3[[#This Row],[FY Earnings Estimates (2-years)]]</f>
        <v>#DIV/0!</v>
      </c>
      <c r="U148" t="s">
        <v>1031</v>
      </c>
      <c r="V148" t="s">
        <v>1054</v>
      </c>
      <c r="W148" s="4">
        <v>27941</v>
      </c>
      <c r="X148">
        <v>1904</v>
      </c>
      <c r="Y148" s="5" t="s">
        <v>1224</v>
      </c>
    </row>
    <row r="149" spans="2:25" ht="15" customHeight="1">
      <c r="B149" t="s">
        <v>390</v>
      </c>
      <c r="C149" t="s">
        <v>890</v>
      </c>
      <c r="D149" s="8"/>
      <c r="E149" s="7"/>
      <c r="F149" s="11">
        <f>Table3[[#This Row],[Price]]*Table3[[#This Row],[Share Count ]]</f>
        <v>0</v>
      </c>
      <c r="G149" s="11"/>
      <c r="H149" s="11"/>
      <c r="I149" s="11">
        <f>Table3[[#This Row],[MC ($M)]]-Table3[[#This Row],[Cash ($M)]]+Table3[[#This Row],[Debt ($M)]]</f>
        <v>0</v>
      </c>
      <c r="M149" s="8"/>
      <c r="N149" s="12"/>
      <c r="O149" s="9"/>
      <c r="P149" s="9"/>
      <c r="Q149" s="8" t="e">
        <f>Table3[[#This Row],[Price]]/Table3[[#This Row],[FY Earnings Estimates]]</f>
        <v>#DIV/0!</v>
      </c>
      <c r="R149" s="8" t="e">
        <f>Table3[[#This Row],[Price]]/Table3[[#This Row],[FY Earnings Estimates (2-years)]]</f>
        <v>#DIV/0!</v>
      </c>
      <c r="U149" t="s">
        <v>1027</v>
      </c>
      <c r="V149" t="s">
        <v>1108</v>
      </c>
      <c r="W149" s="4">
        <v>39660</v>
      </c>
      <c r="X149">
        <v>1979</v>
      </c>
      <c r="Y149" s="5" t="s">
        <v>1271</v>
      </c>
    </row>
    <row r="150" spans="2:25" ht="15" customHeight="1">
      <c r="B150" t="s">
        <v>384</v>
      </c>
      <c r="C150" t="s">
        <v>884</v>
      </c>
      <c r="D150" s="8"/>
      <c r="E150" s="7"/>
      <c r="F150" s="11">
        <f>Table3[[#This Row],[Price]]*Table3[[#This Row],[Share Count ]]</f>
        <v>0</v>
      </c>
      <c r="G150" s="11"/>
      <c r="H150" s="11"/>
      <c r="I150" s="11">
        <f>Table3[[#This Row],[MC ($M)]]-Table3[[#This Row],[Cash ($M)]]+Table3[[#This Row],[Debt ($M)]]</f>
        <v>0</v>
      </c>
      <c r="M150" s="8"/>
      <c r="N150" s="12"/>
      <c r="O150" s="9"/>
      <c r="P150" s="9"/>
      <c r="Q150" s="8" t="e">
        <f>Table3[[#This Row],[Price]]/Table3[[#This Row],[FY Earnings Estimates]]</f>
        <v>#DIV/0!</v>
      </c>
      <c r="R150" s="8" t="e">
        <f>Table3[[#This Row],[Price]]/Table3[[#This Row],[FY Earnings Estimates (2-years)]]</f>
        <v>#DIV/0!</v>
      </c>
      <c r="U150" t="s">
        <v>1033</v>
      </c>
      <c r="V150" t="s">
        <v>1084</v>
      </c>
      <c r="W150" s="4">
        <v>36768</v>
      </c>
      <c r="X150">
        <v>1971</v>
      </c>
      <c r="Y150" s="5" t="s">
        <v>1269</v>
      </c>
    </row>
    <row r="151" spans="2:25" ht="15" customHeight="1">
      <c r="B151" t="s">
        <v>383</v>
      </c>
      <c r="C151" t="s">
        <v>883</v>
      </c>
      <c r="D151" s="8"/>
      <c r="E151" s="7"/>
      <c r="F151" s="11">
        <f>Table3[[#This Row],[Price]]*Table3[[#This Row],[Share Count ]]</f>
        <v>0</v>
      </c>
      <c r="G151" s="11"/>
      <c r="H151" s="11"/>
      <c r="I151" s="11">
        <f>Table3[[#This Row],[MC ($M)]]-Table3[[#This Row],[Cash ($M)]]+Table3[[#This Row],[Debt ($M)]]</f>
        <v>0</v>
      </c>
      <c r="M151" s="8"/>
      <c r="N151" s="12"/>
      <c r="O151" s="9"/>
      <c r="P151" s="9"/>
      <c r="Q151" s="8" t="e">
        <f>Table3[[#This Row],[Price]]/Table3[[#This Row],[FY Earnings Estimates]]</f>
        <v>#DIV/0!</v>
      </c>
      <c r="R151" s="8" t="e">
        <f>Table3[[#This Row],[Price]]/Table3[[#This Row],[FY Earnings Estimates (2-years)]]</f>
        <v>#DIV/0!</v>
      </c>
      <c r="U151" t="s">
        <v>1027</v>
      </c>
      <c r="V151" t="s">
        <v>1039</v>
      </c>
      <c r="W151" s="4">
        <v>43963</v>
      </c>
      <c r="X151">
        <v>1999</v>
      </c>
      <c r="Y151" s="5" t="s">
        <v>1249</v>
      </c>
    </row>
    <row r="152" spans="2:25" ht="15" customHeight="1">
      <c r="B152" t="s">
        <v>362</v>
      </c>
      <c r="C152" t="s">
        <v>862</v>
      </c>
      <c r="D152" s="8"/>
      <c r="E152" s="7"/>
      <c r="F152" s="11">
        <f>Table3[[#This Row],[Price]]*Table3[[#This Row],[Share Count ]]</f>
        <v>0</v>
      </c>
      <c r="G152" s="11"/>
      <c r="H152" s="11"/>
      <c r="I152" s="11">
        <f>Table3[[#This Row],[MC ($M)]]-Table3[[#This Row],[Cash ($M)]]+Table3[[#This Row],[Debt ($M)]]</f>
        <v>0</v>
      </c>
      <c r="M152" s="8"/>
      <c r="N152" s="12"/>
      <c r="O152" s="9"/>
      <c r="P152" s="9"/>
      <c r="Q152" s="8" t="e">
        <f>Table3[[#This Row],[Price]]/Table3[[#This Row],[FY Earnings Estimates]]</f>
        <v>#DIV/0!</v>
      </c>
      <c r="R152" s="8" t="e">
        <f>Table3[[#This Row],[Price]]/Table3[[#This Row],[FY Earnings Estimates (2-years)]]</f>
        <v>#DIV/0!</v>
      </c>
      <c r="U152" t="s">
        <v>1035</v>
      </c>
      <c r="V152" t="s">
        <v>1090</v>
      </c>
      <c r="W152" s="4">
        <v>37459</v>
      </c>
      <c r="X152">
        <v>1982</v>
      </c>
      <c r="Y152" s="5" t="s">
        <v>1366</v>
      </c>
    </row>
    <row r="153" spans="2:25" ht="15" customHeight="1">
      <c r="B153" t="s">
        <v>366</v>
      </c>
      <c r="C153" t="s">
        <v>866</v>
      </c>
      <c r="D153" s="8"/>
      <c r="E153" s="7"/>
      <c r="F153" s="11">
        <f>Table3[[#This Row],[Price]]*Table3[[#This Row],[Share Count ]]</f>
        <v>0</v>
      </c>
      <c r="G153" s="11"/>
      <c r="H153" s="11"/>
      <c r="I153" s="11">
        <f>Table3[[#This Row],[MC ($M)]]-Table3[[#This Row],[Cash ($M)]]+Table3[[#This Row],[Debt ($M)]]</f>
        <v>0</v>
      </c>
      <c r="M153" s="8"/>
      <c r="N153" s="12"/>
      <c r="O153" s="9"/>
      <c r="P153" s="9"/>
      <c r="Q153" s="8" t="e">
        <f>Table3[[#This Row],[Price]]/Table3[[#This Row],[FY Earnings Estimates]]</f>
        <v>#DIV/0!</v>
      </c>
      <c r="R153" s="8" t="e">
        <f>Table3[[#This Row],[Price]]/Table3[[#This Row],[FY Earnings Estimates (2-years)]]</f>
        <v>#DIV/0!</v>
      </c>
      <c r="U153" t="s">
        <v>1029</v>
      </c>
      <c r="V153" t="s">
        <v>1148</v>
      </c>
      <c r="W153" s="4">
        <v>37459</v>
      </c>
      <c r="X153">
        <v>1995</v>
      </c>
      <c r="Y153" s="5" t="s">
        <v>1194</v>
      </c>
    </row>
    <row r="154" spans="2:25" ht="15" customHeight="1">
      <c r="B154" t="s">
        <v>365</v>
      </c>
      <c r="C154" t="s">
        <v>865</v>
      </c>
      <c r="D154" s="8"/>
      <c r="E154" s="7"/>
      <c r="F154" s="11">
        <f>Table3[[#This Row],[Price]]*Table3[[#This Row],[Share Count ]]</f>
        <v>0</v>
      </c>
      <c r="G154" s="11"/>
      <c r="H154" s="11"/>
      <c r="I154" s="11">
        <f>Table3[[#This Row],[MC ($M)]]-Table3[[#This Row],[Cash ($M)]]+Table3[[#This Row],[Debt ($M)]]</f>
        <v>0</v>
      </c>
      <c r="M154" s="8"/>
      <c r="N154" s="12"/>
      <c r="O154" s="9"/>
      <c r="P154" s="9"/>
      <c r="Q154" s="8" t="e">
        <f>Table3[[#This Row],[Price]]/Table3[[#This Row],[FY Earnings Estimates]]</f>
        <v>#DIV/0!</v>
      </c>
      <c r="R154" s="8" t="e">
        <f>Table3[[#This Row],[Price]]/Table3[[#This Row],[FY Earnings Estimates (2-years)]]</f>
        <v>#DIV/0!</v>
      </c>
      <c r="U154" t="s">
        <v>1037</v>
      </c>
      <c r="V154" t="s">
        <v>1099</v>
      </c>
      <c r="W154" s="4">
        <v>32539</v>
      </c>
      <c r="X154">
        <v>1923</v>
      </c>
      <c r="Y154" s="5" t="s">
        <v>1243</v>
      </c>
    </row>
    <row r="155" spans="2:25" ht="15" customHeight="1">
      <c r="B155" t="s">
        <v>408</v>
      </c>
      <c r="C155" t="s">
        <v>908</v>
      </c>
      <c r="D155" s="8"/>
      <c r="E155" s="7"/>
      <c r="F155" s="11">
        <f>Table3[[#This Row],[Price]]*Table3[[#This Row],[Share Count ]]</f>
        <v>0</v>
      </c>
      <c r="G155" s="11"/>
      <c r="H155" s="11"/>
      <c r="I155" s="11">
        <f>Table3[[#This Row],[MC ($M)]]-Table3[[#This Row],[Cash ($M)]]+Table3[[#This Row],[Debt ($M)]]</f>
        <v>0</v>
      </c>
      <c r="M155" s="8"/>
      <c r="N155" s="12"/>
      <c r="O155" s="9"/>
      <c r="P155" s="9"/>
      <c r="Q155" s="8" t="e">
        <f>Table3[[#This Row],[Price]]/Table3[[#This Row],[FY Earnings Estimates]]</f>
        <v>#DIV/0!</v>
      </c>
      <c r="R155" s="8" t="e">
        <f>Table3[[#This Row],[Price]]/Table3[[#This Row],[FY Earnings Estimates (2-years)]]</f>
        <v>#DIV/0!</v>
      </c>
      <c r="U155" t="s">
        <v>1031</v>
      </c>
      <c r="V155" t="s">
        <v>1043</v>
      </c>
      <c r="W155" s="4">
        <v>20883</v>
      </c>
      <c r="X155">
        <v>1823</v>
      </c>
      <c r="Y155" s="5" t="s">
        <v>1200</v>
      </c>
    </row>
    <row r="156" spans="2:25" ht="15" customHeight="1">
      <c r="B156" t="s">
        <v>354</v>
      </c>
      <c r="C156" t="s">
        <v>854</v>
      </c>
      <c r="D156" s="8"/>
      <c r="E156" s="7"/>
      <c r="F156" s="11">
        <f>Table3[[#This Row],[Price]]*Table3[[#This Row],[Share Count ]]</f>
        <v>0</v>
      </c>
      <c r="G156" s="11"/>
      <c r="H156" s="11"/>
      <c r="I156" s="11">
        <f>Table3[[#This Row],[MC ($M)]]-Table3[[#This Row],[Cash ($M)]]+Table3[[#This Row],[Debt ($M)]]</f>
        <v>0</v>
      </c>
      <c r="M156" s="8"/>
      <c r="N156" s="12"/>
      <c r="O156" s="9"/>
      <c r="P156" s="9"/>
      <c r="Q156" s="8" t="e">
        <f>Table3[[#This Row],[Price]]/Table3[[#This Row],[FY Earnings Estimates]]</f>
        <v>#DIV/0!</v>
      </c>
      <c r="R156" s="8" t="e">
        <f>Table3[[#This Row],[Price]]/Table3[[#This Row],[FY Earnings Estimates (2-years)]]</f>
        <v>#DIV/0!</v>
      </c>
      <c r="U156" t="s">
        <v>1030</v>
      </c>
      <c r="V156" t="s">
        <v>1068</v>
      </c>
      <c r="W156" s="4">
        <v>35600</v>
      </c>
      <c r="X156">
        <v>1899</v>
      </c>
      <c r="Y156" s="5" t="s">
        <v>1242</v>
      </c>
    </row>
    <row r="157" spans="2:25" ht="15" customHeight="1">
      <c r="B157" t="s">
        <v>348</v>
      </c>
      <c r="C157" t="s">
        <v>849</v>
      </c>
      <c r="D157" s="8"/>
      <c r="E157" s="7"/>
      <c r="F157" s="11">
        <f>Table3[[#This Row],[Price]]*Table3[[#This Row],[Share Count ]]</f>
        <v>0</v>
      </c>
      <c r="G157" s="11"/>
      <c r="H157" s="11"/>
      <c r="I157" s="11">
        <f>Table3[[#This Row],[MC ($M)]]-Table3[[#This Row],[Cash ($M)]]+Table3[[#This Row],[Debt ($M)]]</f>
        <v>0</v>
      </c>
      <c r="M157" s="8"/>
      <c r="N157" s="12"/>
      <c r="O157" s="9"/>
      <c r="P157" s="9"/>
      <c r="Q157" s="8" t="e">
        <f>Table3[[#This Row],[Price]]/Table3[[#This Row],[FY Earnings Estimates]]</f>
        <v>#DIV/0!</v>
      </c>
      <c r="R157" s="8" t="e">
        <f>Table3[[#This Row],[Price]]/Table3[[#This Row],[FY Earnings Estimates (2-years)]]</f>
        <v>#DIV/0!</v>
      </c>
      <c r="U157" t="s">
        <v>1032</v>
      </c>
      <c r="V157" t="s">
        <v>1146</v>
      </c>
      <c r="W157" s="4">
        <v>42905</v>
      </c>
      <c r="X157">
        <v>1973</v>
      </c>
      <c r="Y157" s="5" t="s">
        <v>1364</v>
      </c>
    </row>
    <row r="158" spans="2:25" ht="15" customHeight="1">
      <c r="B158" t="s">
        <v>364</v>
      </c>
      <c r="C158" t="s">
        <v>864</v>
      </c>
      <c r="D158" s="8"/>
      <c r="E158" s="7"/>
      <c r="F158" s="11">
        <f>Table3[[#This Row],[Price]]*Table3[[#This Row],[Share Count ]]</f>
        <v>0</v>
      </c>
      <c r="G158" s="11"/>
      <c r="H158" s="11"/>
      <c r="I158" s="11">
        <f>Table3[[#This Row],[MC ($M)]]-Table3[[#This Row],[Cash ($M)]]+Table3[[#This Row],[Debt ($M)]]</f>
        <v>0</v>
      </c>
      <c r="M158" s="8"/>
      <c r="N158" s="12"/>
      <c r="O158" s="9"/>
      <c r="P158" s="9"/>
      <c r="Q158" s="8" t="e">
        <f>Table3[[#This Row],[Price]]/Table3[[#This Row],[FY Earnings Estimates]]</f>
        <v>#DIV/0!</v>
      </c>
      <c r="R158" s="8" t="e">
        <f>Table3[[#This Row],[Price]]/Table3[[#This Row],[FY Earnings Estimates (2-years)]]</f>
        <v>#DIV/0!</v>
      </c>
      <c r="U158" t="s">
        <v>1031</v>
      </c>
      <c r="V158" t="s">
        <v>1054</v>
      </c>
      <c r="W158" s="4">
        <v>20883</v>
      </c>
      <c r="X158">
        <v>1886</v>
      </c>
      <c r="Y158" s="5" t="s">
        <v>1370</v>
      </c>
    </row>
    <row r="159" spans="2:25" ht="15" customHeight="1">
      <c r="B159" t="s">
        <v>349</v>
      </c>
      <c r="C159" t="s">
        <v>1459</v>
      </c>
      <c r="D159" s="8"/>
      <c r="E159" s="7"/>
      <c r="F159" s="11">
        <f>Table3[[#This Row],[Price]]*Table3[[#This Row],[Share Count ]]</f>
        <v>0</v>
      </c>
      <c r="G159" s="11"/>
      <c r="H159" s="11"/>
      <c r="I159" s="11">
        <f>Table3[[#This Row],[MC ($M)]]-Table3[[#This Row],[Cash ($M)]]+Table3[[#This Row],[Debt ($M)]]</f>
        <v>0</v>
      </c>
      <c r="M159" s="8"/>
      <c r="N159" s="12"/>
      <c r="O159" s="9"/>
      <c r="P159" s="9"/>
      <c r="Q159" s="8" t="e">
        <f>Table3[[#This Row],[Price]]/Table3[[#This Row],[FY Earnings Estimates]]</f>
        <v>#DIV/0!</v>
      </c>
      <c r="R159" s="8" t="e">
        <f>Table3[[#This Row],[Price]]/Table3[[#This Row],[FY Earnings Estimates (2-years)]]</f>
        <v>#DIV/0!</v>
      </c>
      <c r="U159" t="s">
        <v>1036</v>
      </c>
      <c r="V159" t="s">
        <v>1114</v>
      </c>
      <c r="W159" s="4">
        <v>38722</v>
      </c>
      <c r="X159">
        <v>1946</v>
      </c>
      <c r="Y159" s="5" t="s">
        <v>1200</v>
      </c>
    </row>
    <row r="160" spans="2:25" ht="15" customHeight="1">
      <c r="B160" t="s">
        <v>361</v>
      </c>
      <c r="C160" t="s">
        <v>861</v>
      </c>
      <c r="D160" s="8"/>
      <c r="E160" s="7"/>
      <c r="F160" s="11">
        <f>Table3[[#This Row],[Price]]*Table3[[#This Row],[Share Count ]]</f>
        <v>0</v>
      </c>
      <c r="G160" s="11"/>
      <c r="H160" s="11"/>
      <c r="I160" s="11">
        <f>Table3[[#This Row],[MC ($M)]]-Table3[[#This Row],[Cash ($M)]]+Table3[[#This Row],[Debt ($M)]]</f>
        <v>0</v>
      </c>
      <c r="M160" s="8"/>
      <c r="N160" s="12"/>
      <c r="O160" s="9"/>
      <c r="P160" s="9"/>
      <c r="Q160" s="8" t="e">
        <f>Table3[[#This Row],[Price]]/Table3[[#This Row],[FY Earnings Estimates]]</f>
        <v>#DIV/0!</v>
      </c>
      <c r="R160" s="8" t="e">
        <f>Table3[[#This Row],[Price]]/Table3[[#This Row],[FY Earnings Estimates (2-years)]]</f>
        <v>#DIV/0!</v>
      </c>
      <c r="U160" t="s">
        <v>1027</v>
      </c>
      <c r="V160" t="s">
        <v>1072</v>
      </c>
      <c r="W160" s="4">
        <v>37462</v>
      </c>
      <c r="X160" t="s">
        <v>1441</v>
      </c>
      <c r="Y160" s="5" t="s">
        <v>1247</v>
      </c>
    </row>
    <row r="161" spans="2:25" ht="15" customHeight="1">
      <c r="B161" t="s">
        <v>368</v>
      </c>
      <c r="C161" t="s">
        <v>868</v>
      </c>
      <c r="D161" s="8"/>
      <c r="E161" s="7"/>
      <c r="F161" s="11">
        <f>Table3[[#This Row],[Price]]*Table3[[#This Row],[Share Count ]]</f>
        <v>0</v>
      </c>
      <c r="G161" s="11"/>
      <c r="H161" s="11"/>
      <c r="I161" s="11">
        <f>Table3[[#This Row],[MC ($M)]]-Table3[[#This Row],[Cash ($M)]]+Table3[[#This Row],[Debt ($M)]]</f>
        <v>0</v>
      </c>
      <c r="M161" s="8"/>
      <c r="N161" s="12"/>
      <c r="O161" s="9"/>
      <c r="P161" s="9"/>
      <c r="Q161" s="8" t="e">
        <f>Table3[[#This Row],[Price]]/Table3[[#This Row],[FY Earnings Estimates]]</f>
        <v>#DIV/0!</v>
      </c>
      <c r="R161" s="8" t="e">
        <f>Table3[[#This Row],[Price]]/Table3[[#This Row],[FY Earnings Estimates (2-years)]]</f>
        <v>#DIV/0!</v>
      </c>
      <c r="U161" t="s">
        <v>1037</v>
      </c>
      <c r="V161" t="s">
        <v>1099</v>
      </c>
      <c r="W161" s="4">
        <v>34335</v>
      </c>
      <c r="X161">
        <v>1920</v>
      </c>
      <c r="Y161" s="5" t="s">
        <v>1371</v>
      </c>
    </row>
    <row r="162" spans="2:25" ht="15" customHeight="1">
      <c r="B162" t="s">
        <v>360</v>
      </c>
      <c r="C162" t="s">
        <v>860</v>
      </c>
      <c r="D162" s="8"/>
      <c r="E162" s="7"/>
      <c r="F162" s="11">
        <f>Table3[[#This Row],[Price]]*Table3[[#This Row],[Share Count ]]</f>
        <v>0</v>
      </c>
      <c r="G162" s="11"/>
      <c r="H162" s="11"/>
      <c r="I162" s="11">
        <f>Table3[[#This Row],[MC ($M)]]-Table3[[#This Row],[Cash ($M)]]+Table3[[#This Row],[Debt ($M)]]</f>
        <v>0</v>
      </c>
      <c r="M162" s="8"/>
      <c r="N162" s="12"/>
      <c r="O162" s="9"/>
      <c r="P162" s="9"/>
      <c r="Q162" s="8" t="e">
        <f>Table3[[#This Row],[Price]]/Table3[[#This Row],[FY Earnings Estimates]]</f>
        <v>#DIV/0!</v>
      </c>
      <c r="R162" s="8" t="e">
        <f>Table3[[#This Row],[Price]]/Table3[[#This Row],[FY Earnings Estimates (2-years)]]</f>
        <v>#DIV/0!</v>
      </c>
      <c r="U162" t="s">
        <v>1030</v>
      </c>
      <c r="V162" t="s">
        <v>1105</v>
      </c>
      <c r="W162" s="4">
        <v>23832</v>
      </c>
      <c r="X162">
        <v>1890</v>
      </c>
      <c r="Y162" s="5" t="s">
        <v>1369</v>
      </c>
    </row>
    <row r="163" spans="2:25" ht="15" customHeight="1">
      <c r="B163" t="s">
        <v>359</v>
      </c>
      <c r="C163" t="s">
        <v>859</v>
      </c>
      <c r="D163" s="8"/>
      <c r="E163" s="7"/>
      <c r="F163" s="11">
        <f>Table3[[#This Row],[Price]]*Table3[[#This Row],[Share Count ]]</f>
        <v>0</v>
      </c>
      <c r="G163" s="11"/>
      <c r="H163" s="11"/>
      <c r="I163" s="11">
        <f>Table3[[#This Row],[MC ($M)]]-Table3[[#This Row],[Cash ($M)]]+Table3[[#This Row],[Debt ($M)]]</f>
        <v>0</v>
      </c>
      <c r="M163" s="8"/>
      <c r="N163" s="12"/>
      <c r="O163" s="9"/>
      <c r="P163" s="9"/>
      <c r="Q163" s="8" t="e">
        <f>Table3[[#This Row],[Price]]/Table3[[#This Row],[FY Earnings Estimates]]</f>
        <v>#DIV/0!</v>
      </c>
      <c r="R163" s="8" t="e">
        <f>Table3[[#This Row],[Price]]/Table3[[#This Row],[FY Earnings Estimates (2-years)]]</f>
        <v>#DIV/0!</v>
      </c>
      <c r="U163" t="s">
        <v>1028</v>
      </c>
      <c r="V163" t="s">
        <v>1087</v>
      </c>
      <c r="W163" s="4">
        <v>44203</v>
      </c>
      <c r="X163">
        <v>2006</v>
      </c>
      <c r="Y163" s="5" t="s">
        <v>1311</v>
      </c>
    </row>
    <row r="164" spans="2:25" ht="15" customHeight="1">
      <c r="B164" t="s">
        <v>357</v>
      </c>
      <c r="C164" t="s">
        <v>857</v>
      </c>
      <c r="D164" s="8"/>
      <c r="E164" s="7"/>
      <c r="F164" s="11">
        <f>Table3[[#This Row],[Price]]*Table3[[#This Row],[Share Count ]]</f>
        <v>0</v>
      </c>
      <c r="G164" s="11"/>
      <c r="H164" s="11"/>
      <c r="I164" s="11">
        <f>Table3[[#This Row],[MC ($M)]]-Table3[[#This Row],[Cash ($M)]]+Table3[[#This Row],[Debt ($M)]]</f>
        <v>0</v>
      </c>
      <c r="M164" s="8"/>
      <c r="N164" s="12"/>
      <c r="O164" s="9"/>
      <c r="P164" s="9"/>
      <c r="Q164" s="8" t="e">
        <f>Table3[[#This Row],[Price]]/Table3[[#This Row],[FY Earnings Estimates]]</f>
        <v>#DIV/0!</v>
      </c>
      <c r="R164" s="8" t="e">
        <f>Table3[[#This Row],[Price]]/Table3[[#This Row],[FY Earnings Estimates (2-years)]]</f>
        <v>#DIV/0!</v>
      </c>
      <c r="U164" t="s">
        <v>1033</v>
      </c>
      <c r="V164" t="s">
        <v>1084</v>
      </c>
      <c r="W164" s="4">
        <v>36832</v>
      </c>
      <c r="X164">
        <v>1999</v>
      </c>
      <c r="Y164" s="5" t="s">
        <v>1199</v>
      </c>
    </row>
    <row r="165" spans="2:25" ht="15" customHeight="1">
      <c r="B165" t="s">
        <v>356</v>
      </c>
      <c r="C165" t="s">
        <v>856</v>
      </c>
      <c r="D165" s="8"/>
      <c r="E165" s="7"/>
      <c r="F165" s="11">
        <f>Table3[[#This Row],[Price]]*Table3[[#This Row],[Share Count ]]</f>
        <v>0</v>
      </c>
      <c r="G165" s="11"/>
      <c r="H165" s="11"/>
      <c r="I165" s="11">
        <f>Table3[[#This Row],[MC ($M)]]-Table3[[#This Row],[Cash ($M)]]+Table3[[#This Row],[Debt ($M)]]</f>
        <v>0</v>
      </c>
      <c r="M165" s="8"/>
      <c r="N165" s="12"/>
      <c r="O165" s="9"/>
      <c r="P165" s="9"/>
      <c r="Q165" s="8" t="e">
        <f>Table3[[#This Row],[Price]]/Table3[[#This Row],[FY Earnings Estimates]]</f>
        <v>#DIV/0!</v>
      </c>
      <c r="R165" s="8" t="e">
        <f>Table3[[#This Row],[Price]]/Table3[[#This Row],[FY Earnings Estimates (2-years)]]</f>
        <v>#DIV/0!</v>
      </c>
      <c r="U165" t="s">
        <v>1028</v>
      </c>
      <c r="V165" t="s">
        <v>1139</v>
      </c>
      <c r="W165" s="4">
        <v>44544</v>
      </c>
      <c r="X165">
        <v>1993</v>
      </c>
      <c r="Y165" s="5" t="s">
        <v>1367</v>
      </c>
    </row>
    <row r="166" spans="2:25" ht="15" customHeight="1">
      <c r="B166" t="s">
        <v>353</v>
      </c>
      <c r="C166" t="s">
        <v>853</v>
      </c>
      <c r="D166" s="8"/>
      <c r="E166" s="7"/>
      <c r="F166" s="11">
        <f>Table3[[#This Row],[Price]]*Table3[[#This Row],[Share Count ]]</f>
        <v>0</v>
      </c>
      <c r="G166" s="11"/>
      <c r="H166" s="11"/>
      <c r="I166" s="11">
        <f>Table3[[#This Row],[MC ($M)]]-Table3[[#This Row],[Cash ($M)]]+Table3[[#This Row],[Debt ($M)]]</f>
        <v>0</v>
      </c>
      <c r="M166" s="8"/>
      <c r="N166" s="12"/>
      <c r="O166" s="9"/>
      <c r="P166" s="9"/>
      <c r="Q166" s="8" t="e">
        <f>Table3[[#This Row],[Price]]/Table3[[#This Row],[FY Earnings Estimates]]</f>
        <v>#DIV/0!</v>
      </c>
      <c r="R166" s="8" t="e">
        <f>Table3[[#This Row],[Price]]/Table3[[#This Row],[FY Earnings Estimates (2-years)]]</f>
        <v>#DIV/0!</v>
      </c>
      <c r="U166" t="s">
        <v>1034</v>
      </c>
      <c r="V166" t="s">
        <v>1147</v>
      </c>
      <c r="W166" s="4">
        <v>42083</v>
      </c>
      <c r="X166">
        <v>1998</v>
      </c>
      <c r="Y166" s="5" t="s">
        <v>1366</v>
      </c>
    </row>
    <row r="167" spans="2:25" ht="15" customHeight="1">
      <c r="B167" t="s">
        <v>352</v>
      </c>
      <c r="C167" t="s">
        <v>852</v>
      </c>
      <c r="D167" s="8"/>
      <c r="E167" s="7"/>
      <c r="F167" s="11">
        <f>Table3[[#This Row],[Price]]*Table3[[#This Row],[Share Count ]]</f>
        <v>0</v>
      </c>
      <c r="G167" s="11"/>
      <c r="H167" s="11"/>
      <c r="I167" s="11">
        <f>Table3[[#This Row],[MC ($M)]]-Table3[[#This Row],[Cash ($M)]]+Table3[[#This Row],[Debt ($M)]]</f>
        <v>0</v>
      </c>
      <c r="M167" s="8"/>
      <c r="N167" s="12"/>
      <c r="O167" s="9"/>
      <c r="P167" s="9"/>
      <c r="Q167" s="8" t="e">
        <f>Table3[[#This Row],[Price]]/Table3[[#This Row],[FY Earnings Estimates]]</f>
        <v>#DIV/0!</v>
      </c>
      <c r="R167" s="8" t="e">
        <f>Table3[[#This Row],[Price]]/Table3[[#This Row],[FY Earnings Estimates (2-years)]]</f>
        <v>#DIV/0!</v>
      </c>
      <c r="U167" t="s">
        <v>1034</v>
      </c>
      <c r="V167" t="s">
        <v>1078</v>
      </c>
      <c r="W167" s="4">
        <v>37228</v>
      </c>
      <c r="X167">
        <v>1969</v>
      </c>
      <c r="Y167" s="5" t="s">
        <v>1213</v>
      </c>
    </row>
    <row r="168" spans="2:25" ht="15" customHeight="1">
      <c r="B168" t="s">
        <v>355</v>
      </c>
      <c r="C168" t="s">
        <v>855</v>
      </c>
      <c r="D168" s="8"/>
      <c r="E168" s="7"/>
      <c r="F168" s="11">
        <f>Table3[[#This Row],[Price]]*Table3[[#This Row],[Share Count ]]</f>
        <v>0</v>
      </c>
      <c r="G168" s="11"/>
      <c r="H168" s="11"/>
      <c r="I168" s="11">
        <f>Table3[[#This Row],[MC ($M)]]-Table3[[#This Row],[Cash ($M)]]+Table3[[#This Row],[Debt ($M)]]</f>
        <v>0</v>
      </c>
      <c r="M168" s="8"/>
      <c r="N168" s="12"/>
      <c r="O168" s="9"/>
      <c r="P168" s="9"/>
      <c r="Q168" s="8" t="e">
        <f>Table3[[#This Row],[Price]]/Table3[[#This Row],[FY Earnings Estimates]]</f>
        <v>#DIV/0!</v>
      </c>
      <c r="R168" s="8" t="e">
        <f>Table3[[#This Row],[Price]]/Table3[[#This Row],[FY Earnings Estimates (2-years)]]</f>
        <v>#DIV/0!</v>
      </c>
      <c r="U168" t="s">
        <v>1033</v>
      </c>
      <c r="V168" t="s">
        <v>1084</v>
      </c>
      <c r="W168" s="4">
        <v>44837</v>
      </c>
      <c r="X168">
        <v>1888</v>
      </c>
      <c r="Y168" s="5" t="s">
        <v>1204</v>
      </c>
    </row>
    <row r="169" spans="2:25" ht="15" customHeight="1">
      <c r="B169" t="s">
        <v>351</v>
      </c>
      <c r="C169" t="s">
        <v>851</v>
      </c>
      <c r="D169" s="8"/>
      <c r="E169" s="7"/>
      <c r="F169" s="11">
        <f>Table3[[#This Row],[Price]]*Table3[[#This Row],[Share Count ]]</f>
        <v>0</v>
      </c>
      <c r="G169" s="11"/>
      <c r="H169" s="11"/>
      <c r="I169" s="11">
        <f>Table3[[#This Row],[MC ($M)]]-Table3[[#This Row],[Cash ($M)]]+Table3[[#This Row],[Debt ($M)]]</f>
        <v>0</v>
      </c>
      <c r="M169" s="8"/>
      <c r="N169" s="12"/>
      <c r="O169" s="9"/>
      <c r="P169" s="9"/>
      <c r="Q169" s="8" t="e">
        <f>Table3[[#This Row],[Price]]/Table3[[#This Row],[FY Earnings Estimates]]</f>
        <v>#DIV/0!</v>
      </c>
      <c r="R169" s="8" t="e">
        <f>Table3[[#This Row],[Price]]/Table3[[#This Row],[FY Earnings Estimates (2-years)]]</f>
        <v>#DIV/0!</v>
      </c>
      <c r="U169" t="s">
        <v>1032</v>
      </c>
      <c r="V169" t="s">
        <v>1046</v>
      </c>
      <c r="W169" s="4">
        <v>45558</v>
      </c>
      <c r="X169">
        <v>1925</v>
      </c>
      <c r="Y169" s="5" t="s">
        <v>1365</v>
      </c>
    </row>
    <row r="170" spans="2:25" ht="15" customHeight="1">
      <c r="B170" t="s">
        <v>346</v>
      </c>
      <c r="C170" t="s">
        <v>847</v>
      </c>
      <c r="D170" s="8"/>
      <c r="E170" s="7"/>
      <c r="F170" s="11">
        <f>Table3[[#This Row],[Price]]*Table3[[#This Row],[Share Count ]]</f>
        <v>0</v>
      </c>
      <c r="G170" s="11"/>
      <c r="H170" s="11"/>
      <c r="I170" s="11">
        <f>Table3[[#This Row],[MC ($M)]]-Table3[[#This Row],[Cash ($M)]]+Table3[[#This Row],[Debt ($M)]]</f>
        <v>0</v>
      </c>
      <c r="M170" s="8"/>
      <c r="N170" s="12"/>
      <c r="O170" s="9"/>
      <c r="P170" s="9"/>
      <c r="Q170" s="8" t="e">
        <f>Table3[[#This Row],[Price]]/Table3[[#This Row],[FY Earnings Estimates]]</f>
        <v>#DIV/0!</v>
      </c>
      <c r="R170" s="8" t="e">
        <f>Table3[[#This Row],[Price]]/Table3[[#This Row],[FY Earnings Estimates (2-years)]]</f>
        <v>#DIV/0!</v>
      </c>
      <c r="U170" t="s">
        <v>1031</v>
      </c>
      <c r="V170" t="s">
        <v>1054</v>
      </c>
      <c r="W170" s="4">
        <v>40018</v>
      </c>
      <c r="X170">
        <v>1966</v>
      </c>
      <c r="Y170" s="5" t="s">
        <v>1343</v>
      </c>
    </row>
    <row r="171" spans="2:25" ht="15" customHeight="1">
      <c r="B171" t="s">
        <v>350</v>
      </c>
      <c r="C171" t="s">
        <v>850</v>
      </c>
      <c r="D171" s="8"/>
      <c r="E171" s="7"/>
      <c r="F171" s="11">
        <f>Table3[[#This Row],[Price]]*Table3[[#This Row],[Share Count ]]</f>
        <v>0</v>
      </c>
      <c r="G171" s="11"/>
      <c r="H171" s="11"/>
      <c r="I171" s="11">
        <f>Table3[[#This Row],[MC ($M)]]-Table3[[#This Row],[Cash ($M)]]+Table3[[#This Row],[Debt ($M)]]</f>
        <v>0</v>
      </c>
      <c r="M171" s="8"/>
      <c r="N171" s="12"/>
      <c r="O171" s="9"/>
      <c r="P171" s="9"/>
      <c r="Q171" s="8" t="e">
        <f>Table3[[#This Row],[Price]]/Table3[[#This Row],[FY Earnings Estimates]]</f>
        <v>#DIV/0!</v>
      </c>
      <c r="R171" s="8" t="e">
        <f>Table3[[#This Row],[Price]]/Table3[[#This Row],[FY Earnings Estimates (2-years)]]</f>
        <v>#DIV/0!</v>
      </c>
      <c r="U171" t="s">
        <v>1034</v>
      </c>
      <c r="V171" t="s">
        <v>1078</v>
      </c>
      <c r="W171" s="4">
        <v>41731</v>
      </c>
      <c r="X171">
        <v>1971</v>
      </c>
      <c r="Y171" s="5" t="s">
        <v>1353</v>
      </c>
    </row>
    <row r="172" spans="2:25" ht="15" customHeight="1">
      <c r="B172" t="s">
        <v>367</v>
      </c>
      <c r="C172" t="s">
        <v>867</v>
      </c>
      <c r="D172" s="8"/>
      <c r="E172" s="7"/>
      <c r="F172" s="11">
        <f>Table3[[#This Row],[Price]]*Table3[[#This Row],[Share Count ]]</f>
        <v>0</v>
      </c>
      <c r="G172" s="11"/>
      <c r="H172" s="11"/>
      <c r="I172" s="11">
        <f>Table3[[#This Row],[MC ($M)]]-Table3[[#This Row],[Cash ($M)]]+Table3[[#This Row],[Debt ($M)]]</f>
        <v>0</v>
      </c>
      <c r="M172" s="8"/>
      <c r="N172" s="12"/>
      <c r="O172" s="9"/>
      <c r="P172" s="9"/>
      <c r="Q172" s="8" t="e">
        <f>Table3[[#This Row],[Price]]/Table3[[#This Row],[FY Earnings Estimates]]</f>
        <v>#DIV/0!</v>
      </c>
      <c r="R172" s="8" t="e">
        <f>Table3[[#This Row],[Price]]/Table3[[#This Row],[FY Earnings Estimates (2-years)]]</f>
        <v>#DIV/0!</v>
      </c>
      <c r="U172" t="s">
        <v>1030</v>
      </c>
      <c r="V172" t="s">
        <v>1105</v>
      </c>
      <c r="W172" s="4">
        <v>20883</v>
      </c>
      <c r="X172">
        <v>1911</v>
      </c>
      <c r="Y172" s="5" t="s">
        <v>1227</v>
      </c>
    </row>
    <row r="173" spans="2:25" ht="15" customHeight="1">
      <c r="B173" t="s">
        <v>358</v>
      </c>
      <c r="C173" t="s">
        <v>858</v>
      </c>
      <c r="D173" s="8"/>
      <c r="E173" s="7"/>
      <c r="F173" s="11">
        <f>Table3[[#This Row],[Price]]*Table3[[#This Row],[Share Count ]]</f>
        <v>0</v>
      </c>
      <c r="G173" s="11"/>
      <c r="H173" s="11"/>
      <c r="I173" s="11">
        <f>Table3[[#This Row],[MC ($M)]]-Table3[[#This Row],[Cash ($M)]]+Table3[[#This Row],[Debt ($M)]]</f>
        <v>0</v>
      </c>
      <c r="M173" s="8"/>
      <c r="N173" s="12"/>
      <c r="O173" s="9"/>
      <c r="P173" s="9"/>
      <c r="Q173" s="8" t="e">
        <f>Table3[[#This Row],[Price]]/Table3[[#This Row],[FY Earnings Estimates]]</f>
        <v>#DIV/0!</v>
      </c>
      <c r="R173" s="8" t="e">
        <f>Table3[[#This Row],[Price]]/Table3[[#This Row],[FY Earnings Estimates (2-years)]]</f>
        <v>#DIV/0!</v>
      </c>
      <c r="U173" t="s">
        <v>1031</v>
      </c>
      <c r="V173" t="s">
        <v>1054</v>
      </c>
      <c r="W173" s="4">
        <v>20883</v>
      </c>
      <c r="X173">
        <v>1913</v>
      </c>
      <c r="Y173" s="5" t="s">
        <v>1368</v>
      </c>
    </row>
    <row r="174" spans="2:25" ht="15" customHeight="1">
      <c r="B174" t="s">
        <v>347</v>
      </c>
      <c r="C174" t="s">
        <v>848</v>
      </c>
      <c r="D174" s="8"/>
      <c r="E174" s="7"/>
      <c r="F174" s="11">
        <f>Table3[[#This Row],[Price]]*Table3[[#This Row],[Share Count ]]</f>
        <v>0</v>
      </c>
      <c r="G174" s="11"/>
      <c r="H174" s="11"/>
      <c r="I174" s="11">
        <f>Table3[[#This Row],[MC ($M)]]-Table3[[#This Row],[Cash ($M)]]+Table3[[#This Row],[Debt ($M)]]</f>
        <v>0</v>
      </c>
      <c r="M174" s="8"/>
      <c r="N174" s="12"/>
      <c r="O174" s="9"/>
      <c r="P174" s="9"/>
      <c r="Q174" s="8" t="e">
        <f>Table3[[#This Row],[Price]]/Table3[[#This Row],[FY Earnings Estimates]]</f>
        <v>#DIV/0!</v>
      </c>
      <c r="R174" s="8" t="e">
        <f>Table3[[#This Row],[Price]]/Table3[[#This Row],[FY Earnings Estimates (2-years)]]</f>
        <v>#DIV/0!</v>
      </c>
      <c r="U174" t="s">
        <v>1031</v>
      </c>
      <c r="V174" t="s">
        <v>1054</v>
      </c>
      <c r="W174" s="4">
        <v>43256</v>
      </c>
      <c r="X174">
        <v>1909</v>
      </c>
      <c r="Y174" s="5" t="s">
        <v>1363</v>
      </c>
    </row>
    <row r="175" spans="2:25" ht="15" customHeight="1">
      <c r="B175" s="6" t="s">
        <v>363</v>
      </c>
      <c r="C175" t="s">
        <v>863</v>
      </c>
      <c r="D175" s="8"/>
      <c r="E175" s="7"/>
      <c r="F175" s="11">
        <f>Table3[[#This Row],[Price]]*Table3[[#This Row],[Share Count ]]</f>
        <v>0</v>
      </c>
      <c r="G175" s="11"/>
      <c r="H175" s="11"/>
      <c r="I175" s="11">
        <f>Table3[[#This Row],[MC ($M)]]-Table3[[#This Row],[Cash ($M)]]+Table3[[#This Row],[Debt ($M)]]</f>
        <v>0</v>
      </c>
      <c r="M175" s="8"/>
      <c r="N175" s="12"/>
      <c r="O175" s="9"/>
      <c r="P175" s="9"/>
      <c r="Q175" s="8" t="e">
        <f>Table3[[#This Row],[Price]]/Table3[[#This Row],[FY Earnings Estimates]]</f>
        <v>#DIV/0!</v>
      </c>
      <c r="R175" s="8" t="e">
        <f>Table3[[#This Row],[Price]]/Table3[[#This Row],[FY Earnings Estimates (2-years)]]</f>
        <v>#DIV/0!</v>
      </c>
      <c r="U175" t="s">
        <v>1027</v>
      </c>
      <c r="V175" t="s">
        <v>1039</v>
      </c>
      <c r="W175" s="4">
        <v>40634</v>
      </c>
      <c r="X175">
        <v>1958</v>
      </c>
      <c r="Y175" s="5" t="s">
        <v>1246</v>
      </c>
    </row>
    <row r="176" spans="2:25" ht="15" customHeight="1">
      <c r="B176" t="s">
        <v>345</v>
      </c>
      <c r="C176" t="s">
        <v>846</v>
      </c>
      <c r="D176" s="8"/>
      <c r="E176" s="7"/>
      <c r="F176" s="11">
        <f>Table3[[#This Row],[Price]]*Table3[[#This Row],[Share Count ]]</f>
        <v>0</v>
      </c>
      <c r="G176" s="11"/>
      <c r="H176" s="11"/>
      <c r="I176" s="11">
        <f>Table3[[#This Row],[MC ($M)]]-Table3[[#This Row],[Cash ($M)]]+Table3[[#This Row],[Debt ($M)]]</f>
        <v>0</v>
      </c>
      <c r="M176" s="8"/>
      <c r="N176" s="12"/>
      <c r="O176" s="9"/>
      <c r="P176" s="9"/>
      <c r="Q176" s="8" t="e">
        <f>Table3[[#This Row],[Price]]/Table3[[#This Row],[FY Earnings Estimates]]</f>
        <v>#DIV/0!</v>
      </c>
      <c r="R176" s="8" t="e">
        <f>Table3[[#This Row],[Price]]/Table3[[#This Row],[FY Earnings Estimates (2-years)]]</f>
        <v>#DIV/0!</v>
      </c>
      <c r="U176" t="s">
        <v>1031</v>
      </c>
      <c r="V176" t="s">
        <v>1054</v>
      </c>
      <c r="W176" s="4">
        <v>20883</v>
      </c>
      <c r="X176">
        <v>2000</v>
      </c>
      <c r="Y176" s="5" t="s">
        <v>1213</v>
      </c>
    </row>
    <row r="177" spans="2:25" ht="15" customHeight="1">
      <c r="B177" t="s">
        <v>344</v>
      </c>
      <c r="C177" t="s">
        <v>845</v>
      </c>
      <c r="D177" s="8"/>
      <c r="E177" s="7"/>
      <c r="F177" s="11">
        <f>Table3[[#This Row],[Price]]*Table3[[#This Row],[Share Count ]]</f>
        <v>0</v>
      </c>
      <c r="G177" s="11"/>
      <c r="H177" s="11"/>
      <c r="I177" s="11">
        <f>Table3[[#This Row],[MC ($M)]]-Table3[[#This Row],[Cash ($M)]]+Table3[[#This Row],[Debt ($M)]]</f>
        <v>0</v>
      </c>
      <c r="M177" s="8"/>
      <c r="N177" s="12"/>
      <c r="O177" s="9"/>
      <c r="P177" s="9"/>
      <c r="Q177" s="8" t="e">
        <f>Table3[[#This Row],[Price]]/Table3[[#This Row],[FY Earnings Estimates]]</f>
        <v>#DIV/0!</v>
      </c>
      <c r="R177" s="8" t="e">
        <f>Table3[[#This Row],[Price]]/Table3[[#This Row],[FY Earnings Estimates (2-years)]]</f>
        <v>#DIV/0!</v>
      </c>
      <c r="U177" t="s">
        <v>1033</v>
      </c>
      <c r="V177" t="s">
        <v>1084</v>
      </c>
      <c r="W177" s="4">
        <v>45740</v>
      </c>
      <c r="X177">
        <v>1989</v>
      </c>
      <c r="Y177" s="5" t="s">
        <v>1269</v>
      </c>
    </row>
    <row r="178" spans="2:25" ht="15" customHeight="1">
      <c r="B178" t="s">
        <v>342</v>
      </c>
      <c r="C178" t="s">
        <v>843</v>
      </c>
      <c r="D178" s="8"/>
      <c r="E178" s="7"/>
      <c r="F178" s="11">
        <f>Table3[[#This Row],[Price]]*Table3[[#This Row],[Share Count ]]</f>
        <v>0</v>
      </c>
      <c r="G178" s="11"/>
      <c r="H178" s="11"/>
      <c r="I178" s="11">
        <f>Table3[[#This Row],[MC ($M)]]-Table3[[#This Row],[Cash ($M)]]+Table3[[#This Row],[Debt ($M)]]</f>
        <v>0</v>
      </c>
      <c r="M178" s="8"/>
      <c r="N178" s="12"/>
      <c r="O178" s="9"/>
      <c r="P178" s="9"/>
      <c r="Q178" s="8" t="e">
        <f>Table3[[#This Row],[Price]]/Table3[[#This Row],[FY Earnings Estimates]]</f>
        <v>#DIV/0!</v>
      </c>
      <c r="R178" s="8" t="e">
        <f>Table3[[#This Row],[Price]]/Table3[[#This Row],[FY Earnings Estimates (2-years)]]</f>
        <v>#DIV/0!</v>
      </c>
      <c r="U178" t="s">
        <v>1030</v>
      </c>
      <c r="V178" t="s">
        <v>1074</v>
      </c>
      <c r="W178" s="4">
        <v>39365</v>
      </c>
      <c r="X178">
        <v>1979</v>
      </c>
      <c r="Y178" s="5" t="s">
        <v>1193</v>
      </c>
    </row>
    <row r="179" spans="2:25" ht="15" customHeight="1">
      <c r="B179" t="s">
        <v>343</v>
      </c>
      <c r="C179" t="s">
        <v>844</v>
      </c>
      <c r="D179" s="8"/>
      <c r="E179" s="7"/>
      <c r="F179" s="11">
        <f>Table3[[#This Row],[Price]]*Table3[[#This Row],[Share Count ]]</f>
        <v>0</v>
      </c>
      <c r="G179" s="11"/>
      <c r="H179" s="11"/>
      <c r="I179" s="11">
        <f>Table3[[#This Row],[MC ($M)]]-Table3[[#This Row],[Cash ($M)]]+Table3[[#This Row],[Debt ($M)]]</f>
        <v>0</v>
      </c>
      <c r="M179" s="8"/>
      <c r="N179" s="12"/>
      <c r="O179" s="9"/>
      <c r="P179" s="9"/>
      <c r="Q179" s="8" t="e">
        <f>Table3[[#This Row],[Price]]/Table3[[#This Row],[FY Earnings Estimates]]</f>
        <v>#DIV/0!</v>
      </c>
      <c r="R179" s="8" t="e">
        <f>Table3[[#This Row],[Price]]/Table3[[#This Row],[FY Earnings Estimates (2-years)]]</f>
        <v>#DIV/0!</v>
      </c>
      <c r="U179" t="s">
        <v>1029</v>
      </c>
      <c r="V179" t="s">
        <v>1104</v>
      </c>
      <c r="W179" s="4">
        <v>39357</v>
      </c>
      <c r="X179">
        <v>1996</v>
      </c>
      <c r="Y179" s="5" t="s">
        <v>1193</v>
      </c>
    </row>
    <row r="180" spans="2:25" ht="15" customHeight="1">
      <c r="B180" t="s">
        <v>341</v>
      </c>
      <c r="C180" t="s">
        <v>842</v>
      </c>
      <c r="D180" s="8"/>
      <c r="E180" s="7"/>
      <c r="F180" s="11">
        <f>Table3[[#This Row],[Price]]*Table3[[#This Row],[Share Count ]]</f>
        <v>0</v>
      </c>
      <c r="G180" s="11"/>
      <c r="H180" s="11"/>
      <c r="I180" s="11">
        <f>Table3[[#This Row],[MC ($M)]]-Table3[[#This Row],[Cash ($M)]]+Table3[[#This Row],[Debt ($M)]]</f>
        <v>0</v>
      </c>
      <c r="M180" s="8"/>
      <c r="N180" s="12"/>
      <c r="O180" s="9"/>
      <c r="P180" s="9"/>
      <c r="Q180" s="8" t="e">
        <f>Table3[[#This Row],[Price]]/Table3[[#This Row],[FY Earnings Estimates]]</f>
        <v>#DIV/0!</v>
      </c>
      <c r="R180" s="8" t="e">
        <f>Table3[[#This Row],[Price]]/Table3[[#This Row],[FY Earnings Estimates (2-years)]]</f>
        <v>#DIV/0!</v>
      </c>
      <c r="U180" t="s">
        <v>1034</v>
      </c>
      <c r="V180" t="s">
        <v>1111</v>
      </c>
      <c r="W180" s="4">
        <v>42388</v>
      </c>
      <c r="X180">
        <v>1977</v>
      </c>
      <c r="Y180" s="5" t="s">
        <v>1362</v>
      </c>
    </row>
    <row r="181" spans="2:25" ht="15" customHeight="1">
      <c r="B181" t="s">
        <v>328</v>
      </c>
      <c r="C181" t="s">
        <v>829</v>
      </c>
      <c r="D181" s="8"/>
      <c r="E181" s="7"/>
      <c r="F181" s="11">
        <f>Table3[[#This Row],[Price]]*Table3[[#This Row],[Share Count ]]</f>
        <v>0</v>
      </c>
      <c r="G181" s="11"/>
      <c r="H181" s="11"/>
      <c r="I181" s="11">
        <f>Table3[[#This Row],[MC ($M)]]-Table3[[#This Row],[Cash ($M)]]+Table3[[#This Row],[Debt ($M)]]</f>
        <v>0</v>
      </c>
      <c r="M181" s="8"/>
      <c r="N181" s="12"/>
      <c r="O181" s="9"/>
      <c r="P181" s="9"/>
      <c r="Q181" s="8" t="e">
        <f>Table3[[#This Row],[Price]]/Table3[[#This Row],[FY Earnings Estimates]]</f>
        <v>#DIV/0!</v>
      </c>
      <c r="R181" s="8" t="e">
        <f>Table3[[#This Row],[Price]]/Table3[[#This Row],[FY Earnings Estimates (2-years)]]</f>
        <v>#DIV/0!</v>
      </c>
      <c r="U181" t="s">
        <v>1029</v>
      </c>
      <c r="V181" t="s">
        <v>1086</v>
      </c>
      <c r="W181" s="4">
        <v>20883</v>
      </c>
      <c r="X181">
        <v>1903</v>
      </c>
      <c r="Y181" s="5" t="s">
        <v>1355</v>
      </c>
    </row>
    <row r="182" spans="2:25" ht="15" customHeight="1">
      <c r="B182" t="s">
        <v>382</v>
      </c>
      <c r="C182" t="s">
        <v>882</v>
      </c>
      <c r="D182" s="8"/>
      <c r="E182" s="7"/>
      <c r="F182" s="11">
        <f>Table3[[#This Row],[Price]]*Table3[[#This Row],[Share Count ]]</f>
        <v>0</v>
      </c>
      <c r="G182" s="11"/>
      <c r="H182" s="11"/>
      <c r="I182" s="11">
        <f>Table3[[#This Row],[MC ($M)]]-Table3[[#This Row],[Cash ($M)]]+Table3[[#This Row],[Debt ($M)]]</f>
        <v>0</v>
      </c>
      <c r="M182" s="8"/>
      <c r="N182" s="12"/>
      <c r="O182" s="9"/>
      <c r="P182" s="9"/>
      <c r="Q182" s="8" t="e">
        <f>Table3[[#This Row],[Price]]/Table3[[#This Row],[FY Earnings Estimates]]</f>
        <v>#DIV/0!</v>
      </c>
      <c r="R182" s="8" t="e">
        <f>Table3[[#This Row],[Price]]/Table3[[#This Row],[FY Earnings Estimates (2-years)]]</f>
        <v>#DIV/0!</v>
      </c>
      <c r="U182" t="s">
        <v>1033</v>
      </c>
      <c r="V182" t="s">
        <v>1084</v>
      </c>
      <c r="W182" s="4">
        <v>43437</v>
      </c>
      <c r="X182">
        <v>2007</v>
      </c>
      <c r="Y182" s="5" t="s">
        <v>1380</v>
      </c>
    </row>
    <row r="183" spans="2:25" ht="15" customHeight="1">
      <c r="B183" t="s">
        <v>336</v>
      </c>
      <c r="C183" t="s">
        <v>837</v>
      </c>
      <c r="D183" s="8"/>
      <c r="E183" s="7"/>
      <c r="F183" s="11">
        <f>Table3[[#This Row],[Price]]*Table3[[#This Row],[Share Count ]]</f>
        <v>0</v>
      </c>
      <c r="G183" s="11"/>
      <c r="H183" s="11"/>
      <c r="I183" s="11">
        <f>Table3[[#This Row],[MC ($M)]]-Table3[[#This Row],[Cash ($M)]]+Table3[[#This Row],[Debt ($M)]]</f>
        <v>0</v>
      </c>
      <c r="M183" s="8"/>
      <c r="N183" s="12"/>
      <c r="O183" s="9"/>
      <c r="P183" s="9"/>
      <c r="Q183" s="8" t="e">
        <f>Table3[[#This Row],[Price]]/Table3[[#This Row],[FY Earnings Estimates]]</f>
        <v>#DIV/0!</v>
      </c>
      <c r="R183" s="8" t="e">
        <f>Table3[[#This Row],[Price]]/Table3[[#This Row],[FY Earnings Estimates (2-years)]]</f>
        <v>#DIV/0!</v>
      </c>
      <c r="U183" t="s">
        <v>1030</v>
      </c>
      <c r="V183" t="s">
        <v>1073</v>
      </c>
      <c r="W183" s="4">
        <v>39706</v>
      </c>
      <c r="X183">
        <v>1967</v>
      </c>
      <c r="Y183" s="5" t="s">
        <v>1359</v>
      </c>
    </row>
    <row r="184" spans="2:25" ht="15" customHeight="1">
      <c r="B184" t="s">
        <v>322</v>
      </c>
      <c r="C184" t="s">
        <v>823</v>
      </c>
      <c r="D184" s="8"/>
      <c r="E184" s="7"/>
      <c r="F184" s="11">
        <f>Table3[[#This Row],[Price]]*Table3[[#This Row],[Share Count ]]</f>
        <v>0</v>
      </c>
      <c r="G184" s="11"/>
      <c r="H184" s="11"/>
      <c r="I184" s="11">
        <f>Table3[[#This Row],[MC ($M)]]-Table3[[#This Row],[Cash ($M)]]+Table3[[#This Row],[Debt ($M)]]</f>
        <v>0</v>
      </c>
      <c r="M184" s="8"/>
      <c r="N184" s="12"/>
      <c r="O184" s="9"/>
      <c r="P184" s="9"/>
      <c r="Q184" s="8" t="e">
        <f>Table3[[#This Row],[Price]]/Table3[[#This Row],[FY Earnings Estimates]]</f>
        <v>#DIV/0!</v>
      </c>
      <c r="R184" s="8" t="e">
        <f>Table3[[#This Row],[Price]]/Table3[[#This Row],[FY Earnings Estimates (2-years)]]</f>
        <v>#DIV/0!</v>
      </c>
      <c r="U184" t="s">
        <v>1037</v>
      </c>
      <c r="V184" t="s">
        <v>1145</v>
      </c>
      <c r="W184" s="4">
        <v>40725</v>
      </c>
      <c r="X184">
        <v>1912</v>
      </c>
      <c r="Y184" s="5" t="s">
        <v>1254</v>
      </c>
    </row>
    <row r="185" spans="2:25" ht="15" customHeight="1">
      <c r="B185" t="s">
        <v>338</v>
      </c>
      <c r="C185" t="s">
        <v>839</v>
      </c>
      <c r="D185" s="8"/>
      <c r="E185" s="7"/>
      <c r="F185" s="11">
        <f>Table3[[#This Row],[Price]]*Table3[[#This Row],[Share Count ]]</f>
        <v>0</v>
      </c>
      <c r="G185" s="11"/>
      <c r="H185" s="11"/>
      <c r="I185" s="11">
        <f>Table3[[#This Row],[MC ($M)]]-Table3[[#This Row],[Cash ($M)]]+Table3[[#This Row],[Debt ($M)]]</f>
        <v>0</v>
      </c>
      <c r="M185" s="8"/>
      <c r="N185" s="12"/>
      <c r="O185" s="9"/>
      <c r="P185" s="9"/>
      <c r="Q185" s="8" t="e">
        <f>Table3[[#This Row],[Price]]/Table3[[#This Row],[FY Earnings Estimates]]</f>
        <v>#DIV/0!</v>
      </c>
      <c r="R185" s="8" t="e">
        <f>Table3[[#This Row],[Price]]/Table3[[#This Row],[FY Earnings Estimates (2-years)]]</f>
        <v>#DIV/0!</v>
      </c>
      <c r="U185" t="s">
        <v>1032</v>
      </c>
      <c r="V185" t="s">
        <v>1103</v>
      </c>
      <c r="W185" s="4">
        <v>44550</v>
      </c>
      <c r="X185">
        <v>1978</v>
      </c>
      <c r="Y185" s="5" t="s">
        <v>1361</v>
      </c>
    </row>
    <row r="186" spans="2:25" ht="15" customHeight="1">
      <c r="B186" t="s">
        <v>334</v>
      </c>
      <c r="C186" t="s">
        <v>835</v>
      </c>
      <c r="D186" s="8"/>
      <c r="E186" s="7"/>
      <c r="F186" s="11">
        <f>Table3[[#This Row],[Price]]*Table3[[#This Row],[Share Count ]]</f>
        <v>0</v>
      </c>
      <c r="G186" s="11"/>
      <c r="H186" s="11"/>
      <c r="I186" s="11">
        <f>Table3[[#This Row],[MC ($M)]]-Table3[[#This Row],[Cash ($M)]]+Table3[[#This Row],[Debt ($M)]]</f>
        <v>0</v>
      </c>
      <c r="M186" s="8"/>
      <c r="N186" s="12"/>
      <c r="O186" s="9"/>
      <c r="P186" s="9"/>
      <c r="Q186" s="8" t="e">
        <f>Table3[[#This Row],[Price]]/Table3[[#This Row],[FY Earnings Estimates]]</f>
        <v>#DIV/0!</v>
      </c>
      <c r="R186" s="8" t="e">
        <f>Table3[[#This Row],[Price]]/Table3[[#This Row],[FY Earnings Estimates (2-years)]]</f>
        <v>#DIV/0!</v>
      </c>
      <c r="U186" t="s">
        <v>1030</v>
      </c>
      <c r="V186" t="s">
        <v>1074</v>
      </c>
      <c r="W186" s="4">
        <v>29586</v>
      </c>
      <c r="X186">
        <v>1971</v>
      </c>
      <c r="Y186" s="5" t="s">
        <v>1289</v>
      </c>
    </row>
    <row r="187" spans="2:25" ht="15" customHeight="1">
      <c r="B187" t="s">
        <v>330</v>
      </c>
      <c r="C187" t="s">
        <v>831</v>
      </c>
      <c r="D187" s="8"/>
      <c r="E187" s="7"/>
      <c r="F187" s="11">
        <f>Table3[[#This Row],[Price]]*Table3[[#This Row],[Share Count ]]</f>
        <v>0</v>
      </c>
      <c r="G187" s="11"/>
      <c r="H187" s="11"/>
      <c r="I187" s="11">
        <f>Table3[[#This Row],[MC ($M)]]-Table3[[#This Row],[Cash ($M)]]+Table3[[#This Row],[Debt ($M)]]</f>
        <v>0</v>
      </c>
      <c r="M187" s="8"/>
      <c r="N187" s="12"/>
      <c r="O187" s="9"/>
      <c r="P187" s="9"/>
      <c r="Q187" s="8" t="e">
        <f>Table3[[#This Row],[Price]]/Table3[[#This Row],[FY Earnings Estimates]]</f>
        <v>#DIV/0!</v>
      </c>
      <c r="R187" s="8" t="e">
        <f>Table3[[#This Row],[Price]]/Table3[[#This Row],[FY Earnings Estimates (2-years)]]</f>
        <v>#DIV/0!</v>
      </c>
      <c r="U187" t="s">
        <v>1031</v>
      </c>
      <c r="V187" t="s">
        <v>1054</v>
      </c>
      <c r="W187" s="4">
        <v>35762</v>
      </c>
      <c r="X187">
        <v>1997</v>
      </c>
      <c r="Y187" s="5" t="s">
        <v>1357</v>
      </c>
    </row>
    <row r="188" spans="2:25" ht="15" customHeight="1">
      <c r="B188" t="s">
        <v>339</v>
      </c>
      <c r="C188" t="s">
        <v>840</v>
      </c>
      <c r="D188" s="8"/>
      <c r="E188" s="7"/>
      <c r="F188" s="11">
        <f>Table3[[#This Row],[Price]]*Table3[[#This Row],[Share Count ]]</f>
        <v>0</v>
      </c>
      <c r="G188" s="11"/>
      <c r="H188" s="11"/>
      <c r="I188" s="11">
        <f>Table3[[#This Row],[MC ($M)]]-Table3[[#This Row],[Cash ($M)]]+Table3[[#This Row],[Debt ($M)]]</f>
        <v>0</v>
      </c>
      <c r="M188" s="8"/>
      <c r="N188" s="12"/>
      <c r="O188" s="9"/>
      <c r="P188" s="9"/>
      <c r="Q188" s="8" t="e">
        <f>Table3[[#This Row],[Price]]/Table3[[#This Row],[FY Earnings Estimates]]</f>
        <v>#DIV/0!</v>
      </c>
      <c r="R188" s="8" t="e">
        <f>Table3[[#This Row],[Price]]/Table3[[#This Row],[FY Earnings Estimates (2-years)]]</f>
        <v>#DIV/0!</v>
      </c>
      <c r="U188" t="s">
        <v>1028</v>
      </c>
      <c r="V188" t="s">
        <v>1125</v>
      </c>
      <c r="W188" s="4">
        <v>40532</v>
      </c>
      <c r="X188">
        <v>1996</v>
      </c>
      <c r="Y188" s="5" t="s">
        <v>1193</v>
      </c>
    </row>
    <row r="189" spans="2:25" ht="15" customHeight="1">
      <c r="B189" t="s">
        <v>329</v>
      </c>
      <c r="C189" t="s">
        <v>830</v>
      </c>
      <c r="D189" s="8"/>
      <c r="E189" s="7"/>
      <c r="F189" s="11">
        <f>Table3[[#This Row],[Price]]*Table3[[#This Row],[Share Count ]]</f>
        <v>0</v>
      </c>
      <c r="G189" s="11"/>
      <c r="H189" s="11"/>
      <c r="I189" s="11">
        <f>Table3[[#This Row],[MC ($M)]]-Table3[[#This Row],[Cash ($M)]]+Table3[[#This Row],[Debt ($M)]]</f>
        <v>0</v>
      </c>
      <c r="M189" s="8"/>
      <c r="N189" s="12"/>
      <c r="O189" s="9"/>
      <c r="P189" s="9"/>
      <c r="Q189" s="8" t="e">
        <f>Table3[[#This Row],[Price]]/Table3[[#This Row],[FY Earnings Estimates]]</f>
        <v>#DIV/0!</v>
      </c>
      <c r="R189" s="8" t="e">
        <f>Table3[[#This Row],[Price]]/Table3[[#This Row],[FY Earnings Estimates (2-years)]]</f>
        <v>#DIV/0!</v>
      </c>
      <c r="U189" t="s">
        <v>1032</v>
      </c>
      <c r="V189" t="s">
        <v>1064</v>
      </c>
      <c r="W189" s="4">
        <v>36983</v>
      </c>
      <c r="X189">
        <v>1984</v>
      </c>
      <c r="Y189" s="5" t="s">
        <v>1356</v>
      </c>
    </row>
    <row r="190" spans="2:25" ht="15" customHeight="1">
      <c r="B190" t="s">
        <v>337</v>
      </c>
      <c r="C190" t="s">
        <v>838</v>
      </c>
      <c r="D190" s="8"/>
      <c r="E190" s="7"/>
      <c r="F190" s="11">
        <f>Table3[[#This Row],[Price]]*Table3[[#This Row],[Share Count ]]</f>
        <v>0</v>
      </c>
      <c r="G190" s="11"/>
      <c r="H190" s="11"/>
      <c r="I190" s="11">
        <f>Table3[[#This Row],[MC ($M)]]-Table3[[#This Row],[Cash ($M)]]+Table3[[#This Row],[Debt ($M)]]</f>
        <v>0</v>
      </c>
      <c r="M190" s="8"/>
      <c r="N190" s="12"/>
      <c r="O190" s="9"/>
      <c r="P190" s="9"/>
      <c r="Q190" s="8" t="e">
        <f>Table3[[#This Row],[Price]]/Table3[[#This Row],[FY Earnings Estimates]]</f>
        <v>#DIV/0!</v>
      </c>
      <c r="R190" s="8" t="e">
        <f>Table3[[#This Row],[Price]]/Table3[[#This Row],[FY Earnings Estimates (2-years)]]</f>
        <v>#DIV/0!</v>
      </c>
      <c r="U190" t="s">
        <v>1028</v>
      </c>
      <c r="V190" t="s">
        <v>1045</v>
      </c>
      <c r="W190" s="4">
        <v>45005</v>
      </c>
      <c r="X190">
        <v>1956</v>
      </c>
      <c r="Y190" s="5" t="s">
        <v>1360</v>
      </c>
    </row>
    <row r="191" spans="2:25" ht="15" customHeight="1">
      <c r="B191" t="s">
        <v>333</v>
      </c>
      <c r="C191" t="s">
        <v>834</v>
      </c>
      <c r="D191" s="8"/>
      <c r="E191" s="7"/>
      <c r="F191" s="11">
        <f>Table3[[#This Row],[Price]]*Table3[[#This Row],[Share Count ]]</f>
        <v>0</v>
      </c>
      <c r="G191" s="11"/>
      <c r="H191" s="11"/>
      <c r="I191" s="11">
        <f>Table3[[#This Row],[MC ($M)]]-Table3[[#This Row],[Cash ($M)]]+Table3[[#This Row],[Debt ($M)]]</f>
        <v>0</v>
      </c>
      <c r="M191" s="8"/>
      <c r="N191" s="12"/>
      <c r="O191" s="9"/>
      <c r="P191" s="9"/>
      <c r="Q191" s="8" t="e">
        <f>Table3[[#This Row],[Price]]/Table3[[#This Row],[FY Earnings Estimates]]</f>
        <v>#DIV/0!</v>
      </c>
      <c r="R191" s="8" t="e">
        <f>Table3[[#This Row],[Price]]/Table3[[#This Row],[FY Earnings Estimates (2-years)]]</f>
        <v>#DIV/0!</v>
      </c>
      <c r="U191" t="s">
        <v>1032</v>
      </c>
      <c r="V191" t="s">
        <v>1064</v>
      </c>
      <c r="W191" s="4">
        <v>39031</v>
      </c>
      <c r="X191">
        <v>1968</v>
      </c>
      <c r="Y191" s="5" t="s">
        <v>1256</v>
      </c>
    </row>
    <row r="192" spans="2:25" ht="15" customHeight="1">
      <c r="B192" t="s">
        <v>332</v>
      </c>
      <c r="C192" t="s">
        <v>833</v>
      </c>
      <c r="D192" s="8"/>
      <c r="E192" s="7"/>
      <c r="F192" s="11">
        <f>Table3[[#This Row],[Price]]*Table3[[#This Row],[Share Count ]]</f>
        <v>0</v>
      </c>
      <c r="G192" s="11"/>
      <c r="H192" s="11"/>
      <c r="I192" s="11">
        <f>Table3[[#This Row],[MC ($M)]]-Table3[[#This Row],[Cash ($M)]]+Table3[[#This Row],[Debt ($M)]]</f>
        <v>0</v>
      </c>
      <c r="M192" s="8"/>
      <c r="N192" s="12"/>
      <c r="O192" s="9"/>
      <c r="P192" s="9"/>
      <c r="Q192" s="8" t="e">
        <f>Table3[[#This Row],[Price]]/Table3[[#This Row],[FY Earnings Estimates]]</f>
        <v>#DIV/0!</v>
      </c>
      <c r="R192" s="8" t="e">
        <f>Table3[[#This Row],[Price]]/Table3[[#This Row],[FY Earnings Estimates (2-years)]]</f>
        <v>#DIV/0!</v>
      </c>
      <c r="U192" t="s">
        <v>1032</v>
      </c>
      <c r="V192" t="s">
        <v>1106</v>
      </c>
      <c r="W192" s="4">
        <v>35153</v>
      </c>
      <c r="X192">
        <v>1858</v>
      </c>
      <c r="Y192" s="5" t="s">
        <v>1262</v>
      </c>
    </row>
    <row r="193" spans="2:25" ht="15" customHeight="1">
      <c r="B193" t="s">
        <v>324</v>
      </c>
      <c r="C193" t="s">
        <v>825</v>
      </c>
      <c r="D193" s="8"/>
      <c r="E193" s="7"/>
      <c r="F193" s="11">
        <f>Table3[[#This Row],[Price]]*Table3[[#This Row],[Share Count ]]</f>
        <v>0</v>
      </c>
      <c r="G193" s="11"/>
      <c r="H193" s="11"/>
      <c r="I193" s="11">
        <f>Table3[[#This Row],[MC ($M)]]-Table3[[#This Row],[Cash ($M)]]+Table3[[#This Row],[Debt ($M)]]</f>
        <v>0</v>
      </c>
      <c r="M193" s="8"/>
      <c r="N193" s="12"/>
      <c r="O193" s="9"/>
      <c r="P193" s="9"/>
      <c r="Q193" s="8" t="e">
        <f>Table3[[#This Row],[Price]]/Table3[[#This Row],[FY Earnings Estimates]]</f>
        <v>#DIV/0!</v>
      </c>
      <c r="R193" s="8" t="e">
        <f>Table3[[#This Row],[Price]]/Table3[[#This Row],[FY Earnings Estimates (2-years)]]</f>
        <v>#DIV/0!</v>
      </c>
      <c r="U193" t="s">
        <v>1035</v>
      </c>
      <c r="V193" t="s">
        <v>1057</v>
      </c>
      <c r="W193" s="4">
        <v>43543</v>
      </c>
      <c r="X193">
        <v>2019</v>
      </c>
      <c r="Y193" s="5" t="s">
        <v>1200</v>
      </c>
    </row>
    <row r="194" spans="2:25" ht="15" customHeight="1">
      <c r="B194" t="s">
        <v>325</v>
      </c>
      <c r="C194" t="s">
        <v>826</v>
      </c>
      <c r="D194" s="8"/>
      <c r="E194" s="7"/>
      <c r="F194" s="11">
        <f>Table3[[#This Row],[Price]]*Table3[[#This Row],[Share Count ]]</f>
        <v>0</v>
      </c>
      <c r="G194" s="11"/>
      <c r="H194" s="11"/>
      <c r="I194" s="11">
        <f>Table3[[#This Row],[MC ($M)]]-Table3[[#This Row],[Cash ($M)]]+Table3[[#This Row],[Debt ($M)]]</f>
        <v>0</v>
      </c>
      <c r="M194" s="8"/>
      <c r="N194" s="12"/>
      <c r="O194" s="9"/>
      <c r="P194" s="9"/>
      <c r="Q194" s="8" t="e">
        <f>Table3[[#This Row],[Price]]/Table3[[#This Row],[FY Earnings Estimates]]</f>
        <v>#DIV/0!</v>
      </c>
      <c r="R194" s="8" t="e">
        <f>Table3[[#This Row],[Price]]/Table3[[#This Row],[FY Earnings Estimates (2-years)]]</f>
        <v>#DIV/0!</v>
      </c>
      <c r="U194" t="s">
        <v>1035</v>
      </c>
      <c r="V194" t="s">
        <v>1057</v>
      </c>
      <c r="W194" s="4">
        <v>43543</v>
      </c>
      <c r="X194">
        <v>2019</v>
      </c>
      <c r="Y194" s="5" t="s">
        <v>1200</v>
      </c>
    </row>
    <row r="195" spans="2:25" ht="15" customHeight="1">
      <c r="B195" t="s">
        <v>335</v>
      </c>
      <c r="C195" t="s">
        <v>836</v>
      </c>
      <c r="D195" s="8"/>
      <c r="E195" s="7"/>
      <c r="F195" s="11">
        <f>Table3[[#This Row],[Price]]*Table3[[#This Row],[Share Count ]]</f>
        <v>0</v>
      </c>
      <c r="G195" s="11"/>
      <c r="H195" s="11"/>
      <c r="I195" s="11">
        <f>Table3[[#This Row],[MC ($M)]]-Table3[[#This Row],[Cash ($M)]]+Table3[[#This Row],[Debt ($M)]]</f>
        <v>0</v>
      </c>
      <c r="M195" s="8"/>
      <c r="N195" s="12"/>
      <c r="O195" s="9"/>
      <c r="P195" s="9"/>
      <c r="Q195" s="8" t="e">
        <f>Table3[[#This Row],[Price]]/Table3[[#This Row],[FY Earnings Estimates]]</f>
        <v>#DIV/0!</v>
      </c>
      <c r="R195" s="8" t="e">
        <f>Table3[[#This Row],[Price]]/Table3[[#This Row],[FY Earnings Estimates (2-years)]]</f>
        <v>#DIV/0!</v>
      </c>
      <c r="U195" t="s">
        <v>1034</v>
      </c>
      <c r="V195" t="s">
        <v>1098</v>
      </c>
      <c r="W195" s="4">
        <v>42401</v>
      </c>
      <c r="X195">
        <v>1962</v>
      </c>
      <c r="Y195" s="5" t="s">
        <v>1358</v>
      </c>
    </row>
    <row r="196" spans="2:25" ht="15" customHeight="1">
      <c r="B196" t="s">
        <v>331</v>
      </c>
      <c r="C196" t="s">
        <v>832</v>
      </c>
      <c r="D196" s="8"/>
      <c r="E196" s="7"/>
      <c r="F196" s="11">
        <f>Table3[[#This Row],[Price]]*Table3[[#This Row],[Share Count ]]</f>
        <v>0</v>
      </c>
      <c r="G196" s="11"/>
      <c r="H196" s="11"/>
      <c r="I196" s="11">
        <f>Table3[[#This Row],[MC ($M)]]-Table3[[#This Row],[Cash ($M)]]+Table3[[#This Row],[Debt ($M)]]</f>
        <v>0</v>
      </c>
      <c r="M196" s="8"/>
      <c r="N196" s="12"/>
      <c r="O196" s="9"/>
      <c r="P196" s="9"/>
      <c r="Q196" s="8" t="e">
        <f>Table3[[#This Row],[Price]]/Table3[[#This Row],[FY Earnings Estimates]]</f>
        <v>#DIV/0!</v>
      </c>
      <c r="R196" s="8" t="e">
        <f>Table3[[#This Row],[Price]]/Table3[[#This Row],[FY Earnings Estimates (2-years)]]</f>
        <v>#DIV/0!</v>
      </c>
      <c r="U196" t="s">
        <v>1028</v>
      </c>
      <c r="V196" t="s">
        <v>1085</v>
      </c>
      <c r="W196" s="4">
        <v>44914</v>
      </c>
      <c r="X196">
        <v>1999</v>
      </c>
      <c r="Y196" s="5" t="s">
        <v>1344</v>
      </c>
    </row>
    <row r="197" spans="2:25" ht="15" customHeight="1">
      <c r="B197" t="s">
        <v>327</v>
      </c>
      <c r="C197" t="s">
        <v>828</v>
      </c>
      <c r="D197" s="8"/>
      <c r="E197" s="7"/>
      <c r="F197" s="11">
        <f>Table3[[#This Row],[Price]]*Table3[[#This Row],[Share Count ]]</f>
        <v>0</v>
      </c>
      <c r="G197" s="11"/>
      <c r="H197" s="11"/>
      <c r="I197" s="11">
        <f>Table3[[#This Row],[MC ($M)]]-Table3[[#This Row],[Cash ($M)]]+Table3[[#This Row],[Debt ($M)]]</f>
        <v>0</v>
      </c>
      <c r="M197" s="8"/>
      <c r="N197" s="12"/>
      <c r="O197" s="9"/>
      <c r="P197" s="9"/>
      <c r="Q197" s="8" t="e">
        <f>Table3[[#This Row],[Price]]/Table3[[#This Row],[FY Earnings Estimates]]</f>
        <v>#DIV/0!</v>
      </c>
      <c r="R197" s="8" t="e">
        <f>Table3[[#This Row],[Price]]/Table3[[#This Row],[FY Earnings Estimates (2-years)]]</f>
        <v>#DIV/0!</v>
      </c>
      <c r="U197" t="s">
        <v>1028</v>
      </c>
      <c r="V197" t="s">
        <v>1100</v>
      </c>
      <c r="W197" s="4">
        <v>43384</v>
      </c>
      <c r="X197">
        <v>2000</v>
      </c>
      <c r="Y197" s="5" t="s">
        <v>1238</v>
      </c>
    </row>
    <row r="198" spans="2:25" ht="15" customHeight="1">
      <c r="B198" t="s">
        <v>326</v>
      </c>
      <c r="C198" t="s">
        <v>827</v>
      </c>
      <c r="D198" s="8"/>
      <c r="E198" s="7"/>
      <c r="F198" s="11">
        <f>Table3[[#This Row],[Price]]*Table3[[#This Row],[Share Count ]]</f>
        <v>0</v>
      </c>
      <c r="G198" s="11"/>
      <c r="H198" s="11"/>
      <c r="I198" s="11">
        <f>Table3[[#This Row],[MC ($M)]]-Table3[[#This Row],[Cash ($M)]]+Table3[[#This Row],[Debt ($M)]]</f>
        <v>0</v>
      </c>
      <c r="M198" s="8"/>
      <c r="N198" s="12"/>
      <c r="O198" s="9"/>
      <c r="P198" s="9"/>
      <c r="Q198" s="8" t="e">
        <f>Table3[[#This Row],[Price]]/Table3[[#This Row],[FY Earnings Estimates]]</f>
        <v>#DIV/0!</v>
      </c>
      <c r="R198" s="8" t="e">
        <f>Table3[[#This Row],[Price]]/Table3[[#This Row],[FY Earnings Estimates (2-years)]]</f>
        <v>#DIV/0!</v>
      </c>
      <c r="U198" t="s">
        <v>1030</v>
      </c>
      <c r="V198" t="s">
        <v>1042</v>
      </c>
      <c r="W198" s="4">
        <v>42552</v>
      </c>
      <c r="X198">
        <v>2016</v>
      </c>
      <c r="Y198" s="5" t="s">
        <v>1354</v>
      </c>
    </row>
    <row r="199" spans="2:25" ht="15" customHeight="1">
      <c r="B199" t="s">
        <v>314</v>
      </c>
      <c r="C199" t="s">
        <v>815</v>
      </c>
      <c r="D199" s="8"/>
      <c r="E199" s="7"/>
      <c r="F199" s="11">
        <f>Table3[[#This Row],[Price]]*Table3[[#This Row],[Share Count ]]</f>
        <v>0</v>
      </c>
      <c r="G199" s="11"/>
      <c r="H199" s="11"/>
      <c r="I199" s="11">
        <f>Table3[[#This Row],[MC ($M)]]-Table3[[#This Row],[Cash ($M)]]+Table3[[#This Row],[Debt ($M)]]</f>
        <v>0</v>
      </c>
      <c r="M199" s="8"/>
      <c r="N199" s="12"/>
      <c r="O199" s="9"/>
      <c r="P199" s="9"/>
      <c r="Q199" s="8" t="e">
        <f>Table3[[#This Row],[Price]]/Table3[[#This Row],[FY Earnings Estimates]]</f>
        <v>#DIV/0!</v>
      </c>
      <c r="R199" s="8" t="e">
        <f>Table3[[#This Row],[Price]]/Table3[[#This Row],[FY Earnings Estimates (2-years)]]</f>
        <v>#DIV/0!</v>
      </c>
      <c r="U199" t="s">
        <v>1030</v>
      </c>
      <c r="V199" t="s">
        <v>1081</v>
      </c>
      <c r="W199" s="4">
        <v>20883</v>
      </c>
      <c r="X199">
        <v>1899</v>
      </c>
      <c r="Y199" s="5" t="s">
        <v>1349</v>
      </c>
    </row>
    <row r="200" spans="2:25" ht="15" customHeight="1">
      <c r="B200" t="s">
        <v>307</v>
      </c>
      <c r="C200" t="s">
        <v>808</v>
      </c>
      <c r="D200" s="8"/>
      <c r="E200" s="7"/>
      <c r="F200" s="11">
        <f>Table3[[#This Row],[Price]]*Table3[[#This Row],[Share Count ]]</f>
        <v>0</v>
      </c>
      <c r="G200" s="11"/>
      <c r="H200" s="11"/>
      <c r="I200" s="11">
        <f>Table3[[#This Row],[MC ($M)]]-Table3[[#This Row],[Cash ($M)]]+Table3[[#This Row],[Debt ($M)]]</f>
        <v>0</v>
      </c>
      <c r="M200" s="8"/>
      <c r="N200" s="12"/>
      <c r="O200" s="9"/>
      <c r="P200" s="9"/>
      <c r="Q200" s="8" t="e">
        <f>Table3[[#This Row],[Price]]/Table3[[#This Row],[FY Earnings Estimates]]</f>
        <v>#DIV/0!</v>
      </c>
      <c r="R200" s="8" t="e">
        <f>Table3[[#This Row],[Price]]/Table3[[#This Row],[FY Earnings Estimates (2-years)]]</f>
        <v>#DIV/0!</v>
      </c>
      <c r="U200" t="s">
        <v>1028</v>
      </c>
      <c r="V200" t="s">
        <v>1069</v>
      </c>
      <c r="W200" s="4">
        <v>45467</v>
      </c>
      <c r="X200">
        <v>1997</v>
      </c>
      <c r="Y200" s="5" t="s">
        <v>1344</v>
      </c>
    </row>
    <row r="201" spans="2:25" ht="15" customHeight="1">
      <c r="B201" t="s">
        <v>319</v>
      </c>
      <c r="C201" t="s">
        <v>820</v>
      </c>
      <c r="D201" s="8"/>
      <c r="E201" s="7"/>
      <c r="F201" s="11">
        <f>Table3[[#This Row],[Price]]*Table3[[#This Row],[Share Count ]]</f>
        <v>0</v>
      </c>
      <c r="G201" s="11"/>
      <c r="H201" s="11"/>
      <c r="I201" s="11">
        <f>Table3[[#This Row],[MC ($M)]]-Table3[[#This Row],[Cash ($M)]]+Table3[[#This Row],[Debt ($M)]]</f>
        <v>0</v>
      </c>
      <c r="M201" s="8"/>
      <c r="N201" s="12"/>
      <c r="O201" s="9"/>
      <c r="P201" s="9"/>
      <c r="Q201" s="8" t="e">
        <f>Table3[[#This Row],[Price]]/Table3[[#This Row],[FY Earnings Estimates]]</f>
        <v>#DIV/0!</v>
      </c>
      <c r="R201" s="8" t="e">
        <f>Table3[[#This Row],[Price]]/Table3[[#This Row],[FY Earnings Estimates (2-years)]]</f>
        <v>#DIV/0!</v>
      </c>
      <c r="U201" t="s">
        <v>1030</v>
      </c>
      <c r="V201" t="s">
        <v>1081</v>
      </c>
      <c r="W201" s="4">
        <v>20883</v>
      </c>
      <c r="X201">
        <v>1892</v>
      </c>
      <c r="Y201" s="5" t="s">
        <v>1351</v>
      </c>
    </row>
    <row r="202" spans="2:25" ht="15" customHeight="1">
      <c r="B202" t="s">
        <v>318</v>
      </c>
      <c r="C202" t="s">
        <v>819</v>
      </c>
      <c r="D202" s="8"/>
      <c r="E202" s="7"/>
      <c r="F202" s="11">
        <f>Table3[[#This Row],[Price]]*Table3[[#This Row],[Share Count ]]</f>
        <v>0</v>
      </c>
      <c r="G202" s="11"/>
      <c r="H202" s="11"/>
      <c r="I202" s="11">
        <f>Table3[[#This Row],[MC ($M)]]-Table3[[#This Row],[Cash ($M)]]+Table3[[#This Row],[Debt ($M)]]</f>
        <v>0</v>
      </c>
      <c r="M202" s="8"/>
      <c r="N202" s="12"/>
      <c r="O202" s="9"/>
      <c r="P202" s="9"/>
      <c r="Q202" s="8" t="e">
        <f>Table3[[#This Row],[Price]]/Table3[[#This Row],[FY Earnings Estimates]]</f>
        <v>#DIV/0!</v>
      </c>
      <c r="R202" s="8" t="e">
        <f>Table3[[#This Row],[Price]]/Table3[[#This Row],[FY Earnings Estimates (2-years)]]</f>
        <v>#DIV/0!</v>
      </c>
      <c r="U202" t="s">
        <v>1027</v>
      </c>
      <c r="V202" t="s">
        <v>1039</v>
      </c>
      <c r="W202" s="4">
        <v>44930</v>
      </c>
      <c r="X202">
        <v>1994</v>
      </c>
      <c r="Y202" s="5" t="s">
        <v>1213</v>
      </c>
    </row>
    <row r="203" spans="2:25" ht="15" customHeight="1">
      <c r="B203" t="s">
        <v>316</v>
      </c>
      <c r="C203" t="s">
        <v>817</v>
      </c>
      <c r="D203" s="8"/>
      <c r="E203" s="7"/>
      <c r="F203" s="11">
        <f>Table3[[#This Row],[Price]]*Table3[[#This Row],[Share Count ]]</f>
        <v>0</v>
      </c>
      <c r="G203" s="11"/>
      <c r="H203" s="11"/>
      <c r="I203" s="11">
        <f>Table3[[#This Row],[MC ($M)]]-Table3[[#This Row],[Cash ($M)]]+Table3[[#This Row],[Debt ($M)]]</f>
        <v>0</v>
      </c>
      <c r="M203" s="8"/>
      <c r="N203" s="12"/>
      <c r="O203" s="9"/>
      <c r="P203" s="9"/>
      <c r="Q203" s="8" t="e">
        <f>Table3[[#This Row],[Price]]/Table3[[#This Row],[FY Earnings Estimates]]</f>
        <v>#DIV/0!</v>
      </c>
      <c r="R203" s="8" t="e">
        <f>Table3[[#This Row],[Price]]/Table3[[#This Row],[FY Earnings Estimates (2-years)]]</f>
        <v>#DIV/0!</v>
      </c>
      <c r="U203" t="s">
        <v>1028</v>
      </c>
      <c r="V203" t="s">
        <v>1100</v>
      </c>
      <c r="W203" s="4">
        <v>37705</v>
      </c>
      <c r="X203">
        <v>1982</v>
      </c>
      <c r="Y203" s="5" t="s">
        <v>1344</v>
      </c>
    </row>
    <row r="204" spans="2:25" ht="15" customHeight="1">
      <c r="B204" t="s">
        <v>317</v>
      </c>
      <c r="C204" t="s">
        <v>818</v>
      </c>
      <c r="D204" s="8"/>
      <c r="E204" s="7"/>
      <c r="F204" s="11">
        <f>Table3[[#This Row],[Price]]*Table3[[#This Row],[Share Count ]]</f>
        <v>0</v>
      </c>
      <c r="G204" s="11"/>
      <c r="H204" s="11"/>
      <c r="I204" s="11">
        <f>Table3[[#This Row],[MC ($M)]]-Table3[[#This Row],[Cash ($M)]]+Table3[[#This Row],[Debt ($M)]]</f>
        <v>0</v>
      </c>
      <c r="M204" s="8"/>
      <c r="N204" s="12"/>
      <c r="O204" s="9"/>
      <c r="P204" s="9"/>
      <c r="Q204" s="8" t="e">
        <f>Table3[[#This Row],[Price]]/Table3[[#This Row],[FY Earnings Estimates]]</f>
        <v>#DIV/0!</v>
      </c>
      <c r="R204" s="8" t="e">
        <f>Table3[[#This Row],[Price]]/Table3[[#This Row],[FY Earnings Estimates (2-years)]]</f>
        <v>#DIV/0!</v>
      </c>
      <c r="U204" t="s">
        <v>1030</v>
      </c>
      <c r="V204" t="s">
        <v>1143</v>
      </c>
      <c r="W204" s="4">
        <v>45384</v>
      </c>
      <c r="X204">
        <v>2024</v>
      </c>
      <c r="Y204" s="5" t="s">
        <v>1288</v>
      </c>
    </row>
    <row r="205" spans="2:25" ht="15" customHeight="1">
      <c r="B205" t="s">
        <v>310</v>
      </c>
      <c r="C205" t="s">
        <v>811</v>
      </c>
      <c r="D205" s="8"/>
      <c r="E205" s="7"/>
      <c r="F205" s="11">
        <f>Table3[[#This Row],[Price]]*Table3[[#This Row],[Share Count ]]</f>
        <v>0</v>
      </c>
      <c r="G205" s="11"/>
      <c r="H205" s="11"/>
      <c r="I205" s="11">
        <f>Table3[[#This Row],[MC ($M)]]-Table3[[#This Row],[Cash ($M)]]+Table3[[#This Row],[Debt ($M)]]</f>
        <v>0</v>
      </c>
      <c r="M205" s="8"/>
      <c r="N205" s="12"/>
      <c r="O205" s="9"/>
      <c r="P205" s="9"/>
      <c r="Q205" s="8" t="e">
        <f>Table3[[#This Row],[Price]]/Table3[[#This Row],[FY Earnings Estimates]]</f>
        <v>#DIV/0!</v>
      </c>
      <c r="R205" s="8" t="e">
        <f>Table3[[#This Row],[Price]]/Table3[[#This Row],[FY Earnings Estimates (2-years)]]</f>
        <v>#DIV/0!</v>
      </c>
      <c r="U205" t="s">
        <v>1027</v>
      </c>
      <c r="V205" t="s">
        <v>1066</v>
      </c>
      <c r="W205" s="4">
        <v>38169</v>
      </c>
      <c r="X205">
        <v>1987</v>
      </c>
      <c r="Y205" s="5" t="s">
        <v>1346</v>
      </c>
    </row>
    <row r="206" spans="2:25" ht="15" customHeight="1">
      <c r="B206" t="s">
        <v>313</v>
      </c>
      <c r="C206" t="s">
        <v>814</v>
      </c>
      <c r="D206" s="8"/>
      <c r="E206" s="7"/>
      <c r="F206" s="11">
        <f>Table3[[#This Row],[Price]]*Table3[[#This Row],[Share Count ]]</f>
        <v>0</v>
      </c>
      <c r="G206" s="11"/>
      <c r="H206" s="11"/>
      <c r="I206" s="11">
        <f>Table3[[#This Row],[MC ($M)]]-Table3[[#This Row],[Cash ($M)]]+Table3[[#This Row],[Debt ($M)]]</f>
        <v>0</v>
      </c>
      <c r="M206" s="8"/>
      <c r="N206" s="12"/>
      <c r="O206" s="9"/>
      <c r="P206" s="9"/>
      <c r="Q206" s="8" t="e">
        <f>Table3[[#This Row],[Price]]/Table3[[#This Row],[FY Earnings Estimates]]</f>
        <v>#DIV/0!</v>
      </c>
      <c r="R206" s="8" t="e">
        <f>Table3[[#This Row],[Price]]/Table3[[#This Row],[FY Earnings Estimates (2-years)]]</f>
        <v>#DIV/0!</v>
      </c>
      <c r="U206" t="s">
        <v>1036</v>
      </c>
      <c r="V206" t="s">
        <v>1080</v>
      </c>
      <c r="W206" s="4">
        <v>20883</v>
      </c>
      <c r="X206">
        <v>1856</v>
      </c>
      <c r="Y206" s="5" t="s">
        <v>1348</v>
      </c>
    </row>
    <row r="207" spans="2:25" ht="15" customHeight="1">
      <c r="B207" t="s">
        <v>308</v>
      </c>
      <c r="C207" t="s">
        <v>809</v>
      </c>
      <c r="D207" s="8"/>
      <c r="E207" s="7"/>
      <c r="F207" s="11">
        <f>Table3[[#This Row],[Price]]*Table3[[#This Row],[Share Count ]]</f>
        <v>0</v>
      </c>
      <c r="G207" s="11"/>
      <c r="H207" s="11"/>
      <c r="I207" s="11">
        <f>Table3[[#This Row],[MC ($M)]]-Table3[[#This Row],[Cash ($M)]]+Table3[[#This Row],[Debt ($M)]]</f>
        <v>0</v>
      </c>
      <c r="M207" s="8"/>
      <c r="N207" s="12"/>
      <c r="O207" s="9"/>
      <c r="P207" s="9"/>
      <c r="Q207" s="8" t="e">
        <f>Table3[[#This Row],[Price]]/Table3[[#This Row],[FY Earnings Estimates]]</f>
        <v>#DIV/0!</v>
      </c>
      <c r="R207" s="8" t="e">
        <f>Table3[[#This Row],[Price]]/Table3[[#This Row],[FY Earnings Estimates (2-years)]]</f>
        <v>#DIV/0!</v>
      </c>
      <c r="U207" t="s">
        <v>1032</v>
      </c>
      <c r="V207" t="s">
        <v>1112</v>
      </c>
      <c r="W207" s="4">
        <v>32628</v>
      </c>
      <c r="X207">
        <v>1900</v>
      </c>
      <c r="Y207" s="5" t="s">
        <v>1345</v>
      </c>
    </row>
    <row r="208" spans="2:25" ht="15" customHeight="1">
      <c r="B208" t="s">
        <v>403</v>
      </c>
      <c r="C208" t="s">
        <v>903</v>
      </c>
      <c r="D208" s="8"/>
      <c r="E208" s="7"/>
      <c r="F208" s="11">
        <f>Table3[[#This Row],[Price]]*Table3[[#This Row],[Share Count ]]</f>
        <v>0</v>
      </c>
      <c r="G208" s="11"/>
      <c r="H208" s="11"/>
      <c r="I208" s="11">
        <f>Table3[[#This Row],[MC ($M)]]-Table3[[#This Row],[Cash ($M)]]+Table3[[#This Row],[Debt ($M)]]</f>
        <v>0</v>
      </c>
      <c r="M208" s="8"/>
      <c r="N208" s="12"/>
      <c r="O208" s="9"/>
      <c r="P208" s="9"/>
      <c r="Q208" s="8" t="e">
        <f>Table3[[#This Row],[Price]]/Table3[[#This Row],[FY Earnings Estimates]]</f>
        <v>#DIV/0!</v>
      </c>
      <c r="R208" s="8" t="e">
        <f>Table3[[#This Row],[Price]]/Table3[[#This Row],[FY Earnings Estimates (2-years)]]</f>
        <v>#DIV/0!</v>
      </c>
      <c r="U208" t="s">
        <v>1028</v>
      </c>
      <c r="V208" t="s">
        <v>1154</v>
      </c>
      <c r="W208" s="4">
        <v>34757</v>
      </c>
      <c r="X208">
        <v>1851</v>
      </c>
      <c r="Y208" s="5" t="s">
        <v>1389</v>
      </c>
    </row>
    <row r="209" spans="2:25" ht="15" customHeight="1">
      <c r="B209" t="s">
        <v>312</v>
      </c>
      <c r="C209" t="s">
        <v>813</v>
      </c>
      <c r="D209" s="8"/>
      <c r="E209" s="7"/>
      <c r="F209" s="11">
        <f>Table3[[#This Row],[Price]]*Table3[[#This Row],[Share Count ]]</f>
        <v>0</v>
      </c>
      <c r="G209" s="11"/>
      <c r="H209" s="11"/>
      <c r="I209" s="11">
        <f>Table3[[#This Row],[MC ($M)]]-Table3[[#This Row],[Cash ($M)]]+Table3[[#This Row],[Debt ($M)]]</f>
        <v>0</v>
      </c>
      <c r="M209" s="8"/>
      <c r="N209" s="12"/>
      <c r="O209" s="9"/>
      <c r="P209" s="9"/>
      <c r="Q209" s="8" t="e">
        <f>Table3[[#This Row],[Price]]/Table3[[#This Row],[FY Earnings Estimates]]</f>
        <v>#DIV/0!</v>
      </c>
      <c r="R209" s="8" t="e">
        <f>Table3[[#This Row],[Price]]/Table3[[#This Row],[FY Earnings Estimates (2-years)]]</f>
        <v>#DIV/0!</v>
      </c>
      <c r="U209" t="s">
        <v>1029</v>
      </c>
      <c r="V209" t="s">
        <v>1086</v>
      </c>
      <c r="W209" s="4">
        <v>41431</v>
      </c>
      <c r="X209">
        <v>1908</v>
      </c>
      <c r="Y209" s="5" t="s">
        <v>1347</v>
      </c>
    </row>
    <row r="210" spans="2:25" ht="15" customHeight="1">
      <c r="B210" t="s">
        <v>315</v>
      </c>
      <c r="C210" t="s">
        <v>816</v>
      </c>
      <c r="D210" s="8"/>
      <c r="E210" s="7"/>
      <c r="F210" s="11">
        <f>Table3[[#This Row],[Price]]*Table3[[#This Row],[Share Count ]]</f>
        <v>0</v>
      </c>
      <c r="G210" s="11"/>
      <c r="H210" s="11"/>
      <c r="I210" s="11">
        <f>Table3[[#This Row],[MC ($M)]]-Table3[[#This Row],[Cash ($M)]]+Table3[[#This Row],[Debt ($M)]]</f>
        <v>0</v>
      </c>
      <c r="M210" s="8"/>
      <c r="N210" s="12"/>
      <c r="O210" s="9"/>
      <c r="P210" s="9"/>
      <c r="Q210" s="8" t="e">
        <f>Table3[[#This Row],[Price]]/Table3[[#This Row],[FY Earnings Estimates]]</f>
        <v>#DIV/0!</v>
      </c>
      <c r="R210" s="8" t="e">
        <f>Table3[[#This Row],[Price]]/Table3[[#This Row],[FY Earnings Estimates (2-years)]]</f>
        <v>#DIV/0!</v>
      </c>
      <c r="U210" t="s">
        <v>1030</v>
      </c>
      <c r="V210" t="s">
        <v>1105</v>
      </c>
      <c r="W210" s="4">
        <v>44277</v>
      </c>
      <c r="X210">
        <v>1959</v>
      </c>
      <c r="Y210" s="5" t="s">
        <v>1350</v>
      </c>
    </row>
    <row r="211" spans="2:25" ht="15" customHeight="1">
      <c r="B211" s="6" t="s">
        <v>506</v>
      </c>
      <c r="C211" t="s">
        <v>1006</v>
      </c>
      <c r="D211" s="8"/>
      <c r="E211" s="7"/>
      <c r="F211" s="11">
        <f>Table3[[#This Row],[Price]]*Table3[[#This Row],[Share Count ]]</f>
        <v>0</v>
      </c>
      <c r="G211" s="11"/>
      <c r="H211" s="11"/>
      <c r="I211" s="11">
        <f>Table3[[#This Row],[MC ($M)]]-Table3[[#This Row],[Cash ($M)]]+Table3[[#This Row],[Debt ($M)]]</f>
        <v>0</v>
      </c>
      <c r="M211" s="8"/>
      <c r="N211" s="12"/>
      <c r="O211" s="9"/>
      <c r="P211" s="9"/>
      <c r="Q211" s="8" t="e">
        <f>Table3[[#This Row],[Price]]/Table3[[#This Row],[FY Earnings Estimates]]</f>
        <v>#DIV/0!</v>
      </c>
      <c r="R211" s="8" t="e">
        <f>Table3[[#This Row],[Price]]/Table3[[#This Row],[FY Earnings Estimates (2-years)]]</f>
        <v>#DIV/0!</v>
      </c>
      <c r="U211" t="s">
        <v>1035</v>
      </c>
      <c r="V211" t="s">
        <v>1129</v>
      </c>
      <c r="W211" s="4">
        <v>38810</v>
      </c>
      <c r="X211">
        <v>1998</v>
      </c>
      <c r="Y211" s="5" t="s">
        <v>1325</v>
      </c>
    </row>
    <row r="212" spans="2:25" ht="15" customHeight="1">
      <c r="B212" s="6" t="s">
        <v>507</v>
      </c>
      <c r="C212" t="s">
        <v>1007</v>
      </c>
      <c r="D212" s="8"/>
      <c r="E212" s="7"/>
      <c r="F212" s="11">
        <f>Table3[[#This Row],[Price]]*Table3[[#This Row],[Share Count ]]</f>
        <v>0</v>
      </c>
      <c r="G212" s="11"/>
      <c r="H212" s="11"/>
      <c r="I212" s="11">
        <f>Table3[[#This Row],[MC ($M)]]-Table3[[#This Row],[Cash ($M)]]+Table3[[#This Row],[Debt ($M)]]</f>
        <v>0</v>
      </c>
      <c r="M212" s="8"/>
      <c r="N212" s="12"/>
      <c r="O212" s="9"/>
      <c r="P212" s="9"/>
      <c r="Q212" s="8" t="e">
        <f>Table3[[#This Row],[Price]]/Table3[[#This Row],[FY Earnings Estimates]]</f>
        <v>#DIV/0!</v>
      </c>
      <c r="R212" s="8" t="e">
        <f>Table3[[#This Row],[Price]]/Table3[[#This Row],[FY Earnings Estimates (2-years)]]</f>
        <v>#DIV/0!</v>
      </c>
      <c r="U212" t="s">
        <v>1035</v>
      </c>
      <c r="V212" t="s">
        <v>1129</v>
      </c>
      <c r="W212" s="4">
        <v>41732</v>
      </c>
      <c r="X212">
        <v>1998</v>
      </c>
      <c r="Y212" s="5" t="s">
        <v>1325</v>
      </c>
    </row>
    <row r="213" spans="2:25" ht="15" customHeight="1">
      <c r="B213" t="s">
        <v>311</v>
      </c>
      <c r="C213" t="s">
        <v>812</v>
      </c>
      <c r="D213" s="8"/>
      <c r="E213" s="7"/>
      <c r="F213" s="11">
        <f>Table3[[#This Row],[Price]]*Table3[[#This Row],[Share Count ]]</f>
        <v>0</v>
      </c>
      <c r="G213" s="11"/>
      <c r="H213" s="11"/>
      <c r="I213" s="11">
        <f>Table3[[#This Row],[MC ($M)]]-Table3[[#This Row],[Cash ($M)]]+Table3[[#This Row],[Debt ($M)]]</f>
        <v>0</v>
      </c>
      <c r="M213" s="8"/>
      <c r="N213" s="12"/>
      <c r="O213" s="9"/>
      <c r="P213" s="9"/>
      <c r="Q213" s="8" t="e">
        <f>Table3[[#This Row],[Price]]/Table3[[#This Row],[FY Earnings Estimates]]</f>
        <v>#DIV/0!</v>
      </c>
      <c r="R213" s="8" t="e">
        <f>Table3[[#This Row],[Price]]/Table3[[#This Row],[FY Earnings Estimates (2-years)]]</f>
        <v>#DIV/0!</v>
      </c>
      <c r="U213" t="s">
        <v>1029</v>
      </c>
      <c r="V213" t="s">
        <v>1115</v>
      </c>
      <c r="W213" s="4">
        <v>27029</v>
      </c>
      <c r="X213">
        <v>1925</v>
      </c>
      <c r="Y213" s="5" t="s">
        <v>1242</v>
      </c>
    </row>
    <row r="214" spans="2:25" ht="15" customHeight="1">
      <c r="B214" t="s">
        <v>309</v>
      </c>
      <c r="C214" t="s">
        <v>810</v>
      </c>
      <c r="D214" s="8"/>
      <c r="E214" s="7"/>
      <c r="F214" s="11">
        <f>Table3[[#This Row],[Price]]*Table3[[#This Row],[Share Count ]]</f>
        <v>0</v>
      </c>
      <c r="G214" s="11"/>
      <c r="H214" s="11"/>
      <c r="I214" s="11">
        <f>Table3[[#This Row],[MC ($M)]]-Table3[[#This Row],[Cash ($M)]]+Table3[[#This Row],[Debt ($M)]]</f>
        <v>0</v>
      </c>
      <c r="M214" s="8"/>
      <c r="N214" s="12"/>
      <c r="O214" s="9"/>
      <c r="P214" s="9"/>
      <c r="Q214" s="8" t="e">
        <f>Table3[[#This Row],[Price]]/Table3[[#This Row],[FY Earnings Estimates]]</f>
        <v>#DIV/0!</v>
      </c>
      <c r="R214" s="8" t="e">
        <f>Table3[[#This Row],[Price]]/Table3[[#This Row],[FY Earnings Estimates (2-years)]]</f>
        <v>#DIV/0!</v>
      </c>
      <c r="U214" t="s">
        <v>1032</v>
      </c>
      <c r="V214" t="s">
        <v>1064</v>
      </c>
      <c r="W214" s="4">
        <v>42485</v>
      </c>
      <c r="X214">
        <v>2000</v>
      </c>
      <c r="Y214" s="5" t="s">
        <v>1242</v>
      </c>
    </row>
    <row r="215" spans="2:25" ht="15" customHeight="1">
      <c r="B215" t="s">
        <v>321</v>
      </c>
      <c r="C215" t="s">
        <v>822</v>
      </c>
      <c r="D215" s="8"/>
      <c r="E215" s="7"/>
      <c r="F215" s="11">
        <f>Table3[[#This Row],[Price]]*Table3[[#This Row],[Share Count ]]</f>
        <v>0</v>
      </c>
      <c r="G215" s="11"/>
      <c r="H215" s="11"/>
      <c r="I215" s="11">
        <f>Table3[[#This Row],[MC ($M)]]-Table3[[#This Row],[Cash ($M)]]+Table3[[#This Row],[Debt ($M)]]</f>
        <v>0</v>
      </c>
      <c r="M215" s="8"/>
      <c r="N215" s="12"/>
      <c r="O215" s="9"/>
      <c r="P215" s="9"/>
      <c r="Q215" s="8" t="e">
        <f>Table3[[#This Row],[Price]]/Table3[[#This Row],[FY Earnings Estimates]]</f>
        <v>#DIV/0!</v>
      </c>
      <c r="R215" s="8" t="e">
        <f>Table3[[#This Row],[Price]]/Table3[[#This Row],[FY Earnings Estimates (2-years)]]</f>
        <v>#DIV/0!</v>
      </c>
      <c r="U215" t="s">
        <v>1029</v>
      </c>
      <c r="V215" t="s">
        <v>1144</v>
      </c>
      <c r="W215" s="4">
        <v>41255</v>
      </c>
      <c r="X215">
        <v>1989</v>
      </c>
      <c r="Y215" s="5" t="s">
        <v>1352</v>
      </c>
    </row>
    <row r="216" spans="2:25" ht="15" customHeight="1">
      <c r="B216" t="s">
        <v>306</v>
      </c>
      <c r="C216" t="s">
        <v>807</v>
      </c>
      <c r="D216" s="8"/>
      <c r="E216" s="7"/>
      <c r="F216" s="11">
        <f>Table3[[#This Row],[Price]]*Table3[[#This Row],[Share Count ]]</f>
        <v>0</v>
      </c>
      <c r="G216" s="11"/>
      <c r="H216" s="11"/>
      <c r="I216" s="11">
        <f>Table3[[#This Row],[MC ($M)]]-Table3[[#This Row],[Cash ($M)]]+Table3[[#This Row],[Debt ($M)]]</f>
        <v>0</v>
      </c>
      <c r="M216" s="8"/>
      <c r="N216" s="12"/>
      <c r="O216" s="9"/>
      <c r="P216" s="9"/>
      <c r="Q216" s="8" t="e">
        <f>Table3[[#This Row],[Price]]/Table3[[#This Row],[FY Earnings Estimates]]</f>
        <v>#DIV/0!</v>
      </c>
      <c r="R216" s="8" t="e">
        <f>Table3[[#This Row],[Price]]/Table3[[#This Row],[FY Earnings Estimates (2-years)]]</f>
        <v>#DIV/0!</v>
      </c>
      <c r="U216" t="s">
        <v>1032</v>
      </c>
      <c r="V216" t="s">
        <v>1107</v>
      </c>
      <c r="W216" s="4">
        <v>37459</v>
      </c>
      <c r="X216">
        <v>1869</v>
      </c>
      <c r="Y216" s="5" t="s">
        <v>1200</v>
      </c>
    </row>
    <row r="217" spans="2:25" ht="15" customHeight="1">
      <c r="B217" t="s">
        <v>48</v>
      </c>
      <c r="C217" t="s">
        <v>551</v>
      </c>
      <c r="D217" s="8"/>
      <c r="E217" s="7"/>
      <c r="F217" s="11">
        <f>Table3[[#This Row],[Price]]*Table3[[#This Row],[Share Count ]]</f>
        <v>0</v>
      </c>
      <c r="G217" s="11"/>
      <c r="H217" s="11"/>
      <c r="I217" s="11">
        <f>Table3[[#This Row],[MC ($M)]]-Table3[[#This Row],[Cash ($M)]]+Table3[[#This Row],[Debt ($M)]]</f>
        <v>0</v>
      </c>
      <c r="M217" s="8"/>
      <c r="N217" s="12"/>
      <c r="O217" s="9"/>
      <c r="P217" s="9"/>
      <c r="Q217" s="8" t="e">
        <f>Table3[[#This Row],[Price]]/Table3[[#This Row],[FY Earnings Estimates]]</f>
        <v>#DIV/0!</v>
      </c>
      <c r="R217" s="8" t="e">
        <f>Table3[[#This Row],[Price]]/Table3[[#This Row],[FY Earnings Estimates (2-years)]]</f>
        <v>#DIV/0!</v>
      </c>
      <c r="U217" t="s">
        <v>1030</v>
      </c>
      <c r="V217" t="s">
        <v>1042</v>
      </c>
      <c r="W217" s="4">
        <v>29767</v>
      </c>
      <c r="X217">
        <v>1927</v>
      </c>
      <c r="Y217" s="5" t="s">
        <v>1205</v>
      </c>
    </row>
    <row r="218" spans="2:25" ht="15" customHeight="1">
      <c r="B218" t="s">
        <v>305</v>
      </c>
      <c r="C218" t="s">
        <v>806</v>
      </c>
      <c r="D218" s="8"/>
      <c r="E218" s="7"/>
      <c r="F218" s="11">
        <f>Table3[[#This Row],[Price]]*Table3[[#This Row],[Share Count ]]</f>
        <v>0</v>
      </c>
      <c r="G218" s="11"/>
      <c r="H218" s="11"/>
      <c r="I218" s="11">
        <f>Table3[[#This Row],[MC ($M)]]-Table3[[#This Row],[Cash ($M)]]+Table3[[#This Row],[Debt ($M)]]</f>
        <v>0</v>
      </c>
      <c r="M218" s="8"/>
      <c r="N218" s="12"/>
      <c r="O218" s="9"/>
      <c r="P218" s="9"/>
      <c r="Q218" s="8" t="e">
        <f>Table3[[#This Row],[Price]]/Table3[[#This Row],[FY Earnings Estimates]]</f>
        <v>#DIV/0!</v>
      </c>
      <c r="R218" s="8" t="e">
        <f>Table3[[#This Row],[Price]]/Table3[[#This Row],[FY Earnings Estimates (2-years)]]</f>
        <v>#DIV/0!</v>
      </c>
      <c r="U218" t="s">
        <v>1033</v>
      </c>
      <c r="V218" t="s">
        <v>1101</v>
      </c>
      <c r="W218" s="4">
        <v>20883</v>
      </c>
      <c r="X218">
        <v>1919</v>
      </c>
      <c r="Y218" s="5" t="s">
        <v>1199</v>
      </c>
    </row>
    <row r="219" spans="2:25" ht="15" customHeight="1">
      <c r="B219" t="s">
        <v>303</v>
      </c>
      <c r="C219" t="s">
        <v>804</v>
      </c>
      <c r="D219" s="8"/>
      <c r="E219" s="7"/>
      <c r="F219" s="11">
        <f>Table3[[#This Row],[Price]]*Table3[[#This Row],[Share Count ]]</f>
        <v>0</v>
      </c>
      <c r="G219" s="11"/>
      <c r="H219" s="11"/>
      <c r="I219" s="11">
        <f>Table3[[#This Row],[MC ($M)]]-Table3[[#This Row],[Cash ($M)]]+Table3[[#This Row],[Debt ($M)]]</f>
        <v>0</v>
      </c>
      <c r="M219" s="8"/>
      <c r="N219" s="12"/>
      <c r="O219" s="9"/>
      <c r="P219" s="9"/>
      <c r="Q219" s="8" t="e">
        <f>Table3[[#This Row],[Price]]/Table3[[#This Row],[FY Earnings Estimates]]</f>
        <v>#DIV/0!</v>
      </c>
      <c r="R219" s="8" t="e">
        <f>Table3[[#This Row],[Price]]/Table3[[#This Row],[FY Earnings Estimates (2-years)]]</f>
        <v>#DIV/0!</v>
      </c>
      <c r="U219" t="s">
        <v>1029</v>
      </c>
      <c r="V219" t="s">
        <v>1142</v>
      </c>
      <c r="W219" s="4">
        <v>30955</v>
      </c>
      <c r="X219">
        <v>1923</v>
      </c>
      <c r="Y219" s="5" t="s">
        <v>1342</v>
      </c>
    </row>
    <row r="220" spans="2:25" ht="15" customHeight="1">
      <c r="B220" t="s">
        <v>286</v>
      </c>
      <c r="C220" t="s">
        <v>787</v>
      </c>
      <c r="D220" s="8"/>
      <c r="E220" s="7"/>
      <c r="F220" s="11">
        <f>Table3[[#This Row],[Price]]*Table3[[#This Row],[Share Count ]]</f>
        <v>0</v>
      </c>
      <c r="G220" s="11"/>
      <c r="H220" s="11"/>
      <c r="I220" s="11">
        <f>Table3[[#This Row],[MC ($M)]]-Table3[[#This Row],[Cash ($M)]]+Table3[[#This Row],[Debt ($M)]]</f>
        <v>0</v>
      </c>
      <c r="M220" s="8"/>
      <c r="N220" s="12"/>
      <c r="O220" s="9"/>
      <c r="P220" s="9"/>
      <c r="Q220" s="8" t="e">
        <f>Table3[[#This Row],[Price]]/Table3[[#This Row],[FY Earnings Estimates]]</f>
        <v>#DIV/0!</v>
      </c>
      <c r="R220" s="8" t="e">
        <f>Table3[[#This Row],[Price]]/Table3[[#This Row],[FY Earnings Estimates (2-years)]]</f>
        <v>#DIV/0!</v>
      </c>
      <c r="U220" t="s">
        <v>1032</v>
      </c>
      <c r="V220" t="s">
        <v>1106</v>
      </c>
      <c r="W220" s="4">
        <v>35670</v>
      </c>
      <c r="X220">
        <v>1866</v>
      </c>
      <c r="Y220" s="5" t="s">
        <v>1333</v>
      </c>
    </row>
    <row r="221" spans="2:25" ht="15" customHeight="1">
      <c r="B221" t="s">
        <v>302</v>
      </c>
      <c r="C221" t="s">
        <v>803</v>
      </c>
      <c r="D221" s="8"/>
      <c r="E221" s="7"/>
      <c r="F221" s="11">
        <f>Table3[[#This Row],[Price]]*Table3[[#This Row],[Share Count ]]</f>
        <v>0</v>
      </c>
      <c r="G221" s="11"/>
      <c r="H221" s="11"/>
      <c r="I221" s="11">
        <f>Table3[[#This Row],[MC ($M)]]-Table3[[#This Row],[Cash ($M)]]+Table3[[#This Row],[Debt ($M)]]</f>
        <v>0</v>
      </c>
      <c r="M221" s="8"/>
      <c r="N221" s="12"/>
      <c r="O221" s="9"/>
      <c r="P221" s="9"/>
      <c r="Q221" s="8" t="e">
        <f>Table3[[#This Row],[Price]]/Table3[[#This Row],[FY Earnings Estimates]]</f>
        <v>#DIV/0!</v>
      </c>
      <c r="R221" s="8" t="e">
        <f>Table3[[#This Row],[Price]]/Table3[[#This Row],[FY Earnings Estimates (2-years)]]</f>
        <v>#DIV/0!</v>
      </c>
      <c r="U221" t="s">
        <v>1027</v>
      </c>
      <c r="V221" t="s">
        <v>1071</v>
      </c>
      <c r="W221" s="4">
        <v>42031</v>
      </c>
      <c r="X221">
        <v>1968</v>
      </c>
      <c r="Y221" s="5" t="s">
        <v>1341</v>
      </c>
    </row>
    <row r="222" spans="2:25" ht="15" customHeight="1">
      <c r="B222" t="s">
        <v>294</v>
      </c>
      <c r="C222" t="s">
        <v>795</v>
      </c>
      <c r="D222" s="8"/>
      <c r="E222" s="7"/>
      <c r="F222" s="11">
        <f>Table3[[#This Row],[Price]]*Table3[[#This Row],[Share Count ]]</f>
        <v>0</v>
      </c>
      <c r="G222" s="11"/>
      <c r="H222" s="11"/>
      <c r="I222" s="11">
        <f>Table3[[#This Row],[MC ($M)]]-Table3[[#This Row],[Cash ($M)]]+Table3[[#This Row],[Debt ($M)]]</f>
        <v>0</v>
      </c>
      <c r="M222" s="8"/>
      <c r="N222" s="12"/>
      <c r="O222" s="9"/>
      <c r="P222" s="9"/>
      <c r="Q222" s="8" t="e">
        <f>Table3[[#This Row],[Price]]/Table3[[#This Row],[FY Earnings Estimates]]</f>
        <v>#DIV/0!</v>
      </c>
      <c r="R222" s="8" t="e">
        <f>Table3[[#This Row],[Price]]/Table3[[#This Row],[FY Earnings Estimates (2-years)]]</f>
        <v>#DIV/0!</v>
      </c>
      <c r="U222" t="s">
        <v>1029</v>
      </c>
      <c r="V222" t="s">
        <v>1131</v>
      </c>
      <c r="W222" s="4">
        <v>32233</v>
      </c>
      <c r="X222">
        <v>1978</v>
      </c>
      <c r="Y222" s="5" t="s">
        <v>1242</v>
      </c>
    </row>
    <row r="223" spans="2:25" ht="15" customHeight="1">
      <c r="B223" t="s">
        <v>298</v>
      </c>
      <c r="C223" t="s">
        <v>799</v>
      </c>
      <c r="D223" s="8"/>
      <c r="E223" s="7"/>
      <c r="F223" s="11">
        <f>Table3[[#This Row],[Price]]*Table3[[#This Row],[Share Count ]]</f>
        <v>0</v>
      </c>
      <c r="G223" s="11"/>
      <c r="H223" s="11"/>
      <c r="I223" s="11">
        <f>Table3[[#This Row],[MC ($M)]]-Table3[[#This Row],[Cash ($M)]]+Table3[[#This Row],[Debt ($M)]]</f>
        <v>0</v>
      </c>
      <c r="M223" s="8"/>
      <c r="N223" s="12"/>
      <c r="O223" s="9"/>
      <c r="P223" s="9"/>
      <c r="Q223" s="8" t="e">
        <f>Table3[[#This Row],[Price]]/Table3[[#This Row],[FY Earnings Estimates]]</f>
        <v>#DIV/0!</v>
      </c>
      <c r="R223" s="8" t="e">
        <f>Table3[[#This Row],[Price]]/Table3[[#This Row],[FY Earnings Estimates (2-years)]]</f>
        <v>#DIV/0!</v>
      </c>
      <c r="U223" t="s">
        <v>1033</v>
      </c>
      <c r="V223" t="s">
        <v>1141</v>
      </c>
      <c r="W223" s="4">
        <v>30833</v>
      </c>
      <c r="X223">
        <v>1919</v>
      </c>
      <c r="Y223" s="5" t="s">
        <v>1200</v>
      </c>
    </row>
    <row r="224" spans="2:25" ht="15" customHeight="1">
      <c r="B224" t="s">
        <v>304</v>
      </c>
      <c r="C224" t="s">
        <v>805</v>
      </c>
      <c r="D224" s="8"/>
      <c r="E224" s="7"/>
      <c r="F224" s="11">
        <f>Table3[[#This Row],[Price]]*Table3[[#This Row],[Share Count ]]</f>
        <v>0</v>
      </c>
      <c r="G224" s="11"/>
      <c r="H224" s="11"/>
      <c r="I224" s="11">
        <f>Table3[[#This Row],[MC ($M)]]-Table3[[#This Row],[Cash ($M)]]+Table3[[#This Row],[Debt ($M)]]</f>
        <v>0</v>
      </c>
      <c r="M224" s="8"/>
      <c r="N224" s="12"/>
      <c r="O224" s="9"/>
      <c r="P224" s="9"/>
      <c r="Q224" s="8" t="e">
        <f>Table3[[#This Row],[Price]]/Table3[[#This Row],[FY Earnings Estimates]]</f>
        <v>#DIV/0!</v>
      </c>
      <c r="R224" s="8" t="e">
        <f>Table3[[#This Row],[Price]]/Table3[[#This Row],[FY Earnings Estimates (2-years)]]</f>
        <v>#DIV/0!</v>
      </c>
      <c r="U224" t="s">
        <v>1032</v>
      </c>
      <c r="V224" t="s">
        <v>1062</v>
      </c>
      <c r="W224" s="4">
        <v>20883</v>
      </c>
      <c r="X224">
        <v>1810</v>
      </c>
      <c r="Y224" s="5" t="s">
        <v>1343</v>
      </c>
    </row>
    <row r="225" spans="2:25" ht="15" customHeight="1">
      <c r="B225" t="s">
        <v>285</v>
      </c>
      <c r="C225" t="s">
        <v>786</v>
      </c>
      <c r="D225" s="8"/>
      <c r="E225" s="7"/>
      <c r="F225" s="11">
        <f>Table3[[#This Row],[Price]]*Table3[[#This Row],[Share Count ]]</f>
        <v>0</v>
      </c>
      <c r="G225" s="11"/>
      <c r="H225" s="11"/>
      <c r="I225" s="11">
        <f>Table3[[#This Row],[MC ($M)]]-Table3[[#This Row],[Cash ($M)]]+Table3[[#This Row],[Debt ($M)]]</f>
        <v>0</v>
      </c>
      <c r="M225" s="8"/>
      <c r="N225" s="12"/>
      <c r="O225" s="9"/>
      <c r="P225" s="9"/>
      <c r="Q225" s="8" t="e">
        <f>Table3[[#This Row],[Price]]/Table3[[#This Row],[FY Earnings Estimates]]</f>
        <v>#DIV/0!</v>
      </c>
      <c r="R225" s="8" t="e">
        <f>Table3[[#This Row],[Price]]/Table3[[#This Row],[FY Earnings Estimates (2-years)]]</f>
        <v>#DIV/0!</v>
      </c>
      <c r="U225" t="s">
        <v>1030</v>
      </c>
      <c r="V225" t="s">
        <v>1081</v>
      </c>
      <c r="W225" s="4">
        <v>43103</v>
      </c>
      <c r="X225">
        <v>2011</v>
      </c>
      <c r="Y225" s="5" t="s">
        <v>1332</v>
      </c>
    </row>
    <row r="226" spans="2:25" ht="15" customHeight="1">
      <c r="B226" t="s">
        <v>296</v>
      </c>
      <c r="C226" t="s">
        <v>797</v>
      </c>
      <c r="D226" s="8"/>
      <c r="E226" s="7"/>
      <c r="F226" s="11">
        <f>Table3[[#This Row],[Price]]*Table3[[#This Row],[Share Count ]]</f>
        <v>0</v>
      </c>
      <c r="G226" s="11"/>
      <c r="H226" s="11"/>
      <c r="I226" s="11">
        <f>Table3[[#This Row],[MC ($M)]]-Table3[[#This Row],[Cash ($M)]]+Table3[[#This Row],[Debt ($M)]]</f>
        <v>0</v>
      </c>
      <c r="M226" s="8"/>
      <c r="N226" s="12"/>
      <c r="O226" s="9"/>
      <c r="P226" s="9"/>
      <c r="Q226" s="8" t="e">
        <f>Table3[[#This Row],[Price]]/Table3[[#This Row],[FY Earnings Estimates]]</f>
        <v>#DIV/0!</v>
      </c>
      <c r="R226" s="8" t="e">
        <f>Table3[[#This Row],[Price]]/Table3[[#This Row],[FY Earnings Estimates (2-years)]]</f>
        <v>#DIV/0!</v>
      </c>
      <c r="U226" t="s">
        <v>1029</v>
      </c>
      <c r="V226" t="s">
        <v>1104</v>
      </c>
      <c r="W226" s="4">
        <v>42905</v>
      </c>
      <c r="X226">
        <v>1919</v>
      </c>
      <c r="Y226" s="5" t="s">
        <v>1338</v>
      </c>
    </row>
    <row r="227" spans="2:25" ht="15" customHeight="1">
      <c r="B227" t="s">
        <v>295</v>
      </c>
      <c r="C227" t="s">
        <v>796</v>
      </c>
      <c r="D227" s="8"/>
      <c r="E227" s="7"/>
      <c r="F227" s="11">
        <f>Table3[[#This Row],[Price]]*Table3[[#This Row],[Share Count ]]</f>
        <v>0</v>
      </c>
      <c r="G227" s="11"/>
      <c r="H227" s="11"/>
      <c r="I227" s="11">
        <f>Table3[[#This Row],[MC ($M)]]-Table3[[#This Row],[Cash ($M)]]+Table3[[#This Row],[Debt ($M)]]</f>
        <v>0</v>
      </c>
      <c r="M227" s="8"/>
      <c r="N227" s="12"/>
      <c r="O227" s="9"/>
      <c r="P227" s="9"/>
      <c r="Q227" s="8" t="e">
        <f>Table3[[#This Row],[Price]]/Table3[[#This Row],[FY Earnings Estimates]]</f>
        <v>#DIV/0!</v>
      </c>
      <c r="R227" s="8" t="e">
        <f>Table3[[#This Row],[Price]]/Table3[[#This Row],[FY Earnings Estimates (2-years)]]</f>
        <v>#DIV/0!</v>
      </c>
      <c r="U227" t="s">
        <v>1027</v>
      </c>
      <c r="V227" t="s">
        <v>1039</v>
      </c>
      <c r="W227" s="4">
        <v>42459</v>
      </c>
      <c r="X227">
        <v>1985</v>
      </c>
      <c r="Y227" s="5" t="s">
        <v>1337</v>
      </c>
    </row>
    <row r="228" spans="2:25" ht="15" customHeight="1">
      <c r="B228" t="s">
        <v>293</v>
      </c>
      <c r="C228" t="s">
        <v>794</v>
      </c>
      <c r="D228" s="8"/>
      <c r="E228" s="7"/>
      <c r="F228" s="11">
        <f>Table3[[#This Row],[Price]]*Table3[[#This Row],[Share Count ]]</f>
        <v>0</v>
      </c>
      <c r="G228" s="11"/>
      <c r="H228" s="11"/>
      <c r="I228" s="11">
        <f>Table3[[#This Row],[MC ($M)]]-Table3[[#This Row],[Cash ($M)]]+Table3[[#This Row],[Debt ($M)]]</f>
        <v>0</v>
      </c>
      <c r="M228" s="8"/>
      <c r="N228" s="12"/>
      <c r="O228" s="9"/>
      <c r="P228" s="9"/>
      <c r="Q228" s="8" t="e">
        <f>Table3[[#This Row],[Price]]/Table3[[#This Row],[FY Earnings Estimates]]</f>
        <v>#DIV/0!</v>
      </c>
      <c r="R228" s="8" t="e">
        <f>Table3[[#This Row],[Price]]/Table3[[#This Row],[FY Earnings Estimates (2-years)]]</f>
        <v>#DIV/0!</v>
      </c>
      <c r="U228" t="s">
        <v>1030</v>
      </c>
      <c r="V228" t="s">
        <v>1140</v>
      </c>
      <c r="W228" s="4">
        <v>20883</v>
      </c>
      <c r="X228">
        <v>1906</v>
      </c>
      <c r="Y228" s="5" t="s">
        <v>1224</v>
      </c>
    </row>
    <row r="229" spans="2:25" ht="15" customHeight="1">
      <c r="B229" t="s">
        <v>297</v>
      </c>
      <c r="C229" t="s">
        <v>798</v>
      </c>
      <c r="D229" s="8"/>
      <c r="E229" s="7"/>
      <c r="F229" s="11">
        <f>Table3[[#This Row],[Price]]*Table3[[#This Row],[Share Count ]]</f>
        <v>0</v>
      </c>
      <c r="G229" s="11"/>
      <c r="H229" s="11"/>
      <c r="I229" s="11">
        <f>Table3[[#This Row],[MC ($M)]]-Table3[[#This Row],[Cash ($M)]]+Table3[[#This Row],[Debt ($M)]]</f>
        <v>0</v>
      </c>
      <c r="M229" s="8"/>
      <c r="N229" s="12"/>
      <c r="O229" s="9"/>
      <c r="P229" s="9"/>
      <c r="Q229" s="8" t="e">
        <f>Table3[[#This Row],[Price]]/Table3[[#This Row],[FY Earnings Estimates]]</f>
        <v>#DIV/0!</v>
      </c>
      <c r="R229" s="8" t="e">
        <f>Table3[[#This Row],[Price]]/Table3[[#This Row],[FY Earnings Estimates (2-years)]]</f>
        <v>#DIV/0!</v>
      </c>
      <c r="U229" t="s">
        <v>1028</v>
      </c>
      <c r="V229" t="s">
        <v>1050</v>
      </c>
      <c r="W229" s="4">
        <v>42310</v>
      </c>
      <c r="X229">
        <v>2015</v>
      </c>
      <c r="Y229" s="5" t="s">
        <v>1199</v>
      </c>
    </row>
    <row r="230" spans="2:25" ht="15" customHeight="1">
      <c r="B230" t="s">
        <v>289</v>
      </c>
      <c r="C230" t="s">
        <v>790</v>
      </c>
      <c r="D230" s="8"/>
      <c r="E230" s="7"/>
      <c r="F230" s="11">
        <f>Table3[[#This Row],[Price]]*Table3[[#This Row],[Share Count ]]</f>
        <v>0</v>
      </c>
      <c r="G230" s="11"/>
      <c r="H230" s="11"/>
      <c r="I230" s="11">
        <f>Table3[[#This Row],[MC ($M)]]-Table3[[#This Row],[Cash ($M)]]+Table3[[#This Row],[Debt ($M)]]</f>
        <v>0</v>
      </c>
      <c r="M230" s="8"/>
      <c r="N230" s="12"/>
      <c r="O230" s="9"/>
      <c r="P230" s="9"/>
      <c r="Q230" s="8" t="e">
        <f>Table3[[#This Row],[Price]]/Table3[[#This Row],[FY Earnings Estimates]]</f>
        <v>#DIV/0!</v>
      </c>
      <c r="R230" s="8" t="e">
        <f>Table3[[#This Row],[Price]]/Table3[[#This Row],[FY Earnings Estimates (2-years)]]</f>
        <v>#DIV/0!</v>
      </c>
      <c r="U230" t="s">
        <v>1028</v>
      </c>
      <c r="V230" t="s">
        <v>1050</v>
      </c>
      <c r="W230" s="4">
        <v>27394</v>
      </c>
      <c r="X230" t="s">
        <v>1442</v>
      </c>
      <c r="Y230" s="5" t="s">
        <v>1335</v>
      </c>
    </row>
    <row r="231" spans="2:25" ht="15" customHeight="1">
      <c r="B231" t="s">
        <v>292</v>
      </c>
      <c r="C231" t="s">
        <v>793</v>
      </c>
      <c r="D231" s="8"/>
      <c r="E231" s="7"/>
      <c r="F231" s="11">
        <f>Table3[[#This Row],[Price]]*Table3[[#This Row],[Share Count ]]</f>
        <v>0</v>
      </c>
      <c r="G231" s="11"/>
      <c r="H231" s="11"/>
      <c r="I231" s="11">
        <f>Table3[[#This Row],[MC ($M)]]-Table3[[#This Row],[Cash ($M)]]+Table3[[#This Row],[Debt ($M)]]</f>
        <v>0</v>
      </c>
      <c r="M231" s="8"/>
      <c r="N231" s="12"/>
      <c r="O231" s="9"/>
      <c r="P231" s="9"/>
      <c r="Q231" s="8" t="e">
        <f>Table3[[#This Row],[Price]]/Table3[[#This Row],[FY Earnings Estimates]]</f>
        <v>#DIV/0!</v>
      </c>
      <c r="R231" s="8" t="e">
        <f>Table3[[#This Row],[Price]]/Table3[[#This Row],[FY Earnings Estimates (2-years)]]</f>
        <v>#DIV/0!</v>
      </c>
      <c r="U231" t="s">
        <v>1036</v>
      </c>
      <c r="V231" t="s">
        <v>1080</v>
      </c>
      <c r="W231" s="4">
        <v>39876</v>
      </c>
      <c r="X231">
        <v>1891</v>
      </c>
      <c r="Y231" s="5" t="s">
        <v>1336</v>
      </c>
    </row>
    <row r="232" spans="2:25" ht="15" customHeight="1">
      <c r="B232" t="s">
        <v>300</v>
      </c>
      <c r="C232" t="s">
        <v>801</v>
      </c>
      <c r="D232" s="8"/>
      <c r="E232" s="7"/>
      <c r="F232" s="11">
        <f>Table3[[#This Row],[Price]]*Table3[[#This Row],[Share Count ]]</f>
        <v>0</v>
      </c>
      <c r="G232" s="11"/>
      <c r="H232" s="11"/>
      <c r="I232" s="11">
        <f>Table3[[#This Row],[MC ($M)]]-Table3[[#This Row],[Cash ($M)]]+Table3[[#This Row],[Debt ($M)]]</f>
        <v>0</v>
      </c>
      <c r="M232" s="8"/>
      <c r="N232" s="12"/>
      <c r="O232" s="9"/>
      <c r="P232" s="9"/>
      <c r="Q232" s="8" t="e">
        <f>Table3[[#This Row],[Price]]/Table3[[#This Row],[FY Earnings Estimates]]</f>
        <v>#DIV/0!</v>
      </c>
      <c r="R232" s="8" t="e">
        <f>Table3[[#This Row],[Price]]/Table3[[#This Row],[FY Earnings Estimates (2-years)]]</f>
        <v>#DIV/0!</v>
      </c>
      <c r="U232" t="s">
        <v>1027</v>
      </c>
      <c r="V232" t="s">
        <v>1130</v>
      </c>
      <c r="W232" s="4">
        <v>42080</v>
      </c>
      <c r="X232">
        <v>1932</v>
      </c>
      <c r="Y232" s="5" t="s">
        <v>1340</v>
      </c>
    </row>
    <row r="233" spans="2:25" ht="15" customHeight="1">
      <c r="B233" t="s">
        <v>291</v>
      </c>
      <c r="C233" t="s">
        <v>792</v>
      </c>
      <c r="D233" s="8"/>
      <c r="E233" s="7"/>
      <c r="F233" s="11">
        <f>Table3[[#This Row],[Price]]*Table3[[#This Row],[Share Count ]]</f>
        <v>0</v>
      </c>
      <c r="G233" s="11"/>
      <c r="H233" s="11"/>
      <c r="I233" s="11">
        <f>Table3[[#This Row],[MC ($M)]]-Table3[[#This Row],[Cash ($M)]]+Table3[[#This Row],[Debt ($M)]]</f>
        <v>0</v>
      </c>
      <c r="M233" s="8"/>
      <c r="N233" s="12"/>
      <c r="O233" s="9"/>
      <c r="P233" s="9"/>
      <c r="Q233" s="8" t="e">
        <f>Table3[[#This Row],[Price]]/Table3[[#This Row],[FY Earnings Estimates]]</f>
        <v>#DIV/0!</v>
      </c>
      <c r="R233" s="8" t="e">
        <f>Table3[[#This Row],[Price]]/Table3[[#This Row],[FY Earnings Estimates (2-years)]]</f>
        <v>#DIV/0!</v>
      </c>
      <c r="U233" t="s">
        <v>1034</v>
      </c>
      <c r="V233" t="s">
        <v>1065</v>
      </c>
      <c r="W233" s="4">
        <v>39161</v>
      </c>
      <c r="X233">
        <v>1993</v>
      </c>
      <c r="Y233" s="5" t="s">
        <v>1300</v>
      </c>
    </row>
    <row r="234" spans="2:25" ht="15" customHeight="1">
      <c r="B234" t="s">
        <v>299</v>
      </c>
      <c r="C234" t="s">
        <v>800</v>
      </c>
      <c r="D234" s="8"/>
      <c r="E234" s="7"/>
      <c r="F234" s="11">
        <f>Table3[[#This Row],[Price]]*Table3[[#This Row],[Share Count ]]</f>
        <v>0</v>
      </c>
      <c r="G234" s="11"/>
      <c r="H234" s="11"/>
      <c r="I234" s="11">
        <f>Table3[[#This Row],[MC ($M)]]-Table3[[#This Row],[Cash ($M)]]+Table3[[#This Row],[Debt ($M)]]</f>
        <v>0</v>
      </c>
      <c r="M234" s="8"/>
      <c r="N234" s="12"/>
      <c r="O234" s="9"/>
      <c r="P234" s="9"/>
      <c r="Q234" s="8" t="e">
        <f>Table3[[#This Row],[Price]]/Table3[[#This Row],[FY Earnings Estimates]]</f>
        <v>#DIV/0!</v>
      </c>
      <c r="R234" s="8" t="e">
        <f>Table3[[#This Row],[Price]]/Table3[[#This Row],[FY Earnings Estimates (2-years)]]</f>
        <v>#DIV/0!</v>
      </c>
      <c r="U234" t="s">
        <v>1036</v>
      </c>
      <c r="V234" t="s">
        <v>1080</v>
      </c>
      <c r="W234" s="4">
        <v>20883</v>
      </c>
      <c r="X234">
        <v>1894</v>
      </c>
      <c r="Y234" s="5" t="s">
        <v>1339</v>
      </c>
    </row>
    <row r="235" spans="2:25" ht="15" customHeight="1">
      <c r="B235" t="s">
        <v>288</v>
      </c>
      <c r="C235" t="s">
        <v>789</v>
      </c>
      <c r="D235" s="8"/>
      <c r="E235" s="7"/>
      <c r="F235" s="11">
        <f>Table3[[#This Row],[Price]]*Table3[[#This Row],[Share Count ]]</f>
        <v>0</v>
      </c>
      <c r="G235" s="11"/>
      <c r="H235" s="11"/>
      <c r="I235" s="11">
        <f>Table3[[#This Row],[MC ($M)]]-Table3[[#This Row],[Cash ($M)]]+Table3[[#This Row],[Debt ($M)]]</f>
        <v>0</v>
      </c>
      <c r="M235" s="8"/>
      <c r="N235" s="12"/>
      <c r="O235" s="9"/>
      <c r="P235" s="9"/>
      <c r="Q235" s="8" t="e">
        <f>Table3[[#This Row],[Price]]/Table3[[#This Row],[FY Earnings Estimates]]</f>
        <v>#DIV/0!</v>
      </c>
      <c r="R235" s="8" t="e">
        <f>Table3[[#This Row],[Price]]/Table3[[#This Row],[FY Earnings Estimates (2-years)]]</f>
        <v>#DIV/0!</v>
      </c>
      <c r="U235" t="s">
        <v>1030</v>
      </c>
      <c r="V235" t="s">
        <v>1042</v>
      </c>
      <c r="W235" s="4">
        <v>45217</v>
      </c>
      <c r="X235">
        <v>1888</v>
      </c>
      <c r="Y235" s="5" t="s">
        <v>1334</v>
      </c>
    </row>
    <row r="236" spans="2:25" ht="15" customHeight="1">
      <c r="B236" t="s">
        <v>287</v>
      </c>
      <c r="C236" t="s">
        <v>788</v>
      </c>
      <c r="D236" s="8"/>
      <c r="E236" s="7"/>
      <c r="F236" s="11">
        <f>Table3[[#This Row],[Price]]*Table3[[#This Row],[Share Count ]]</f>
        <v>0</v>
      </c>
      <c r="G236" s="11"/>
      <c r="H236" s="11"/>
      <c r="I236" s="11">
        <f>Table3[[#This Row],[MC ($M)]]-Table3[[#This Row],[Cash ($M)]]+Table3[[#This Row],[Debt ($M)]]</f>
        <v>0</v>
      </c>
      <c r="M236" s="8"/>
      <c r="N236" s="12"/>
      <c r="O236" s="9"/>
      <c r="P236" s="9"/>
      <c r="Q236" s="8" t="e">
        <f>Table3[[#This Row],[Price]]/Table3[[#This Row],[FY Earnings Estimates]]</f>
        <v>#DIV/0!</v>
      </c>
      <c r="R236" s="8" t="e">
        <f>Table3[[#This Row],[Price]]/Table3[[#This Row],[FY Earnings Estimates (2-years)]]</f>
        <v>#DIV/0!</v>
      </c>
      <c r="U236" t="s">
        <v>1027</v>
      </c>
      <c r="V236" t="s">
        <v>1072</v>
      </c>
      <c r="W236" s="4">
        <v>41253</v>
      </c>
      <c r="X236">
        <v>1961</v>
      </c>
      <c r="Y236" s="5" t="s">
        <v>1185</v>
      </c>
    </row>
    <row r="237" spans="2:25" ht="15" customHeight="1">
      <c r="B237" t="s">
        <v>290</v>
      </c>
      <c r="C237" t="s">
        <v>791</v>
      </c>
      <c r="D237" s="8"/>
      <c r="E237" s="7"/>
      <c r="F237" s="11">
        <f>Table3[[#This Row],[Price]]*Table3[[#This Row],[Share Count ]]</f>
        <v>0</v>
      </c>
      <c r="G237" s="11"/>
      <c r="H237" s="11"/>
      <c r="I237" s="11">
        <f>Table3[[#This Row],[MC ($M)]]-Table3[[#This Row],[Cash ($M)]]+Table3[[#This Row],[Debt ($M)]]</f>
        <v>0</v>
      </c>
      <c r="M237" s="8"/>
      <c r="N237" s="12"/>
      <c r="O237" s="9"/>
      <c r="P237" s="9"/>
      <c r="Q237" s="8" t="e">
        <f>Table3[[#This Row],[Price]]/Table3[[#This Row],[FY Earnings Estimates]]</f>
        <v>#DIV/0!</v>
      </c>
      <c r="R237" s="8" t="e">
        <f>Table3[[#This Row],[Price]]/Table3[[#This Row],[FY Earnings Estimates (2-years)]]</f>
        <v>#DIV/0!</v>
      </c>
      <c r="U237" t="s">
        <v>1030</v>
      </c>
      <c r="V237" t="s">
        <v>1081</v>
      </c>
      <c r="W237" s="4">
        <v>42664</v>
      </c>
      <c r="X237">
        <v>1888</v>
      </c>
      <c r="Y237" s="5" t="s">
        <v>1204</v>
      </c>
    </row>
    <row r="238" spans="2:25" ht="15" customHeight="1">
      <c r="B238" t="s">
        <v>284</v>
      </c>
      <c r="C238" t="s">
        <v>284</v>
      </c>
      <c r="D238" s="8"/>
      <c r="E238" s="7"/>
      <c r="F238" s="11">
        <f>Table3[[#This Row],[Price]]*Table3[[#This Row],[Share Count ]]</f>
        <v>0</v>
      </c>
      <c r="G238" s="11"/>
      <c r="H238" s="11"/>
      <c r="I238" s="11">
        <f>Table3[[#This Row],[MC ($M)]]-Table3[[#This Row],[Cash ($M)]]+Table3[[#This Row],[Debt ($M)]]</f>
        <v>0</v>
      </c>
      <c r="M238" s="8"/>
      <c r="N238" s="12"/>
      <c r="O238" s="9"/>
      <c r="P238" s="9"/>
      <c r="Q238" s="8" t="e">
        <f>Table3[[#This Row],[Price]]/Table3[[#This Row],[FY Earnings Estimates]]</f>
        <v>#DIV/0!</v>
      </c>
      <c r="R238" s="8" t="e">
        <f>Table3[[#This Row],[Price]]/Table3[[#This Row],[FY Earnings Estimates (2-years)]]</f>
        <v>#DIV/0!</v>
      </c>
      <c r="U238" t="s">
        <v>1028</v>
      </c>
      <c r="V238" t="s">
        <v>1139</v>
      </c>
      <c r="W238" s="4">
        <v>20883</v>
      </c>
      <c r="X238">
        <v>1911</v>
      </c>
      <c r="Y238" s="5" t="s">
        <v>1331</v>
      </c>
    </row>
    <row r="239" spans="2:25" ht="15" customHeight="1">
      <c r="B239" t="s">
        <v>276</v>
      </c>
      <c r="C239" t="s">
        <v>778</v>
      </c>
      <c r="D239" s="8"/>
      <c r="E239" s="7"/>
      <c r="F239" s="11">
        <f>Table3[[#This Row],[Price]]*Table3[[#This Row],[Share Count ]]</f>
        <v>0</v>
      </c>
      <c r="G239" s="11"/>
      <c r="H239" s="11"/>
      <c r="I239" s="11">
        <f>Table3[[#This Row],[MC ($M)]]-Table3[[#This Row],[Cash ($M)]]+Table3[[#This Row],[Debt ($M)]]</f>
        <v>0</v>
      </c>
      <c r="M239" s="8"/>
      <c r="N239" s="12"/>
      <c r="O239" s="9"/>
      <c r="P239" s="9"/>
      <c r="Q239" s="8" t="e">
        <f>Table3[[#This Row],[Price]]/Table3[[#This Row],[FY Earnings Estimates]]</f>
        <v>#DIV/0!</v>
      </c>
      <c r="R239" s="8" t="e">
        <f>Table3[[#This Row],[Price]]/Table3[[#This Row],[FY Earnings Estimates (2-years)]]</f>
        <v>#DIV/0!</v>
      </c>
      <c r="U239" t="s">
        <v>1032</v>
      </c>
      <c r="V239" t="s">
        <v>1103</v>
      </c>
      <c r="W239" s="4">
        <v>39351</v>
      </c>
      <c r="X239">
        <v>2000</v>
      </c>
      <c r="Y239" s="5" t="s">
        <v>1242</v>
      </c>
    </row>
    <row r="240" spans="2:25" ht="15" customHeight="1">
      <c r="B240" s="6" t="s">
        <v>282</v>
      </c>
      <c r="C240" t="s">
        <v>784</v>
      </c>
      <c r="D240" s="8"/>
      <c r="E240" s="7"/>
      <c r="F240" s="11">
        <f>Table3[[#This Row],[Price]]*Table3[[#This Row],[Share Count ]]</f>
        <v>0</v>
      </c>
      <c r="G240" s="11"/>
      <c r="H240" s="11"/>
      <c r="I240" s="11">
        <f>Table3[[#This Row],[MC ($M)]]-Table3[[#This Row],[Cash ($M)]]+Table3[[#This Row],[Debt ($M)]]</f>
        <v>0</v>
      </c>
      <c r="M240" s="8"/>
      <c r="N240" s="12"/>
      <c r="O240" s="9"/>
      <c r="P240" s="9"/>
      <c r="Q240" s="8" t="e">
        <f>Table3[[#This Row],[Price]]/Table3[[#This Row],[FY Earnings Estimates]]</f>
        <v>#DIV/0!</v>
      </c>
      <c r="R240" s="8" t="e">
        <f>Table3[[#This Row],[Price]]/Table3[[#This Row],[FY Earnings Estimates (2-years)]]</f>
        <v>#DIV/0!</v>
      </c>
      <c r="U240" t="s">
        <v>1027</v>
      </c>
      <c r="V240" t="s">
        <v>1039</v>
      </c>
      <c r="W240" s="4">
        <v>42740</v>
      </c>
      <c r="X240">
        <v>1983</v>
      </c>
      <c r="Y240" s="5" t="s">
        <v>1330</v>
      </c>
    </row>
    <row r="241" spans="2:25" ht="15" customHeight="1">
      <c r="B241" t="s">
        <v>283</v>
      </c>
      <c r="C241" t="s">
        <v>785</v>
      </c>
      <c r="D241" s="8"/>
      <c r="E241" s="7"/>
      <c r="F241" s="11">
        <f>Table3[[#This Row],[Price]]*Table3[[#This Row],[Share Count ]]</f>
        <v>0</v>
      </c>
      <c r="G241" s="11"/>
      <c r="H241" s="11"/>
      <c r="I241" s="11">
        <f>Table3[[#This Row],[MC ($M)]]-Table3[[#This Row],[Cash ($M)]]+Table3[[#This Row],[Debt ($M)]]</f>
        <v>0</v>
      </c>
      <c r="M241" s="8"/>
      <c r="N241" s="12"/>
      <c r="O241" s="9"/>
      <c r="P241" s="9"/>
      <c r="Q241" s="8" t="e">
        <f>Table3[[#This Row],[Price]]/Table3[[#This Row],[FY Earnings Estimates]]</f>
        <v>#DIV/0!</v>
      </c>
      <c r="R241" s="8" t="e">
        <f>Table3[[#This Row],[Price]]/Table3[[#This Row],[FY Earnings Estimates (2-years)]]</f>
        <v>#DIV/0!</v>
      </c>
      <c r="U241" t="s">
        <v>1030</v>
      </c>
      <c r="V241" t="s">
        <v>1042</v>
      </c>
      <c r="W241" s="4">
        <v>43686</v>
      </c>
      <c r="X241">
        <v>1988</v>
      </c>
      <c r="Y241" s="5" t="s">
        <v>1205</v>
      </c>
    </row>
    <row r="242" spans="2:25" ht="15" customHeight="1">
      <c r="B242" t="s">
        <v>275</v>
      </c>
      <c r="C242" t="s">
        <v>777</v>
      </c>
      <c r="D242" s="8"/>
      <c r="E242" s="7"/>
      <c r="F242" s="11">
        <f>Table3[[#This Row],[Price]]*Table3[[#This Row],[Share Count ]]</f>
        <v>0</v>
      </c>
      <c r="G242" s="11"/>
      <c r="H242" s="11"/>
      <c r="I242" s="11">
        <f>Table3[[#This Row],[MC ($M)]]-Table3[[#This Row],[Cash ($M)]]+Table3[[#This Row],[Debt ($M)]]</f>
        <v>0</v>
      </c>
      <c r="M242" s="8"/>
      <c r="N242" s="12"/>
      <c r="O242" s="9"/>
      <c r="P242" s="9"/>
      <c r="Q242" s="8" t="e">
        <f>Table3[[#This Row],[Price]]/Table3[[#This Row],[FY Earnings Estimates]]</f>
        <v>#DIV/0!</v>
      </c>
      <c r="R242" s="8" t="e">
        <f>Table3[[#This Row],[Price]]/Table3[[#This Row],[FY Earnings Estimates (2-years)]]</f>
        <v>#DIV/0!</v>
      </c>
      <c r="U242" t="s">
        <v>1037</v>
      </c>
      <c r="V242" t="s">
        <v>1099</v>
      </c>
      <c r="W242" s="4">
        <v>27850</v>
      </c>
      <c r="X242" t="s">
        <v>1443</v>
      </c>
      <c r="Y242" s="5" t="s">
        <v>1200</v>
      </c>
    </row>
    <row r="243" spans="2:25" ht="15" customHeight="1">
      <c r="B243" t="s">
        <v>280</v>
      </c>
      <c r="C243" t="s">
        <v>782</v>
      </c>
      <c r="D243" s="8"/>
      <c r="E243" s="7"/>
      <c r="F243" s="11">
        <f>Table3[[#This Row],[Price]]*Table3[[#This Row],[Share Count ]]</f>
        <v>0</v>
      </c>
      <c r="G243" s="11"/>
      <c r="H243" s="11"/>
      <c r="I243" s="11">
        <f>Table3[[#This Row],[MC ($M)]]-Table3[[#This Row],[Cash ($M)]]+Table3[[#This Row],[Debt ($M)]]</f>
        <v>0</v>
      </c>
      <c r="M243" s="8"/>
      <c r="N243" s="12"/>
      <c r="O243" s="9"/>
      <c r="P243" s="9"/>
      <c r="Q243" s="8" t="e">
        <f>Table3[[#This Row],[Price]]/Table3[[#This Row],[FY Earnings Estimates]]</f>
        <v>#DIV/0!</v>
      </c>
      <c r="R243" s="8" t="e">
        <f>Table3[[#This Row],[Price]]/Table3[[#This Row],[FY Earnings Estimates (2-years)]]</f>
        <v>#DIV/0!</v>
      </c>
      <c r="U243" t="s">
        <v>1027</v>
      </c>
      <c r="V243" t="s">
        <v>1066</v>
      </c>
      <c r="W243" s="4">
        <v>42794</v>
      </c>
      <c r="X243">
        <v>1991</v>
      </c>
      <c r="Y243" s="5" t="s">
        <v>1328</v>
      </c>
    </row>
    <row r="244" spans="2:25" ht="15" customHeight="1">
      <c r="B244" t="s">
        <v>277</v>
      </c>
      <c r="C244" t="s">
        <v>779</v>
      </c>
      <c r="D244" s="8"/>
      <c r="E244" s="7"/>
      <c r="F244" s="11">
        <f>Table3[[#This Row],[Price]]*Table3[[#This Row],[Share Count ]]</f>
        <v>0</v>
      </c>
      <c r="G244" s="11"/>
      <c r="H244" s="11"/>
      <c r="I244" s="11">
        <f>Table3[[#This Row],[MC ($M)]]-Table3[[#This Row],[Cash ($M)]]+Table3[[#This Row],[Debt ($M)]]</f>
        <v>0</v>
      </c>
      <c r="M244" s="8"/>
      <c r="N244" s="12"/>
      <c r="O244" s="9"/>
      <c r="P244" s="9"/>
      <c r="Q244" s="8" t="e">
        <f>Table3[[#This Row],[Price]]/Table3[[#This Row],[FY Earnings Estimates]]</f>
        <v>#DIV/0!</v>
      </c>
      <c r="R244" s="8" t="e">
        <f>Table3[[#This Row],[Price]]/Table3[[#This Row],[FY Earnings Estimates (2-years)]]</f>
        <v>#DIV/0!</v>
      </c>
      <c r="U244" t="s">
        <v>1028</v>
      </c>
      <c r="V244" t="s">
        <v>1085</v>
      </c>
      <c r="W244" s="4">
        <v>28125</v>
      </c>
      <c r="X244">
        <v>1968</v>
      </c>
      <c r="Y244" s="5" t="s">
        <v>1248</v>
      </c>
    </row>
    <row r="245" spans="2:25" ht="15" customHeight="1">
      <c r="B245" t="s">
        <v>272</v>
      </c>
      <c r="C245" t="s">
        <v>774</v>
      </c>
      <c r="D245" s="8"/>
      <c r="E245" s="7"/>
      <c r="F245" s="11">
        <f>Table3[[#This Row],[Price]]*Table3[[#This Row],[Share Count ]]</f>
        <v>0</v>
      </c>
      <c r="G245" s="11"/>
      <c r="H245" s="11"/>
      <c r="I245" s="11">
        <f>Table3[[#This Row],[MC ($M)]]-Table3[[#This Row],[Cash ($M)]]+Table3[[#This Row],[Debt ($M)]]</f>
        <v>0</v>
      </c>
      <c r="M245" s="8"/>
      <c r="N245" s="12"/>
      <c r="O245" s="9"/>
      <c r="P245" s="9"/>
      <c r="Q245" s="8" t="e">
        <f>Table3[[#This Row],[Price]]/Table3[[#This Row],[FY Earnings Estimates]]</f>
        <v>#DIV/0!</v>
      </c>
      <c r="R245" s="8" t="e">
        <f>Table3[[#This Row],[Price]]/Table3[[#This Row],[FY Earnings Estimates (2-years)]]</f>
        <v>#DIV/0!</v>
      </c>
      <c r="U245" t="s">
        <v>1028</v>
      </c>
      <c r="V245" t="s">
        <v>1045</v>
      </c>
      <c r="W245" s="4">
        <v>36865</v>
      </c>
      <c r="X245">
        <v>1983</v>
      </c>
      <c r="Y245" s="5" t="s">
        <v>1325</v>
      </c>
    </row>
    <row r="246" spans="2:25" ht="15" customHeight="1">
      <c r="B246" t="s">
        <v>269</v>
      </c>
      <c r="C246" t="s">
        <v>771</v>
      </c>
      <c r="D246" s="8"/>
      <c r="E246" s="7"/>
      <c r="F246" s="11">
        <f>Table3[[#This Row],[Price]]*Table3[[#This Row],[Share Count ]]</f>
        <v>0</v>
      </c>
      <c r="G246" s="11"/>
      <c r="H246" s="11"/>
      <c r="I246" s="11">
        <f>Table3[[#This Row],[MC ($M)]]-Table3[[#This Row],[Cash ($M)]]+Table3[[#This Row],[Debt ($M)]]</f>
        <v>0</v>
      </c>
      <c r="M246" s="8"/>
      <c r="N246" s="12"/>
      <c r="O246" s="9"/>
      <c r="P246" s="9"/>
      <c r="Q246" s="8" t="e">
        <f>Table3[[#This Row],[Price]]/Table3[[#This Row],[FY Earnings Estimates]]</f>
        <v>#DIV/0!</v>
      </c>
      <c r="R246" s="8" t="e">
        <f>Table3[[#This Row],[Price]]/Table3[[#This Row],[FY Earnings Estimates (2-years)]]</f>
        <v>#DIV/0!</v>
      </c>
      <c r="U246" t="s">
        <v>1034</v>
      </c>
      <c r="V246" t="s">
        <v>1138</v>
      </c>
      <c r="W246" s="4">
        <v>44823</v>
      </c>
      <c r="X246">
        <v>2012</v>
      </c>
      <c r="Y246" s="5" t="s">
        <v>1231</v>
      </c>
    </row>
    <row r="247" spans="2:25" ht="15" customHeight="1">
      <c r="B247" t="s">
        <v>274</v>
      </c>
      <c r="C247" t="s">
        <v>776</v>
      </c>
      <c r="D247" s="8"/>
      <c r="E247" s="7"/>
      <c r="F247" s="11">
        <f>Table3[[#This Row],[Price]]*Table3[[#This Row],[Share Count ]]</f>
        <v>0</v>
      </c>
      <c r="G247" s="11"/>
      <c r="H247" s="11"/>
      <c r="I247" s="11">
        <f>Table3[[#This Row],[MC ($M)]]-Table3[[#This Row],[Cash ($M)]]+Table3[[#This Row],[Debt ($M)]]</f>
        <v>0</v>
      </c>
      <c r="M247" s="8"/>
      <c r="N247" s="12"/>
      <c r="O247" s="9"/>
      <c r="P247" s="9"/>
      <c r="Q247" s="8" t="e">
        <f>Table3[[#This Row],[Price]]/Table3[[#This Row],[FY Earnings Estimates]]</f>
        <v>#DIV/0!</v>
      </c>
      <c r="R247" s="8" t="e">
        <f>Table3[[#This Row],[Price]]/Table3[[#This Row],[FY Earnings Estimates (2-years)]]</f>
        <v>#DIV/0!</v>
      </c>
      <c r="U247" t="s">
        <v>1037</v>
      </c>
      <c r="V247" t="s">
        <v>1097</v>
      </c>
      <c r="W247" s="4">
        <v>20883</v>
      </c>
      <c r="X247">
        <v>1898</v>
      </c>
      <c r="Y247" s="5" t="s">
        <v>1289</v>
      </c>
    </row>
    <row r="248" spans="2:25" ht="15" customHeight="1">
      <c r="B248" t="s">
        <v>273</v>
      </c>
      <c r="C248" t="s">
        <v>775</v>
      </c>
      <c r="D248" s="8"/>
      <c r="E248" s="7"/>
      <c r="F248" s="11">
        <f>Table3[[#This Row],[Price]]*Table3[[#This Row],[Share Count ]]</f>
        <v>0</v>
      </c>
      <c r="G248" s="11"/>
      <c r="H248" s="11"/>
      <c r="I248" s="11">
        <f>Table3[[#This Row],[MC ($M)]]-Table3[[#This Row],[Cash ($M)]]+Table3[[#This Row],[Debt ($M)]]</f>
        <v>0</v>
      </c>
      <c r="M248" s="8"/>
      <c r="N248" s="12"/>
      <c r="O248" s="9"/>
      <c r="P248" s="9"/>
      <c r="Q248" s="8" t="e">
        <f>Table3[[#This Row],[Price]]/Table3[[#This Row],[FY Earnings Estimates]]</f>
        <v>#DIV/0!</v>
      </c>
      <c r="R248" s="8" t="e">
        <f>Table3[[#This Row],[Price]]/Table3[[#This Row],[FY Earnings Estimates (2-years)]]</f>
        <v>#DIV/0!</v>
      </c>
      <c r="U248" t="s">
        <v>1035</v>
      </c>
      <c r="V248" t="s">
        <v>1119</v>
      </c>
      <c r="W248" s="4">
        <v>33878</v>
      </c>
      <c r="X248" t="s">
        <v>1444</v>
      </c>
      <c r="Y248" s="5" t="s">
        <v>1200</v>
      </c>
    </row>
    <row r="249" spans="2:25" ht="15" customHeight="1">
      <c r="B249" t="s">
        <v>268</v>
      </c>
      <c r="C249" t="s">
        <v>770</v>
      </c>
      <c r="D249" s="8"/>
      <c r="E249" s="7"/>
      <c r="F249" s="11">
        <f>Table3[[#This Row],[Price]]*Table3[[#This Row],[Share Count ]]</f>
        <v>0</v>
      </c>
      <c r="G249" s="11"/>
      <c r="H249" s="11"/>
      <c r="I249" s="11">
        <f>Table3[[#This Row],[MC ($M)]]-Table3[[#This Row],[Cash ($M)]]+Table3[[#This Row],[Debt ($M)]]</f>
        <v>0</v>
      </c>
      <c r="M249" s="8"/>
      <c r="N249" s="12"/>
      <c r="O249" s="9"/>
      <c r="P249" s="9"/>
      <c r="Q249" s="8" t="e">
        <f>Table3[[#This Row],[Price]]/Table3[[#This Row],[FY Earnings Estimates]]</f>
        <v>#DIV/0!</v>
      </c>
      <c r="R249" s="8" t="e">
        <f>Table3[[#This Row],[Price]]/Table3[[#This Row],[FY Earnings Estimates (2-years)]]</f>
        <v>#DIV/0!</v>
      </c>
      <c r="U249" t="s">
        <v>1027</v>
      </c>
      <c r="V249" t="s">
        <v>1055</v>
      </c>
      <c r="W249" s="4">
        <v>42976</v>
      </c>
      <c r="X249">
        <v>1982</v>
      </c>
      <c r="Y249" s="5" t="s">
        <v>1324</v>
      </c>
    </row>
    <row r="250" spans="2:25" ht="15" customHeight="1">
      <c r="B250" t="s">
        <v>279</v>
      </c>
      <c r="C250" t="s">
        <v>781</v>
      </c>
      <c r="D250" s="8"/>
      <c r="E250" s="7"/>
      <c r="F250" s="11">
        <f>Table3[[#This Row],[Price]]*Table3[[#This Row],[Share Count ]]</f>
        <v>0</v>
      </c>
      <c r="G250" s="11"/>
      <c r="H250" s="11"/>
      <c r="I250" s="11">
        <f>Table3[[#This Row],[MC ($M)]]-Table3[[#This Row],[Cash ($M)]]+Table3[[#This Row],[Debt ($M)]]</f>
        <v>0</v>
      </c>
      <c r="M250" s="8"/>
      <c r="N250" s="12"/>
      <c r="O250" s="9"/>
      <c r="P250" s="9"/>
      <c r="Q250" s="8" t="e">
        <f>Table3[[#This Row],[Price]]/Table3[[#This Row],[FY Earnings Estimates]]</f>
        <v>#DIV/0!</v>
      </c>
      <c r="R250" s="8" t="e">
        <f>Table3[[#This Row],[Price]]/Table3[[#This Row],[FY Earnings Estimates (2-years)]]</f>
        <v>#DIV/0!</v>
      </c>
      <c r="U250" t="s">
        <v>1030</v>
      </c>
      <c r="V250" t="s">
        <v>1042</v>
      </c>
      <c r="W250" s="4">
        <v>43893</v>
      </c>
      <c r="X250">
        <v>1859</v>
      </c>
      <c r="Y250" s="5" t="s">
        <v>1327</v>
      </c>
    </row>
    <row r="251" spans="2:25" ht="15" customHeight="1">
      <c r="B251" t="s">
        <v>267</v>
      </c>
      <c r="C251" t="s">
        <v>769</v>
      </c>
      <c r="D251" s="8"/>
      <c r="E251" s="7"/>
      <c r="F251" s="11">
        <f>Table3[[#This Row],[Price]]*Table3[[#This Row],[Share Count ]]</f>
        <v>0</v>
      </c>
      <c r="G251" s="11"/>
      <c r="H251" s="11"/>
      <c r="I251" s="11">
        <f>Table3[[#This Row],[MC ($M)]]-Table3[[#This Row],[Cash ($M)]]+Table3[[#This Row],[Debt ($M)]]</f>
        <v>0</v>
      </c>
      <c r="M251" s="8"/>
      <c r="N251" s="12"/>
      <c r="O251" s="9"/>
      <c r="P251" s="9"/>
      <c r="Q251" s="8" t="e">
        <f>Table3[[#This Row],[Price]]/Table3[[#This Row],[FY Earnings Estimates]]</f>
        <v>#DIV/0!</v>
      </c>
      <c r="R251" s="8" t="e">
        <f>Table3[[#This Row],[Price]]/Table3[[#This Row],[FY Earnings Estimates (2-years)]]</f>
        <v>#DIV/0!</v>
      </c>
      <c r="U251" t="s">
        <v>1034</v>
      </c>
      <c r="V251" t="s">
        <v>1137</v>
      </c>
      <c r="W251" s="4">
        <v>39819</v>
      </c>
      <c r="X251">
        <v>1951</v>
      </c>
      <c r="Y251" s="5" t="s">
        <v>1209</v>
      </c>
    </row>
    <row r="252" spans="2:25" ht="15" customHeight="1">
      <c r="B252" t="s">
        <v>271</v>
      </c>
      <c r="C252" t="s">
        <v>773</v>
      </c>
      <c r="D252" s="8"/>
      <c r="E252" s="7"/>
      <c r="F252" s="11">
        <f>Table3[[#This Row],[Price]]*Table3[[#This Row],[Share Count ]]</f>
        <v>0</v>
      </c>
      <c r="G252" s="11"/>
      <c r="H252" s="11"/>
      <c r="I252" s="11">
        <f>Table3[[#This Row],[MC ($M)]]-Table3[[#This Row],[Cash ($M)]]+Table3[[#This Row],[Debt ($M)]]</f>
        <v>0</v>
      </c>
      <c r="M252" s="8"/>
      <c r="N252" s="12"/>
      <c r="O252" s="9"/>
      <c r="P252" s="9"/>
      <c r="Q252" s="8" t="e">
        <f>Table3[[#This Row],[Price]]/Table3[[#This Row],[FY Earnings Estimates]]</f>
        <v>#DIV/0!</v>
      </c>
      <c r="R252" s="8" t="e">
        <f>Table3[[#This Row],[Price]]/Table3[[#This Row],[FY Earnings Estimates (2-years)]]</f>
        <v>#DIV/0!</v>
      </c>
      <c r="U252" t="s">
        <v>1027</v>
      </c>
      <c r="V252" t="s">
        <v>1039</v>
      </c>
      <c r="W252" s="4">
        <v>39601</v>
      </c>
      <c r="X252">
        <v>1995</v>
      </c>
      <c r="Y252" s="5" t="s">
        <v>1238</v>
      </c>
    </row>
    <row r="253" spans="2:25" ht="15" customHeight="1">
      <c r="B253" t="s">
        <v>320</v>
      </c>
      <c r="C253" t="s">
        <v>821</v>
      </c>
      <c r="D253" s="8"/>
      <c r="E253" s="7"/>
      <c r="F253" s="11">
        <f>Table3[[#This Row],[Price]]*Table3[[#This Row],[Share Count ]]</f>
        <v>0</v>
      </c>
      <c r="G253" s="11"/>
      <c r="H253" s="11"/>
      <c r="I253" s="11">
        <f>Table3[[#This Row],[MC ($M)]]-Table3[[#This Row],[Cash ($M)]]+Table3[[#This Row],[Debt ($M)]]</f>
        <v>0</v>
      </c>
      <c r="M253" s="8"/>
      <c r="N253" s="12"/>
      <c r="O253" s="9"/>
      <c r="P253" s="9"/>
      <c r="Q253" s="8" t="e">
        <f>Table3[[#This Row],[Price]]/Table3[[#This Row],[FY Earnings Estimates]]</f>
        <v>#DIV/0!</v>
      </c>
      <c r="R253" s="8" t="e">
        <f>Table3[[#This Row],[Price]]/Table3[[#This Row],[FY Earnings Estimates (2-years)]]</f>
        <v>#DIV/0!</v>
      </c>
      <c r="U253" t="s">
        <v>1028</v>
      </c>
      <c r="V253" t="s">
        <v>1139</v>
      </c>
      <c r="W253" s="4">
        <v>42830</v>
      </c>
      <c r="X253">
        <v>1979</v>
      </c>
      <c r="Y253" s="5" t="s">
        <v>1217</v>
      </c>
    </row>
    <row r="254" spans="2:25" ht="15" customHeight="1">
      <c r="B254" t="s">
        <v>281</v>
      </c>
      <c r="C254" t="s">
        <v>783</v>
      </c>
      <c r="D254" s="8"/>
      <c r="E254" s="7"/>
      <c r="F254" s="11">
        <f>Table3[[#This Row],[Price]]*Table3[[#This Row],[Share Count ]]</f>
        <v>0</v>
      </c>
      <c r="G254" s="11"/>
      <c r="H254" s="11"/>
      <c r="I254" s="11">
        <f>Table3[[#This Row],[MC ($M)]]-Table3[[#This Row],[Cash ($M)]]+Table3[[#This Row],[Debt ($M)]]</f>
        <v>0</v>
      </c>
      <c r="M254" s="8"/>
      <c r="N254" s="12"/>
      <c r="O254" s="9"/>
      <c r="P254" s="9"/>
      <c r="Q254" s="8" t="e">
        <f>Table3[[#This Row],[Price]]/Table3[[#This Row],[FY Earnings Estimates]]</f>
        <v>#DIV/0!</v>
      </c>
      <c r="R254" s="8" t="e">
        <f>Table3[[#This Row],[Price]]/Table3[[#This Row],[FY Earnings Estimates (2-years)]]</f>
        <v>#DIV/0!</v>
      </c>
      <c r="U254" t="s">
        <v>1030</v>
      </c>
      <c r="V254" t="s">
        <v>1042</v>
      </c>
      <c r="W254" s="4">
        <v>31471</v>
      </c>
      <c r="X254">
        <v>1912</v>
      </c>
      <c r="Y254" s="5" t="s">
        <v>1329</v>
      </c>
    </row>
    <row r="255" spans="2:25" ht="15" customHeight="1">
      <c r="B255" t="s">
        <v>270</v>
      </c>
      <c r="C255" t="s">
        <v>772</v>
      </c>
      <c r="D255" s="8"/>
      <c r="E255" s="7"/>
      <c r="F255" s="11">
        <f>Table3[[#This Row],[Price]]*Table3[[#This Row],[Share Count ]]</f>
        <v>0</v>
      </c>
      <c r="G255" s="11"/>
      <c r="H255" s="11"/>
      <c r="I255" s="11">
        <f>Table3[[#This Row],[MC ($M)]]-Table3[[#This Row],[Cash ($M)]]+Table3[[#This Row],[Debt ($M)]]</f>
        <v>0</v>
      </c>
      <c r="M255" s="8"/>
      <c r="N255" s="12"/>
      <c r="O255" s="9"/>
      <c r="P255" s="9"/>
      <c r="Q255" s="8" t="e">
        <f>Table3[[#This Row],[Price]]/Table3[[#This Row],[FY Earnings Estimates]]</f>
        <v>#DIV/0!</v>
      </c>
      <c r="R255" s="8" t="e">
        <f>Table3[[#This Row],[Price]]/Table3[[#This Row],[FY Earnings Estimates (2-years)]]</f>
        <v>#DIV/0!</v>
      </c>
      <c r="U255" t="s">
        <v>1032</v>
      </c>
      <c r="V255" t="s">
        <v>1091</v>
      </c>
      <c r="W255" s="4">
        <v>39681</v>
      </c>
      <c r="X255">
        <v>1935</v>
      </c>
      <c r="Y255" s="5" t="s">
        <v>1242</v>
      </c>
    </row>
    <row r="256" spans="2:25" ht="15" customHeight="1">
      <c r="B256" t="s">
        <v>263</v>
      </c>
      <c r="C256" t="s">
        <v>765</v>
      </c>
      <c r="D256" s="8"/>
      <c r="E256" s="7"/>
      <c r="F256" s="11">
        <f>Table3[[#This Row],[Price]]*Table3[[#This Row],[Share Count ]]</f>
        <v>0</v>
      </c>
      <c r="G256" s="11"/>
      <c r="H256" s="11"/>
      <c r="I256" s="11">
        <f>Table3[[#This Row],[MC ($M)]]-Table3[[#This Row],[Cash ($M)]]+Table3[[#This Row],[Debt ($M)]]</f>
        <v>0</v>
      </c>
      <c r="M256" s="8"/>
      <c r="N256" s="12"/>
      <c r="O256" s="9"/>
      <c r="P256" s="9"/>
      <c r="Q256" s="8" t="e">
        <f>Table3[[#This Row],[Price]]/Table3[[#This Row],[FY Earnings Estimates]]</f>
        <v>#DIV/0!</v>
      </c>
      <c r="R256" s="8" t="e">
        <f>Table3[[#This Row],[Price]]/Table3[[#This Row],[FY Earnings Estimates (2-years)]]</f>
        <v>#DIV/0!</v>
      </c>
      <c r="U256" t="s">
        <v>1030</v>
      </c>
      <c r="V256" t="s">
        <v>1109</v>
      </c>
      <c r="W256" s="4">
        <v>39381</v>
      </c>
      <c r="X256">
        <v>1947</v>
      </c>
      <c r="Y256" s="5" t="s">
        <v>1231</v>
      </c>
    </row>
    <row r="257" spans="2:25" ht="15" customHeight="1">
      <c r="B257" t="s">
        <v>266</v>
      </c>
      <c r="C257" t="s">
        <v>768</v>
      </c>
      <c r="D257" s="8"/>
      <c r="E257" s="7"/>
      <c r="F257" s="11">
        <f>Table3[[#This Row],[Price]]*Table3[[#This Row],[Share Count ]]</f>
        <v>0</v>
      </c>
      <c r="G257" s="11"/>
      <c r="H257" s="11"/>
      <c r="I257" s="11">
        <f>Table3[[#This Row],[MC ($M)]]-Table3[[#This Row],[Cash ($M)]]+Table3[[#This Row],[Debt ($M)]]</f>
        <v>0</v>
      </c>
      <c r="M257" s="8"/>
      <c r="N257" s="12"/>
      <c r="O257" s="9"/>
      <c r="P257" s="9"/>
      <c r="Q257" s="8" t="e">
        <f>Table3[[#This Row],[Price]]/Table3[[#This Row],[FY Earnings Estimates]]</f>
        <v>#DIV/0!</v>
      </c>
      <c r="R257" s="8" t="e">
        <f>Table3[[#This Row],[Price]]/Table3[[#This Row],[FY Earnings Estimates (2-years)]]</f>
        <v>#DIV/0!</v>
      </c>
      <c r="U257" t="s">
        <v>1030</v>
      </c>
      <c r="V257" t="s">
        <v>1120</v>
      </c>
      <c r="W257" s="4">
        <v>42186</v>
      </c>
      <c r="X257">
        <v>1961</v>
      </c>
      <c r="Y257" s="5" t="s">
        <v>1323</v>
      </c>
    </row>
    <row r="258" spans="2:25" ht="15" customHeight="1">
      <c r="B258" t="s">
        <v>265</v>
      </c>
      <c r="C258" t="s">
        <v>767</v>
      </c>
      <c r="D258" s="8"/>
      <c r="E258" s="7"/>
      <c r="F258" s="11">
        <f>Table3[[#This Row],[Price]]*Table3[[#This Row],[Share Count ]]</f>
        <v>0</v>
      </c>
      <c r="G258" s="11"/>
      <c r="H258" s="11"/>
      <c r="I258" s="11">
        <f>Table3[[#This Row],[MC ($M)]]-Table3[[#This Row],[Cash ($M)]]+Table3[[#This Row],[Debt ($M)]]</f>
        <v>0</v>
      </c>
      <c r="M258" s="8"/>
      <c r="N258" s="12"/>
      <c r="O258" s="9"/>
      <c r="P258" s="9"/>
      <c r="Q258" s="8" t="e">
        <f>Table3[[#This Row],[Price]]/Table3[[#This Row],[FY Earnings Estimates]]</f>
        <v>#DIV/0!</v>
      </c>
      <c r="R258" s="8" t="e">
        <f>Table3[[#This Row],[Price]]/Table3[[#This Row],[FY Earnings Estimates (2-years)]]</f>
        <v>#DIV/0!</v>
      </c>
      <c r="U258" t="s">
        <v>1028</v>
      </c>
      <c r="V258" t="s">
        <v>1088</v>
      </c>
      <c r="W258" s="4">
        <v>45278</v>
      </c>
      <c r="X258">
        <v>1966</v>
      </c>
      <c r="Y258" s="5" t="s">
        <v>1257</v>
      </c>
    </row>
    <row r="259" spans="2:25" ht="15" customHeight="1">
      <c r="B259" t="s">
        <v>261</v>
      </c>
      <c r="C259" t="s">
        <v>763</v>
      </c>
      <c r="D259" s="8"/>
      <c r="E259" s="7"/>
      <c r="F259" s="11">
        <f>Table3[[#This Row],[Price]]*Table3[[#This Row],[Share Count ]]</f>
        <v>0</v>
      </c>
      <c r="G259" s="11"/>
      <c r="H259" s="11"/>
      <c r="I259" s="11">
        <f>Table3[[#This Row],[MC ($M)]]-Table3[[#This Row],[Cash ($M)]]+Table3[[#This Row],[Debt ($M)]]</f>
        <v>0</v>
      </c>
      <c r="M259" s="8"/>
      <c r="N259" s="12"/>
      <c r="O259" s="9"/>
      <c r="P259" s="9"/>
      <c r="Q259" s="8" t="e">
        <f>Table3[[#This Row],[Price]]/Table3[[#This Row],[FY Earnings Estimates]]</f>
        <v>#DIV/0!</v>
      </c>
      <c r="R259" s="8" t="e">
        <f>Table3[[#This Row],[Price]]/Table3[[#This Row],[FY Earnings Estimates (2-years)]]</f>
        <v>#DIV/0!</v>
      </c>
      <c r="U259" t="s">
        <v>1030</v>
      </c>
      <c r="V259" t="s">
        <v>1082</v>
      </c>
      <c r="W259" s="4">
        <v>40417</v>
      </c>
      <c r="X259">
        <v>1885</v>
      </c>
      <c r="Y259" s="5" t="s">
        <v>1320</v>
      </c>
    </row>
    <row r="260" spans="2:25" ht="15" customHeight="1">
      <c r="B260" t="s">
        <v>264</v>
      </c>
      <c r="C260" t="s">
        <v>766</v>
      </c>
      <c r="D260" s="8"/>
      <c r="E260" s="7"/>
      <c r="F260" s="11">
        <f>Table3[[#This Row],[Price]]*Table3[[#This Row],[Share Count ]]</f>
        <v>0</v>
      </c>
      <c r="G260" s="11"/>
      <c r="H260" s="11"/>
      <c r="I260" s="11">
        <f>Table3[[#This Row],[MC ($M)]]-Table3[[#This Row],[Cash ($M)]]+Table3[[#This Row],[Debt ($M)]]</f>
        <v>0</v>
      </c>
      <c r="M260" s="8"/>
      <c r="N260" s="12"/>
      <c r="O260" s="9"/>
      <c r="P260" s="9"/>
      <c r="Q260" s="8" t="e">
        <f>Table3[[#This Row],[Price]]/Table3[[#This Row],[FY Earnings Estimates]]</f>
        <v>#DIV/0!</v>
      </c>
      <c r="R260" s="8" t="e">
        <f>Table3[[#This Row],[Price]]/Table3[[#This Row],[FY Earnings Estimates (2-years)]]</f>
        <v>#DIV/0!</v>
      </c>
      <c r="U260" t="s">
        <v>1032</v>
      </c>
      <c r="V260" t="s">
        <v>1064</v>
      </c>
      <c r="W260" s="4">
        <v>43417</v>
      </c>
      <c r="X260">
        <v>1976</v>
      </c>
      <c r="Y260" s="5" t="s">
        <v>1322</v>
      </c>
    </row>
    <row r="261" spans="2:25" ht="15" customHeight="1">
      <c r="B261" s="6" t="s">
        <v>262</v>
      </c>
      <c r="C261" t="s">
        <v>764</v>
      </c>
      <c r="D261" s="8"/>
      <c r="E261" s="7"/>
      <c r="F261" s="11">
        <f>Table3[[#This Row],[Price]]*Table3[[#This Row],[Share Count ]]</f>
        <v>0</v>
      </c>
      <c r="G261" s="11"/>
      <c r="H261" s="11"/>
      <c r="I261" s="11">
        <f>Table3[[#This Row],[MC ($M)]]-Table3[[#This Row],[Cash ($M)]]+Table3[[#This Row],[Debt ($M)]]</f>
        <v>0</v>
      </c>
      <c r="M261" s="8"/>
      <c r="N261" s="12"/>
      <c r="O261" s="9"/>
      <c r="P261" s="9"/>
      <c r="Q261" s="8" t="e">
        <f>Table3[[#This Row],[Price]]/Table3[[#This Row],[FY Earnings Estimates]]</f>
        <v>#DIV/0!</v>
      </c>
      <c r="R261" s="8" t="e">
        <f>Table3[[#This Row],[Price]]/Table3[[#This Row],[FY Earnings Estimates (2-years)]]</f>
        <v>#DIV/0!</v>
      </c>
      <c r="U261" t="s">
        <v>1027</v>
      </c>
      <c r="V261" t="s">
        <v>1038</v>
      </c>
      <c r="W261" s="4">
        <v>26845</v>
      </c>
      <c r="X261">
        <v>1886</v>
      </c>
      <c r="Y261" s="5" t="s">
        <v>1321</v>
      </c>
    </row>
    <row r="262" spans="2:25" ht="15" customHeight="1">
      <c r="B262" t="s">
        <v>259</v>
      </c>
      <c r="C262" t="s">
        <v>761</v>
      </c>
      <c r="D262" s="8"/>
      <c r="E262" s="7"/>
      <c r="F262" s="11">
        <f>Table3[[#This Row],[Price]]*Table3[[#This Row],[Share Count ]]</f>
        <v>0</v>
      </c>
      <c r="G262" s="11"/>
      <c r="H262" s="11"/>
      <c r="I262" s="11">
        <f>Table3[[#This Row],[MC ($M)]]-Table3[[#This Row],[Cash ($M)]]+Table3[[#This Row],[Debt ($M)]]</f>
        <v>0</v>
      </c>
      <c r="M262" s="8"/>
      <c r="N262" s="12"/>
      <c r="O262" s="9"/>
      <c r="P262" s="9"/>
      <c r="Q262" s="8" t="e">
        <f>Table3[[#This Row],[Price]]/Table3[[#This Row],[FY Earnings Estimates]]</f>
        <v>#DIV/0!</v>
      </c>
      <c r="R262" s="8" t="e">
        <f>Table3[[#This Row],[Price]]/Table3[[#This Row],[FY Earnings Estimates (2-years)]]</f>
        <v>#DIV/0!</v>
      </c>
      <c r="U262" t="s">
        <v>1028</v>
      </c>
      <c r="V262" t="s">
        <v>1125</v>
      </c>
      <c r="W262" s="4">
        <v>38870</v>
      </c>
      <c r="X262">
        <v>1996</v>
      </c>
      <c r="Y262" s="5" t="s">
        <v>1238</v>
      </c>
    </row>
    <row r="263" spans="2:25" ht="15" customHeight="1">
      <c r="B263" t="s">
        <v>260</v>
      </c>
      <c r="C263" t="s">
        <v>762</v>
      </c>
      <c r="D263" s="8"/>
      <c r="E263" s="7"/>
      <c r="F263" s="11">
        <f>Table3[[#This Row],[Price]]*Table3[[#This Row],[Share Count ]]</f>
        <v>0</v>
      </c>
      <c r="G263" s="11"/>
      <c r="H263" s="11"/>
      <c r="I263" s="11">
        <f>Table3[[#This Row],[MC ($M)]]-Table3[[#This Row],[Cash ($M)]]+Table3[[#This Row],[Debt ($M)]]</f>
        <v>0</v>
      </c>
      <c r="M263" s="8"/>
      <c r="N263" s="12"/>
      <c r="O263" s="9"/>
      <c r="P263" s="9"/>
      <c r="Q263" s="8" t="e">
        <f>Table3[[#This Row],[Price]]/Table3[[#This Row],[FY Earnings Estimates]]</f>
        <v>#DIV/0!</v>
      </c>
      <c r="R263" s="8" t="e">
        <f>Table3[[#This Row],[Price]]/Table3[[#This Row],[FY Earnings Estimates (2-years)]]</f>
        <v>#DIV/0!</v>
      </c>
      <c r="U263" t="s">
        <v>1032</v>
      </c>
      <c r="V263" t="s">
        <v>1053</v>
      </c>
      <c r="W263" s="4">
        <v>27575</v>
      </c>
      <c r="X263" t="s">
        <v>1179</v>
      </c>
      <c r="Y263" s="5" t="s">
        <v>1200</v>
      </c>
    </row>
    <row r="264" spans="2:25" ht="15" customHeight="1">
      <c r="B264" t="s">
        <v>258</v>
      </c>
      <c r="C264" t="s">
        <v>760</v>
      </c>
      <c r="D264" s="8"/>
      <c r="E264" s="7"/>
      <c r="F264" s="11">
        <f>Table3[[#This Row],[Price]]*Table3[[#This Row],[Share Count ]]</f>
        <v>0</v>
      </c>
      <c r="G264" s="11"/>
      <c r="H264" s="11"/>
      <c r="I264" s="11">
        <f>Table3[[#This Row],[MC ($M)]]-Table3[[#This Row],[Cash ($M)]]+Table3[[#This Row],[Debt ($M)]]</f>
        <v>0</v>
      </c>
      <c r="M264" s="8"/>
      <c r="N264" s="12"/>
      <c r="O264" s="9"/>
      <c r="P264" s="9"/>
      <c r="Q264" s="8" t="e">
        <f>Table3[[#This Row],[Price]]/Table3[[#This Row],[FY Earnings Estimates]]</f>
        <v>#DIV/0!</v>
      </c>
      <c r="R264" s="8" t="e">
        <f>Table3[[#This Row],[Price]]/Table3[[#This Row],[FY Earnings Estimates (2-years)]]</f>
        <v>#DIV/0!</v>
      </c>
      <c r="U264" t="s">
        <v>1036</v>
      </c>
      <c r="V264" t="s">
        <v>1080</v>
      </c>
      <c r="W264" s="4">
        <v>32762</v>
      </c>
      <c r="X264">
        <v>1906</v>
      </c>
      <c r="Y264" s="5" t="s">
        <v>1213</v>
      </c>
    </row>
    <row r="265" spans="2:25" ht="15" customHeight="1">
      <c r="B265" t="s">
        <v>256</v>
      </c>
      <c r="C265" t="s">
        <v>758</v>
      </c>
      <c r="D265" s="8"/>
      <c r="E265" s="7"/>
      <c r="F265" s="11">
        <f>Table3[[#This Row],[Price]]*Table3[[#This Row],[Share Count ]]</f>
        <v>0</v>
      </c>
      <c r="G265" s="11"/>
      <c r="H265" s="11"/>
      <c r="I265" s="11">
        <f>Table3[[#This Row],[MC ($M)]]-Table3[[#This Row],[Cash ($M)]]+Table3[[#This Row],[Debt ($M)]]</f>
        <v>0</v>
      </c>
      <c r="M265" s="8"/>
      <c r="N265" s="12"/>
      <c r="O265" s="9"/>
      <c r="P265" s="9"/>
      <c r="Q265" s="8" t="e">
        <f>Table3[[#This Row],[Price]]/Table3[[#This Row],[FY Earnings Estimates]]</f>
        <v>#DIV/0!</v>
      </c>
      <c r="R265" s="8" t="e">
        <f>Table3[[#This Row],[Price]]/Table3[[#This Row],[FY Earnings Estimates (2-years)]]</f>
        <v>#DIV/0!</v>
      </c>
      <c r="U265" t="s">
        <v>1036</v>
      </c>
      <c r="V265" t="s">
        <v>1117</v>
      </c>
      <c r="W265" s="4">
        <v>44733</v>
      </c>
      <c r="X265">
        <v>1981</v>
      </c>
      <c r="Y265" s="5" t="s">
        <v>1318</v>
      </c>
    </row>
    <row r="266" spans="2:25" ht="15" customHeight="1">
      <c r="B266" t="s">
        <v>255</v>
      </c>
      <c r="C266" t="s">
        <v>757</v>
      </c>
      <c r="D266" s="8"/>
      <c r="E266" s="7"/>
      <c r="F266" s="11">
        <f>Table3[[#This Row],[Price]]*Table3[[#This Row],[Share Count ]]</f>
        <v>0</v>
      </c>
      <c r="G266" s="11"/>
      <c r="H266" s="11"/>
      <c r="I266" s="11">
        <f>Table3[[#This Row],[MC ($M)]]-Table3[[#This Row],[Cash ($M)]]+Table3[[#This Row],[Debt ($M)]]</f>
        <v>0</v>
      </c>
      <c r="M266" s="8"/>
      <c r="N266" s="12"/>
      <c r="O266" s="9"/>
      <c r="P266" s="9"/>
      <c r="Q266" s="8" t="e">
        <f>Table3[[#This Row],[Price]]/Table3[[#This Row],[FY Earnings Estimates]]</f>
        <v>#DIV/0!</v>
      </c>
      <c r="R266" s="8" t="e">
        <f>Table3[[#This Row],[Price]]/Table3[[#This Row],[FY Earnings Estimates (2-years)]]</f>
        <v>#DIV/0!</v>
      </c>
      <c r="U266" t="s">
        <v>1032</v>
      </c>
      <c r="V266" t="s">
        <v>1106</v>
      </c>
      <c r="W266" s="4">
        <v>34394</v>
      </c>
      <c r="X266">
        <v>1825</v>
      </c>
      <c r="Y266" s="5" t="s">
        <v>1226</v>
      </c>
    </row>
    <row r="267" spans="2:25" ht="15" customHeight="1">
      <c r="B267" t="s">
        <v>254</v>
      </c>
      <c r="C267" t="s">
        <v>756</v>
      </c>
      <c r="D267" s="8"/>
      <c r="E267" s="7"/>
      <c r="F267" s="11">
        <f>Table3[[#This Row],[Price]]*Table3[[#This Row],[Share Count ]]</f>
        <v>0</v>
      </c>
      <c r="G267" s="11"/>
      <c r="H267" s="11"/>
      <c r="I267" s="11">
        <f>Table3[[#This Row],[MC ($M)]]-Table3[[#This Row],[Cash ($M)]]+Table3[[#This Row],[Debt ($M)]]</f>
        <v>0</v>
      </c>
      <c r="M267" s="8"/>
      <c r="N267" s="12"/>
      <c r="O267" s="9"/>
      <c r="P267" s="9"/>
      <c r="Q267" s="8" t="e">
        <f>Table3[[#This Row],[Price]]/Table3[[#This Row],[FY Earnings Estimates]]</f>
        <v>#DIV/0!</v>
      </c>
      <c r="R267" s="8" t="e">
        <f>Table3[[#This Row],[Price]]/Table3[[#This Row],[FY Earnings Estimates (2-years)]]</f>
        <v>#DIV/0!</v>
      </c>
      <c r="U267" t="s">
        <v>1028</v>
      </c>
      <c r="V267" t="s">
        <v>1040</v>
      </c>
      <c r="W267" s="4">
        <v>43410</v>
      </c>
      <c r="X267" t="s">
        <v>1177</v>
      </c>
      <c r="Y267" s="5" t="s">
        <v>1317</v>
      </c>
    </row>
    <row r="268" spans="2:25" ht="15" customHeight="1">
      <c r="B268" t="s">
        <v>248</v>
      </c>
      <c r="C268" t="s">
        <v>750</v>
      </c>
      <c r="D268" s="8"/>
      <c r="E268" s="7"/>
      <c r="F268" s="11">
        <f>Table3[[#This Row],[Price]]*Table3[[#This Row],[Share Count ]]</f>
        <v>0</v>
      </c>
      <c r="G268" s="11"/>
      <c r="H268" s="11"/>
      <c r="I268" s="11">
        <f>Table3[[#This Row],[MC ($M)]]-Table3[[#This Row],[Cash ($M)]]+Table3[[#This Row],[Debt ($M)]]</f>
        <v>0</v>
      </c>
      <c r="M268" s="8"/>
      <c r="N268" s="12"/>
      <c r="O268" s="9"/>
      <c r="P268" s="9"/>
      <c r="Q268" s="8" t="e">
        <f>Table3[[#This Row],[Price]]/Table3[[#This Row],[FY Earnings Estimates]]</f>
        <v>#DIV/0!</v>
      </c>
      <c r="R268" s="8" t="e">
        <f>Table3[[#This Row],[Price]]/Table3[[#This Row],[FY Earnings Estimates (2-years)]]</f>
        <v>#DIV/0!</v>
      </c>
      <c r="U268" t="s">
        <v>1036</v>
      </c>
      <c r="V268" t="s">
        <v>1080</v>
      </c>
      <c r="W268" s="4">
        <v>42191</v>
      </c>
      <c r="X268" t="s">
        <v>1445</v>
      </c>
      <c r="Y268" s="5" t="s">
        <v>1314</v>
      </c>
    </row>
    <row r="269" spans="2:25" ht="15" customHeight="1">
      <c r="B269" t="s">
        <v>252</v>
      </c>
      <c r="C269" t="s">
        <v>754</v>
      </c>
      <c r="D269" s="8"/>
      <c r="E269" s="7"/>
      <c r="F269" s="11">
        <f>Table3[[#This Row],[Price]]*Table3[[#This Row],[Share Count ]]</f>
        <v>0</v>
      </c>
      <c r="G269" s="11"/>
      <c r="H269" s="11"/>
      <c r="I269" s="11">
        <f>Table3[[#This Row],[MC ($M)]]-Table3[[#This Row],[Cash ($M)]]+Table3[[#This Row],[Debt ($M)]]</f>
        <v>0</v>
      </c>
      <c r="M269" s="8"/>
      <c r="N269" s="12"/>
      <c r="O269" s="9"/>
      <c r="P269" s="9"/>
      <c r="Q269" s="8" t="e">
        <f>Table3[[#This Row],[Price]]/Table3[[#This Row],[FY Earnings Estimates]]</f>
        <v>#DIV/0!</v>
      </c>
      <c r="R269" s="8" t="e">
        <f>Table3[[#This Row],[Price]]/Table3[[#This Row],[FY Earnings Estimates (2-years)]]</f>
        <v>#DIV/0!</v>
      </c>
      <c r="U269" t="s">
        <v>1034</v>
      </c>
      <c r="V269" t="s">
        <v>1098</v>
      </c>
      <c r="W269" s="4">
        <v>38811</v>
      </c>
      <c r="X269">
        <v>1958</v>
      </c>
      <c r="Y269" s="5" t="s">
        <v>1316</v>
      </c>
    </row>
    <row r="270" spans="2:25" ht="15" customHeight="1">
      <c r="B270" t="s">
        <v>250</v>
      </c>
      <c r="C270" t="s">
        <v>752</v>
      </c>
      <c r="D270" s="8"/>
      <c r="E270" s="7"/>
      <c r="F270" s="11">
        <f>Table3[[#This Row],[Price]]*Table3[[#This Row],[Share Count ]]</f>
        <v>0</v>
      </c>
      <c r="G270" s="11"/>
      <c r="H270" s="11"/>
      <c r="I270" s="11">
        <f>Table3[[#This Row],[MC ($M)]]-Table3[[#This Row],[Cash ($M)]]+Table3[[#This Row],[Debt ($M)]]</f>
        <v>0</v>
      </c>
      <c r="M270" s="8"/>
      <c r="N270" s="12"/>
      <c r="O270" s="9"/>
      <c r="P270" s="9"/>
      <c r="Q270" s="8" t="e">
        <f>Table3[[#This Row],[Price]]/Table3[[#This Row],[FY Earnings Estimates]]</f>
        <v>#DIV/0!</v>
      </c>
      <c r="R270" s="8" t="e">
        <f>Table3[[#This Row],[Price]]/Table3[[#This Row],[FY Earnings Estimates (2-years)]]</f>
        <v>#DIV/0!</v>
      </c>
      <c r="U270" t="s">
        <v>1032</v>
      </c>
      <c r="V270" t="s">
        <v>1091</v>
      </c>
      <c r="W270" s="4">
        <v>45467</v>
      </c>
      <c r="X270">
        <v>1976</v>
      </c>
      <c r="Y270" s="5" t="s">
        <v>1200</v>
      </c>
    </row>
    <row r="271" spans="2:25" ht="15" customHeight="1">
      <c r="B271" t="s">
        <v>249</v>
      </c>
      <c r="C271" t="s">
        <v>751</v>
      </c>
      <c r="D271" s="8"/>
      <c r="E271" s="7"/>
      <c r="F271" s="11">
        <f>Table3[[#This Row],[Price]]*Table3[[#This Row],[Share Count ]]</f>
        <v>0</v>
      </c>
      <c r="G271" s="11"/>
      <c r="H271" s="11"/>
      <c r="I271" s="11">
        <f>Table3[[#This Row],[MC ($M)]]-Table3[[#This Row],[Cash ($M)]]+Table3[[#This Row],[Debt ($M)]]</f>
        <v>0</v>
      </c>
      <c r="M271" s="8"/>
      <c r="N271" s="12"/>
      <c r="O271" s="9"/>
      <c r="P271" s="9"/>
      <c r="Q271" s="8" t="e">
        <f>Table3[[#This Row],[Price]]/Table3[[#This Row],[FY Earnings Estimates]]</f>
        <v>#DIV/0!</v>
      </c>
      <c r="R271" s="8" t="e">
        <f>Table3[[#This Row],[Price]]/Table3[[#This Row],[FY Earnings Estimates (2-years)]]</f>
        <v>#DIV/0!</v>
      </c>
      <c r="U271" t="s">
        <v>1028</v>
      </c>
      <c r="V271" t="s">
        <v>1087</v>
      </c>
      <c r="W271" s="4">
        <v>35703</v>
      </c>
      <c r="X271" t="s">
        <v>1176</v>
      </c>
      <c r="Y271" s="5" t="s">
        <v>1315</v>
      </c>
    </row>
    <row r="272" spans="2:25" ht="15" customHeight="1">
      <c r="B272" t="s">
        <v>253</v>
      </c>
      <c r="C272" t="s">
        <v>755</v>
      </c>
      <c r="D272" s="8"/>
      <c r="E272" s="7"/>
      <c r="F272" s="11">
        <f>Table3[[#This Row],[Price]]*Table3[[#This Row],[Share Count ]]</f>
        <v>0</v>
      </c>
      <c r="G272" s="11"/>
      <c r="H272" s="11"/>
      <c r="I272" s="11">
        <f>Table3[[#This Row],[MC ($M)]]-Table3[[#This Row],[Cash ($M)]]+Table3[[#This Row],[Debt ($M)]]</f>
        <v>0</v>
      </c>
      <c r="M272" s="8"/>
      <c r="N272" s="12"/>
      <c r="O272" s="9"/>
      <c r="P272" s="9"/>
      <c r="Q272" s="8" t="e">
        <f>Table3[[#This Row],[Price]]/Table3[[#This Row],[FY Earnings Estimates]]</f>
        <v>#DIV/0!</v>
      </c>
      <c r="R272" s="8" t="e">
        <f>Table3[[#This Row],[Price]]/Table3[[#This Row],[FY Earnings Estimates (2-years)]]</f>
        <v>#DIV/0!</v>
      </c>
      <c r="U272" t="s">
        <v>1036</v>
      </c>
      <c r="V272" t="s">
        <v>1136</v>
      </c>
      <c r="W272" s="4">
        <v>20883</v>
      </c>
      <c r="X272">
        <v>1872</v>
      </c>
      <c r="Y272" s="5" t="s">
        <v>1208</v>
      </c>
    </row>
    <row r="273" spans="2:25" ht="15" customHeight="1">
      <c r="B273" t="s">
        <v>251</v>
      </c>
      <c r="C273" t="s">
        <v>753</v>
      </c>
      <c r="D273" s="8"/>
      <c r="E273" s="7"/>
      <c r="F273" s="11">
        <f>Table3[[#This Row],[Price]]*Table3[[#This Row],[Share Count ]]</f>
        <v>0</v>
      </c>
      <c r="G273" s="11"/>
      <c r="H273" s="11"/>
      <c r="I273" s="11">
        <f>Table3[[#This Row],[MC ($M)]]-Table3[[#This Row],[Cash ($M)]]+Table3[[#This Row],[Debt ($M)]]</f>
        <v>0</v>
      </c>
      <c r="M273" s="8"/>
      <c r="N273" s="12"/>
      <c r="O273" s="9"/>
      <c r="P273" s="9"/>
      <c r="Q273" s="8" t="e">
        <f>Table3[[#This Row],[Price]]/Table3[[#This Row],[FY Earnings Estimates]]</f>
        <v>#DIV/0!</v>
      </c>
      <c r="R273" s="8" t="e">
        <f>Table3[[#This Row],[Price]]/Table3[[#This Row],[FY Earnings Estimates (2-years)]]</f>
        <v>#DIV/0!</v>
      </c>
      <c r="U273" t="s">
        <v>1033</v>
      </c>
      <c r="V273" t="s">
        <v>1047</v>
      </c>
      <c r="W273" s="4">
        <v>41054</v>
      </c>
      <c r="X273">
        <v>1997</v>
      </c>
      <c r="Y273" s="5" t="s">
        <v>1199</v>
      </c>
    </row>
    <row r="274" spans="2:25" ht="15" customHeight="1">
      <c r="B274" t="s">
        <v>441</v>
      </c>
      <c r="C274" t="s">
        <v>941</v>
      </c>
      <c r="D274" s="8"/>
      <c r="E274" s="7"/>
      <c r="F274" s="11">
        <f>Table3[[#This Row],[Price]]*Table3[[#This Row],[Share Count ]]</f>
        <v>0</v>
      </c>
      <c r="G274" s="11"/>
      <c r="H274" s="11"/>
      <c r="I274" s="11">
        <f>Table3[[#This Row],[MC ($M)]]-Table3[[#This Row],[Cash ($M)]]+Table3[[#This Row],[Debt ($M)]]</f>
        <v>0</v>
      </c>
      <c r="M274" s="8"/>
      <c r="N274" s="12"/>
      <c r="O274" s="9"/>
      <c r="P274" s="9"/>
      <c r="Q274" s="8" t="e">
        <f>Table3[[#This Row],[Price]]/Table3[[#This Row],[FY Earnings Estimates]]</f>
        <v>#DIV/0!</v>
      </c>
      <c r="R274" s="8" t="e">
        <f>Table3[[#This Row],[Price]]/Table3[[#This Row],[FY Earnings Estimates (2-years)]]</f>
        <v>#DIV/0!</v>
      </c>
      <c r="U274" t="s">
        <v>1029</v>
      </c>
      <c r="V274" t="s">
        <v>1121</v>
      </c>
      <c r="W274" s="4">
        <v>40357</v>
      </c>
      <c r="X274">
        <v>1993</v>
      </c>
      <c r="Y274" s="5" t="s">
        <v>1376</v>
      </c>
    </row>
    <row r="275" spans="2:25" ht="15" customHeight="1">
      <c r="B275" s="6" t="s">
        <v>414</v>
      </c>
      <c r="C275" t="s">
        <v>914</v>
      </c>
      <c r="D275" s="8"/>
      <c r="E275" s="7"/>
      <c r="F275" s="11">
        <f>Table3[[#This Row],[Price]]*Table3[[#This Row],[Share Count ]]</f>
        <v>0</v>
      </c>
      <c r="G275" s="11"/>
      <c r="H275" s="11"/>
      <c r="I275" s="11">
        <f>Table3[[#This Row],[MC ($M)]]-Table3[[#This Row],[Cash ($M)]]+Table3[[#This Row],[Debt ($M)]]</f>
        <v>0</v>
      </c>
      <c r="M275" s="8"/>
      <c r="N275" s="12"/>
      <c r="O275" s="9"/>
      <c r="P275" s="9"/>
      <c r="Q275" s="8" t="e">
        <f>Table3[[#This Row],[Price]]/Table3[[#This Row],[FY Earnings Estimates]]</f>
        <v>#DIV/0!</v>
      </c>
      <c r="R275" s="8" t="e">
        <f>Table3[[#This Row],[Price]]/Table3[[#This Row],[FY Earnings Estimates (2-years)]]</f>
        <v>#DIV/0!</v>
      </c>
      <c r="U275" t="s">
        <v>1036</v>
      </c>
      <c r="V275" t="s">
        <v>1117</v>
      </c>
      <c r="W275" s="4">
        <v>20883</v>
      </c>
      <c r="X275">
        <v>1886</v>
      </c>
      <c r="Y275" s="5" t="s">
        <v>1242</v>
      </c>
    </row>
    <row r="276" spans="2:25" ht="15" customHeight="1">
      <c r="B276" t="s">
        <v>247</v>
      </c>
      <c r="C276" t="s">
        <v>749</v>
      </c>
      <c r="D276" s="8"/>
      <c r="E276" s="7"/>
      <c r="F276" s="11">
        <f>Table3[[#This Row],[Price]]*Table3[[#This Row],[Share Count ]]</f>
        <v>0</v>
      </c>
      <c r="G276" s="11"/>
      <c r="H276" s="11"/>
      <c r="I276" s="11">
        <f>Table3[[#This Row],[MC ($M)]]-Table3[[#This Row],[Cash ($M)]]+Table3[[#This Row],[Debt ($M)]]</f>
        <v>0</v>
      </c>
      <c r="M276" s="8"/>
      <c r="N276" s="12"/>
      <c r="O276" s="9"/>
      <c r="P276" s="9"/>
      <c r="Q276" s="8" t="e">
        <f>Table3[[#This Row],[Price]]/Table3[[#This Row],[FY Earnings Estimates]]</f>
        <v>#DIV/0!</v>
      </c>
      <c r="R276" s="8" t="e">
        <f>Table3[[#This Row],[Price]]/Table3[[#This Row],[FY Earnings Estimates (2-years)]]</f>
        <v>#DIV/0!</v>
      </c>
      <c r="U276" t="s">
        <v>1036</v>
      </c>
      <c r="V276" t="s">
        <v>1135</v>
      </c>
      <c r="W276" s="4">
        <v>20883</v>
      </c>
      <c r="X276">
        <v>1883</v>
      </c>
      <c r="Y276" s="5" t="s">
        <v>1262</v>
      </c>
    </row>
    <row r="277" spans="2:25" ht="15" customHeight="1">
      <c r="B277" t="s">
        <v>257</v>
      </c>
      <c r="C277" t="s">
        <v>759</v>
      </c>
      <c r="D277" s="8"/>
      <c r="E277" s="7"/>
      <c r="F277" s="11">
        <f>Table3[[#This Row],[Price]]*Table3[[#This Row],[Share Count ]]</f>
        <v>0</v>
      </c>
      <c r="G277" s="11"/>
      <c r="H277" s="11"/>
      <c r="I277" s="11">
        <f>Table3[[#This Row],[MC ($M)]]-Table3[[#This Row],[Cash ($M)]]+Table3[[#This Row],[Debt ($M)]]</f>
        <v>0</v>
      </c>
      <c r="M277" s="8"/>
      <c r="N277" s="12"/>
      <c r="O277" s="9"/>
      <c r="P277" s="9"/>
      <c r="Q277" s="8" t="e">
        <f>Table3[[#This Row],[Price]]/Table3[[#This Row],[FY Earnings Estimates]]</f>
        <v>#DIV/0!</v>
      </c>
      <c r="R277" s="8" t="e">
        <f>Table3[[#This Row],[Price]]/Table3[[#This Row],[FY Earnings Estimates (2-years)]]</f>
        <v>#DIV/0!</v>
      </c>
      <c r="U277" t="s">
        <v>1036</v>
      </c>
      <c r="V277" t="s">
        <v>1114</v>
      </c>
      <c r="W277" s="4">
        <v>45163</v>
      </c>
      <c r="X277" t="s">
        <v>1178</v>
      </c>
      <c r="Y277" s="5" t="s">
        <v>1319</v>
      </c>
    </row>
    <row r="278" spans="2:25" ht="15" customHeight="1">
      <c r="B278" t="s">
        <v>233</v>
      </c>
      <c r="C278" t="s">
        <v>735</v>
      </c>
      <c r="D278" s="8"/>
      <c r="E278" s="7"/>
      <c r="F278" s="11">
        <f>Table3[[#This Row],[Price]]*Table3[[#This Row],[Share Count ]]</f>
        <v>0</v>
      </c>
      <c r="G278" s="11"/>
      <c r="H278" s="11"/>
      <c r="I278" s="11">
        <f>Table3[[#This Row],[MC ($M)]]-Table3[[#This Row],[Cash ($M)]]+Table3[[#This Row],[Debt ($M)]]</f>
        <v>0</v>
      </c>
      <c r="M278" s="8"/>
      <c r="N278" s="12"/>
      <c r="O278" s="9"/>
      <c r="P278" s="9"/>
      <c r="Q278" s="8" t="e">
        <f>Table3[[#This Row],[Price]]/Table3[[#This Row],[FY Earnings Estimates]]</f>
        <v>#DIV/0!</v>
      </c>
      <c r="R278" s="8" t="e">
        <f>Table3[[#This Row],[Price]]/Table3[[#This Row],[FY Earnings Estimates (2-years)]]</f>
        <v>#DIV/0!</v>
      </c>
      <c r="U278" t="s">
        <v>1032</v>
      </c>
      <c r="V278" t="s">
        <v>1132</v>
      </c>
      <c r="W278" s="4">
        <v>34850</v>
      </c>
      <c r="X278">
        <v>1959</v>
      </c>
      <c r="Y278" s="5" t="s">
        <v>1200</v>
      </c>
    </row>
    <row r="279" spans="2:25" ht="15" customHeight="1">
      <c r="B279" t="s">
        <v>241</v>
      </c>
      <c r="C279" t="s">
        <v>743</v>
      </c>
      <c r="D279" s="8"/>
      <c r="E279" s="7"/>
      <c r="F279" s="11">
        <f>Table3[[#This Row],[Price]]*Table3[[#This Row],[Share Count ]]</f>
        <v>0</v>
      </c>
      <c r="G279" s="11"/>
      <c r="H279" s="11"/>
      <c r="I279" s="11">
        <f>Table3[[#This Row],[MC ($M)]]-Table3[[#This Row],[Cash ($M)]]+Table3[[#This Row],[Debt ($M)]]</f>
        <v>0</v>
      </c>
      <c r="M279" s="8"/>
      <c r="N279" s="12"/>
      <c r="O279" s="9"/>
      <c r="P279" s="9"/>
      <c r="Q279" s="8" t="e">
        <f>Table3[[#This Row],[Price]]/Table3[[#This Row],[FY Earnings Estimates]]</f>
        <v>#DIV/0!</v>
      </c>
      <c r="R279" s="8" t="e">
        <f>Table3[[#This Row],[Price]]/Table3[[#This Row],[FY Earnings Estimates (2-years)]]</f>
        <v>#DIV/0!</v>
      </c>
      <c r="U279" t="s">
        <v>1030</v>
      </c>
      <c r="V279" t="s">
        <v>1134</v>
      </c>
      <c r="W279" s="4">
        <v>43686</v>
      </c>
      <c r="X279">
        <v>1969</v>
      </c>
      <c r="Y279" s="5" t="s">
        <v>1276</v>
      </c>
    </row>
    <row r="280" spans="2:25" ht="15" customHeight="1">
      <c r="B280" t="s">
        <v>240</v>
      </c>
      <c r="C280" t="s">
        <v>742</v>
      </c>
      <c r="D280" s="8"/>
      <c r="E280" s="7"/>
      <c r="F280" s="11">
        <f>Table3[[#This Row],[Price]]*Table3[[#This Row],[Share Count ]]</f>
        <v>0</v>
      </c>
      <c r="G280" s="11"/>
      <c r="H280" s="11"/>
      <c r="I280" s="11">
        <f>Table3[[#This Row],[MC ($M)]]-Table3[[#This Row],[Cash ($M)]]+Table3[[#This Row],[Debt ($M)]]</f>
        <v>0</v>
      </c>
      <c r="M280" s="8"/>
      <c r="N280" s="12"/>
      <c r="O280" s="9"/>
      <c r="P280" s="9"/>
      <c r="Q280" s="8" t="e">
        <f>Table3[[#This Row],[Price]]/Table3[[#This Row],[FY Earnings Estimates]]</f>
        <v>#DIV/0!</v>
      </c>
      <c r="R280" s="8" t="e">
        <f>Table3[[#This Row],[Price]]/Table3[[#This Row],[FY Earnings Estimates (2-years)]]</f>
        <v>#DIV/0!</v>
      </c>
      <c r="U280" t="s">
        <v>1029</v>
      </c>
      <c r="V280" t="s">
        <v>1110</v>
      </c>
      <c r="W280" s="4">
        <v>38629</v>
      </c>
      <c r="X280">
        <v>1954</v>
      </c>
      <c r="Y280" s="5" t="s">
        <v>1251</v>
      </c>
    </row>
    <row r="281" spans="2:25" ht="15" customHeight="1">
      <c r="B281" t="s">
        <v>245</v>
      </c>
      <c r="C281" t="s">
        <v>747</v>
      </c>
      <c r="D281" s="8"/>
      <c r="E281" s="7"/>
      <c r="F281" s="11">
        <f>Table3[[#This Row],[Price]]*Table3[[#This Row],[Share Count ]]</f>
        <v>0</v>
      </c>
      <c r="G281" s="11"/>
      <c r="H281" s="11"/>
      <c r="I281" s="11">
        <f>Table3[[#This Row],[MC ($M)]]-Table3[[#This Row],[Cash ($M)]]+Table3[[#This Row],[Debt ($M)]]</f>
        <v>0</v>
      </c>
      <c r="M281" s="8"/>
      <c r="N281" s="12"/>
      <c r="O281" s="9"/>
      <c r="P281" s="9"/>
      <c r="Q281" s="8" t="e">
        <f>Table3[[#This Row],[Price]]/Table3[[#This Row],[FY Earnings Estimates]]</f>
        <v>#DIV/0!</v>
      </c>
      <c r="R281" s="8" t="e">
        <f>Table3[[#This Row],[Price]]/Table3[[#This Row],[FY Earnings Estimates (2-years)]]</f>
        <v>#DIV/0!</v>
      </c>
      <c r="U281" t="s">
        <v>1027</v>
      </c>
      <c r="V281" t="s">
        <v>1108</v>
      </c>
      <c r="W281" s="4">
        <v>38292</v>
      </c>
      <c r="X281">
        <v>1978</v>
      </c>
      <c r="Y281" s="5" t="s">
        <v>1312</v>
      </c>
    </row>
    <row r="282" spans="2:25" ht="15" customHeight="1">
      <c r="B282" t="s">
        <v>246</v>
      </c>
      <c r="C282" t="s">
        <v>748</v>
      </c>
      <c r="D282" s="8"/>
      <c r="E282" s="7"/>
      <c r="F282" s="11">
        <f>Table3[[#This Row],[Price]]*Table3[[#This Row],[Share Count ]]</f>
        <v>0</v>
      </c>
      <c r="G282" s="11"/>
      <c r="H282" s="11"/>
      <c r="I282" s="11">
        <f>Table3[[#This Row],[MC ($M)]]-Table3[[#This Row],[Cash ($M)]]+Table3[[#This Row],[Debt ($M)]]</f>
        <v>0</v>
      </c>
      <c r="M282" s="8"/>
      <c r="N282" s="12"/>
      <c r="O282" s="9"/>
      <c r="P282" s="9"/>
      <c r="Q282" s="8" t="e">
        <f>Table3[[#This Row],[Price]]/Table3[[#This Row],[FY Earnings Estimates]]</f>
        <v>#DIV/0!</v>
      </c>
      <c r="R282" s="8" t="e">
        <f>Table3[[#This Row],[Price]]/Table3[[#This Row],[FY Earnings Estimates (2-years)]]</f>
        <v>#DIV/0!</v>
      </c>
      <c r="U282" t="s">
        <v>1030</v>
      </c>
      <c r="V282" t="s">
        <v>1081</v>
      </c>
      <c r="W282" s="4">
        <v>39713</v>
      </c>
      <c r="X282" t="s">
        <v>1446</v>
      </c>
      <c r="Y282" s="5" t="s">
        <v>1313</v>
      </c>
    </row>
    <row r="283" spans="2:25" ht="15" customHeight="1">
      <c r="B283" t="s">
        <v>239</v>
      </c>
      <c r="C283" t="s">
        <v>741</v>
      </c>
      <c r="D283" s="8"/>
      <c r="E283" s="7"/>
      <c r="F283" s="11">
        <f>Table3[[#This Row],[Price]]*Table3[[#This Row],[Share Count ]]</f>
        <v>0</v>
      </c>
      <c r="G283" s="11"/>
      <c r="H283" s="11"/>
      <c r="I283" s="11">
        <f>Table3[[#This Row],[MC ($M)]]-Table3[[#This Row],[Cash ($M)]]+Table3[[#This Row],[Debt ($M)]]</f>
        <v>0</v>
      </c>
      <c r="M283" s="8"/>
      <c r="N283" s="12"/>
      <c r="O283" s="9"/>
      <c r="P283" s="9"/>
      <c r="Q283" s="8" t="e">
        <f>Table3[[#This Row],[Price]]/Table3[[#This Row],[FY Earnings Estimates]]</f>
        <v>#DIV/0!</v>
      </c>
      <c r="R283" s="8" t="e">
        <f>Table3[[#This Row],[Price]]/Table3[[#This Row],[FY Earnings Estimates (2-years)]]</f>
        <v>#DIV/0!</v>
      </c>
      <c r="U283" t="s">
        <v>1030</v>
      </c>
      <c r="V283" t="s">
        <v>1082</v>
      </c>
      <c r="W283" s="4">
        <v>45649</v>
      </c>
      <c r="X283">
        <v>1895</v>
      </c>
      <c r="Y283" s="5" t="s">
        <v>1308</v>
      </c>
    </row>
    <row r="284" spans="2:25" ht="15" customHeight="1">
      <c r="B284" t="s">
        <v>237</v>
      </c>
      <c r="C284" t="s">
        <v>739</v>
      </c>
      <c r="D284" s="8"/>
      <c r="E284" s="7"/>
      <c r="F284" s="11">
        <f>Table3[[#This Row],[Price]]*Table3[[#This Row],[Share Count ]]</f>
        <v>0</v>
      </c>
      <c r="G284" s="11"/>
      <c r="H284" s="11"/>
      <c r="I284" s="11">
        <f>Table3[[#This Row],[MC ($M)]]-Table3[[#This Row],[Cash ($M)]]+Table3[[#This Row],[Debt ($M)]]</f>
        <v>0</v>
      </c>
      <c r="M284" s="8"/>
      <c r="N284" s="12"/>
      <c r="O284" s="9"/>
      <c r="P284" s="9"/>
      <c r="Q284" s="8" t="e">
        <f>Table3[[#This Row],[Price]]/Table3[[#This Row],[FY Earnings Estimates]]</f>
        <v>#DIV/0!</v>
      </c>
      <c r="R284" s="8" t="e">
        <f>Table3[[#This Row],[Price]]/Table3[[#This Row],[FY Earnings Estimates (2-years)]]</f>
        <v>#DIV/0!</v>
      </c>
      <c r="U284" t="s">
        <v>1037</v>
      </c>
      <c r="V284" t="s">
        <v>1133</v>
      </c>
      <c r="W284" s="4">
        <v>33786</v>
      </c>
      <c r="X284">
        <v>1879</v>
      </c>
      <c r="Y284" s="5" t="s">
        <v>1307</v>
      </c>
    </row>
    <row r="285" spans="2:25" ht="15" customHeight="1">
      <c r="B285" t="s">
        <v>235</v>
      </c>
      <c r="C285" t="s">
        <v>737</v>
      </c>
      <c r="D285" s="8"/>
      <c r="E285" s="7"/>
      <c r="F285" s="11">
        <f>Table3[[#This Row],[Price]]*Table3[[#This Row],[Share Count ]]</f>
        <v>0</v>
      </c>
      <c r="G285" s="11"/>
      <c r="H285" s="11"/>
      <c r="I285" s="11">
        <f>Table3[[#This Row],[MC ($M)]]-Table3[[#This Row],[Cash ($M)]]+Table3[[#This Row],[Debt ($M)]]</f>
        <v>0</v>
      </c>
      <c r="M285" s="8"/>
      <c r="N285" s="12"/>
      <c r="O285" s="9"/>
      <c r="P285" s="9"/>
      <c r="Q285" s="8" t="e">
        <f>Table3[[#This Row],[Price]]/Table3[[#This Row],[FY Earnings Estimates]]</f>
        <v>#DIV/0!</v>
      </c>
      <c r="R285" s="8" t="e">
        <f>Table3[[#This Row],[Price]]/Table3[[#This Row],[FY Earnings Estimates (2-years)]]</f>
        <v>#DIV/0!</v>
      </c>
      <c r="U285" t="s">
        <v>1029</v>
      </c>
      <c r="V285" t="s">
        <v>1115</v>
      </c>
      <c r="W285" s="4">
        <v>42513</v>
      </c>
      <c r="X285">
        <v>1998</v>
      </c>
      <c r="Y285" s="5" t="s">
        <v>1213</v>
      </c>
    </row>
    <row r="286" spans="2:25" ht="15" customHeight="1">
      <c r="B286" t="s">
        <v>238</v>
      </c>
      <c r="C286" t="s">
        <v>740</v>
      </c>
      <c r="D286" s="8"/>
      <c r="E286" s="7"/>
      <c r="F286" s="11">
        <f>Table3[[#This Row],[Price]]*Table3[[#This Row],[Share Count ]]</f>
        <v>0</v>
      </c>
      <c r="G286" s="11"/>
      <c r="H286" s="11"/>
      <c r="I286" s="11">
        <f>Table3[[#This Row],[MC ($M)]]-Table3[[#This Row],[Cash ($M)]]+Table3[[#This Row],[Debt ($M)]]</f>
        <v>0</v>
      </c>
      <c r="M286" s="8"/>
      <c r="N286" s="12"/>
      <c r="O286" s="9"/>
      <c r="P286" s="9"/>
      <c r="Q286" s="8" t="e">
        <f>Table3[[#This Row],[Price]]/Table3[[#This Row],[FY Earnings Estimates]]</f>
        <v>#DIV/0!</v>
      </c>
      <c r="R286" s="8" t="e">
        <f>Table3[[#This Row],[Price]]/Table3[[#This Row],[FY Earnings Estimates (2-years)]]</f>
        <v>#DIV/0!</v>
      </c>
      <c r="U286" t="s">
        <v>1027</v>
      </c>
      <c r="V286" t="s">
        <v>1038</v>
      </c>
      <c r="W286" s="4">
        <v>25933</v>
      </c>
      <c r="X286">
        <v>1876</v>
      </c>
      <c r="Y286" s="5" t="s">
        <v>1247</v>
      </c>
    </row>
    <row r="287" spans="2:25" ht="15" customHeight="1">
      <c r="B287" t="s">
        <v>234</v>
      </c>
      <c r="C287" t="s">
        <v>736</v>
      </c>
      <c r="D287" s="8"/>
      <c r="E287" s="7"/>
      <c r="F287" s="11">
        <f>Table3[[#This Row],[Price]]*Table3[[#This Row],[Share Count ]]</f>
        <v>0</v>
      </c>
      <c r="G287" s="11"/>
      <c r="H287" s="11"/>
      <c r="I287" s="11">
        <f>Table3[[#This Row],[MC ($M)]]-Table3[[#This Row],[Cash ($M)]]+Table3[[#This Row],[Debt ($M)]]</f>
        <v>0</v>
      </c>
      <c r="M287" s="8"/>
      <c r="N287" s="12"/>
      <c r="O287" s="9"/>
      <c r="P287" s="9"/>
      <c r="Q287" s="8" t="e">
        <f>Table3[[#This Row],[Price]]/Table3[[#This Row],[FY Earnings Estimates]]</f>
        <v>#DIV/0!</v>
      </c>
      <c r="R287" s="8" t="e">
        <f>Table3[[#This Row],[Price]]/Table3[[#This Row],[FY Earnings Estimates (2-years)]]</f>
        <v>#DIV/0!</v>
      </c>
      <c r="U287" t="s">
        <v>1030</v>
      </c>
      <c r="V287" t="s">
        <v>1081</v>
      </c>
      <c r="W287" s="4">
        <v>20883</v>
      </c>
      <c r="X287">
        <v>1995</v>
      </c>
      <c r="Y287" s="5" t="s">
        <v>1300</v>
      </c>
    </row>
    <row r="288" spans="2:25" ht="15" customHeight="1">
      <c r="B288" t="s">
        <v>509</v>
      </c>
      <c r="C288" t="s">
        <v>1009</v>
      </c>
      <c r="D288" s="8"/>
      <c r="E288" s="7"/>
      <c r="F288" s="11">
        <f>Table3[[#This Row],[Price]]*Table3[[#This Row],[Share Count ]]</f>
        <v>0</v>
      </c>
      <c r="G288" s="11"/>
      <c r="H288" s="11"/>
      <c r="I288" s="11">
        <f>Table3[[#This Row],[MC ($M)]]-Table3[[#This Row],[Cash ($M)]]+Table3[[#This Row],[Debt ($M)]]</f>
        <v>0</v>
      </c>
      <c r="M288" s="8"/>
      <c r="N288" s="12"/>
      <c r="O288" s="9"/>
      <c r="P288" s="9"/>
      <c r="Q288" s="8" t="e">
        <f>Table3[[#This Row],[Price]]/Table3[[#This Row],[FY Earnings Estimates]]</f>
        <v>#DIV/0!</v>
      </c>
      <c r="R288" s="8" t="e">
        <f>Table3[[#This Row],[Price]]/Table3[[#This Row],[FY Earnings Estimates (2-years)]]</f>
        <v>#DIV/0!</v>
      </c>
      <c r="U288" t="s">
        <v>1031</v>
      </c>
      <c r="V288" t="s">
        <v>1054</v>
      </c>
      <c r="W288" s="4">
        <v>42552</v>
      </c>
      <c r="X288">
        <v>1917</v>
      </c>
      <c r="Y288" s="5" t="s">
        <v>1428</v>
      </c>
    </row>
    <row r="289" spans="2:25" ht="15" customHeight="1">
      <c r="B289" t="s">
        <v>232</v>
      </c>
      <c r="C289" t="s">
        <v>734</v>
      </c>
      <c r="D289" s="8"/>
      <c r="E289" s="7"/>
      <c r="F289" s="11">
        <f>Table3[[#This Row],[Price]]*Table3[[#This Row],[Share Count ]]</f>
        <v>0</v>
      </c>
      <c r="G289" s="11"/>
      <c r="H289" s="11"/>
      <c r="I289" s="11">
        <f>Table3[[#This Row],[MC ($M)]]-Table3[[#This Row],[Cash ($M)]]+Table3[[#This Row],[Debt ($M)]]</f>
        <v>0</v>
      </c>
      <c r="M289" s="8"/>
      <c r="N289" s="12"/>
      <c r="O289" s="9"/>
      <c r="P289" s="9"/>
      <c r="Q289" s="8" t="e">
        <f>Table3[[#This Row],[Price]]/Table3[[#This Row],[FY Earnings Estimates]]</f>
        <v>#DIV/0!</v>
      </c>
      <c r="R289" s="8" t="e">
        <f>Table3[[#This Row],[Price]]/Table3[[#This Row],[FY Earnings Estimates (2-years)]]</f>
        <v>#DIV/0!</v>
      </c>
      <c r="U289" t="s">
        <v>1029</v>
      </c>
      <c r="V289" t="s">
        <v>1131</v>
      </c>
      <c r="W289" s="4">
        <v>30741</v>
      </c>
      <c r="X289" t="s">
        <v>1448</v>
      </c>
      <c r="Y289" s="5" t="s">
        <v>1305</v>
      </c>
    </row>
    <row r="290" spans="2:25" ht="15" customHeight="1">
      <c r="B290" t="s">
        <v>244</v>
      </c>
      <c r="C290" t="s">
        <v>746</v>
      </c>
      <c r="D290" s="8"/>
      <c r="E290" s="7"/>
      <c r="F290" s="11">
        <f>Table3[[#This Row],[Price]]*Table3[[#This Row],[Share Count ]]</f>
        <v>0</v>
      </c>
      <c r="G290" s="11"/>
      <c r="H290" s="11"/>
      <c r="I290" s="11">
        <f>Table3[[#This Row],[MC ($M)]]-Table3[[#This Row],[Cash ($M)]]+Table3[[#This Row],[Debt ($M)]]</f>
        <v>0</v>
      </c>
      <c r="M290" s="8"/>
      <c r="N290" s="12"/>
      <c r="O290" s="9"/>
      <c r="P290" s="9"/>
      <c r="Q290" s="8" t="e">
        <f>Table3[[#This Row],[Price]]/Table3[[#This Row],[FY Earnings Estimates]]</f>
        <v>#DIV/0!</v>
      </c>
      <c r="R290" s="8" t="e">
        <f>Table3[[#This Row],[Price]]/Table3[[#This Row],[FY Earnings Estimates (2-years)]]</f>
        <v>#DIV/0!</v>
      </c>
      <c r="U290" t="s">
        <v>1028</v>
      </c>
      <c r="V290" t="s">
        <v>1087</v>
      </c>
      <c r="W290" s="4">
        <v>41089</v>
      </c>
      <c r="X290">
        <v>1980</v>
      </c>
      <c r="Y290" s="5" t="s">
        <v>1311</v>
      </c>
    </row>
    <row r="291" spans="2:25" ht="15" customHeight="1">
      <c r="B291" t="s">
        <v>231</v>
      </c>
      <c r="C291" t="s">
        <v>733</v>
      </c>
      <c r="D291" s="8"/>
      <c r="E291" s="7"/>
      <c r="F291" s="11">
        <f>Table3[[#This Row],[Price]]*Table3[[#This Row],[Share Count ]]</f>
        <v>0</v>
      </c>
      <c r="G291" s="11"/>
      <c r="H291" s="11"/>
      <c r="I291" s="11">
        <f>Table3[[#This Row],[MC ($M)]]-Table3[[#This Row],[Cash ($M)]]+Table3[[#This Row],[Debt ($M)]]</f>
        <v>0</v>
      </c>
      <c r="M291" s="8"/>
      <c r="N291" s="12"/>
      <c r="O291" s="9"/>
      <c r="P291" s="9"/>
      <c r="Q291" s="8" t="e">
        <f>Table3[[#This Row],[Price]]/Table3[[#This Row],[FY Earnings Estimates]]</f>
        <v>#DIV/0!</v>
      </c>
      <c r="R291" s="8" t="e">
        <f>Table3[[#This Row],[Price]]/Table3[[#This Row],[FY Earnings Estimates (2-years)]]</f>
        <v>#DIV/0!</v>
      </c>
      <c r="U291" t="s">
        <v>1029</v>
      </c>
      <c r="V291" t="s">
        <v>1089</v>
      </c>
      <c r="W291" s="4">
        <v>45217</v>
      </c>
      <c r="X291">
        <v>1998</v>
      </c>
      <c r="Y291" s="5" t="s">
        <v>1304</v>
      </c>
    </row>
    <row r="292" spans="2:25" ht="15" customHeight="1">
      <c r="B292" t="s">
        <v>106</v>
      </c>
      <c r="C292" t="s">
        <v>609</v>
      </c>
      <c r="D292" s="8"/>
      <c r="E292" s="7"/>
      <c r="F292" s="11">
        <f>Table3[[#This Row],[Price]]*Table3[[#This Row],[Share Count ]]</f>
        <v>0</v>
      </c>
      <c r="G292" s="11"/>
      <c r="H292" s="11"/>
      <c r="I292" s="11">
        <f>Table3[[#This Row],[MC ($M)]]-Table3[[#This Row],[Cash ($M)]]+Table3[[#This Row],[Debt ($M)]]</f>
        <v>0</v>
      </c>
      <c r="M292" s="8"/>
      <c r="N292" s="12"/>
      <c r="O292" s="9"/>
      <c r="P292" s="9"/>
      <c r="Q292" s="8" t="e">
        <f>Table3[[#This Row],[Price]]/Table3[[#This Row],[FY Earnings Estimates]]</f>
        <v>#DIV/0!</v>
      </c>
      <c r="R292" s="8" t="e">
        <f>Table3[[#This Row],[Price]]/Table3[[#This Row],[FY Earnings Estimates (2-years)]]</f>
        <v>#DIV/0!</v>
      </c>
      <c r="U292" t="s">
        <v>1030</v>
      </c>
      <c r="V292" t="s">
        <v>1075</v>
      </c>
      <c r="W292" s="4">
        <v>34516</v>
      </c>
      <c r="X292">
        <v>1967</v>
      </c>
      <c r="Y292" s="5" t="s">
        <v>1231</v>
      </c>
    </row>
    <row r="293" spans="2:25" ht="15" customHeight="1">
      <c r="B293" t="s">
        <v>242</v>
      </c>
      <c r="C293" t="s">
        <v>744</v>
      </c>
      <c r="D293" s="8"/>
      <c r="E293" s="7"/>
      <c r="F293" s="11">
        <f>Table3[[#This Row],[Price]]*Table3[[#This Row],[Share Count ]]</f>
        <v>0</v>
      </c>
      <c r="G293" s="11"/>
      <c r="H293" s="11"/>
      <c r="I293" s="11">
        <f>Table3[[#This Row],[MC ($M)]]-Table3[[#This Row],[Cash ($M)]]+Table3[[#This Row],[Debt ($M)]]</f>
        <v>0</v>
      </c>
      <c r="M293" s="8"/>
      <c r="N293" s="12"/>
      <c r="O293" s="9"/>
      <c r="P293" s="9"/>
      <c r="Q293" s="8" t="e">
        <f>Table3[[#This Row],[Price]]/Table3[[#This Row],[FY Earnings Estimates]]</f>
        <v>#DIV/0!</v>
      </c>
      <c r="R293" s="8" t="e">
        <f>Table3[[#This Row],[Price]]/Table3[[#This Row],[FY Earnings Estimates (2-years)]]</f>
        <v>#DIV/0!</v>
      </c>
      <c r="U293" t="s">
        <v>1029</v>
      </c>
      <c r="V293" t="s">
        <v>1044</v>
      </c>
      <c r="W293" s="4">
        <v>43741</v>
      </c>
      <c r="X293">
        <v>1988</v>
      </c>
      <c r="Y293" s="5" t="s">
        <v>1309</v>
      </c>
    </row>
    <row r="294" spans="2:25" ht="15" customHeight="1">
      <c r="B294" t="s">
        <v>243</v>
      </c>
      <c r="C294" t="s">
        <v>745</v>
      </c>
      <c r="D294" s="8"/>
      <c r="E294" s="7"/>
      <c r="F294" s="11">
        <f>Table3[[#This Row],[Price]]*Table3[[#This Row],[Share Count ]]</f>
        <v>0</v>
      </c>
      <c r="G294" s="11"/>
      <c r="H294" s="11"/>
      <c r="I294" s="11">
        <f>Table3[[#This Row],[MC ($M)]]-Table3[[#This Row],[Cash ($M)]]+Table3[[#This Row],[Debt ($M)]]</f>
        <v>0</v>
      </c>
      <c r="M294" s="8"/>
      <c r="N294" s="12"/>
      <c r="O294" s="9"/>
      <c r="P294" s="9"/>
      <c r="Q294" s="8" t="e">
        <f>Table3[[#This Row],[Price]]/Table3[[#This Row],[FY Earnings Estimates]]</f>
        <v>#DIV/0!</v>
      </c>
      <c r="R294" s="8" t="e">
        <f>Table3[[#This Row],[Price]]/Table3[[#This Row],[FY Earnings Estimates (2-years)]]</f>
        <v>#DIV/0!</v>
      </c>
      <c r="U294" t="s">
        <v>1036</v>
      </c>
      <c r="V294" t="s">
        <v>1080</v>
      </c>
      <c r="W294" s="4">
        <v>43437</v>
      </c>
      <c r="X294" t="s">
        <v>1447</v>
      </c>
      <c r="Y294" s="5" t="s">
        <v>1310</v>
      </c>
    </row>
    <row r="295" spans="2:25" ht="15" customHeight="1">
      <c r="B295" t="s">
        <v>230</v>
      </c>
      <c r="C295" t="s">
        <v>732</v>
      </c>
      <c r="D295" s="8"/>
      <c r="E295" s="7"/>
      <c r="F295" s="11">
        <f>Table3[[#This Row],[Price]]*Table3[[#This Row],[Share Count ]]</f>
        <v>0</v>
      </c>
      <c r="G295" s="11"/>
      <c r="H295" s="11"/>
      <c r="I295" s="11">
        <f>Table3[[#This Row],[MC ($M)]]-Table3[[#This Row],[Cash ($M)]]+Table3[[#This Row],[Debt ($M)]]</f>
        <v>0</v>
      </c>
      <c r="M295" s="8"/>
      <c r="N295" s="12"/>
      <c r="O295" s="9"/>
      <c r="P295" s="9"/>
      <c r="Q295" s="8" t="e">
        <f>Table3[[#This Row],[Price]]/Table3[[#This Row],[FY Earnings Estimates]]</f>
        <v>#DIV/0!</v>
      </c>
      <c r="R295" s="8" t="e">
        <f>Table3[[#This Row],[Price]]/Table3[[#This Row],[FY Earnings Estimates (2-years)]]</f>
        <v>#DIV/0!</v>
      </c>
      <c r="U295" t="s">
        <v>1037</v>
      </c>
      <c r="V295" t="s">
        <v>1099</v>
      </c>
      <c r="W295" s="4">
        <v>41157</v>
      </c>
      <c r="X295">
        <v>2007</v>
      </c>
      <c r="Y295" s="5" t="s">
        <v>1303</v>
      </c>
    </row>
    <row r="296" spans="2:25" ht="15" customHeight="1">
      <c r="B296" t="s">
        <v>236</v>
      </c>
      <c r="C296" t="s">
        <v>738</v>
      </c>
      <c r="D296" s="8"/>
      <c r="E296" s="7"/>
      <c r="F296" s="11">
        <f>Table3[[#This Row],[Price]]*Table3[[#This Row],[Share Count ]]</f>
        <v>0</v>
      </c>
      <c r="G296" s="11"/>
      <c r="H296" s="11"/>
      <c r="I296" s="11">
        <f>Table3[[#This Row],[MC ($M)]]-Table3[[#This Row],[Cash ($M)]]+Table3[[#This Row],[Debt ($M)]]</f>
        <v>0</v>
      </c>
      <c r="M296" s="8"/>
      <c r="N296" s="12"/>
      <c r="O296" s="9"/>
      <c r="P296" s="9"/>
      <c r="Q296" s="8" t="e">
        <f>Table3[[#This Row],[Price]]/Table3[[#This Row],[FY Earnings Estimates]]</f>
        <v>#DIV/0!</v>
      </c>
      <c r="R296" s="8" t="e">
        <f>Table3[[#This Row],[Price]]/Table3[[#This Row],[FY Earnings Estimates (2-years)]]</f>
        <v>#DIV/0!</v>
      </c>
      <c r="U296" t="s">
        <v>1035</v>
      </c>
      <c r="V296" t="s">
        <v>1058</v>
      </c>
      <c r="W296" s="4">
        <v>43822</v>
      </c>
      <c r="X296">
        <v>2010</v>
      </c>
      <c r="Y296" s="5" t="s">
        <v>1306</v>
      </c>
    </row>
    <row r="297" spans="2:25" ht="15" customHeight="1">
      <c r="B297" s="6" t="s">
        <v>222</v>
      </c>
      <c r="C297" t="s">
        <v>724</v>
      </c>
      <c r="D297" s="8"/>
      <c r="E297" s="7"/>
      <c r="F297" s="11">
        <f>Table3[[#This Row],[Price]]*Table3[[#This Row],[Share Count ]]</f>
        <v>0</v>
      </c>
      <c r="G297" s="11"/>
      <c r="H297" s="11"/>
      <c r="I297" s="11">
        <f>Table3[[#This Row],[MC ($M)]]-Table3[[#This Row],[Cash ($M)]]+Table3[[#This Row],[Debt ($M)]]</f>
        <v>0</v>
      </c>
      <c r="M297" s="8"/>
      <c r="N297" s="12"/>
      <c r="O297" s="9"/>
      <c r="P297" s="9"/>
      <c r="Q297" s="8" t="e">
        <f>Table3[[#This Row],[Price]]/Table3[[#This Row],[FY Earnings Estimates]]</f>
        <v>#DIV/0!</v>
      </c>
      <c r="R297" s="8" t="e">
        <f>Table3[[#This Row],[Price]]/Table3[[#This Row],[FY Earnings Estimates (2-years)]]</f>
        <v>#DIV/0!</v>
      </c>
      <c r="U297" t="s">
        <v>1032</v>
      </c>
      <c r="V297" t="s">
        <v>1064</v>
      </c>
      <c r="W297" s="4">
        <v>39647</v>
      </c>
      <c r="X297">
        <v>1966</v>
      </c>
      <c r="Y297" s="5" t="s">
        <v>1297</v>
      </c>
    </row>
    <row r="298" spans="2:25" ht="15" customHeight="1">
      <c r="B298" t="s">
        <v>208</v>
      </c>
      <c r="C298" t="s">
        <v>710</v>
      </c>
      <c r="D298" s="8"/>
      <c r="E298" s="7"/>
      <c r="F298" s="11">
        <f>Table3[[#This Row],[Price]]*Table3[[#This Row],[Share Count ]]</f>
        <v>0</v>
      </c>
      <c r="G298" s="11"/>
      <c r="H298" s="11"/>
      <c r="I298" s="11">
        <f>Table3[[#This Row],[MC ($M)]]-Table3[[#This Row],[Cash ($M)]]+Table3[[#This Row],[Debt ($M)]]</f>
        <v>0</v>
      </c>
      <c r="M298" s="8"/>
      <c r="N298" s="12"/>
      <c r="O298" s="9"/>
      <c r="P298" s="9"/>
      <c r="Q298" s="8" t="e">
        <f>Table3[[#This Row],[Price]]/Table3[[#This Row],[FY Earnings Estimates]]</f>
        <v>#DIV/0!</v>
      </c>
      <c r="R298" s="8" t="e">
        <f>Table3[[#This Row],[Price]]/Table3[[#This Row],[FY Earnings Estimates (2-years)]]</f>
        <v>#DIV/0!</v>
      </c>
      <c r="U298" t="s">
        <v>1034</v>
      </c>
      <c r="V298" t="s">
        <v>1078</v>
      </c>
      <c r="W298" s="4">
        <v>42706</v>
      </c>
      <c r="X298">
        <v>1977</v>
      </c>
      <c r="Y298" s="5" t="s">
        <v>1289</v>
      </c>
    </row>
    <row r="299" spans="2:25" ht="15" customHeight="1">
      <c r="B299" t="s">
        <v>226</v>
      </c>
      <c r="C299" t="s">
        <v>728</v>
      </c>
      <c r="D299" s="8"/>
      <c r="E299" s="7"/>
      <c r="F299" s="11">
        <f>Table3[[#This Row],[Price]]*Table3[[#This Row],[Share Count ]]</f>
        <v>0</v>
      </c>
      <c r="G299" s="11"/>
      <c r="H299" s="11"/>
      <c r="I299" s="11">
        <f>Table3[[#This Row],[MC ($M)]]-Table3[[#This Row],[Cash ($M)]]+Table3[[#This Row],[Debt ($M)]]</f>
        <v>0</v>
      </c>
      <c r="M299" s="8"/>
      <c r="N299" s="12"/>
      <c r="O299" s="9"/>
      <c r="P299" s="9"/>
      <c r="Q299" s="8" t="e">
        <f>Table3[[#This Row],[Price]]/Table3[[#This Row],[FY Earnings Estimates]]</f>
        <v>#DIV/0!</v>
      </c>
      <c r="R299" s="8" t="e">
        <f>Table3[[#This Row],[Price]]/Table3[[#This Row],[FY Earnings Estimates (2-years)]]</f>
        <v>#DIV/0!</v>
      </c>
      <c r="U299" t="s">
        <v>1029</v>
      </c>
      <c r="V299" t="s">
        <v>1104</v>
      </c>
      <c r="W299" s="4">
        <v>35944</v>
      </c>
      <c r="X299">
        <v>1927</v>
      </c>
      <c r="Y299" s="5" t="s">
        <v>1300</v>
      </c>
    </row>
    <row r="300" spans="2:25" ht="15" customHeight="1">
      <c r="B300" t="s">
        <v>223</v>
      </c>
      <c r="C300" t="s">
        <v>725</v>
      </c>
      <c r="D300" s="8"/>
      <c r="E300" s="7"/>
      <c r="F300" s="11">
        <f>Table3[[#This Row],[Price]]*Table3[[#This Row],[Share Count ]]</f>
        <v>0</v>
      </c>
      <c r="G300" s="11"/>
      <c r="H300" s="11"/>
      <c r="I300" s="11">
        <f>Table3[[#This Row],[MC ($M)]]-Table3[[#This Row],[Cash ($M)]]+Table3[[#This Row],[Debt ($M)]]</f>
        <v>0</v>
      </c>
      <c r="M300" s="8"/>
      <c r="N300" s="12"/>
      <c r="O300" s="9"/>
      <c r="P300" s="9"/>
      <c r="Q300" s="8" t="e">
        <f>Table3[[#This Row],[Price]]/Table3[[#This Row],[FY Earnings Estimates]]</f>
        <v>#DIV/0!</v>
      </c>
      <c r="R300" s="8" t="e">
        <f>Table3[[#This Row],[Price]]/Table3[[#This Row],[FY Earnings Estimates (2-years)]]</f>
        <v>#DIV/0!</v>
      </c>
      <c r="U300" t="s">
        <v>1030</v>
      </c>
      <c r="V300" t="s">
        <v>1082</v>
      </c>
      <c r="W300" s="4">
        <v>29767</v>
      </c>
      <c r="X300">
        <v>1929</v>
      </c>
      <c r="Y300" s="5" t="s">
        <v>1298</v>
      </c>
    </row>
    <row r="301" spans="2:25" ht="15" customHeight="1">
      <c r="B301" t="s">
        <v>219</v>
      </c>
      <c r="C301" t="s">
        <v>721</v>
      </c>
      <c r="D301" s="8"/>
      <c r="E301" s="7"/>
      <c r="F301" s="11">
        <f>Table3[[#This Row],[Price]]*Table3[[#This Row],[Share Count ]]</f>
        <v>0</v>
      </c>
      <c r="G301" s="11"/>
      <c r="H301" s="11"/>
      <c r="I301" s="11">
        <f>Table3[[#This Row],[MC ($M)]]-Table3[[#This Row],[Cash ($M)]]+Table3[[#This Row],[Debt ($M)]]</f>
        <v>0</v>
      </c>
      <c r="M301" s="8"/>
      <c r="N301" s="12"/>
      <c r="O301" s="9"/>
      <c r="P301" s="9"/>
      <c r="Q301" s="8" t="e">
        <f>Table3[[#This Row],[Price]]/Table3[[#This Row],[FY Earnings Estimates]]</f>
        <v>#DIV/0!</v>
      </c>
      <c r="R301" s="8" t="e">
        <f>Table3[[#This Row],[Price]]/Table3[[#This Row],[FY Earnings Estimates (2-years)]]</f>
        <v>#DIV/0!</v>
      </c>
      <c r="U301" t="s">
        <v>1029</v>
      </c>
      <c r="V301" t="s">
        <v>1041</v>
      </c>
      <c r="W301" s="4">
        <v>25749</v>
      </c>
      <c r="X301">
        <v>1940</v>
      </c>
      <c r="Y301" s="5" t="s">
        <v>1213</v>
      </c>
    </row>
    <row r="302" spans="2:25" ht="15" customHeight="1">
      <c r="B302" t="s">
        <v>211</v>
      </c>
      <c r="C302" t="s">
        <v>713</v>
      </c>
      <c r="D302" s="8"/>
      <c r="E302" s="7"/>
      <c r="F302" s="11">
        <f>Table3[[#This Row],[Price]]*Table3[[#This Row],[Share Count ]]</f>
        <v>0</v>
      </c>
      <c r="G302" s="11"/>
      <c r="H302" s="11"/>
      <c r="I302" s="11">
        <f>Table3[[#This Row],[MC ($M)]]-Table3[[#This Row],[Cash ($M)]]+Table3[[#This Row],[Debt ($M)]]</f>
        <v>0</v>
      </c>
      <c r="M302" s="8"/>
      <c r="N302" s="12"/>
      <c r="O302" s="9"/>
      <c r="P302" s="9"/>
      <c r="Q302" s="8" t="e">
        <f>Table3[[#This Row],[Price]]/Table3[[#This Row],[FY Earnings Estimates]]</f>
        <v>#DIV/0!</v>
      </c>
      <c r="R302" s="8" t="e">
        <f>Table3[[#This Row],[Price]]/Table3[[#This Row],[FY Earnings Estimates (2-years)]]</f>
        <v>#DIV/0!</v>
      </c>
      <c r="U302" t="s">
        <v>1028</v>
      </c>
      <c r="V302" t="s">
        <v>1085</v>
      </c>
      <c r="W302" s="4">
        <v>39332</v>
      </c>
      <c r="X302">
        <v>1989</v>
      </c>
      <c r="Y302" s="5" t="s">
        <v>1292</v>
      </c>
    </row>
    <row r="303" spans="2:25" ht="15" customHeight="1">
      <c r="B303" t="s">
        <v>218</v>
      </c>
      <c r="C303" t="s">
        <v>720</v>
      </c>
      <c r="D303" s="8"/>
      <c r="E303" s="7"/>
      <c r="F303" s="11">
        <f>Table3[[#This Row],[Price]]*Table3[[#This Row],[Share Count ]]</f>
        <v>0</v>
      </c>
      <c r="G303" s="11"/>
      <c r="H303" s="11"/>
      <c r="I303" s="11">
        <f>Table3[[#This Row],[MC ($M)]]-Table3[[#This Row],[Cash ($M)]]+Table3[[#This Row],[Debt ($M)]]</f>
        <v>0</v>
      </c>
      <c r="M303" s="8"/>
      <c r="N303" s="12"/>
      <c r="O303" s="9"/>
      <c r="P303" s="9"/>
      <c r="Q303" s="8" t="e">
        <f>Table3[[#This Row],[Price]]/Table3[[#This Row],[FY Earnings Estimates]]</f>
        <v>#DIV/0!</v>
      </c>
      <c r="R303" s="8" t="e">
        <f>Table3[[#This Row],[Price]]/Table3[[#This Row],[FY Earnings Estimates (2-years)]]</f>
        <v>#DIV/0!</v>
      </c>
      <c r="U303" t="s">
        <v>1027</v>
      </c>
      <c r="V303" t="s">
        <v>1130</v>
      </c>
      <c r="W303" s="4">
        <v>36173</v>
      </c>
      <c r="X303">
        <v>1833</v>
      </c>
      <c r="Y303" s="5" t="s">
        <v>1208</v>
      </c>
    </row>
    <row r="304" spans="2:25" ht="15" customHeight="1">
      <c r="B304" t="s">
        <v>200</v>
      </c>
      <c r="C304" t="s">
        <v>702</v>
      </c>
      <c r="D304" s="8"/>
      <c r="E304" s="7"/>
      <c r="F304" s="11">
        <f>Table3[[#This Row],[Price]]*Table3[[#This Row],[Share Count ]]</f>
        <v>0</v>
      </c>
      <c r="G304" s="11"/>
      <c r="H304" s="11"/>
      <c r="I304" s="11">
        <f>Table3[[#This Row],[MC ($M)]]-Table3[[#This Row],[Cash ($M)]]+Table3[[#This Row],[Debt ($M)]]</f>
        <v>0</v>
      </c>
      <c r="M304" s="8"/>
      <c r="N304" s="12"/>
      <c r="O304" s="9"/>
      <c r="P304" s="9"/>
      <c r="Q304" s="8" t="e">
        <f>Table3[[#This Row],[Price]]/Table3[[#This Row],[FY Earnings Estimates]]</f>
        <v>#DIV/0!</v>
      </c>
      <c r="R304" s="8" t="e">
        <f>Table3[[#This Row],[Price]]/Table3[[#This Row],[FY Earnings Estimates (2-years)]]</f>
        <v>#DIV/0!</v>
      </c>
      <c r="U304" t="s">
        <v>1032</v>
      </c>
      <c r="V304" t="s">
        <v>1103</v>
      </c>
      <c r="W304" s="4">
        <v>35977</v>
      </c>
      <c r="X304">
        <v>1909</v>
      </c>
      <c r="Y304" s="5" t="s">
        <v>1200</v>
      </c>
    </row>
    <row r="305" spans="2:25" ht="15" customHeight="1">
      <c r="B305" t="s">
        <v>203</v>
      </c>
      <c r="C305" t="s">
        <v>705</v>
      </c>
      <c r="D305" s="8"/>
      <c r="E305" s="7"/>
      <c r="F305" s="11">
        <f>Table3[[#This Row],[Price]]*Table3[[#This Row],[Share Count ]]</f>
        <v>0</v>
      </c>
      <c r="G305" s="11"/>
      <c r="H305" s="11"/>
      <c r="I305" s="11">
        <f>Table3[[#This Row],[MC ($M)]]-Table3[[#This Row],[Cash ($M)]]+Table3[[#This Row],[Debt ($M)]]</f>
        <v>0</v>
      </c>
      <c r="M305" s="8"/>
      <c r="N305" s="12"/>
      <c r="O305" s="9"/>
      <c r="P305" s="9"/>
      <c r="Q305" s="8" t="e">
        <f>Table3[[#This Row],[Price]]/Table3[[#This Row],[FY Earnings Estimates]]</f>
        <v>#DIV/0!</v>
      </c>
      <c r="R305" s="8" t="e">
        <f>Table3[[#This Row],[Price]]/Table3[[#This Row],[FY Earnings Estimates (2-years)]]</f>
        <v>#DIV/0!</v>
      </c>
      <c r="U305" t="s">
        <v>1036</v>
      </c>
      <c r="V305" t="s">
        <v>1080</v>
      </c>
      <c r="W305" s="4">
        <v>41184</v>
      </c>
      <c r="X305">
        <v>2012</v>
      </c>
      <c r="Y305" s="5" t="s">
        <v>1213</v>
      </c>
    </row>
    <row r="306" spans="2:25" ht="15" customHeight="1">
      <c r="B306" s="6" t="s">
        <v>217</v>
      </c>
      <c r="C306" t="s">
        <v>719</v>
      </c>
      <c r="D306" s="8"/>
      <c r="E306" s="7"/>
      <c r="F306" s="11">
        <f>Table3[[#This Row],[Price]]*Table3[[#This Row],[Share Count ]]</f>
        <v>0</v>
      </c>
      <c r="G306" s="11"/>
      <c r="H306" s="11"/>
      <c r="I306" s="11">
        <f>Table3[[#This Row],[MC ($M)]]-Table3[[#This Row],[Cash ($M)]]+Table3[[#This Row],[Debt ($M)]]</f>
        <v>0</v>
      </c>
      <c r="M306" s="8"/>
      <c r="N306" s="12"/>
      <c r="O306" s="9"/>
      <c r="P306" s="9"/>
      <c r="Q306" s="8" t="e">
        <f>Table3[[#This Row],[Price]]/Table3[[#This Row],[FY Earnings Estimates]]</f>
        <v>#DIV/0!</v>
      </c>
      <c r="R306" s="8" t="e">
        <f>Table3[[#This Row],[Price]]/Table3[[#This Row],[FY Earnings Estimates (2-years)]]</f>
        <v>#DIV/0!</v>
      </c>
      <c r="U306" t="s">
        <v>1027</v>
      </c>
      <c r="V306" t="s">
        <v>1039</v>
      </c>
      <c r="W306" s="4">
        <v>31716</v>
      </c>
      <c r="X306">
        <v>1949</v>
      </c>
      <c r="Y306" s="5" t="s">
        <v>1227</v>
      </c>
    </row>
    <row r="307" spans="2:25" ht="15" customHeight="1">
      <c r="B307" t="s">
        <v>214</v>
      </c>
      <c r="C307" t="s">
        <v>716</v>
      </c>
      <c r="D307" s="8"/>
      <c r="E307" s="7"/>
      <c r="F307" s="11">
        <f>Table3[[#This Row],[Price]]*Table3[[#This Row],[Share Count ]]</f>
        <v>0</v>
      </c>
      <c r="G307" s="11"/>
      <c r="H307" s="11"/>
      <c r="I307" s="11">
        <f>Table3[[#This Row],[MC ($M)]]-Table3[[#This Row],[Cash ($M)]]+Table3[[#This Row],[Debt ($M)]]</f>
        <v>0</v>
      </c>
      <c r="M307" s="8"/>
      <c r="N307" s="12"/>
      <c r="O307" s="9"/>
      <c r="P307" s="9"/>
      <c r="Q307" s="8" t="e">
        <f>Table3[[#This Row],[Price]]/Table3[[#This Row],[FY Earnings Estimates]]</f>
        <v>#DIV/0!</v>
      </c>
      <c r="R307" s="8" t="e">
        <f>Table3[[#This Row],[Price]]/Table3[[#This Row],[FY Earnings Estimates (2-years)]]</f>
        <v>#DIV/0!</v>
      </c>
      <c r="U307" t="s">
        <v>1032</v>
      </c>
      <c r="V307" t="s">
        <v>1112</v>
      </c>
      <c r="W307" s="4">
        <v>36871</v>
      </c>
      <c r="X307">
        <v>1868</v>
      </c>
      <c r="Y307" s="5" t="s">
        <v>1200</v>
      </c>
    </row>
    <row r="308" spans="2:25" ht="15" customHeight="1">
      <c r="B308" t="s">
        <v>215</v>
      </c>
      <c r="C308" t="s">
        <v>717</v>
      </c>
      <c r="D308" s="8"/>
      <c r="E308" s="7"/>
      <c r="F308" s="11">
        <f>Table3[[#This Row],[Price]]*Table3[[#This Row],[Share Count ]]</f>
        <v>0</v>
      </c>
      <c r="G308" s="11"/>
      <c r="H308" s="11"/>
      <c r="I308" s="11">
        <f>Table3[[#This Row],[MC ($M)]]-Table3[[#This Row],[Cash ($M)]]+Table3[[#This Row],[Debt ($M)]]</f>
        <v>0</v>
      </c>
      <c r="M308" s="8"/>
      <c r="N308" s="12"/>
      <c r="O308" s="9"/>
      <c r="P308" s="9"/>
      <c r="Q308" s="8" t="e">
        <f>Table3[[#This Row],[Price]]/Table3[[#This Row],[FY Earnings Estimates]]</f>
        <v>#DIV/0!</v>
      </c>
      <c r="R308" s="8" t="e">
        <f>Table3[[#This Row],[Price]]/Table3[[#This Row],[FY Earnings Estimates (2-years)]]</f>
        <v>#DIV/0!</v>
      </c>
      <c r="U308" t="s">
        <v>1035</v>
      </c>
      <c r="V308" t="s">
        <v>1129</v>
      </c>
      <c r="W308" s="4">
        <v>41631</v>
      </c>
      <c r="X308">
        <v>2004</v>
      </c>
      <c r="Y308" s="5" t="s">
        <v>1294</v>
      </c>
    </row>
    <row r="309" spans="2:25" ht="15" customHeight="1">
      <c r="B309" t="s">
        <v>212</v>
      </c>
      <c r="C309" t="s">
        <v>714</v>
      </c>
      <c r="D309" s="8"/>
      <c r="E309" s="7"/>
      <c r="F309" s="11">
        <f>Table3[[#This Row],[Price]]*Table3[[#This Row],[Share Count ]]</f>
        <v>0</v>
      </c>
      <c r="G309" s="11"/>
      <c r="H309" s="11"/>
      <c r="I309" s="11">
        <f>Table3[[#This Row],[MC ($M)]]-Table3[[#This Row],[Cash ($M)]]+Table3[[#This Row],[Debt ($M)]]</f>
        <v>0</v>
      </c>
      <c r="M309" s="8"/>
      <c r="N309" s="12"/>
      <c r="O309" s="9"/>
      <c r="P309" s="9"/>
      <c r="Q309" s="8" t="e">
        <f>Table3[[#This Row],[Price]]/Table3[[#This Row],[FY Earnings Estimates]]</f>
        <v>#DIV/0!</v>
      </c>
      <c r="R309" s="8" t="e">
        <f>Table3[[#This Row],[Price]]/Table3[[#This Row],[FY Earnings Estimates (2-years)]]</f>
        <v>#DIV/0!</v>
      </c>
      <c r="U309" t="s">
        <v>1029</v>
      </c>
      <c r="V309" t="s">
        <v>1044</v>
      </c>
      <c r="W309" s="4">
        <v>42942</v>
      </c>
      <c r="X309">
        <v>1986</v>
      </c>
      <c r="Y309" s="5" t="s">
        <v>1188</v>
      </c>
    </row>
    <row r="310" spans="2:25" ht="15" customHeight="1">
      <c r="B310" t="s">
        <v>206</v>
      </c>
      <c r="C310" t="s">
        <v>708</v>
      </c>
      <c r="D310" s="8"/>
      <c r="E310" s="7"/>
      <c r="F310" s="11">
        <f>Table3[[#This Row],[Price]]*Table3[[#This Row],[Share Count ]]</f>
        <v>0</v>
      </c>
      <c r="G310" s="11"/>
      <c r="H310" s="11"/>
      <c r="I310" s="11">
        <f>Table3[[#This Row],[MC ($M)]]-Table3[[#This Row],[Cash ($M)]]+Table3[[#This Row],[Debt ($M)]]</f>
        <v>0</v>
      </c>
      <c r="M310" s="8"/>
      <c r="N310" s="12"/>
      <c r="O310" s="9"/>
      <c r="P310" s="9"/>
      <c r="Q310" s="8" t="e">
        <f>Table3[[#This Row],[Price]]/Table3[[#This Row],[FY Earnings Estimates]]</f>
        <v>#DIV/0!</v>
      </c>
      <c r="R310" s="8" t="e">
        <f>Table3[[#This Row],[Price]]/Table3[[#This Row],[FY Earnings Estimates (2-years)]]</f>
        <v>#DIV/0!</v>
      </c>
      <c r="U310" t="s">
        <v>1029</v>
      </c>
      <c r="V310" t="s">
        <v>1128</v>
      </c>
      <c r="W310" s="4">
        <v>41631</v>
      </c>
      <c r="X310">
        <v>1878</v>
      </c>
      <c r="Y310" s="5" t="s">
        <v>1287</v>
      </c>
    </row>
    <row r="311" spans="2:25" ht="15" customHeight="1">
      <c r="B311" t="s">
        <v>220</v>
      </c>
      <c r="C311" t="s">
        <v>722</v>
      </c>
      <c r="D311" s="8"/>
      <c r="E311" s="7"/>
      <c r="F311" s="11">
        <f>Table3[[#This Row],[Price]]*Table3[[#This Row],[Share Count ]]</f>
        <v>0</v>
      </c>
      <c r="G311" s="11"/>
      <c r="H311" s="11"/>
      <c r="I311" s="11">
        <f>Table3[[#This Row],[MC ($M)]]-Table3[[#This Row],[Cash ($M)]]+Table3[[#This Row],[Debt ($M)]]</f>
        <v>0</v>
      </c>
      <c r="M311" s="8"/>
      <c r="N311" s="12"/>
      <c r="O311" s="9"/>
      <c r="P311" s="9"/>
      <c r="Q311" s="8" t="e">
        <f>Table3[[#This Row],[Price]]/Table3[[#This Row],[FY Earnings Estimates]]</f>
        <v>#DIV/0!</v>
      </c>
      <c r="R311" s="8" t="e">
        <f>Table3[[#This Row],[Price]]/Table3[[#This Row],[FY Earnings Estimates (2-years)]]</f>
        <v>#DIV/0!</v>
      </c>
      <c r="U311" t="s">
        <v>1036</v>
      </c>
      <c r="V311" t="s">
        <v>1080</v>
      </c>
      <c r="W311" s="4">
        <v>37700</v>
      </c>
      <c r="X311">
        <v>1889</v>
      </c>
      <c r="Y311" s="5" t="s">
        <v>1296</v>
      </c>
    </row>
    <row r="312" spans="2:25" ht="15" customHeight="1">
      <c r="B312" t="s">
        <v>227</v>
      </c>
      <c r="C312" t="s">
        <v>729</v>
      </c>
      <c r="D312" s="8"/>
      <c r="E312" s="7"/>
      <c r="F312" s="11">
        <f>Table3[[#This Row],[Price]]*Table3[[#This Row],[Share Count ]]</f>
        <v>0</v>
      </c>
      <c r="G312" s="11"/>
      <c r="H312" s="11"/>
      <c r="I312" s="11">
        <f>Table3[[#This Row],[MC ($M)]]-Table3[[#This Row],[Cash ($M)]]+Table3[[#This Row],[Debt ($M)]]</f>
        <v>0</v>
      </c>
      <c r="M312" s="8"/>
      <c r="N312" s="12"/>
      <c r="O312" s="9"/>
      <c r="P312" s="9"/>
      <c r="Q312" s="8" t="e">
        <f>Table3[[#This Row],[Price]]/Table3[[#This Row],[FY Earnings Estimates]]</f>
        <v>#DIV/0!</v>
      </c>
      <c r="R312" s="8" t="e">
        <f>Table3[[#This Row],[Price]]/Table3[[#This Row],[FY Earnings Estimates (2-years)]]</f>
        <v>#DIV/0!</v>
      </c>
      <c r="U312" t="s">
        <v>1032</v>
      </c>
      <c r="V312" t="s">
        <v>1103</v>
      </c>
      <c r="W312" s="4">
        <v>43647</v>
      </c>
      <c r="X312">
        <v>2000</v>
      </c>
      <c r="Y312" s="5" t="s">
        <v>1200</v>
      </c>
    </row>
    <row r="313" spans="2:25" ht="15" customHeight="1">
      <c r="B313" t="s">
        <v>224</v>
      </c>
      <c r="C313" t="s">
        <v>726</v>
      </c>
      <c r="D313" s="8"/>
      <c r="E313" s="7"/>
      <c r="F313" s="11">
        <f>Table3[[#This Row],[Price]]*Table3[[#This Row],[Share Count ]]</f>
        <v>0</v>
      </c>
      <c r="G313" s="11"/>
      <c r="H313" s="11"/>
      <c r="I313" s="11">
        <f>Table3[[#This Row],[MC ($M)]]-Table3[[#This Row],[Cash ($M)]]+Table3[[#This Row],[Debt ($M)]]</f>
        <v>0</v>
      </c>
      <c r="M313" s="8"/>
      <c r="N313" s="12"/>
      <c r="O313" s="9"/>
      <c r="P313" s="9"/>
      <c r="Q313" s="8" t="e">
        <f>Table3[[#This Row],[Price]]/Table3[[#This Row],[FY Earnings Estimates]]</f>
        <v>#DIV/0!</v>
      </c>
      <c r="R313" s="8" t="e">
        <f>Table3[[#This Row],[Price]]/Table3[[#This Row],[FY Earnings Estimates (2-years)]]</f>
        <v>#DIV/0!</v>
      </c>
      <c r="U313" t="s">
        <v>1037</v>
      </c>
      <c r="V313" t="s">
        <v>1063</v>
      </c>
      <c r="W313" s="4">
        <v>41822</v>
      </c>
      <c r="X313">
        <v>1993</v>
      </c>
      <c r="Y313" s="5" t="s">
        <v>1299</v>
      </c>
    </row>
    <row r="314" spans="2:25" ht="15" customHeight="1">
      <c r="B314" t="s">
        <v>225</v>
      </c>
      <c r="C314" t="s">
        <v>727</v>
      </c>
      <c r="D314" s="8"/>
      <c r="E314" s="7"/>
      <c r="F314" s="11">
        <f>Table3[[#This Row],[Price]]*Table3[[#This Row],[Share Count ]]</f>
        <v>0</v>
      </c>
      <c r="G314" s="11"/>
      <c r="H314" s="11"/>
      <c r="I314" s="11">
        <f>Table3[[#This Row],[MC ($M)]]-Table3[[#This Row],[Cash ($M)]]+Table3[[#This Row],[Debt ($M)]]</f>
        <v>0</v>
      </c>
      <c r="M314" s="8"/>
      <c r="N314" s="12"/>
      <c r="O314" s="9"/>
      <c r="P314" s="9"/>
      <c r="Q314" s="8" t="e">
        <f>Table3[[#This Row],[Price]]/Table3[[#This Row],[FY Earnings Estimates]]</f>
        <v>#DIV/0!</v>
      </c>
      <c r="R314" s="8" t="e">
        <f>Table3[[#This Row],[Price]]/Table3[[#This Row],[FY Earnings Estimates (2-years)]]</f>
        <v>#DIV/0!</v>
      </c>
      <c r="U314" t="s">
        <v>1032</v>
      </c>
      <c r="V314" t="s">
        <v>1046</v>
      </c>
      <c r="W314" s="4">
        <v>32020</v>
      </c>
      <c r="X314">
        <v>1905</v>
      </c>
      <c r="Y314" s="5" t="s">
        <v>1200</v>
      </c>
    </row>
    <row r="315" spans="2:25" ht="15" customHeight="1">
      <c r="B315" t="s">
        <v>526</v>
      </c>
      <c r="C315" t="s">
        <v>1026</v>
      </c>
      <c r="D315" s="8"/>
      <c r="E315" s="7"/>
      <c r="F315" s="11">
        <f>Table3[[#This Row],[Price]]*Table3[[#This Row],[Share Count ]]</f>
        <v>0</v>
      </c>
      <c r="G315" s="11"/>
      <c r="H315" s="11"/>
      <c r="I315" s="11">
        <f>Table3[[#This Row],[MC ($M)]]-Table3[[#This Row],[Cash ($M)]]+Table3[[#This Row],[Debt ($M)]]</f>
        <v>0</v>
      </c>
      <c r="M315" s="8"/>
      <c r="N315" s="12"/>
      <c r="O315" s="9"/>
      <c r="P315" s="9"/>
      <c r="Q315" s="8" t="e">
        <f>Table3[[#This Row],[Price]]/Table3[[#This Row],[FY Earnings Estimates]]</f>
        <v>#DIV/0!</v>
      </c>
      <c r="R315" s="8" t="e">
        <f>Table3[[#This Row],[Price]]/Table3[[#This Row],[FY Earnings Estimates (2-years)]]</f>
        <v>#DIV/0!</v>
      </c>
      <c r="U315" t="s">
        <v>1030</v>
      </c>
      <c r="V315" t="s">
        <v>1140</v>
      </c>
      <c r="W315" s="4">
        <v>20883</v>
      </c>
      <c r="X315">
        <v>1902</v>
      </c>
      <c r="Y315" s="5" t="s">
        <v>1243</v>
      </c>
    </row>
    <row r="316" spans="2:25" ht="15" customHeight="1">
      <c r="B316" t="s">
        <v>201</v>
      </c>
      <c r="C316" t="s">
        <v>703</v>
      </c>
      <c r="D316" s="8"/>
      <c r="E316" s="7"/>
      <c r="F316" s="11">
        <f>Table3[[#This Row],[Price]]*Table3[[#This Row],[Share Count ]]</f>
        <v>0</v>
      </c>
      <c r="G316" s="11"/>
      <c r="H316" s="11"/>
      <c r="I316" s="11">
        <f>Table3[[#This Row],[MC ($M)]]-Table3[[#This Row],[Cash ($M)]]+Table3[[#This Row],[Debt ($M)]]</f>
        <v>0</v>
      </c>
      <c r="M316" s="8"/>
      <c r="N316" s="12"/>
      <c r="O316" s="9"/>
      <c r="P316" s="9"/>
      <c r="Q316" s="8" t="e">
        <f>Table3[[#This Row],[Price]]/Table3[[#This Row],[FY Earnings Estimates]]</f>
        <v>#DIV/0!</v>
      </c>
      <c r="R316" s="8" t="e">
        <f>Table3[[#This Row],[Price]]/Table3[[#This Row],[FY Earnings Estimates (2-years)]]</f>
        <v>#DIV/0!</v>
      </c>
      <c r="U316" t="s">
        <v>1036</v>
      </c>
      <c r="V316" t="s">
        <v>1117</v>
      </c>
      <c r="W316" s="4">
        <v>41088</v>
      </c>
      <c r="X316" t="s">
        <v>1449</v>
      </c>
      <c r="Y316" s="5" t="s">
        <v>1284</v>
      </c>
    </row>
    <row r="317" spans="2:25" ht="15" customHeight="1">
      <c r="B317" t="s">
        <v>505</v>
      </c>
      <c r="C317" t="s">
        <v>1005</v>
      </c>
      <c r="D317" s="8"/>
      <c r="E317" s="7"/>
      <c r="F317" s="11">
        <f>Table3[[#This Row],[Price]]*Table3[[#This Row],[Share Count ]]</f>
        <v>0</v>
      </c>
      <c r="G317" s="11"/>
      <c r="H317" s="11"/>
      <c r="I317" s="11">
        <f>Table3[[#This Row],[MC ($M)]]-Table3[[#This Row],[Cash ($M)]]+Table3[[#This Row],[Debt ($M)]]</f>
        <v>0</v>
      </c>
      <c r="M317" s="8"/>
      <c r="N317" s="12"/>
      <c r="O317" s="9"/>
      <c r="P317" s="9"/>
      <c r="Q317" s="8" t="e">
        <f>Table3[[#This Row],[Price]]/Table3[[#This Row],[FY Earnings Estimates]]</f>
        <v>#DIV/0!</v>
      </c>
      <c r="R317" s="8" t="e">
        <f>Table3[[#This Row],[Price]]/Table3[[#This Row],[FY Earnings Estimates (2-years)]]</f>
        <v>#DIV/0!</v>
      </c>
      <c r="U317" t="s">
        <v>1036</v>
      </c>
      <c r="V317" t="s">
        <v>1116</v>
      </c>
      <c r="W317" s="4">
        <v>20883</v>
      </c>
      <c r="X317">
        <v>1985</v>
      </c>
      <c r="Y317" s="5" t="s">
        <v>1376</v>
      </c>
    </row>
    <row r="318" spans="2:25" ht="15" customHeight="1">
      <c r="B318" t="s">
        <v>205</v>
      </c>
      <c r="C318" t="s">
        <v>707</v>
      </c>
      <c r="D318" s="8"/>
      <c r="E318" s="7"/>
      <c r="F318" s="11">
        <f>Table3[[#This Row],[Price]]*Table3[[#This Row],[Share Count ]]</f>
        <v>0</v>
      </c>
      <c r="G318" s="11"/>
      <c r="H318" s="11"/>
      <c r="I318" s="11">
        <f>Table3[[#This Row],[MC ($M)]]-Table3[[#This Row],[Cash ($M)]]+Table3[[#This Row],[Debt ($M)]]</f>
        <v>0</v>
      </c>
      <c r="M318" s="8"/>
      <c r="N318" s="12"/>
      <c r="O318" s="9"/>
      <c r="P318" s="9"/>
      <c r="Q318" s="8" t="e">
        <f>Table3[[#This Row],[Price]]/Table3[[#This Row],[FY Earnings Estimates]]</f>
        <v>#DIV/0!</v>
      </c>
      <c r="R318" s="8" t="e">
        <f>Table3[[#This Row],[Price]]/Table3[[#This Row],[FY Earnings Estimates (2-years)]]</f>
        <v>#DIV/0!</v>
      </c>
      <c r="U318" t="s">
        <v>1027</v>
      </c>
      <c r="V318" t="s">
        <v>1072</v>
      </c>
      <c r="W318" s="4">
        <v>44622</v>
      </c>
      <c r="X318">
        <v>1980</v>
      </c>
      <c r="Y318" s="5" t="s">
        <v>1286</v>
      </c>
    </row>
    <row r="319" spans="2:25" ht="15" customHeight="1">
      <c r="B319" t="s">
        <v>198</v>
      </c>
      <c r="C319" t="s">
        <v>700</v>
      </c>
      <c r="D319" s="8"/>
      <c r="E319" s="7"/>
      <c r="F319" s="11">
        <f>Table3[[#This Row],[Price]]*Table3[[#This Row],[Share Count ]]</f>
        <v>0</v>
      </c>
      <c r="G319" s="11"/>
      <c r="H319" s="11"/>
      <c r="I319" s="11">
        <f>Table3[[#This Row],[MC ($M)]]-Table3[[#This Row],[Cash ($M)]]+Table3[[#This Row],[Debt ($M)]]</f>
        <v>0</v>
      </c>
      <c r="M319" s="8"/>
      <c r="N319" s="12"/>
      <c r="O319" s="9"/>
      <c r="P319" s="9"/>
      <c r="Q319" s="8" t="e">
        <f>Table3[[#This Row],[Price]]/Table3[[#This Row],[FY Earnings Estimates]]</f>
        <v>#DIV/0!</v>
      </c>
      <c r="R319" s="8" t="e">
        <f>Table3[[#This Row],[Price]]/Table3[[#This Row],[FY Earnings Estimates (2-years)]]</f>
        <v>#DIV/0!</v>
      </c>
      <c r="U319" t="s">
        <v>1037</v>
      </c>
      <c r="V319" t="s">
        <v>1126</v>
      </c>
      <c r="W319" s="4">
        <v>40812</v>
      </c>
      <c r="X319" t="s">
        <v>1173</v>
      </c>
      <c r="Y319" s="5" t="s">
        <v>1283</v>
      </c>
    </row>
    <row r="320" spans="2:25" ht="15" customHeight="1">
      <c r="B320" t="s">
        <v>228</v>
      </c>
      <c r="C320" t="s">
        <v>730</v>
      </c>
      <c r="D320" s="8"/>
      <c r="E320" s="7"/>
      <c r="F320" s="11">
        <f>Table3[[#This Row],[Price]]*Table3[[#This Row],[Share Count ]]</f>
        <v>0</v>
      </c>
      <c r="G320" s="11"/>
      <c r="H320" s="11"/>
      <c r="I320" s="11">
        <f>Table3[[#This Row],[MC ($M)]]-Table3[[#This Row],[Cash ($M)]]+Table3[[#This Row],[Debt ($M)]]</f>
        <v>0</v>
      </c>
      <c r="M320" s="8"/>
      <c r="N320" s="12"/>
      <c r="O320" s="9"/>
      <c r="P320" s="9"/>
      <c r="Q320" s="8" t="e">
        <f>Table3[[#This Row],[Price]]/Table3[[#This Row],[FY Earnings Estimates]]</f>
        <v>#DIV/0!</v>
      </c>
      <c r="R320" s="8" t="e">
        <f>Table3[[#This Row],[Price]]/Table3[[#This Row],[FY Earnings Estimates (2-years)]]</f>
        <v>#DIV/0!</v>
      </c>
      <c r="U320" t="s">
        <v>1033</v>
      </c>
      <c r="V320" t="s">
        <v>1070</v>
      </c>
      <c r="W320" s="4">
        <v>40725</v>
      </c>
      <c r="X320" t="s">
        <v>1175</v>
      </c>
      <c r="Y320" s="5" t="s">
        <v>1301</v>
      </c>
    </row>
    <row r="321" spans="2:25" ht="15" customHeight="1">
      <c r="B321" t="s">
        <v>202</v>
      </c>
      <c r="C321" t="s">
        <v>704</v>
      </c>
      <c r="D321" s="8"/>
      <c r="E321" s="7"/>
      <c r="F321" s="11">
        <f>Table3[[#This Row],[Price]]*Table3[[#This Row],[Share Count ]]</f>
        <v>0</v>
      </c>
      <c r="G321" s="11"/>
      <c r="H321" s="11"/>
      <c r="I321" s="11">
        <f>Table3[[#This Row],[MC ($M)]]-Table3[[#This Row],[Cash ($M)]]+Table3[[#This Row],[Debt ($M)]]</f>
        <v>0</v>
      </c>
      <c r="M321" s="8"/>
      <c r="N321" s="12"/>
      <c r="O321" s="9"/>
      <c r="P321" s="9"/>
      <c r="Q321" s="8" t="e">
        <f>Table3[[#This Row],[Price]]/Table3[[#This Row],[FY Earnings Estimates]]</f>
        <v>#DIV/0!</v>
      </c>
      <c r="R321" s="8" t="e">
        <f>Table3[[#This Row],[Price]]/Table3[[#This Row],[FY Earnings Estimates (2-years)]]</f>
        <v>#DIV/0!</v>
      </c>
      <c r="U321" t="s">
        <v>1028</v>
      </c>
      <c r="V321" t="s">
        <v>1085</v>
      </c>
      <c r="W321" s="4">
        <v>44239</v>
      </c>
      <c r="X321">
        <v>1997</v>
      </c>
      <c r="Y321" s="5" t="s">
        <v>1285</v>
      </c>
    </row>
    <row r="322" spans="2:25" ht="15" customHeight="1">
      <c r="B322" t="s">
        <v>216</v>
      </c>
      <c r="C322" t="s">
        <v>718</v>
      </c>
      <c r="D322" s="8"/>
      <c r="E322" s="7"/>
      <c r="F322" s="11">
        <f>Table3[[#This Row],[Price]]*Table3[[#This Row],[Share Count ]]</f>
        <v>0</v>
      </c>
      <c r="G322" s="11"/>
      <c r="H322" s="11"/>
      <c r="I322" s="11">
        <f>Table3[[#This Row],[MC ($M)]]-Table3[[#This Row],[Cash ($M)]]+Table3[[#This Row],[Debt ($M)]]</f>
        <v>0</v>
      </c>
      <c r="M322" s="8"/>
      <c r="N322" s="12"/>
      <c r="O322" s="9"/>
      <c r="P322" s="9"/>
      <c r="Q322" s="8" t="e">
        <f>Table3[[#This Row],[Price]]/Table3[[#This Row],[FY Earnings Estimates]]</f>
        <v>#DIV/0!</v>
      </c>
      <c r="R322" s="8" t="e">
        <f>Table3[[#This Row],[Price]]/Table3[[#This Row],[FY Earnings Estimates (2-years)]]</f>
        <v>#DIV/0!</v>
      </c>
      <c r="U322" t="s">
        <v>1027</v>
      </c>
      <c r="V322" t="s">
        <v>1038</v>
      </c>
      <c r="W322" s="4">
        <v>20883</v>
      </c>
      <c r="X322">
        <v>1891</v>
      </c>
      <c r="Y322" s="5" t="s">
        <v>1295</v>
      </c>
    </row>
    <row r="323" spans="2:25" ht="15" customHeight="1">
      <c r="B323" t="s">
        <v>207</v>
      </c>
      <c r="C323" t="s">
        <v>709</v>
      </c>
      <c r="D323" s="8"/>
      <c r="E323" s="7"/>
      <c r="F323" s="11">
        <f>Table3[[#This Row],[Price]]*Table3[[#This Row],[Share Count ]]</f>
        <v>0</v>
      </c>
      <c r="G323" s="11"/>
      <c r="H323" s="11"/>
      <c r="I323" s="11">
        <f>Table3[[#This Row],[MC ($M)]]-Table3[[#This Row],[Cash ($M)]]+Table3[[#This Row],[Debt ($M)]]</f>
        <v>0</v>
      </c>
      <c r="M323" s="8"/>
      <c r="N323" s="12"/>
      <c r="O323" s="9"/>
      <c r="P323" s="9"/>
      <c r="Q323" s="8" t="e">
        <f>Table3[[#This Row],[Price]]/Table3[[#This Row],[FY Earnings Estimates]]</f>
        <v>#DIV/0!</v>
      </c>
      <c r="R323" s="8" t="e">
        <f>Table3[[#This Row],[Price]]/Table3[[#This Row],[FY Earnings Estimates (2-years)]]</f>
        <v>#DIV/0!</v>
      </c>
      <c r="U323" t="s">
        <v>1027</v>
      </c>
      <c r="V323" t="s">
        <v>1066</v>
      </c>
      <c r="W323" s="4">
        <v>44398</v>
      </c>
      <c r="X323">
        <v>2010</v>
      </c>
      <c r="Y323" s="5" t="s">
        <v>1288</v>
      </c>
    </row>
    <row r="324" spans="2:25" ht="15" customHeight="1">
      <c r="B324" t="s">
        <v>199</v>
      </c>
      <c r="C324" t="s">
        <v>701</v>
      </c>
      <c r="D324" s="8"/>
      <c r="E324" s="7"/>
      <c r="F324" s="11">
        <f>Table3[[#This Row],[Price]]*Table3[[#This Row],[Share Count ]]</f>
        <v>0</v>
      </c>
      <c r="G324" s="11"/>
      <c r="H324" s="11"/>
      <c r="I324" s="11">
        <f>Table3[[#This Row],[MC ($M)]]-Table3[[#This Row],[Cash ($M)]]+Table3[[#This Row],[Debt ($M)]]</f>
        <v>0</v>
      </c>
      <c r="M324" s="8"/>
      <c r="N324" s="12"/>
      <c r="O324" s="9"/>
      <c r="P324" s="9"/>
      <c r="Q324" s="8" t="e">
        <f>Table3[[#This Row],[Price]]/Table3[[#This Row],[FY Earnings Estimates]]</f>
        <v>#DIV/0!</v>
      </c>
      <c r="R324" s="8" t="e">
        <f>Table3[[#This Row],[Price]]/Table3[[#This Row],[FY Earnings Estimates (2-years)]]</f>
        <v>#DIV/0!</v>
      </c>
      <c r="U324" t="s">
        <v>1032</v>
      </c>
      <c r="V324" t="s">
        <v>1107</v>
      </c>
      <c r="W324" s="4">
        <v>34179</v>
      </c>
      <c r="X324">
        <v>1935</v>
      </c>
      <c r="Y324" s="5" t="s">
        <v>1200</v>
      </c>
    </row>
    <row r="325" spans="2:25" ht="15" customHeight="1">
      <c r="B325" t="s">
        <v>196</v>
      </c>
      <c r="C325" t="s">
        <v>698</v>
      </c>
      <c r="D325" s="8"/>
      <c r="E325" s="7"/>
      <c r="F325" s="11">
        <f>Table3[[#This Row],[Price]]*Table3[[#This Row],[Share Count ]]</f>
        <v>0</v>
      </c>
      <c r="G325" s="11"/>
      <c r="H325" s="11"/>
      <c r="I325" s="11">
        <f>Table3[[#This Row],[MC ($M)]]-Table3[[#This Row],[Cash ($M)]]+Table3[[#This Row],[Debt ($M)]]</f>
        <v>0</v>
      </c>
      <c r="M325" s="8"/>
      <c r="N325" s="12"/>
      <c r="O325" s="9"/>
      <c r="P325" s="9"/>
      <c r="Q325" s="8" t="e">
        <f>Table3[[#This Row],[Price]]/Table3[[#This Row],[FY Earnings Estimates]]</f>
        <v>#DIV/0!</v>
      </c>
      <c r="R325" s="8" t="e">
        <f>Table3[[#This Row],[Price]]/Table3[[#This Row],[FY Earnings Estimates (2-years)]]</f>
        <v>#DIV/0!</v>
      </c>
      <c r="U325" t="s">
        <v>1032</v>
      </c>
      <c r="V325" t="s">
        <v>1103</v>
      </c>
      <c r="W325" s="4">
        <v>43194</v>
      </c>
      <c r="X325">
        <v>1969</v>
      </c>
      <c r="Y325" s="5" t="s">
        <v>1200</v>
      </c>
    </row>
    <row r="326" spans="2:25" ht="15" customHeight="1">
      <c r="B326" t="s">
        <v>209</v>
      </c>
      <c r="C326" t="s">
        <v>711</v>
      </c>
      <c r="D326" s="8"/>
      <c r="E326" s="7"/>
      <c r="F326" s="11">
        <f>Table3[[#This Row],[Price]]*Table3[[#This Row],[Share Count ]]</f>
        <v>0</v>
      </c>
      <c r="G326" s="11"/>
      <c r="H326" s="11"/>
      <c r="I326" s="11">
        <f>Table3[[#This Row],[MC ($M)]]-Table3[[#This Row],[Cash ($M)]]+Table3[[#This Row],[Debt ($M)]]</f>
        <v>0</v>
      </c>
      <c r="M326" s="8"/>
      <c r="N326" s="12"/>
      <c r="O326" s="9"/>
      <c r="P326" s="9"/>
      <c r="Q326" s="8" t="e">
        <f>Table3[[#This Row],[Price]]/Table3[[#This Row],[FY Earnings Estimates]]</f>
        <v>#DIV/0!</v>
      </c>
      <c r="R326" s="8" t="e">
        <f>Table3[[#This Row],[Price]]/Table3[[#This Row],[FY Earnings Estimates (2-years)]]</f>
        <v>#DIV/0!</v>
      </c>
      <c r="U326" t="s">
        <v>1028</v>
      </c>
      <c r="V326" t="s">
        <v>1100</v>
      </c>
      <c r="W326" s="4">
        <v>34486</v>
      </c>
      <c r="X326">
        <v>1975</v>
      </c>
      <c r="Y326" s="5" t="s">
        <v>1290</v>
      </c>
    </row>
    <row r="327" spans="2:25" ht="15" customHeight="1">
      <c r="B327" t="s">
        <v>197</v>
      </c>
      <c r="C327" t="s">
        <v>699</v>
      </c>
      <c r="D327" s="8"/>
      <c r="E327" s="7"/>
      <c r="F327" s="11">
        <f>Table3[[#This Row],[Price]]*Table3[[#This Row],[Share Count ]]</f>
        <v>0</v>
      </c>
      <c r="G327" s="11"/>
      <c r="H327" s="11"/>
      <c r="I327" s="11">
        <f>Table3[[#This Row],[MC ($M)]]-Table3[[#This Row],[Cash ($M)]]+Table3[[#This Row],[Debt ($M)]]</f>
        <v>0</v>
      </c>
      <c r="M327" s="8"/>
      <c r="N327" s="12"/>
      <c r="O327" s="9"/>
      <c r="P327" s="9"/>
      <c r="Q327" s="8" t="e">
        <f>Table3[[#This Row],[Price]]/Table3[[#This Row],[FY Earnings Estimates]]</f>
        <v>#DIV/0!</v>
      </c>
      <c r="R327" s="8" t="e">
        <f>Table3[[#This Row],[Price]]/Table3[[#This Row],[FY Earnings Estimates (2-years)]]</f>
        <v>#DIV/0!</v>
      </c>
      <c r="U327" t="s">
        <v>1028</v>
      </c>
      <c r="V327" t="s">
        <v>1125</v>
      </c>
      <c r="W327" s="4">
        <v>20883</v>
      </c>
      <c r="X327" t="s">
        <v>1450</v>
      </c>
      <c r="Y327" s="5" t="s">
        <v>1213</v>
      </c>
    </row>
    <row r="328" spans="2:25" ht="15" customHeight="1">
      <c r="B328" t="s">
        <v>229</v>
      </c>
      <c r="C328" t="s">
        <v>731</v>
      </c>
      <c r="D328" s="8"/>
      <c r="E328" s="7"/>
      <c r="F328" s="11">
        <f>Table3[[#This Row],[Price]]*Table3[[#This Row],[Share Count ]]</f>
        <v>0</v>
      </c>
      <c r="G328" s="11"/>
      <c r="H328" s="11"/>
      <c r="I328" s="11">
        <f>Table3[[#This Row],[MC ($M)]]-Table3[[#This Row],[Cash ($M)]]+Table3[[#This Row],[Debt ($M)]]</f>
        <v>0</v>
      </c>
      <c r="M328" s="8"/>
      <c r="N328" s="12"/>
      <c r="O328" s="9"/>
      <c r="P328" s="9"/>
      <c r="Q328" s="8" t="e">
        <f>Table3[[#This Row],[Price]]/Table3[[#This Row],[FY Earnings Estimates]]</f>
        <v>#DIV/0!</v>
      </c>
      <c r="R328" s="8" t="e">
        <f>Table3[[#This Row],[Price]]/Table3[[#This Row],[FY Earnings Estimates (2-years)]]</f>
        <v>#DIV/0!</v>
      </c>
      <c r="U328" t="s">
        <v>1032</v>
      </c>
      <c r="V328" t="s">
        <v>1106</v>
      </c>
      <c r="W328" s="4">
        <v>38040</v>
      </c>
      <c r="X328">
        <v>1856</v>
      </c>
      <c r="Y328" s="5" t="s">
        <v>1302</v>
      </c>
    </row>
    <row r="329" spans="2:25" ht="15" customHeight="1">
      <c r="B329" t="s">
        <v>221</v>
      </c>
      <c r="C329" t="s">
        <v>723</v>
      </c>
      <c r="D329" s="8"/>
      <c r="E329" s="7"/>
      <c r="F329" s="11">
        <f>Table3[[#This Row],[Price]]*Table3[[#This Row],[Share Count ]]</f>
        <v>0</v>
      </c>
      <c r="G329" s="11"/>
      <c r="H329" s="11"/>
      <c r="I329" s="11">
        <f>Table3[[#This Row],[MC ($M)]]-Table3[[#This Row],[Cash ($M)]]+Table3[[#This Row],[Debt ($M)]]</f>
        <v>0</v>
      </c>
      <c r="M329" s="8"/>
      <c r="N329" s="12"/>
      <c r="O329" s="9"/>
      <c r="P329" s="9"/>
      <c r="Q329" s="8" t="e">
        <f>Table3[[#This Row],[Price]]/Table3[[#This Row],[FY Earnings Estimates]]</f>
        <v>#DIV/0!</v>
      </c>
      <c r="R329" s="8" t="e">
        <f>Table3[[#This Row],[Price]]/Table3[[#This Row],[FY Earnings Estimates (2-years)]]</f>
        <v>#DIV/0!</v>
      </c>
      <c r="U329" t="s">
        <v>1035</v>
      </c>
      <c r="V329" t="s">
        <v>1129</v>
      </c>
      <c r="W329" s="4">
        <v>44459</v>
      </c>
      <c r="X329">
        <v>1986</v>
      </c>
      <c r="Y329" s="5" t="s">
        <v>1231</v>
      </c>
    </row>
    <row r="330" spans="2:25" ht="15" customHeight="1">
      <c r="B330" t="s">
        <v>213</v>
      </c>
      <c r="C330" t="s">
        <v>715</v>
      </c>
      <c r="D330" s="8"/>
      <c r="E330" s="7"/>
      <c r="F330" s="11">
        <f>Table3[[#This Row],[Price]]*Table3[[#This Row],[Share Count ]]</f>
        <v>0</v>
      </c>
      <c r="G330" s="11"/>
      <c r="H330" s="11"/>
      <c r="I330" s="11">
        <f>Table3[[#This Row],[MC ($M)]]-Table3[[#This Row],[Cash ($M)]]+Table3[[#This Row],[Debt ($M)]]</f>
        <v>0</v>
      </c>
      <c r="M330" s="8"/>
      <c r="N330" s="12"/>
      <c r="O330" s="9"/>
      <c r="P330" s="9"/>
      <c r="Q330" s="8" t="e">
        <f>Table3[[#This Row],[Price]]/Table3[[#This Row],[FY Earnings Estimates]]</f>
        <v>#DIV/0!</v>
      </c>
      <c r="R330" s="8" t="e">
        <f>Table3[[#This Row],[Price]]/Table3[[#This Row],[FY Earnings Estimates (2-years)]]</f>
        <v>#DIV/0!</v>
      </c>
      <c r="U330" t="s">
        <v>1027</v>
      </c>
      <c r="V330" t="s">
        <v>1055</v>
      </c>
      <c r="W330" s="4">
        <v>42619</v>
      </c>
      <c r="X330">
        <v>1945</v>
      </c>
      <c r="Y330" s="5" t="s">
        <v>1293</v>
      </c>
    </row>
    <row r="331" spans="2:25" ht="15" customHeight="1">
      <c r="B331" t="s">
        <v>210</v>
      </c>
      <c r="C331" t="s">
        <v>712</v>
      </c>
      <c r="D331" s="8"/>
      <c r="E331" s="7"/>
      <c r="F331" s="11">
        <f>Table3[[#This Row],[Price]]*Table3[[#This Row],[Share Count ]]</f>
        <v>0</v>
      </c>
      <c r="G331" s="11"/>
      <c r="H331" s="11"/>
      <c r="I331" s="11">
        <f>Table3[[#This Row],[MC ($M)]]-Table3[[#This Row],[Cash ($M)]]+Table3[[#This Row],[Debt ($M)]]</f>
        <v>0</v>
      </c>
      <c r="M331" s="8"/>
      <c r="N331" s="12"/>
      <c r="O331" s="9"/>
      <c r="P331" s="9"/>
      <c r="Q331" s="8" t="e">
        <f>Table3[[#This Row],[Price]]/Table3[[#This Row],[FY Earnings Estimates]]</f>
        <v>#DIV/0!</v>
      </c>
      <c r="R331" s="8" t="e">
        <f>Table3[[#This Row],[Price]]/Table3[[#This Row],[FY Earnings Estimates (2-years)]]</f>
        <v>#DIV/0!</v>
      </c>
      <c r="U331" t="s">
        <v>1028</v>
      </c>
      <c r="V331" t="s">
        <v>1085</v>
      </c>
      <c r="W331" s="4">
        <v>34604</v>
      </c>
      <c r="X331">
        <v>1978</v>
      </c>
      <c r="Y331" s="5" t="s">
        <v>1291</v>
      </c>
    </row>
    <row r="332" spans="2:25" ht="15" customHeight="1">
      <c r="B332" t="s">
        <v>182</v>
      </c>
      <c r="C332" t="s">
        <v>684</v>
      </c>
      <c r="D332" s="8"/>
      <c r="E332" s="7"/>
      <c r="F332" s="11">
        <f>Table3[[#This Row],[Price]]*Table3[[#This Row],[Share Count ]]</f>
        <v>0</v>
      </c>
      <c r="G332" s="11"/>
      <c r="H332" s="11"/>
      <c r="I332" s="11">
        <f>Table3[[#This Row],[MC ($M)]]-Table3[[#This Row],[Cash ($M)]]+Table3[[#This Row],[Debt ($M)]]</f>
        <v>0</v>
      </c>
      <c r="M332" s="8"/>
      <c r="N332" s="12"/>
      <c r="O332" s="9"/>
      <c r="P332" s="9"/>
      <c r="Q332" s="8" t="e">
        <f>Table3[[#This Row],[Price]]/Table3[[#This Row],[FY Earnings Estimates]]</f>
        <v>#DIV/0!</v>
      </c>
      <c r="R332" s="8" t="e">
        <f>Table3[[#This Row],[Price]]/Table3[[#This Row],[FY Earnings Estimates (2-years)]]</f>
        <v>#DIV/0!</v>
      </c>
      <c r="U332" t="s">
        <v>1029</v>
      </c>
      <c r="V332" t="s">
        <v>1104</v>
      </c>
      <c r="W332" s="4">
        <v>43021</v>
      </c>
      <c r="X332" t="s">
        <v>1455</v>
      </c>
      <c r="Y332" s="5" t="s">
        <v>1251</v>
      </c>
    </row>
    <row r="333" spans="2:25" ht="15" customHeight="1">
      <c r="B333" t="s">
        <v>195</v>
      </c>
      <c r="C333" t="s">
        <v>697</v>
      </c>
      <c r="D333" s="8"/>
      <c r="E333" s="7"/>
      <c r="F333" s="11">
        <f>Table3[[#This Row],[Price]]*Table3[[#This Row],[Share Count ]]</f>
        <v>0</v>
      </c>
      <c r="G333" s="11"/>
      <c r="H333" s="11"/>
      <c r="I333" s="11">
        <f>Table3[[#This Row],[MC ($M)]]-Table3[[#This Row],[Cash ($M)]]+Table3[[#This Row],[Debt ($M)]]</f>
        <v>0</v>
      </c>
      <c r="M333" s="8"/>
      <c r="N333" s="12"/>
      <c r="O333" s="9"/>
      <c r="P333" s="9"/>
      <c r="Q333" s="8" t="e">
        <f>Table3[[#This Row],[Price]]/Table3[[#This Row],[FY Earnings Estimates]]</f>
        <v>#DIV/0!</v>
      </c>
      <c r="R333" s="8" t="e">
        <f>Table3[[#This Row],[Price]]/Table3[[#This Row],[FY Earnings Estimates (2-years)]]</f>
        <v>#DIV/0!</v>
      </c>
      <c r="U333" t="s">
        <v>1032</v>
      </c>
      <c r="V333" t="s">
        <v>1103</v>
      </c>
      <c r="W333" s="4">
        <v>39743</v>
      </c>
      <c r="X333">
        <v>1971</v>
      </c>
      <c r="Y333" s="5" t="s">
        <v>1200</v>
      </c>
    </row>
    <row r="334" spans="2:25" ht="15" customHeight="1">
      <c r="B334" t="s">
        <v>186</v>
      </c>
      <c r="C334" t="s">
        <v>688</v>
      </c>
      <c r="D334" s="8"/>
      <c r="E334" s="7"/>
      <c r="F334" s="11">
        <f>Table3[[#This Row],[Price]]*Table3[[#This Row],[Share Count ]]</f>
        <v>0</v>
      </c>
      <c r="G334" s="11"/>
      <c r="H334" s="11"/>
      <c r="I334" s="11">
        <f>Table3[[#This Row],[MC ($M)]]-Table3[[#This Row],[Cash ($M)]]+Table3[[#This Row],[Debt ($M)]]</f>
        <v>0</v>
      </c>
      <c r="M334" s="8"/>
      <c r="N334" s="12"/>
      <c r="O334" s="9"/>
      <c r="P334" s="9"/>
      <c r="Q334" s="8" t="e">
        <f>Table3[[#This Row],[Price]]/Table3[[#This Row],[FY Earnings Estimates]]</f>
        <v>#DIV/0!</v>
      </c>
      <c r="R334" s="8" t="e">
        <f>Table3[[#This Row],[Price]]/Table3[[#This Row],[FY Earnings Estimates (2-years)]]</f>
        <v>#DIV/0!</v>
      </c>
      <c r="U334" t="s">
        <v>1030</v>
      </c>
      <c r="V334" t="s">
        <v>1042</v>
      </c>
      <c r="W334" s="4">
        <v>44607</v>
      </c>
      <c r="X334">
        <v>1935</v>
      </c>
      <c r="Y334" s="5" t="s">
        <v>1278</v>
      </c>
    </row>
    <row r="335" spans="2:25" ht="15" customHeight="1">
      <c r="B335" t="s">
        <v>189</v>
      </c>
      <c r="C335" t="s">
        <v>691</v>
      </c>
      <c r="D335" s="8"/>
      <c r="E335" s="7"/>
      <c r="F335" s="11">
        <f>Table3[[#This Row],[Price]]*Table3[[#This Row],[Share Count ]]</f>
        <v>0</v>
      </c>
      <c r="G335" s="11"/>
      <c r="H335" s="11"/>
      <c r="I335" s="11">
        <f>Table3[[#This Row],[MC ($M)]]-Table3[[#This Row],[Cash ($M)]]+Table3[[#This Row],[Debt ($M)]]</f>
        <v>0</v>
      </c>
      <c r="M335" s="8"/>
      <c r="N335" s="12"/>
      <c r="O335" s="9"/>
      <c r="P335" s="9"/>
      <c r="Q335" s="8" t="e">
        <f>Table3[[#This Row],[Price]]/Table3[[#This Row],[FY Earnings Estimates]]</f>
        <v>#DIV/0!</v>
      </c>
      <c r="R335" s="8" t="e">
        <f>Table3[[#This Row],[Price]]/Table3[[#This Row],[FY Earnings Estimates (2-years)]]</f>
        <v>#DIV/0!</v>
      </c>
      <c r="U335" t="s">
        <v>1031</v>
      </c>
      <c r="V335" t="s">
        <v>1043</v>
      </c>
      <c r="W335" s="4">
        <v>27941</v>
      </c>
      <c r="X335" t="s">
        <v>1452</v>
      </c>
      <c r="Y335" s="5" t="s">
        <v>1281</v>
      </c>
    </row>
    <row r="336" spans="2:25" ht="15" customHeight="1">
      <c r="B336" t="s">
        <v>192</v>
      </c>
      <c r="C336" t="s">
        <v>694</v>
      </c>
      <c r="D336" s="8"/>
      <c r="E336" s="7"/>
      <c r="F336" s="11">
        <f>Table3[[#This Row],[Price]]*Table3[[#This Row],[Share Count ]]</f>
        <v>0</v>
      </c>
      <c r="G336" s="11"/>
      <c r="H336" s="11"/>
      <c r="I336" s="11">
        <f>Table3[[#This Row],[MC ($M)]]-Table3[[#This Row],[Cash ($M)]]+Table3[[#This Row],[Debt ($M)]]</f>
        <v>0</v>
      </c>
      <c r="M336" s="8"/>
      <c r="N336" s="12"/>
      <c r="O336" s="9"/>
      <c r="P336" s="9"/>
      <c r="Q336" s="8" t="e">
        <f>Table3[[#This Row],[Price]]/Table3[[#This Row],[FY Earnings Estimates]]</f>
        <v>#DIV/0!</v>
      </c>
      <c r="R336" s="8" t="e">
        <f>Table3[[#This Row],[Price]]/Table3[[#This Row],[FY Earnings Estimates (2-years)]]</f>
        <v>#DIV/0!</v>
      </c>
      <c r="U336" t="s">
        <v>1037</v>
      </c>
      <c r="V336" t="s">
        <v>1124</v>
      </c>
      <c r="W336" s="4">
        <v>25384</v>
      </c>
      <c r="X336">
        <v>1921</v>
      </c>
      <c r="Y336" s="5" t="s">
        <v>1271</v>
      </c>
    </row>
    <row r="337" spans="2:25" ht="15" customHeight="1">
      <c r="B337" t="s">
        <v>193</v>
      </c>
      <c r="C337" t="s">
        <v>695</v>
      </c>
      <c r="D337" s="8"/>
      <c r="E337" s="7"/>
      <c r="F337" s="11">
        <f>Table3[[#This Row],[Price]]*Table3[[#This Row],[Share Count ]]</f>
        <v>0</v>
      </c>
      <c r="G337" s="11"/>
      <c r="H337" s="11"/>
      <c r="I337" s="11">
        <f>Table3[[#This Row],[MC ($M)]]-Table3[[#This Row],[Cash ($M)]]+Table3[[#This Row],[Debt ($M)]]</f>
        <v>0</v>
      </c>
      <c r="M337" s="8"/>
      <c r="N337" s="12"/>
      <c r="O337" s="9"/>
      <c r="P337" s="9"/>
      <c r="Q337" s="8" t="e">
        <f>Table3[[#This Row],[Price]]/Table3[[#This Row],[FY Earnings Estimates]]</f>
        <v>#DIV/0!</v>
      </c>
      <c r="R337" s="8" t="e">
        <f>Table3[[#This Row],[Price]]/Table3[[#This Row],[FY Earnings Estimates (2-years)]]</f>
        <v>#DIV/0!</v>
      </c>
      <c r="U337" t="s">
        <v>1035</v>
      </c>
      <c r="V337" t="s">
        <v>1058</v>
      </c>
      <c r="W337" s="4">
        <v>40532</v>
      </c>
      <c r="X337">
        <v>1997</v>
      </c>
      <c r="Y337" s="5" t="s">
        <v>1282</v>
      </c>
    </row>
    <row r="338" spans="2:25" ht="15" customHeight="1">
      <c r="B338" t="s">
        <v>187</v>
      </c>
      <c r="C338" t="s">
        <v>689</v>
      </c>
      <c r="D338" s="8"/>
      <c r="E338" s="7"/>
      <c r="F338" s="11">
        <f>Table3[[#This Row],[Price]]*Table3[[#This Row],[Share Count ]]</f>
        <v>0</v>
      </c>
      <c r="G338" s="11"/>
      <c r="H338" s="11"/>
      <c r="I338" s="11">
        <f>Table3[[#This Row],[MC ($M)]]-Table3[[#This Row],[Cash ($M)]]+Table3[[#This Row],[Debt ($M)]]</f>
        <v>0</v>
      </c>
      <c r="M338" s="8"/>
      <c r="N338" s="12"/>
      <c r="O338" s="9"/>
      <c r="P338" s="9"/>
      <c r="Q338" s="8" t="e">
        <f>Table3[[#This Row],[Price]]/Table3[[#This Row],[FY Earnings Estimates]]</f>
        <v>#DIV/0!</v>
      </c>
      <c r="R338" s="8" t="e">
        <f>Table3[[#This Row],[Price]]/Table3[[#This Row],[FY Earnings Estimates (2-years)]]</f>
        <v>#DIV/0!</v>
      </c>
      <c r="U338" t="s">
        <v>1031</v>
      </c>
      <c r="V338" t="s">
        <v>1043</v>
      </c>
      <c r="W338" s="4">
        <v>36832</v>
      </c>
      <c r="X338">
        <v>1912</v>
      </c>
      <c r="Y338" s="5" t="s">
        <v>1279</v>
      </c>
    </row>
    <row r="339" spans="2:25" ht="15" customHeight="1">
      <c r="B339" t="s">
        <v>188</v>
      </c>
      <c r="C339" t="s">
        <v>690</v>
      </c>
      <c r="D339" s="8"/>
      <c r="E339" s="7"/>
      <c r="F339" s="11">
        <f>Table3[[#This Row],[Price]]*Table3[[#This Row],[Share Count ]]</f>
        <v>0</v>
      </c>
      <c r="G339" s="11"/>
      <c r="H339" s="11"/>
      <c r="I339" s="11">
        <f>Table3[[#This Row],[MC ($M)]]-Table3[[#This Row],[Cash ($M)]]+Table3[[#This Row],[Debt ($M)]]</f>
        <v>0</v>
      </c>
      <c r="M339" s="8"/>
      <c r="N339" s="12"/>
      <c r="O339" s="9"/>
      <c r="P339" s="9"/>
      <c r="Q339" s="8" t="e">
        <f>Table3[[#This Row],[Price]]/Table3[[#This Row],[FY Earnings Estimates]]</f>
        <v>#DIV/0!</v>
      </c>
      <c r="R339" s="8" t="e">
        <f>Table3[[#This Row],[Price]]/Table3[[#This Row],[FY Earnings Estimates (2-years)]]</f>
        <v>#DIV/0!</v>
      </c>
      <c r="U339" t="s">
        <v>1029</v>
      </c>
      <c r="V339" t="s">
        <v>1089</v>
      </c>
      <c r="W339" s="4">
        <v>32477</v>
      </c>
      <c r="X339">
        <v>1964</v>
      </c>
      <c r="Y339" s="5" t="s">
        <v>1280</v>
      </c>
    </row>
    <row r="340" spans="2:25" ht="15" customHeight="1">
      <c r="B340" t="s">
        <v>183</v>
      </c>
      <c r="C340" t="s">
        <v>685</v>
      </c>
      <c r="D340" s="8"/>
      <c r="E340" s="7"/>
      <c r="F340" s="11">
        <f>Table3[[#This Row],[Price]]*Table3[[#This Row],[Share Count ]]</f>
        <v>0</v>
      </c>
      <c r="G340" s="11"/>
      <c r="H340" s="11"/>
      <c r="I340" s="11">
        <f>Table3[[#This Row],[MC ($M)]]-Table3[[#This Row],[Cash ($M)]]+Table3[[#This Row],[Debt ($M)]]</f>
        <v>0</v>
      </c>
      <c r="M340" s="8"/>
      <c r="N340" s="12"/>
      <c r="O340" s="9"/>
      <c r="P340" s="9"/>
      <c r="Q340" s="8" t="e">
        <f>Table3[[#This Row],[Price]]/Table3[[#This Row],[FY Earnings Estimates]]</f>
        <v>#DIV/0!</v>
      </c>
      <c r="R340" s="8" t="e">
        <f>Table3[[#This Row],[Price]]/Table3[[#This Row],[FY Earnings Estimates (2-years)]]</f>
        <v>#DIV/0!</v>
      </c>
      <c r="U340" t="s">
        <v>1030</v>
      </c>
      <c r="V340" t="s">
        <v>1081</v>
      </c>
      <c r="W340" s="4">
        <v>20883</v>
      </c>
      <c r="X340" t="s">
        <v>1454</v>
      </c>
      <c r="Y340" s="5" t="s">
        <v>1277</v>
      </c>
    </row>
    <row r="341" spans="2:25" ht="15" customHeight="1">
      <c r="B341" t="s">
        <v>115</v>
      </c>
      <c r="C341" t="s">
        <v>618</v>
      </c>
      <c r="D341" s="8"/>
      <c r="E341" s="7"/>
      <c r="F341" s="11">
        <f>Table3[[#This Row],[Price]]*Table3[[#This Row],[Share Count ]]</f>
        <v>0</v>
      </c>
      <c r="G341" s="11"/>
      <c r="H341" s="11"/>
      <c r="I341" s="11">
        <f>Table3[[#This Row],[MC ($M)]]-Table3[[#This Row],[Cash ($M)]]+Table3[[#This Row],[Debt ($M)]]</f>
        <v>0</v>
      </c>
      <c r="M341" s="8"/>
      <c r="N341" s="12"/>
      <c r="O341" s="9"/>
      <c r="P341" s="9"/>
      <c r="Q341" s="8" t="e">
        <f>Table3[[#This Row],[Price]]/Table3[[#This Row],[FY Earnings Estimates]]</f>
        <v>#DIV/0!</v>
      </c>
      <c r="R341" s="8" t="e">
        <f>Table3[[#This Row],[Price]]/Table3[[#This Row],[FY Earnings Estimates (2-years)]]</f>
        <v>#DIV/0!</v>
      </c>
      <c r="U341" t="s">
        <v>1028</v>
      </c>
      <c r="V341" t="s">
        <v>1100</v>
      </c>
      <c r="W341" s="4">
        <v>43790</v>
      </c>
      <c r="X341">
        <v>2003</v>
      </c>
      <c r="Y341" s="5" t="s">
        <v>1248</v>
      </c>
    </row>
    <row r="342" spans="2:25" ht="15" customHeight="1">
      <c r="B342" t="s">
        <v>181</v>
      </c>
      <c r="C342" t="s">
        <v>683</v>
      </c>
      <c r="D342" s="8"/>
      <c r="E342" s="7"/>
      <c r="F342" s="11">
        <f>Table3[[#This Row],[Price]]*Table3[[#This Row],[Share Count ]]</f>
        <v>0</v>
      </c>
      <c r="G342" s="11"/>
      <c r="H342" s="11"/>
      <c r="I342" s="11">
        <f>Table3[[#This Row],[MC ($M)]]-Table3[[#This Row],[Cash ($M)]]+Table3[[#This Row],[Debt ($M)]]</f>
        <v>0</v>
      </c>
      <c r="M342" s="8"/>
      <c r="N342" s="12"/>
      <c r="O342" s="9"/>
      <c r="P342" s="9"/>
      <c r="Q342" s="8" t="e">
        <f>Table3[[#This Row],[Price]]/Table3[[#This Row],[FY Earnings Estimates]]</f>
        <v>#DIV/0!</v>
      </c>
      <c r="R342" s="8" t="e">
        <f>Table3[[#This Row],[Price]]/Table3[[#This Row],[FY Earnings Estimates (2-years)]]</f>
        <v>#DIV/0!</v>
      </c>
      <c r="U342" t="s">
        <v>1031</v>
      </c>
      <c r="V342" t="s">
        <v>1122</v>
      </c>
      <c r="W342" s="4">
        <v>40207</v>
      </c>
      <c r="X342">
        <v>1992</v>
      </c>
      <c r="Y342" s="5" t="s">
        <v>1199</v>
      </c>
    </row>
    <row r="343" spans="2:25" ht="15" customHeight="1">
      <c r="B343" t="s">
        <v>185</v>
      </c>
      <c r="C343" t="s">
        <v>687</v>
      </c>
      <c r="D343" s="8"/>
      <c r="E343" s="7"/>
      <c r="F343" s="11">
        <f>Table3[[#This Row],[Price]]*Table3[[#This Row],[Share Count ]]</f>
        <v>0</v>
      </c>
      <c r="G343" s="11"/>
      <c r="H343" s="11"/>
      <c r="I343" s="11">
        <f>Table3[[#This Row],[MC ($M)]]-Table3[[#This Row],[Cash ($M)]]+Table3[[#This Row],[Debt ($M)]]</f>
        <v>0</v>
      </c>
      <c r="M343" s="8"/>
      <c r="N343" s="12"/>
      <c r="O343" s="9"/>
      <c r="P343" s="9"/>
      <c r="Q343" s="8" t="e">
        <f>Table3[[#This Row],[Price]]/Table3[[#This Row],[FY Earnings Estimates]]</f>
        <v>#DIV/0!</v>
      </c>
      <c r="R343" s="8" t="e">
        <f>Table3[[#This Row],[Price]]/Table3[[#This Row],[FY Earnings Estimates (2-years)]]</f>
        <v>#DIV/0!</v>
      </c>
      <c r="U343" t="s">
        <v>1030</v>
      </c>
      <c r="V343" t="s">
        <v>1076</v>
      </c>
      <c r="W343" s="4">
        <v>20883</v>
      </c>
      <c r="X343" t="s">
        <v>1453</v>
      </c>
      <c r="Y343" s="5" t="s">
        <v>1242</v>
      </c>
    </row>
    <row r="344" spans="2:25" ht="15" customHeight="1">
      <c r="B344" t="s">
        <v>194</v>
      </c>
      <c r="C344" t="s">
        <v>696</v>
      </c>
      <c r="D344" s="8"/>
      <c r="E344" s="7"/>
      <c r="F344" s="11">
        <f>Table3[[#This Row],[Price]]*Table3[[#This Row],[Share Count ]]</f>
        <v>0</v>
      </c>
      <c r="G344" s="11"/>
      <c r="H344" s="11"/>
      <c r="I344" s="11">
        <f>Table3[[#This Row],[MC ($M)]]-Table3[[#This Row],[Cash ($M)]]+Table3[[#This Row],[Debt ($M)]]</f>
        <v>0</v>
      </c>
      <c r="M344" s="8"/>
      <c r="N344" s="12"/>
      <c r="O344" s="9"/>
      <c r="P344" s="9"/>
      <c r="Q344" s="8" t="e">
        <f>Table3[[#This Row],[Price]]/Table3[[#This Row],[FY Earnings Estimates]]</f>
        <v>#DIV/0!</v>
      </c>
      <c r="R344" s="8" t="e">
        <f>Table3[[#This Row],[Price]]/Table3[[#This Row],[FY Earnings Estimates (2-years)]]</f>
        <v>#DIV/0!</v>
      </c>
      <c r="U344" t="s">
        <v>1028</v>
      </c>
      <c r="V344" t="s">
        <v>1050</v>
      </c>
      <c r="W344" s="4">
        <v>36336</v>
      </c>
      <c r="X344">
        <v>1992</v>
      </c>
      <c r="Y344" s="5" t="s">
        <v>1194</v>
      </c>
    </row>
    <row r="345" spans="2:25" ht="15" customHeight="1">
      <c r="B345" t="s">
        <v>184</v>
      </c>
      <c r="C345" t="s">
        <v>686</v>
      </c>
      <c r="D345" s="8"/>
      <c r="E345" s="7"/>
      <c r="F345" s="11">
        <f>Table3[[#This Row],[Price]]*Table3[[#This Row],[Share Count ]]</f>
        <v>0</v>
      </c>
      <c r="G345" s="11"/>
      <c r="H345" s="11"/>
      <c r="I345" s="11">
        <f>Table3[[#This Row],[MC ($M)]]-Table3[[#This Row],[Cash ($M)]]+Table3[[#This Row],[Debt ($M)]]</f>
        <v>0</v>
      </c>
      <c r="M345" s="8"/>
      <c r="N345" s="12"/>
      <c r="O345" s="9"/>
      <c r="P345" s="9"/>
      <c r="Q345" s="8" t="e">
        <f>Table3[[#This Row],[Price]]/Table3[[#This Row],[FY Earnings Estimates]]</f>
        <v>#DIV/0!</v>
      </c>
      <c r="R345" s="8" t="e">
        <f>Table3[[#This Row],[Price]]/Table3[[#This Row],[FY Earnings Estimates (2-years)]]</f>
        <v>#DIV/0!</v>
      </c>
      <c r="U345" t="s">
        <v>1032</v>
      </c>
      <c r="V345" t="s">
        <v>1091</v>
      </c>
      <c r="W345" s="4">
        <v>35825</v>
      </c>
      <c r="X345">
        <v>1889</v>
      </c>
      <c r="Y345" s="5" t="s">
        <v>1213</v>
      </c>
    </row>
    <row r="346" spans="2:25" ht="15" customHeight="1">
      <c r="B346" t="s">
        <v>180</v>
      </c>
      <c r="C346" t="s">
        <v>682</v>
      </c>
      <c r="D346" s="8"/>
      <c r="E346" s="7"/>
      <c r="F346" s="11">
        <f>Table3[[#This Row],[Price]]*Table3[[#This Row],[Share Count ]]</f>
        <v>0</v>
      </c>
      <c r="G346" s="11"/>
      <c r="H346" s="11"/>
      <c r="I346" s="11">
        <f>Table3[[#This Row],[MC ($M)]]-Table3[[#This Row],[Cash ($M)]]+Table3[[#This Row],[Debt ($M)]]</f>
        <v>0</v>
      </c>
      <c r="M346" s="8"/>
      <c r="N346" s="12"/>
      <c r="O346" s="9"/>
      <c r="P346" s="9"/>
      <c r="Q346" s="8" t="e">
        <f>Table3[[#This Row],[Price]]/Table3[[#This Row],[FY Earnings Estimates]]</f>
        <v>#DIV/0!</v>
      </c>
      <c r="R346" s="8" t="e">
        <f>Table3[[#This Row],[Price]]/Table3[[#This Row],[FY Earnings Estimates (2-years)]]</f>
        <v>#DIV/0!</v>
      </c>
      <c r="U346" t="s">
        <v>1037</v>
      </c>
      <c r="V346" t="s">
        <v>1095</v>
      </c>
      <c r="W346" s="4">
        <v>31167</v>
      </c>
      <c r="X346">
        <v>1940</v>
      </c>
      <c r="Y346" s="5" t="s">
        <v>1224</v>
      </c>
    </row>
    <row r="347" spans="2:25" ht="15" customHeight="1">
      <c r="B347" t="s">
        <v>179</v>
      </c>
      <c r="C347" t="s">
        <v>681</v>
      </c>
      <c r="D347" s="8"/>
      <c r="E347" s="7"/>
      <c r="F347" s="11">
        <f>Table3[[#This Row],[Price]]*Table3[[#This Row],[Share Count ]]</f>
        <v>0</v>
      </c>
      <c r="G347" s="11"/>
      <c r="H347" s="11"/>
      <c r="I347" s="11">
        <f>Table3[[#This Row],[MC ($M)]]-Table3[[#This Row],[Cash ($M)]]+Table3[[#This Row],[Debt ($M)]]</f>
        <v>0</v>
      </c>
      <c r="M347" s="8"/>
      <c r="N347" s="12"/>
      <c r="O347" s="9"/>
      <c r="P347" s="9"/>
      <c r="Q347" s="8" t="e">
        <f>Table3[[#This Row],[Price]]/Table3[[#This Row],[FY Earnings Estimates]]</f>
        <v>#DIV/0!</v>
      </c>
      <c r="R347" s="8" t="e">
        <f>Table3[[#This Row],[Price]]/Table3[[#This Row],[FY Earnings Estimates (2-years)]]</f>
        <v>#DIV/0!</v>
      </c>
      <c r="U347" t="s">
        <v>1028</v>
      </c>
      <c r="V347" t="s">
        <v>1085</v>
      </c>
      <c r="W347" s="4">
        <v>37225</v>
      </c>
      <c r="X347">
        <v>1993</v>
      </c>
      <c r="Y347" s="5" t="s">
        <v>1248</v>
      </c>
    </row>
    <row r="348" spans="2:25" ht="15" customHeight="1">
      <c r="B348" t="s">
        <v>178</v>
      </c>
      <c r="C348" t="s">
        <v>680</v>
      </c>
      <c r="D348" s="8"/>
      <c r="E348" s="7"/>
      <c r="F348" s="11">
        <f>Table3[[#This Row],[Price]]*Table3[[#This Row],[Share Count ]]</f>
        <v>0</v>
      </c>
      <c r="G348" s="11"/>
      <c r="H348" s="11"/>
      <c r="I348" s="11">
        <f>Table3[[#This Row],[MC ($M)]]-Table3[[#This Row],[Cash ($M)]]+Table3[[#This Row],[Debt ($M)]]</f>
        <v>0</v>
      </c>
      <c r="M348" s="8"/>
      <c r="N348" s="12"/>
      <c r="O348" s="9"/>
      <c r="P348" s="9"/>
      <c r="Q348" s="8" t="e">
        <f>Table3[[#This Row],[Price]]/Table3[[#This Row],[FY Earnings Estimates]]</f>
        <v>#DIV/0!</v>
      </c>
      <c r="R348" s="8" t="e">
        <f>Table3[[#This Row],[Price]]/Table3[[#This Row],[FY Earnings Estimates (2-years)]]</f>
        <v>#DIV/0!</v>
      </c>
      <c r="U348" t="s">
        <v>1029</v>
      </c>
      <c r="V348" t="s">
        <v>1110</v>
      </c>
      <c r="W348" s="4">
        <v>43734</v>
      </c>
      <c r="X348">
        <v>1980</v>
      </c>
      <c r="Y348" s="5" t="s">
        <v>1276</v>
      </c>
    </row>
    <row r="349" spans="2:25" ht="15" customHeight="1">
      <c r="B349" t="s">
        <v>190</v>
      </c>
      <c r="C349" t="s">
        <v>692</v>
      </c>
      <c r="D349" s="8"/>
      <c r="E349" s="7"/>
      <c r="F349" s="11">
        <f>Table3[[#This Row],[Price]]*Table3[[#This Row],[Share Count ]]</f>
        <v>0</v>
      </c>
      <c r="G349" s="11"/>
      <c r="H349" s="11"/>
      <c r="I349" s="11">
        <f>Table3[[#This Row],[MC ($M)]]-Table3[[#This Row],[Cash ($M)]]+Table3[[#This Row],[Debt ($M)]]</f>
        <v>0</v>
      </c>
      <c r="M349" s="8"/>
      <c r="N349" s="12"/>
      <c r="O349" s="9"/>
      <c r="P349" s="9"/>
      <c r="Q349" s="8" t="e">
        <f>Table3[[#This Row],[Price]]/Table3[[#This Row],[FY Earnings Estimates]]</f>
        <v>#DIV/0!</v>
      </c>
      <c r="R349" s="8" t="e">
        <f>Table3[[#This Row],[Price]]/Table3[[#This Row],[FY Earnings Estimates (2-years)]]</f>
        <v>#DIV/0!</v>
      </c>
      <c r="U349" t="s">
        <v>1035</v>
      </c>
      <c r="V349" t="s">
        <v>1123</v>
      </c>
      <c r="W349" s="4">
        <v>42265</v>
      </c>
      <c r="X349" t="s">
        <v>1451</v>
      </c>
      <c r="Y349" s="5" t="s">
        <v>1200</v>
      </c>
    </row>
    <row r="350" spans="2:25" ht="15" customHeight="1">
      <c r="B350" t="s">
        <v>191</v>
      </c>
      <c r="C350" t="s">
        <v>693</v>
      </c>
      <c r="D350" s="8"/>
      <c r="E350" s="7"/>
      <c r="F350" s="11">
        <f>Table3[[#This Row],[Price]]*Table3[[#This Row],[Share Count ]]</f>
        <v>0</v>
      </c>
      <c r="G350" s="11"/>
      <c r="H350" s="11"/>
      <c r="I350" s="11">
        <f>Table3[[#This Row],[MC ($M)]]-Table3[[#This Row],[Cash ($M)]]+Table3[[#This Row],[Debt ($M)]]</f>
        <v>0</v>
      </c>
      <c r="M350" s="8"/>
      <c r="N350" s="12"/>
      <c r="O350" s="9"/>
      <c r="P350" s="9"/>
      <c r="Q350" s="8" t="e">
        <f>Table3[[#This Row],[Price]]/Table3[[#This Row],[FY Earnings Estimates]]</f>
        <v>#DIV/0!</v>
      </c>
      <c r="R350" s="8" t="e">
        <f>Table3[[#This Row],[Price]]/Table3[[#This Row],[FY Earnings Estimates (2-years)]]</f>
        <v>#DIV/0!</v>
      </c>
      <c r="U350" t="s">
        <v>1035</v>
      </c>
      <c r="V350" t="s">
        <v>1123</v>
      </c>
      <c r="W350" s="4">
        <v>41487</v>
      </c>
      <c r="X350" t="s">
        <v>1451</v>
      </c>
      <c r="Y350" s="5" t="s">
        <v>1200</v>
      </c>
    </row>
    <row r="351" spans="2:25" ht="15" customHeight="1">
      <c r="B351" t="s">
        <v>177</v>
      </c>
      <c r="C351" t="s">
        <v>679</v>
      </c>
      <c r="D351" s="8"/>
      <c r="E351" s="7"/>
      <c r="F351" s="11">
        <f>Table3[[#This Row],[Price]]*Table3[[#This Row],[Share Count ]]</f>
        <v>0</v>
      </c>
      <c r="G351" s="11"/>
      <c r="H351" s="11"/>
      <c r="I351" s="11">
        <f>Table3[[#This Row],[MC ($M)]]-Table3[[#This Row],[Cash ($M)]]+Table3[[#This Row],[Debt ($M)]]</f>
        <v>0</v>
      </c>
      <c r="M351" s="8"/>
      <c r="N351" s="12"/>
      <c r="O351" s="9"/>
      <c r="P351" s="9"/>
      <c r="Q351" s="8" t="e">
        <f>Table3[[#This Row],[Price]]/Table3[[#This Row],[FY Earnings Estimates]]</f>
        <v>#DIV/0!</v>
      </c>
      <c r="R351" s="8" t="e">
        <f>Table3[[#This Row],[Price]]/Table3[[#This Row],[FY Earnings Estimates (2-years)]]</f>
        <v>#DIV/0!</v>
      </c>
      <c r="U351" t="s">
        <v>1028</v>
      </c>
      <c r="V351" t="s">
        <v>1085</v>
      </c>
      <c r="W351" s="4">
        <v>44277</v>
      </c>
      <c r="X351">
        <v>1953</v>
      </c>
      <c r="Y351" s="5" t="s">
        <v>1275</v>
      </c>
    </row>
    <row r="352" spans="2:25" ht="15" customHeight="1">
      <c r="B352" t="s">
        <v>133</v>
      </c>
      <c r="C352" t="s">
        <v>636</v>
      </c>
      <c r="D352" s="8"/>
      <c r="E352" s="7"/>
      <c r="F352" s="11">
        <f>Table3[[#This Row],[Price]]*Table3[[#This Row],[Share Count ]]</f>
        <v>0</v>
      </c>
      <c r="G352" s="11"/>
      <c r="H352" s="11"/>
      <c r="I352" s="11">
        <f>Table3[[#This Row],[MC ($M)]]-Table3[[#This Row],[Cash ($M)]]+Table3[[#This Row],[Debt ($M)]]</f>
        <v>0</v>
      </c>
      <c r="M352" s="8"/>
      <c r="N352" s="12"/>
      <c r="O352" s="9"/>
      <c r="P352" s="9"/>
      <c r="Q352" s="8" t="e">
        <f>Table3[[#This Row],[Price]]/Table3[[#This Row],[FY Earnings Estimates]]</f>
        <v>#DIV/0!</v>
      </c>
      <c r="R352" s="8" t="e">
        <f>Table3[[#This Row],[Price]]/Table3[[#This Row],[FY Earnings Estimates (2-years)]]</f>
        <v>#DIV/0!</v>
      </c>
      <c r="U352" t="s">
        <v>1034</v>
      </c>
      <c r="V352" t="s">
        <v>1098</v>
      </c>
      <c r="W352" s="4">
        <v>42101</v>
      </c>
      <c r="X352">
        <v>1969</v>
      </c>
      <c r="Y352" s="5" t="s">
        <v>1249</v>
      </c>
    </row>
    <row r="353" spans="2:25" ht="15" customHeight="1">
      <c r="B353" t="s">
        <v>174</v>
      </c>
      <c r="C353" t="s">
        <v>677</v>
      </c>
      <c r="D353" s="8"/>
      <c r="E353" s="7"/>
      <c r="F353" s="11">
        <f>Table3[[#This Row],[Price]]*Table3[[#This Row],[Share Count ]]</f>
        <v>0</v>
      </c>
      <c r="G353" s="11"/>
      <c r="H353" s="11"/>
      <c r="I353" s="11">
        <f>Table3[[#This Row],[MC ($M)]]-Table3[[#This Row],[Cash ($M)]]+Table3[[#This Row],[Debt ($M)]]</f>
        <v>0</v>
      </c>
      <c r="M353" s="8"/>
      <c r="N353" s="12"/>
      <c r="O353" s="9"/>
      <c r="P353" s="9"/>
      <c r="Q353" s="8" t="e">
        <f>Table3[[#This Row],[Price]]/Table3[[#This Row],[FY Earnings Estimates]]</f>
        <v>#DIV/0!</v>
      </c>
      <c r="R353" s="8" t="e">
        <f>Table3[[#This Row],[Price]]/Table3[[#This Row],[FY Earnings Estimates (2-years)]]</f>
        <v>#DIV/0!</v>
      </c>
      <c r="U353" t="s">
        <v>1030</v>
      </c>
      <c r="V353" t="s">
        <v>1120</v>
      </c>
      <c r="W353" s="4">
        <v>43808</v>
      </c>
      <c r="X353">
        <v>1934</v>
      </c>
      <c r="Y353" s="5" t="s">
        <v>1273</v>
      </c>
    </row>
    <row r="354" spans="2:25" ht="15" customHeight="1">
      <c r="B354" t="s">
        <v>171</v>
      </c>
      <c r="C354" t="s">
        <v>674</v>
      </c>
      <c r="D354" s="8"/>
      <c r="E354" s="7"/>
      <c r="F354" s="11">
        <f>Table3[[#This Row],[Price]]*Table3[[#This Row],[Share Count ]]</f>
        <v>0</v>
      </c>
      <c r="G354" s="11"/>
      <c r="H354" s="11"/>
      <c r="I354" s="11">
        <f>Table3[[#This Row],[MC ($M)]]-Table3[[#This Row],[Cash ($M)]]+Table3[[#This Row],[Debt ($M)]]</f>
        <v>0</v>
      </c>
      <c r="M354" s="8"/>
      <c r="N354" s="12"/>
      <c r="O354" s="9"/>
      <c r="P354" s="9"/>
      <c r="Q354" s="8" t="e">
        <f>Table3[[#This Row],[Price]]/Table3[[#This Row],[FY Earnings Estimates]]</f>
        <v>#DIV/0!</v>
      </c>
      <c r="R354" s="8" t="e">
        <f>Table3[[#This Row],[Price]]/Table3[[#This Row],[FY Earnings Estimates (2-years)]]</f>
        <v>#DIV/0!</v>
      </c>
      <c r="U354" t="s">
        <v>1033</v>
      </c>
      <c r="V354" t="s">
        <v>1047</v>
      </c>
      <c r="W354" s="4">
        <v>40252</v>
      </c>
      <c r="X354">
        <v>1906</v>
      </c>
      <c r="Y354" s="5" t="s">
        <v>1191</v>
      </c>
    </row>
    <row r="355" spans="2:25" ht="15" customHeight="1">
      <c r="B355" t="s">
        <v>173</v>
      </c>
      <c r="C355" t="s">
        <v>676</v>
      </c>
      <c r="D355" s="8"/>
      <c r="E355" s="7"/>
      <c r="F355" s="11">
        <f>Table3[[#This Row],[Price]]*Table3[[#This Row],[Share Count ]]</f>
        <v>0</v>
      </c>
      <c r="G355" s="11"/>
      <c r="H355" s="11"/>
      <c r="I355" s="11">
        <f>Table3[[#This Row],[MC ($M)]]-Table3[[#This Row],[Cash ($M)]]+Table3[[#This Row],[Debt ($M)]]</f>
        <v>0</v>
      </c>
      <c r="M355" s="8"/>
      <c r="N355" s="12"/>
      <c r="O355" s="9"/>
      <c r="P355" s="9"/>
      <c r="Q355" s="8" t="e">
        <f>Table3[[#This Row],[Price]]/Table3[[#This Row],[FY Earnings Estimates]]</f>
        <v>#DIV/0!</v>
      </c>
      <c r="R355" s="8" t="e">
        <f>Table3[[#This Row],[Price]]/Table3[[#This Row],[FY Earnings Estimates (2-years)]]</f>
        <v>#DIV/0!</v>
      </c>
      <c r="U355" t="s">
        <v>1035</v>
      </c>
      <c r="V355" t="s">
        <v>1119</v>
      </c>
      <c r="W355" s="4">
        <v>35795</v>
      </c>
      <c r="X355">
        <v>1986</v>
      </c>
      <c r="Y355" s="5" t="s">
        <v>1200</v>
      </c>
    </row>
    <row r="356" spans="2:25" ht="15" customHeight="1">
      <c r="B356" t="s">
        <v>172</v>
      </c>
      <c r="C356" t="s">
        <v>675</v>
      </c>
      <c r="D356" s="8"/>
      <c r="E356" s="7"/>
      <c r="F356" s="11">
        <f>Table3[[#This Row],[Price]]*Table3[[#This Row],[Share Count ]]</f>
        <v>0</v>
      </c>
      <c r="G356" s="11"/>
      <c r="H356" s="11"/>
      <c r="I356" s="11">
        <f>Table3[[#This Row],[MC ($M)]]-Table3[[#This Row],[Cash ($M)]]+Table3[[#This Row],[Debt ($M)]]</f>
        <v>0</v>
      </c>
      <c r="M356" s="8"/>
      <c r="N356" s="12"/>
      <c r="O356" s="9"/>
      <c r="P356" s="9"/>
      <c r="Q356" s="8" t="e">
        <f>Table3[[#This Row],[Price]]/Table3[[#This Row],[FY Earnings Estimates]]</f>
        <v>#DIV/0!</v>
      </c>
      <c r="R356" s="8" t="e">
        <f>Table3[[#This Row],[Price]]/Table3[[#This Row],[FY Earnings Estimates (2-years)]]</f>
        <v>#DIV/0!</v>
      </c>
      <c r="U356" t="s">
        <v>1028</v>
      </c>
      <c r="V356" t="s">
        <v>1085</v>
      </c>
      <c r="W356" s="4">
        <v>44733</v>
      </c>
      <c r="X356">
        <v>1999</v>
      </c>
      <c r="Y356" s="5" t="s">
        <v>1254</v>
      </c>
    </row>
    <row r="357" spans="2:25" ht="15" customHeight="1">
      <c r="B357" t="s">
        <v>170</v>
      </c>
      <c r="C357" t="s">
        <v>673</v>
      </c>
      <c r="D357" s="8"/>
      <c r="E357" s="7"/>
      <c r="F357" s="11">
        <f>Table3[[#This Row],[Price]]*Table3[[#This Row],[Share Count ]]</f>
        <v>0</v>
      </c>
      <c r="G357" s="11"/>
      <c r="H357" s="11"/>
      <c r="I357" s="11">
        <f>Table3[[#This Row],[MC ($M)]]-Table3[[#This Row],[Cash ($M)]]+Table3[[#This Row],[Debt ($M)]]</f>
        <v>0</v>
      </c>
      <c r="M357" s="8"/>
      <c r="N357" s="12"/>
      <c r="O357" s="9"/>
      <c r="P357" s="9"/>
      <c r="Q357" s="8" t="e">
        <f>Table3[[#This Row],[Price]]/Table3[[#This Row],[FY Earnings Estimates]]</f>
        <v>#DIV/0!</v>
      </c>
      <c r="R357" s="8" t="e">
        <f>Table3[[#This Row],[Price]]/Table3[[#This Row],[FY Earnings Estimates (2-years)]]</f>
        <v>#DIV/0!</v>
      </c>
      <c r="U357" t="s">
        <v>1028</v>
      </c>
      <c r="V357" t="s">
        <v>1045</v>
      </c>
      <c r="W357" s="4">
        <v>32751</v>
      </c>
      <c r="X357">
        <v>1977</v>
      </c>
      <c r="Y357" s="5" t="s">
        <v>1232</v>
      </c>
    </row>
    <row r="358" spans="2:25" ht="15" customHeight="1">
      <c r="B358" t="s">
        <v>176</v>
      </c>
      <c r="C358" t="s">
        <v>1460</v>
      </c>
      <c r="D358" s="8"/>
      <c r="E358" s="7"/>
      <c r="F358" s="11">
        <f>Table3[[#This Row],[Price]]*Table3[[#This Row],[Share Count ]]</f>
        <v>0</v>
      </c>
      <c r="G358" s="11"/>
      <c r="H358" s="11"/>
      <c r="I358" s="11">
        <f>Table3[[#This Row],[MC ($M)]]-Table3[[#This Row],[Cash ($M)]]+Table3[[#This Row],[Debt ($M)]]</f>
        <v>0</v>
      </c>
      <c r="M358" s="8"/>
      <c r="N358" s="12"/>
      <c r="O358" s="9"/>
      <c r="P358" s="9"/>
      <c r="Q358" s="8" t="e">
        <f>Table3[[#This Row],[Price]]/Table3[[#This Row],[FY Earnings Estimates]]</f>
        <v>#DIV/0!</v>
      </c>
      <c r="R358" s="8" t="e">
        <f>Table3[[#This Row],[Price]]/Table3[[#This Row],[FY Earnings Estimates (2-years)]]</f>
        <v>#DIV/0!</v>
      </c>
      <c r="U358" t="s">
        <v>1029</v>
      </c>
      <c r="V358" t="s">
        <v>1121</v>
      </c>
      <c r="W358" s="4">
        <v>39899</v>
      </c>
      <c r="X358">
        <v>1957</v>
      </c>
      <c r="Y358" s="5" t="s">
        <v>1274</v>
      </c>
    </row>
    <row r="359" spans="2:25" ht="15" customHeight="1">
      <c r="B359" t="s">
        <v>169</v>
      </c>
      <c r="C359" t="s">
        <v>672</v>
      </c>
      <c r="D359" s="8"/>
      <c r="E359" s="7"/>
      <c r="F359" s="11">
        <f>Table3[[#This Row],[Price]]*Table3[[#This Row],[Share Count ]]</f>
        <v>0</v>
      </c>
      <c r="G359" s="11"/>
      <c r="H359" s="11"/>
      <c r="I359" s="11">
        <f>Table3[[#This Row],[MC ($M)]]-Table3[[#This Row],[Cash ($M)]]+Table3[[#This Row],[Debt ($M)]]</f>
        <v>0</v>
      </c>
      <c r="M359" s="8"/>
      <c r="N359" s="12"/>
      <c r="O359" s="9"/>
      <c r="P359" s="9"/>
      <c r="Q359" s="8" t="e">
        <f>Table3[[#This Row],[Price]]/Table3[[#This Row],[FY Earnings Estimates]]</f>
        <v>#DIV/0!</v>
      </c>
      <c r="R359" s="8" t="e">
        <f>Table3[[#This Row],[Price]]/Table3[[#This Row],[FY Earnings Estimates (2-years)]]</f>
        <v>#DIV/0!</v>
      </c>
      <c r="U359" t="s">
        <v>1030</v>
      </c>
      <c r="V359" t="s">
        <v>1042</v>
      </c>
      <c r="W359" s="4">
        <v>43924</v>
      </c>
      <c r="X359" t="s">
        <v>1172</v>
      </c>
      <c r="Y359" s="5" t="s">
        <v>1272</v>
      </c>
    </row>
    <row r="360" spans="2:25" ht="15" customHeight="1">
      <c r="B360" t="s">
        <v>175</v>
      </c>
      <c r="C360" t="s">
        <v>678</v>
      </c>
      <c r="D360" s="8"/>
      <c r="E360" s="7"/>
      <c r="F360" s="11">
        <f>Table3[[#This Row],[Price]]*Table3[[#This Row],[Share Count ]]</f>
        <v>0</v>
      </c>
      <c r="G360" s="11"/>
      <c r="H360" s="11"/>
      <c r="I360" s="11">
        <f>Table3[[#This Row],[MC ($M)]]-Table3[[#This Row],[Cash ($M)]]+Table3[[#This Row],[Debt ($M)]]</f>
        <v>0</v>
      </c>
      <c r="M360" s="8"/>
      <c r="N360" s="12"/>
      <c r="O360" s="9"/>
      <c r="P360" s="9"/>
      <c r="Q360" s="8" t="e">
        <f>Table3[[#This Row],[Price]]/Table3[[#This Row],[FY Earnings Estimates]]</f>
        <v>#DIV/0!</v>
      </c>
      <c r="R360" s="8" t="e">
        <f>Table3[[#This Row],[Price]]/Table3[[#This Row],[FY Earnings Estimates (2-years)]]</f>
        <v>#DIV/0!</v>
      </c>
      <c r="U360" t="s">
        <v>1033</v>
      </c>
      <c r="V360" t="s">
        <v>1084</v>
      </c>
      <c r="W360" s="4">
        <v>20883</v>
      </c>
      <c r="X360">
        <v>1920</v>
      </c>
      <c r="Y360" s="5" t="s">
        <v>1199</v>
      </c>
    </row>
    <row r="361" spans="2:25" ht="15" customHeight="1">
      <c r="B361" t="s">
        <v>165</v>
      </c>
      <c r="C361" t="s">
        <v>668</v>
      </c>
      <c r="D361" s="8"/>
      <c r="E361" s="7"/>
      <c r="F361" s="11">
        <f>Table3[[#This Row],[Price]]*Table3[[#This Row],[Share Count ]]</f>
        <v>0</v>
      </c>
      <c r="G361" s="11"/>
      <c r="H361" s="11"/>
      <c r="I361" s="11">
        <f>Table3[[#This Row],[MC ($M)]]-Table3[[#This Row],[Cash ($M)]]+Table3[[#This Row],[Debt ($M)]]</f>
        <v>0</v>
      </c>
      <c r="M361" s="8"/>
      <c r="N361" s="12"/>
      <c r="O361" s="9"/>
      <c r="P361" s="9"/>
      <c r="Q361" s="8" t="e">
        <f>Table3[[#This Row],[Price]]/Table3[[#This Row],[FY Earnings Estimates]]</f>
        <v>#DIV/0!</v>
      </c>
      <c r="R361" s="8" t="e">
        <f>Table3[[#This Row],[Price]]/Table3[[#This Row],[FY Earnings Estimates (2-years)]]</f>
        <v>#DIV/0!</v>
      </c>
      <c r="U361" t="s">
        <v>1028</v>
      </c>
      <c r="V361" t="s">
        <v>1100</v>
      </c>
      <c r="W361" s="4">
        <v>45097</v>
      </c>
      <c r="X361">
        <v>2005</v>
      </c>
      <c r="Y361" s="5" t="s">
        <v>1248</v>
      </c>
    </row>
    <row r="362" spans="2:25" ht="15" customHeight="1">
      <c r="B362" t="s">
        <v>164</v>
      </c>
      <c r="C362" t="s">
        <v>667</v>
      </c>
      <c r="D362" s="8"/>
      <c r="E362" s="7"/>
      <c r="F362" s="11">
        <f>Table3[[#This Row],[Price]]*Table3[[#This Row],[Share Count ]]</f>
        <v>0</v>
      </c>
      <c r="G362" s="11"/>
      <c r="H362" s="11"/>
      <c r="I362" s="11">
        <f>Table3[[#This Row],[MC ($M)]]-Table3[[#This Row],[Cash ($M)]]+Table3[[#This Row],[Debt ($M)]]</f>
        <v>0</v>
      </c>
      <c r="M362" s="8"/>
      <c r="N362" s="12"/>
      <c r="O362" s="9"/>
      <c r="P362" s="9"/>
      <c r="Q362" s="8" t="e">
        <f>Table3[[#This Row],[Price]]/Table3[[#This Row],[FY Earnings Estimates]]</f>
        <v>#DIV/0!</v>
      </c>
      <c r="R362" s="8" t="e">
        <f>Table3[[#This Row],[Price]]/Table3[[#This Row],[FY Earnings Estimates (2-years)]]</f>
        <v>#DIV/0!</v>
      </c>
      <c r="U362" t="s">
        <v>1035</v>
      </c>
      <c r="V362" t="s">
        <v>1058</v>
      </c>
      <c r="W362" s="4">
        <v>34607</v>
      </c>
      <c r="X362" t="s">
        <v>1171</v>
      </c>
      <c r="Y362" s="5" t="s">
        <v>1200</v>
      </c>
    </row>
    <row r="363" spans="2:25" ht="15" customHeight="1">
      <c r="B363" t="s">
        <v>161</v>
      </c>
      <c r="C363" t="s">
        <v>664</v>
      </c>
      <c r="D363" s="8"/>
      <c r="E363" s="7"/>
      <c r="F363" s="11">
        <f>Table3[[#This Row],[Price]]*Table3[[#This Row],[Share Count ]]</f>
        <v>0</v>
      </c>
      <c r="G363" s="11"/>
      <c r="H363" s="11"/>
      <c r="I363" s="11">
        <f>Table3[[#This Row],[MC ($M)]]-Table3[[#This Row],[Cash ($M)]]+Table3[[#This Row],[Debt ($M)]]</f>
        <v>0</v>
      </c>
      <c r="M363" s="8"/>
      <c r="N363" s="12"/>
      <c r="O363" s="9"/>
      <c r="P363" s="9"/>
      <c r="Q363" s="8" t="e">
        <f>Table3[[#This Row],[Price]]/Table3[[#This Row],[FY Earnings Estimates]]</f>
        <v>#DIV/0!</v>
      </c>
      <c r="R363" s="8" t="e">
        <f>Table3[[#This Row],[Price]]/Table3[[#This Row],[FY Earnings Estimates (2-years)]]</f>
        <v>#DIV/0!</v>
      </c>
      <c r="U363" t="s">
        <v>1030</v>
      </c>
      <c r="V363" t="s">
        <v>1118</v>
      </c>
      <c r="W363" s="4">
        <v>43858</v>
      </c>
      <c r="X363">
        <v>1998</v>
      </c>
      <c r="Y363" s="5" t="s">
        <v>1269</v>
      </c>
    </row>
    <row r="364" spans="2:25" ht="15" customHeight="1">
      <c r="B364" t="s">
        <v>162</v>
      </c>
      <c r="C364" t="s">
        <v>665</v>
      </c>
      <c r="D364" s="8"/>
      <c r="E364" s="7"/>
      <c r="F364" s="11">
        <f>Table3[[#This Row],[Price]]*Table3[[#This Row],[Share Count ]]</f>
        <v>0</v>
      </c>
      <c r="G364" s="11"/>
      <c r="H364" s="11"/>
      <c r="I364" s="11">
        <f>Table3[[#This Row],[MC ($M)]]-Table3[[#This Row],[Cash ($M)]]+Table3[[#This Row],[Debt ($M)]]</f>
        <v>0</v>
      </c>
      <c r="M364" s="8"/>
      <c r="N364" s="12"/>
      <c r="O364" s="9"/>
      <c r="P364" s="9"/>
      <c r="Q364" s="8" t="e">
        <f>Table3[[#This Row],[Price]]/Table3[[#This Row],[FY Earnings Estimates]]</f>
        <v>#DIV/0!</v>
      </c>
      <c r="R364" s="8" t="e">
        <f>Table3[[#This Row],[Price]]/Table3[[#This Row],[FY Earnings Estimates (2-years)]]</f>
        <v>#DIV/0!</v>
      </c>
      <c r="U364" t="s">
        <v>1030</v>
      </c>
      <c r="V364" t="s">
        <v>1118</v>
      </c>
      <c r="W364" s="4">
        <v>36069</v>
      </c>
      <c r="X364">
        <v>1971</v>
      </c>
      <c r="Y364" s="5" t="s">
        <v>1270</v>
      </c>
    </row>
    <row r="365" spans="2:25" ht="15" customHeight="1">
      <c r="B365" t="s">
        <v>168</v>
      </c>
      <c r="C365" t="s">
        <v>671</v>
      </c>
      <c r="D365" s="8"/>
      <c r="E365" s="7"/>
      <c r="F365" s="11">
        <f>Table3[[#This Row],[Price]]*Table3[[#This Row],[Share Count ]]</f>
        <v>0</v>
      </c>
      <c r="G365" s="11"/>
      <c r="H365" s="11"/>
      <c r="I365" s="11">
        <f>Table3[[#This Row],[MC ($M)]]-Table3[[#This Row],[Cash ($M)]]+Table3[[#This Row],[Debt ($M)]]</f>
        <v>0</v>
      </c>
      <c r="M365" s="8"/>
      <c r="N365" s="12"/>
      <c r="O365" s="9"/>
      <c r="P365" s="9"/>
      <c r="Q365" s="8" t="e">
        <f>Table3[[#This Row],[Price]]/Table3[[#This Row],[FY Earnings Estimates]]</f>
        <v>#DIV/0!</v>
      </c>
      <c r="R365" s="8" t="e">
        <f>Table3[[#This Row],[Price]]/Table3[[#This Row],[FY Earnings Estimates (2-years)]]</f>
        <v>#DIV/0!</v>
      </c>
      <c r="U365" t="s">
        <v>1030</v>
      </c>
      <c r="V365" t="s">
        <v>1061</v>
      </c>
      <c r="W365" s="4">
        <v>29586</v>
      </c>
      <c r="X365">
        <v>1905</v>
      </c>
      <c r="Y365" s="5" t="s">
        <v>1237</v>
      </c>
    </row>
    <row r="366" spans="2:25" ht="15" customHeight="1">
      <c r="B366" t="s">
        <v>156</v>
      </c>
      <c r="C366" t="s">
        <v>659</v>
      </c>
      <c r="D366" s="8"/>
      <c r="E366" s="7"/>
      <c r="F366" s="11">
        <f>Table3[[#This Row],[Price]]*Table3[[#This Row],[Share Count ]]</f>
        <v>0</v>
      </c>
      <c r="G366" s="11"/>
      <c r="H366" s="11"/>
      <c r="I366" s="11">
        <f>Table3[[#This Row],[MC ($M)]]-Table3[[#This Row],[Cash ($M)]]+Table3[[#This Row],[Debt ($M)]]</f>
        <v>0</v>
      </c>
      <c r="M366" s="8"/>
      <c r="N366" s="12"/>
      <c r="O366" s="9"/>
      <c r="P366" s="9"/>
      <c r="Q366" s="8" t="e">
        <f>Table3[[#This Row],[Price]]/Table3[[#This Row],[FY Earnings Estimates]]</f>
        <v>#DIV/0!</v>
      </c>
      <c r="R366" s="8" t="e">
        <f>Table3[[#This Row],[Price]]/Table3[[#This Row],[FY Earnings Estimates (2-years)]]</f>
        <v>#DIV/0!</v>
      </c>
      <c r="U366" t="s">
        <v>1031</v>
      </c>
      <c r="V366" t="s">
        <v>1043</v>
      </c>
      <c r="W366" s="4">
        <v>44837</v>
      </c>
      <c r="X366">
        <v>1905</v>
      </c>
      <c r="Y366" s="5" t="s">
        <v>1266</v>
      </c>
    </row>
    <row r="367" spans="2:25" ht="15" customHeight="1">
      <c r="B367" t="s">
        <v>143</v>
      </c>
      <c r="C367" t="s">
        <v>646</v>
      </c>
      <c r="D367" s="8"/>
      <c r="E367" s="7"/>
      <c r="F367" s="11">
        <f>Table3[[#This Row],[Price]]*Table3[[#This Row],[Share Count ]]</f>
        <v>0</v>
      </c>
      <c r="G367" s="11"/>
      <c r="H367" s="11"/>
      <c r="I367" s="11">
        <f>Table3[[#This Row],[MC ($M)]]-Table3[[#This Row],[Cash ($M)]]+Table3[[#This Row],[Debt ($M)]]</f>
        <v>0</v>
      </c>
      <c r="M367" s="8"/>
      <c r="N367" s="12"/>
      <c r="O367" s="9"/>
      <c r="P367" s="9"/>
      <c r="Q367" s="8" t="e">
        <f>Table3[[#This Row],[Price]]/Table3[[#This Row],[FY Earnings Estimates]]</f>
        <v>#DIV/0!</v>
      </c>
      <c r="R367" s="8" t="e">
        <f>Table3[[#This Row],[Price]]/Table3[[#This Row],[FY Earnings Estimates (2-years)]]</f>
        <v>#DIV/0!</v>
      </c>
      <c r="U367" t="s">
        <v>1031</v>
      </c>
      <c r="V367" t="s">
        <v>1054</v>
      </c>
      <c r="W367" s="4">
        <v>20883</v>
      </c>
      <c r="X367">
        <v>1903</v>
      </c>
      <c r="Y367" s="5" t="s">
        <v>1260</v>
      </c>
    </row>
    <row r="368" spans="2:25" ht="15" customHeight="1">
      <c r="B368" s="6" t="s">
        <v>158</v>
      </c>
      <c r="C368" t="s">
        <v>661</v>
      </c>
      <c r="D368" s="8"/>
      <c r="E368" s="7"/>
      <c r="F368" s="11">
        <f>Table3[[#This Row],[Price]]*Table3[[#This Row],[Share Count ]]</f>
        <v>0</v>
      </c>
      <c r="G368" s="11"/>
      <c r="H368" s="11"/>
      <c r="I368" s="11">
        <f>Table3[[#This Row],[MC ($M)]]-Table3[[#This Row],[Cash ($M)]]+Table3[[#This Row],[Debt ($M)]]</f>
        <v>0</v>
      </c>
      <c r="M368" s="8"/>
      <c r="N368" s="12"/>
      <c r="O368" s="9"/>
      <c r="P368" s="9"/>
      <c r="Q368" s="8" t="e">
        <f>Table3[[#This Row],[Price]]/Table3[[#This Row],[FY Earnings Estimates]]</f>
        <v>#DIV/0!</v>
      </c>
      <c r="R368" s="8" t="e">
        <f>Table3[[#This Row],[Price]]/Table3[[#This Row],[FY Earnings Estimates (2-years)]]</f>
        <v>#DIV/0!</v>
      </c>
      <c r="U368" t="s">
        <v>1036</v>
      </c>
      <c r="V368" t="s">
        <v>1117</v>
      </c>
      <c r="W368" s="4">
        <v>20883</v>
      </c>
      <c r="X368">
        <v>1898</v>
      </c>
      <c r="Y368" s="5" t="s">
        <v>1267</v>
      </c>
    </row>
    <row r="369" spans="2:25" ht="15" customHeight="1">
      <c r="B369" t="s">
        <v>157</v>
      </c>
      <c r="C369" t="s">
        <v>660</v>
      </c>
      <c r="D369" s="8"/>
      <c r="E369" s="7"/>
      <c r="F369" s="11">
        <f>Table3[[#This Row],[Price]]*Table3[[#This Row],[Share Count ]]</f>
        <v>0</v>
      </c>
      <c r="G369" s="11"/>
      <c r="H369" s="11"/>
      <c r="I369" s="11">
        <f>Table3[[#This Row],[MC ($M)]]-Table3[[#This Row],[Cash ($M)]]+Table3[[#This Row],[Debt ($M)]]</f>
        <v>0</v>
      </c>
      <c r="M369" s="8"/>
      <c r="N369" s="12"/>
      <c r="O369" s="9"/>
      <c r="P369" s="9"/>
      <c r="Q369" s="8" t="e">
        <f>Table3[[#This Row],[Price]]/Table3[[#This Row],[FY Earnings Estimates]]</f>
        <v>#DIV/0!</v>
      </c>
      <c r="R369" s="8" t="e">
        <f>Table3[[#This Row],[Price]]/Table3[[#This Row],[FY Earnings Estimates (2-years)]]</f>
        <v>#DIV/0!</v>
      </c>
      <c r="U369" t="s">
        <v>1027</v>
      </c>
      <c r="V369" t="s">
        <v>1038</v>
      </c>
      <c r="W369" s="4">
        <v>20883</v>
      </c>
      <c r="X369">
        <v>1849</v>
      </c>
      <c r="Y369" s="5" t="s">
        <v>1200</v>
      </c>
    </row>
    <row r="370" spans="2:25" ht="15" customHeight="1">
      <c r="B370" t="s">
        <v>148</v>
      </c>
      <c r="C370" t="s">
        <v>651</v>
      </c>
      <c r="D370" s="8"/>
      <c r="E370" s="7"/>
      <c r="F370" s="11">
        <f>Table3[[#This Row],[Price]]*Table3[[#This Row],[Share Count ]]</f>
        <v>0</v>
      </c>
      <c r="G370" s="11"/>
      <c r="H370" s="11"/>
      <c r="I370" s="11">
        <f>Table3[[#This Row],[MC ($M)]]-Table3[[#This Row],[Cash ($M)]]+Table3[[#This Row],[Debt ($M)]]</f>
        <v>0</v>
      </c>
      <c r="M370" s="8"/>
      <c r="N370" s="12"/>
      <c r="O370" s="9"/>
      <c r="P370" s="9"/>
      <c r="Q370" s="8" t="e">
        <f>Table3[[#This Row],[Price]]/Table3[[#This Row],[FY Earnings Estimates]]</f>
        <v>#DIV/0!</v>
      </c>
      <c r="R370" s="8" t="e">
        <f>Table3[[#This Row],[Price]]/Table3[[#This Row],[FY Earnings Estimates (2-years)]]</f>
        <v>#DIV/0!</v>
      </c>
      <c r="U370" t="s">
        <v>1032</v>
      </c>
      <c r="V370" t="s">
        <v>1112</v>
      </c>
      <c r="W370" s="4">
        <v>37459</v>
      </c>
      <c r="X370">
        <v>1879</v>
      </c>
      <c r="Y370" s="5" t="s">
        <v>1263</v>
      </c>
    </row>
    <row r="371" spans="2:25" ht="15" customHeight="1">
      <c r="B371" t="s">
        <v>147</v>
      </c>
      <c r="C371" t="s">
        <v>650</v>
      </c>
      <c r="D371" s="8"/>
      <c r="E371" s="7"/>
      <c r="F371" s="11">
        <f>Table3[[#This Row],[Price]]*Table3[[#This Row],[Share Count ]]</f>
        <v>0</v>
      </c>
      <c r="G371" s="11"/>
      <c r="H371" s="11"/>
      <c r="I371" s="11">
        <f>Table3[[#This Row],[MC ($M)]]-Table3[[#This Row],[Cash ($M)]]+Table3[[#This Row],[Debt ($M)]]</f>
        <v>0</v>
      </c>
      <c r="M371" s="8"/>
      <c r="N371" s="12"/>
      <c r="O371" s="9"/>
      <c r="P371" s="9"/>
      <c r="Q371" s="8" t="e">
        <f>Table3[[#This Row],[Price]]/Table3[[#This Row],[FY Earnings Estimates]]</f>
        <v>#DIV/0!</v>
      </c>
      <c r="R371" s="8" t="e">
        <f>Table3[[#This Row],[Price]]/Table3[[#This Row],[FY Earnings Estimates (2-years)]]</f>
        <v>#DIV/0!</v>
      </c>
      <c r="U371" t="s">
        <v>1036</v>
      </c>
      <c r="V371" t="s">
        <v>1114</v>
      </c>
      <c r="W371" s="4">
        <v>20883</v>
      </c>
      <c r="X371">
        <v>1837</v>
      </c>
      <c r="Y371" s="5" t="s">
        <v>1262</v>
      </c>
    </row>
    <row r="372" spans="2:25" ht="15" customHeight="1">
      <c r="B372" t="s">
        <v>146</v>
      </c>
      <c r="C372" t="s">
        <v>649</v>
      </c>
      <c r="D372" s="8"/>
      <c r="E372" s="7"/>
      <c r="F372" s="11">
        <f>Table3[[#This Row],[Price]]*Table3[[#This Row],[Share Count ]]</f>
        <v>0</v>
      </c>
      <c r="G372" s="11"/>
      <c r="H372" s="11"/>
      <c r="I372" s="11">
        <f>Table3[[#This Row],[MC ($M)]]-Table3[[#This Row],[Cash ($M)]]+Table3[[#This Row],[Debt ($M)]]</f>
        <v>0</v>
      </c>
      <c r="M372" s="8"/>
      <c r="N372" s="12"/>
      <c r="O372" s="9"/>
      <c r="P372" s="9"/>
      <c r="Q372" s="8" t="e">
        <f>Table3[[#This Row],[Price]]/Table3[[#This Row],[FY Earnings Estimates]]</f>
        <v>#DIV/0!</v>
      </c>
      <c r="R372" s="8" t="e">
        <f>Table3[[#This Row],[Price]]/Table3[[#This Row],[FY Earnings Estimates (2-years)]]</f>
        <v>#DIV/0!</v>
      </c>
      <c r="U372" t="s">
        <v>1032</v>
      </c>
      <c r="V372" t="s">
        <v>1062</v>
      </c>
      <c r="W372" s="4">
        <v>35646</v>
      </c>
      <c r="X372">
        <v>1937</v>
      </c>
      <c r="Y372" s="5" t="s">
        <v>1261</v>
      </c>
    </row>
    <row r="373" spans="2:25" ht="15" customHeight="1">
      <c r="B373" t="s">
        <v>163</v>
      </c>
      <c r="C373" t="s">
        <v>666</v>
      </c>
      <c r="D373" s="8"/>
      <c r="E373" s="7"/>
      <c r="F373" s="11">
        <f>Table3[[#This Row],[Price]]*Table3[[#This Row],[Share Count ]]</f>
        <v>0</v>
      </c>
      <c r="G373" s="11"/>
      <c r="H373" s="11"/>
      <c r="I373" s="11">
        <f>Table3[[#This Row],[MC ($M)]]-Table3[[#This Row],[Cash ($M)]]+Table3[[#This Row],[Debt ($M)]]</f>
        <v>0</v>
      </c>
      <c r="M373" s="8"/>
      <c r="N373" s="12"/>
      <c r="O373" s="9"/>
      <c r="P373" s="9"/>
      <c r="Q373" s="8" t="e">
        <f>Table3[[#This Row],[Price]]/Table3[[#This Row],[FY Earnings Estimates]]</f>
        <v>#DIV/0!</v>
      </c>
      <c r="R373" s="8" t="e">
        <f>Table3[[#This Row],[Price]]/Table3[[#This Row],[FY Earnings Estimates (2-years)]]</f>
        <v>#DIV/0!</v>
      </c>
      <c r="U373" t="s">
        <v>1030</v>
      </c>
      <c r="V373" t="s">
        <v>1042</v>
      </c>
      <c r="W373" s="4">
        <v>31381</v>
      </c>
      <c r="X373">
        <v>1917</v>
      </c>
      <c r="Y373" s="5" t="s">
        <v>1226</v>
      </c>
    </row>
    <row r="374" spans="2:25" ht="15" customHeight="1">
      <c r="B374" t="s">
        <v>140</v>
      </c>
      <c r="C374" t="s">
        <v>643</v>
      </c>
      <c r="D374" s="8"/>
      <c r="E374" s="7"/>
      <c r="F374" s="11">
        <f>Table3[[#This Row],[Price]]*Table3[[#This Row],[Share Count ]]</f>
        <v>0</v>
      </c>
      <c r="G374" s="11"/>
      <c r="H374" s="11"/>
      <c r="I374" s="11">
        <f>Table3[[#This Row],[MC ($M)]]-Table3[[#This Row],[Cash ($M)]]+Table3[[#This Row],[Debt ($M)]]</f>
        <v>0</v>
      </c>
      <c r="M374" s="8"/>
      <c r="N374" s="12"/>
      <c r="O374" s="9"/>
      <c r="P374" s="9"/>
      <c r="Q374" s="8" t="e">
        <f>Table3[[#This Row],[Price]]/Table3[[#This Row],[FY Earnings Estimates]]</f>
        <v>#DIV/0!</v>
      </c>
      <c r="R374" s="8" t="e">
        <f>Table3[[#This Row],[Price]]/Table3[[#This Row],[FY Earnings Estimates (2-years)]]</f>
        <v>#DIV/0!</v>
      </c>
      <c r="U374" t="s">
        <v>1029</v>
      </c>
      <c r="V374" t="s">
        <v>1110</v>
      </c>
      <c r="W374" s="4">
        <v>30802</v>
      </c>
      <c r="X374">
        <v>1956</v>
      </c>
      <c r="Y374" s="5" t="s">
        <v>1242</v>
      </c>
    </row>
    <row r="375" spans="2:25" ht="15" customHeight="1">
      <c r="B375" t="s">
        <v>167</v>
      </c>
      <c r="C375" t="s">
        <v>670</v>
      </c>
      <c r="D375" s="8"/>
      <c r="E375" s="7"/>
      <c r="F375" s="11">
        <f>Table3[[#This Row],[Price]]*Table3[[#This Row],[Share Count ]]</f>
        <v>0</v>
      </c>
      <c r="G375" s="11"/>
      <c r="H375" s="11"/>
      <c r="I375" s="11">
        <f>Table3[[#This Row],[MC ($M)]]-Table3[[#This Row],[Cash ($M)]]+Table3[[#This Row],[Debt ($M)]]</f>
        <v>0</v>
      </c>
      <c r="M375" s="8"/>
      <c r="N375" s="12"/>
      <c r="O375" s="9"/>
      <c r="P375" s="9"/>
      <c r="Q375" s="8" t="e">
        <f>Table3[[#This Row],[Price]]/Table3[[#This Row],[FY Earnings Estimates]]</f>
        <v>#DIV/0!</v>
      </c>
      <c r="R375" s="8" t="e">
        <f>Table3[[#This Row],[Price]]/Table3[[#This Row],[FY Earnings Estimates (2-years)]]</f>
        <v>#DIV/0!</v>
      </c>
      <c r="U375" t="s">
        <v>1037</v>
      </c>
      <c r="V375" t="s">
        <v>1097</v>
      </c>
      <c r="W375" s="4">
        <v>42942</v>
      </c>
      <c r="X375">
        <v>1959</v>
      </c>
      <c r="Y375" s="5" t="s">
        <v>1205</v>
      </c>
    </row>
    <row r="376" spans="2:25" ht="15" customHeight="1">
      <c r="B376" t="s">
        <v>145</v>
      </c>
      <c r="C376" t="s">
        <v>648</v>
      </c>
      <c r="D376" s="8"/>
      <c r="E376" s="7"/>
      <c r="F376" s="11">
        <f>Table3[[#This Row],[Price]]*Table3[[#This Row],[Share Count ]]</f>
        <v>0</v>
      </c>
      <c r="G376" s="11"/>
      <c r="H376" s="11"/>
      <c r="I376" s="11">
        <f>Table3[[#This Row],[MC ($M)]]-Table3[[#This Row],[Cash ($M)]]+Table3[[#This Row],[Debt ($M)]]</f>
        <v>0</v>
      </c>
      <c r="M376" s="8"/>
      <c r="N376" s="12"/>
      <c r="O376" s="9"/>
      <c r="P376" s="9"/>
      <c r="Q376" s="8" t="e">
        <f>Table3[[#This Row],[Price]]/Table3[[#This Row],[FY Earnings Estimates]]</f>
        <v>#DIV/0!</v>
      </c>
      <c r="R376" s="8" t="e">
        <f>Table3[[#This Row],[Price]]/Table3[[#This Row],[FY Earnings Estimates (2-years)]]</f>
        <v>#DIV/0!</v>
      </c>
      <c r="U376" t="s">
        <v>1034</v>
      </c>
      <c r="V376" t="s">
        <v>1113</v>
      </c>
      <c r="W376" s="4">
        <v>37819</v>
      </c>
      <c r="X376">
        <v>1983</v>
      </c>
      <c r="Y376" s="5" t="s">
        <v>1192</v>
      </c>
    </row>
    <row r="377" spans="2:25" ht="15" customHeight="1">
      <c r="B377" t="s">
        <v>166</v>
      </c>
      <c r="C377" t="s">
        <v>669</v>
      </c>
      <c r="D377" s="8"/>
      <c r="E377" s="7"/>
      <c r="F377" s="11">
        <f>Table3[[#This Row],[Price]]*Table3[[#This Row],[Share Count ]]</f>
        <v>0</v>
      </c>
      <c r="G377" s="11"/>
      <c r="H377" s="11"/>
      <c r="I377" s="11">
        <f>Table3[[#This Row],[MC ($M)]]-Table3[[#This Row],[Cash ($M)]]+Table3[[#This Row],[Debt ($M)]]</f>
        <v>0</v>
      </c>
      <c r="M377" s="8"/>
      <c r="N377" s="12"/>
      <c r="O377" s="9"/>
      <c r="P377" s="9"/>
      <c r="Q377" s="8" t="e">
        <f>Table3[[#This Row],[Price]]/Table3[[#This Row],[FY Earnings Estimates]]</f>
        <v>#DIV/0!</v>
      </c>
      <c r="R377" s="8" t="e">
        <f>Table3[[#This Row],[Price]]/Table3[[#This Row],[FY Earnings Estimates (2-years)]]</f>
        <v>#DIV/0!</v>
      </c>
      <c r="U377" t="s">
        <v>1028</v>
      </c>
      <c r="V377" t="s">
        <v>1045</v>
      </c>
      <c r="W377" s="4">
        <v>45558</v>
      </c>
      <c r="X377">
        <v>2003</v>
      </c>
      <c r="Y377" s="5" t="s">
        <v>1271</v>
      </c>
    </row>
    <row r="378" spans="2:25" ht="15" customHeight="1">
      <c r="B378" t="s">
        <v>155</v>
      </c>
      <c r="C378" t="s">
        <v>658</v>
      </c>
      <c r="D378" s="8"/>
      <c r="E378" s="7"/>
      <c r="F378" s="11">
        <f>Table3[[#This Row],[Price]]*Table3[[#This Row],[Share Count ]]</f>
        <v>0</v>
      </c>
      <c r="G378" s="11"/>
      <c r="H378" s="11"/>
      <c r="I378" s="11">
        <f>Table3[[#This Row],[MC ($M)]]-Table3[[#This Row],[Cash ($M)]]+Table3[[#This Row],[Debt ($M)]]</f>
        <v>0</v>
      </c>
      <c r="M378" s="8"/>
      <c r="N378" s="12"/>
      <c r="O378" s="9"/>
      <c r="P378" s="9"/>
      <c r="Q378" s="8" t="e">
        <f>Table3[[#This Row],[Price]]/Table3[[#This Row],[FY Earnings Estimates]]</f>
        <v>#DIV/0!</v>
      </c>
      <c r="R378" s="8" t="e">
        <f>Table3[[#This Row],[Price]]/Table3[[#This Row],[FY Earnings Estimates (2-years)]]</f>
        <v>#DIV/0!</v>
      </c>
      <c r="U378" t="s">
        <v>1036</v>
      </c>
      <c r="V378" t="s">
        <v>1116</v>
      </c>
      <c r="W378" s="4">
        <v>39538</v>
      </c>
      <c r="X378" t="s">
        <v>1170</v>
      </c>
      <c r="Y378" s="5" t="s">
        <v>1200</v>
      </c>
    </row>
    <row r="379" spans="2:25" ht="15" customHeight="1">
      <c r="B379" t="s">
        <v>152</v>
      </c>
      <c r="C379" t="s">
        <v>655</v>
      </c>
      <c r="D379" s="8"/>
      <c r="E379" s="7"/>
      <c r="F379" s="11">
        <f>Table3[[#This Row],[Price]]*Table3[[#This Row],[Share Count ]]</f>
        <v>0</v>
      </c>
      <c r="G379" s="11"/>
      <c r="H379" s="11"/>
      <c r="I379" s="11">
        <f>Table3[[#This Row],[MC ($M)]]-Table3[[#This Row],[Cash ($M)]]+Table3[[#This Row],[Debt ($M)]]</f>
        <v>0</v>
      </c>
      <c r="M379" s="8"/>
      <c r="N379" s="12"/>
      <c r="O379" s="9"/>
      <c r="P379" s="9"/>
      <c r="Q379" s="8" t="e">
        <f>Table3[[#This Row],[Price]]/Table3[[#This Row],[FY Earnings Estimates]]</f>
        <v>#DIV/0!</v>
      </c>
      <c r="R379" s="8" t="e">
        <f>Table3[[#This Row],[Price]]/Table3[[#This Row],[FY Earnings Estimates (2-years)]]</f>
        <v>#DIV/0!</v>
      </c>
      <c r="U379" t="s">
        <v>1032</v>
      </c>
      <c r="V379" t="s">
        <v>1053</v>
      </c>
      <c r="W379" s="4">
        <v>32263</v>
      </c>
      <c r="X379">
        <v>1845</v>
      </c>
      <c r="Y379" s="5" t="s">
        <v>1204</v>
      </c>
    </row>
    <row r="380" spans="2:25" ht="15" customHeight="1">
      <c r="B380" t="s">
        <v>159</v>
      </c>
      <c r="C380" t="s">
        <v>662</v>
      </c>
      <c r="D380" s="8"/>
      <c r="E380" s="7"/>
      <c r="F380" s="11">
        <f>Table3[[#This Row],[Price]]*Table3[[#This Row],[Share Count ]]</f>
        <v>0</v>
      </c>
      <c r="G380" s="11"/>
      <c r="H380" s="11"/>
      <c r="I380" s="11">
        <f>Table3[[#This Row],[MC ($M)]]-Table3[[#This Row],[Cash ($M)]]+Table3[[#This Row],[Debt ($M)]]</f>
        <v>0</v>
      </c>
      <c r="M380" s="8"/>
      <c r="N380" s="12"/>
      <c r="O380" s="9"/>
      <c r="P380" s="9"/>
      <c r="Q380" s="8" t="e">
        <f>Table3[[#This Row],[Price]]/Table3[[#This Row],[FY Earnings Estimates]]</f>
        <v>#DIV/0!</v>
      </c>
      <c r="R380" s="8" t="e">
        <f>Table3[[#This Row],[Price]]/Table3[[#This Row],[FY Earnings Estimates (2-years)]]</f>
        <v>#DIV/0!</v>
      </c>
      <c r="U380" t="s">
        <v>1030</v>
      </c>
      <c r="V380" t="s">
        <v>1042</v>
      </c>
      <c r="W380" s="4">
        <v>41183</v>
      </c>
      <c r="X380">
        <v>1966</v>
      </c>
      <c r="Y380" s="5" t="s">
        <v>1268</v>
      </c>
    </row>
    <row r="381" spans="2:25" ht="15" customHeight="1">
      <c r="B381" t="s">
        <v>153</v>
      </c>
      <c r="C381" t="s">
        <v>656</v>
      </c>
      <c r="D381" s="8"/>
      <c r="E381" s="7"/>
      <c r="F381" s="11">
        <f>Table3[[#This Row],[Price]]*Table3[[#This Row],[Share Count ]]</f>
        <v>0</v>
      </c>
      <c r="G381" s="11"/>
      <c r="H381" s="11"/>
      <c r="I381" s="11">
        <f>Table3[[#This Row],[MC ($M)]]-Table3[[#This Row],[Cash ($M)]]+Table3[[#This Row],[Debt ($M)]]</f>
        <v>0</v>
      </c>
      <c r="M381" s="8"/>
      <c r="N381" s="12"/>
      <c r="O381" s="9"/>
      <c r="P381" s="9"/>
      <c r="Q381" s="8" t="e">
        <f>Table3[[#This Row],[Price]]/Table3[[#This Row],[FY Earnings Estimates]]</f>
        <v>#DIV/0!</v>
      </c>
      <c r="R381" s="8" t="e">
        <f>Table3[[#This Row],[Price]]/Table3[[#This Row],[FY Earnings Estimates (2-years)]]</f>
        <v>#DIV/0!</v>
      </c>
      <c r="U381" t="s">
        <v>1031</v>
      </c>
      <c r="V381" t="s">
        <v>1043</v>
      </c>
      <c r="W381" s="4">
        <v>36437</v>
      </c>
      <c r="X381">
        <v>1985</v>
      </c>
      <c r="Y381" s="5" t="s">
        <v>1254</v>
      </c>
    </row>
    <row r="382" spans="2:25" ht="15" customHeight="1">
      <c r="B382" s="6" t="s">
        <v>278</v>
      </c>
      <c r="C382" t="s">
        <v>780</v>
      </c>
      <c r="D382" s="8"/>
      <c r="E382" s="7"/>
      <c r="F382" s="11">
        <f>Table3[[#This Row],[Price]]*Table3[[#This Row],[Share Count ]]</f>
        <v>0</v>
      </c>
      <c r="G382" s="11"/>
      <c r="H382" s="11"/>
      <c r="I382" s="11">
        <f>Table3[[#This Row],[MC ($M)]]-Table3[[#This Row],[Cash ($M)]]+Table3[[#This Row],[Debt ($M)]]</f>
        <v>0</v>
      </c>
      <c r="M382" s="8"/>
      <c r="N382" s="12"/>
      <c r="O382" s="9"/>
      <c r="P382" s="9"/>
      <c r="Q382" s="8" t="e">
        <f>Table3[[#This Row],[Price]]/Table3[[#This Row],[FY Earnings Estimates]]</f>
        <v>#DIV/0!</v>
      </c>
      <c r="R382" s="8" t="e">
        <f>Table3[[#This Row],[Price]]/Table3[[#This Row],[FY Earnings Estimates (2-years)]]</f>
        <v>#DIV/0!</v>
      </c>
      <c r="U382" t="s">
        <v>1027</v>
      </c>
      <c r="V382" t="s">
        <v>1039</v>
      </c>
      <c r="W382" s="4">
        <v>45000</v>
      </c>
      <c r="X382">
        <v>2000</v>
      </c>
      <c r="Y382" s="5" t="s">
        <v>1326</v>
      </c>
    </row>
    <row r="383" spans="2:25" ht="15" customHeight="1">
      <c r="B383" t="s">
        <v>151</v>
      </c>
      <c r="C383" t="s">
        <v>654</v>
      </c>
      <c r="D383" s="8"/>
      <c r="E383" s="7"/>
      <c r="F383" s="11">
        <f>Table3[[#This Row],[Price]]*Table3[[#This Row],[Share Count ]]</f>
        <v>0</v>
      </c>
      <c r="G383" s="11"/>
      <c r="H383" s="11"/>
      <c r="I383" s="11">
        <f>Table3[[#This Row],[MC ($M)]]-Table3[[#This Row],[Cash ($M)]]+Table3[[#This Row],[Debt ($M)]]</f>
        <v>0</v>
      </c>
      <c r="M383" s="8"/>
      <c r="N383" s="12"/>
      <c r="O383" s="9"/>
      <c r="P383" s="9"/>
      <c r="Q383" s="8" t="e">
        <f>Table3[[#This Row],[Price]]/Table3[[#This Row],[FY Earnings Estimates]]</f>
        <v>#DIV/0!</v>
      </c>
      <c r="R383" s="8" t="e">
        <f>Table3[[#This Row],[Price]]/Table3[[#This Row],[FY Earnings Estimates (2-years)]]</f>
        <v>#DIV/0!</v>
      </c>
      <c r="U383" t="s">
        <v>1029</v>
      </c>
      <c r="V383" t="s">
        <v>1115</v>
      </c>
      <c r="W383" s="4">
        <v>44111</v>
      </c>
      <c r="X383">
        <v>1993</v>
      </c>
      <c r="Y383" s="5" t="s">
        <v>1265</v>
      </c>
    </row>
    <row r="384" spans="2:25" ht="15" customHeight="1">
      <c r="B384" t="s">
        <v>150</v>
      </c>
      <c r="C384" t="s">
        <v>653</v>
      </c>
      <c r="D384" s="8"/>
      <c r="E384" s="7"/>
      <c r="F384" s="11">
        <f>Table3[[#This Row],[Price]]*Table3[[#This Row],[Share Count ]]</f>
        <v>0</v>
      </c>
      <c r="G384" s="11"/>
      <c r="H384" s="11"/>
      <c r="I384" s="11">
        <f>Table3[[#This Row],[MC ($M)]]-Table3[[#This Row],[Cash ($M)]]+Table3[[#This Row],[Debt ($M)]]</f>
        <v>0</v>
      </c>
      <c r="M384" s="8"/>
      <c r="N384" s="12"/>
      <c r="O384" s="9"/>
      <c r="P384" s="9"/>
      <c r="Q384" s="8" t="e">
        <f>Table3[[#This Row],[Price]]/Table3[[#This Row],[FY Earnings Estimates]]</f>
        <v>#DIV/0!</v>
      </c>
      <c r="R384" s="8" t="e">
        <f>Table3[[#This Row],[Price]]/Table3[[#This Row],[FY Earnings Estimates (2-years)]]</f>
        <v>#DIV/0!</v>
      </c>
      <c r="U384" t="s">
        <v>1037</v>
      </c>
      <c r="V384" t="s">
        <v>1099</v>
      </c>
      <c r="W384" s="4">
        <v>20883</v>
      </c>
      <c r="X384">
        <v>1883</v>
      </c>
      <c r="Y384" s="5" t="s">
        <v>1204</v>
      </c>
    </row>
    <row r="385" spans="2:25" ht="15" customHeight="1">
      <c r="B385" t="s">
        <v>149</v>
      </c>
      <c r="C385" t="s">
        <v>652</v>
      </c>
      <c r="D385" s="8"/>
      <c r="E385" s="7"/>
      <c r="F385" s="11">
        <f>Table3[[#This Row],[Price]]*Table3[[#This Row],[Share Count ]]</f>
        <v>0</v>
      </c>
      <c r="G385" s="11"/>
      <c r="H385" s="11"/>
      <c r="I385" s="11">
        <f>Table3[[#This Row],[MC ($M)]]-Table3[[#This Row],[Cash ($M)]]+Table3[[#This Row],[Debt ($M)]]</f>
        <v>0</v>
      </c>
      <c r="M385" s="8"/>
      <c r="N385" s="12"/>
      <c r="O385" s="9"/>
      <c r="P385" s="9"/>
      <c r="Q385" s="8" t="e">
        <f>Table3[[#This Row],[Price]]/Table3[[#This Row],[FY Earnings Estimates]]</f>
        <v>#DIV/0!</v>
      </c>
      <c r="R385" s="8" t="e">
        <f>Table3[[#This Row],[Price]]/Table3[[#This Row],[FY Earnings Estimates (2-years)]]</f>
        <v>#DIV/0!</v>
      </c>
      <c r="U385" t="s">
        <v>1031</v>
      </c>
      <c r="V385" t="s">
        <v>1054</v>
      </c>
      <c r="W385" s="4">
        <v>37165</v>
      </c>
      <c r="X385">
        <v>1920</v>
      </c>
      <c r="Y385" s="5" t="s">
        <v>1264</v>
      </c>
    </row>
    <row r="386" spans="2:25" ht="15" customHeight="1">
      <c r="B386" t="s">
        <v>144</v>
      </c>
      <c r="C386" t="s">
        <v>647</v>
      </c>
      <c r="D386" s="8"/>
      <c r="E386" s="7"/>
      <c r="F386" s="11">
        <f>Table3[[#This Row],[Price]]*Table3[[#This Row],[Share Count ]]</f>
        <v>0</v>
      </c>
      <c r="G386" s="11"/>
      <c r="H386" s="11"/>
      <c r="I386" s="11">
        <f>Table3[[#This Row],[MC ($M)]]-Table3[[#This Row],[Cash ($M)]]+Table3[[#This Row],[Debt ($M)]]</f>
        <v>0</v>
      </c>
      <c r="M386" s="8"/>
      <c r="N386" s="12"/>
      <c r="O386" s="9"/>
      <c r="P386" s="9"/>
      <c r="Q386" s="8" t="e">
        <f>Table3[[#This Row],[Price]]/Table3[[#This Row],[FY Earnings Estimates]]</f>
        <v>#DIV/0!</v>
      </c>
      <c r="R386" s="8" t="e">
        <f>Table3[[#This Row],[Price]]/Table3[[#This Row],[FY Earnings Estimates (2-years)]]</f>
        <v>#DIV/0!</v>
      </c>
      <c r="U386" t="s">
        <v>1032</v>
      </c>
      <c r="V386" t="s">
        <v>1112</v>
      </c>
      <c r="W386" s="4">
        <v>37459</v>
      </c>
      <c r="X386">
        <v>1875</v>
      </c>
      <c r="Y386" s="5" t="s">
        <v>1260</v>
      </c>
    </row>
    <row r="387" spans="2:25" ht="15" customHeight="1">
      <c r="B387" t="s">
        <v>141</v>
      </c>
      <c r="C387" t="s">
        <v>644</v>
      </c>
      <c r="D387" s="8"/>
      <c r="E387" s="7"/>
      <c r="F387" s="11">
        <f>Table3[[#This Row],[Price]]*Table3[[#This Row],[Share Count ]]</f>
        <v>0</v>
      </c>
      <c r="G387" s="11"/>
      <c r="H387" s="11"/>
      <c r="I387" s="11">
        <f>Table3[[#This Row],[MC ($M)]]-Table3[[#This Row],[Cash ($M)]]+Table3[[#This Row],[Debt ($M)]]</f>
        <v>0</v>
      </c>
      <c r="M387" s="8"/>
      <c r="N387" s="12"/>
      <c r="O387" s="9"/>
      <c r="P387" s="9"/>
      <c r="Q387" s="8" t="e">
        <f>Table3[[#This Row],[Price]]/Table3[[#This Row],[FY Earnings Estimates]]</f>
        <v>#DIV/0!</v>
      </c>
      <c r="R387" s="8" t="e">
        <f>Table3[[#This Row],[Price]]/Table3[[#This Row],[FY Earnings Estimates (2-years)]]</f>
        <v>#DIV/0!</v>
      </c>
      <c r="U387" t="s">
        <v>1034</v>
      </c>
      <c r="V387" t="s">
        <v>1111</v>
      </c>
      <c r="W387" s="4">
        <v>38583</v>
      </c>
      <c r="X387">
        <v>1972</v>
      </c>
      <c r="Y387" s="5" t="s">
        <v>1259</v>
      </c>
    </row>
    <row r="388" spans="2:25" ht="15" customHeight="1">
      <c r="B388" t="s">
        <v>154</v>
      </c>
      <c r="C388" t="s">
        <v>657</v>
      </c>
      <c r="D388" s="8"/>
      <c r="E388" s="7"/>
      <c r="F388" s="11">
        <f>Table3[[#This Row],[Price]]*Table3[[#This Row],[Share Count ]]</f>
        <v>0</v>
      </c>
      <c r="G388" s="11"/>
      <c r="H388" s="11"/>
      <c r="I388" s="11">
        <f>Table3[[#This Row],[MC ($M)]]-Table3[[#This Row],[Cash ($M)]]+Table3[[#This Row],[Debt ($M)]]</f>
        <v>0</v>
      </c>
      <c r="M388" s="8"/>
      <c r="N388" s="12"/>
      <c r="O388" s="9"/>
      <c r="P388" s="9"/>
      <c r="Q388" s="8" t="e">
        <f>Table3[[#This Row],[Price]]/Table3[[#This Row],[FY Earnings Estimates]]</f>
        <v>#DIV/0!</v>
      </c>
      <c r="R388" s="8" t="e">
        <f>Table3[[#This Row],[Price]]/Table3[[#This Row],[FY Earnings Estimates (2-years)]]</f>
        <v>#DIV/0!</v>
      </c>
      <c r="U388" t="s">
        <v>1033</v>
      </c>
      <c r="V388" t="s">
        <v>1070</v>
      </c>
      <c r="W388" s="4">
        <v>41030</v>
      </c>
      <c r="X388" t="s">
        <v>1456</v>
      </c>
      <c r="Y388" s="5" t="s">
        <v>1199</v>
      </c>
    </row>
    <row r="389" spans="2:25" ht="15" customHeight="1">
      <c r="B389" t="s">
        <v>142</v>
      </c>
      <c r="C389" t="s">
        <v>645</v>
      </c>
      <c r="D389" s="8"/>
      <c r="E389" s="7"/>
      <c r="F389" s="11">
        <f>Table3[[#This Row],[Price]]*Table3[[#This Row],[Share Count ]]</f>
        <v>0</v>
      </c>
      <c r="G389" s="11"/>
      <c r="H389" s="11"/>
      <c r="I389" s="11">
        <f>Table3[[#This Row],[MC ($M)]]-Table3[[#This Row],[Cash ($M)]]+Table3[[#This Row],[Debt ($M)]]</f>
        <v>0</v>
      </c>
      <c r="M389" s="8"/>
      <c r="N389" s="12"/>
      <c r="O389" s="9"/>
      <c r="P389" s="9"/>
      <c r="Q389" s="8" t="e">
        <f>Table3[[#This Row],[Price]]/Table3[[#This Row],[FY Earnings Estimates]]</f>
        <v>#DIV/0!</v>
      </c>
      <c r="R389" s="8" t="e">
        <f>Table3[[#This Row],[Price]]/Table3[[#This Row],[FY Earnings Estimates (2-years)]]</f>
        <v>#DIV/0!</v>
      </c>
      <c r="U389" t="s">
        <v>1028</v>
      </c>
      <c r="V389" t="s">
        <v>1045</v>
      </c>
      <c r="W389" s="4">
        <v>44306</v>
      </c>
      <c r="X389">
        <v>1985</v>
      </c>
      <c r="Y389" s="5" t="s">
        <v>1209</v>
      </c>
    </row>
    <row r="390" spans="2:25" ht="15" customHeight="1">
      <c r="B390" t="s">
        <v>139</v>
      </c>
      <c r="C390" t="s">
        <v>642</v>
      </c>
      <c r="D390" s="8"/>
      <c r="E390" s="7"/>
      <c r="F390" s="11">
        <f>Table3[[#This Row],[Price]]*Table3[[#This Row],[Share Count ]]</f>
        <v>0</v>
      </c>
      <c r="G390" s="11"/>
      <c r="H390" s="11"/>
      <c r="I390" s="11">
        <f>Table3[[#This Row],[MC ($M)]]-Table3[[#This Row],[Cash ($M)]]+Table3[[#This Row],[Debt ($M)]]</f>
        <v>0</v>
      </c>
      <c r="M390" s="8"/>
      <c r="N390" s="12"/>
      <c r="O390" s="9"/>
      <c r="P390" s="9"/>
      <c r="Q390" s="8" t="e">
        <f>Table3[[#This Row],[Price]]/Table3[[#This Row],[FY Earnings Estimates]]</f>
        <v>#DIV/0!</v>
      </c>
      <c r="R390" s="8" t="e">
        <f>Table3[[#This Row],[Price]]/Table3[[#This Row],[FY Earnings Estimates (2-years)]]</f>
        <v>#DIV/0!</v>
      </c>
      <c r="U390" t="s">
        <v>1030</v>
      </c>
      <c r="V390" t="s">
        <v>1109</v>
      </c>
      <c r="W390" s="4">
        <v>39995</v>
      </c>
      <c r="X390">
        <v>1997</v>
      </c>
      <c r="Y390" s="5" t="s">
        <v>1199</v>
      </c>
    </row>
    <row r="391" spans="2:25" ht="15" customHeight="1">
      <c r="B391" s="6" t="s">
        <v>160</v>
      </c>
      <c r="C391" t="s">
        <v>663</v>
      </c>
      <c r="D391" s="8"/>
      <c r="E391" s="7"/>
      <c r="F391" s="11">
        <f>Table3[[#This Row],[Price]]*Table3[[#This Row],[Share Count ]]</f>
        <v>0</v>
      </c>
      <c r="G391" s="11"/>
      <c r="H391" s="11"/>
      <c r="I391" s="11">
        <f>Table3[[#This Row],[MC ($M)]]-Table3[[#This Row],[Cash ($M)]]+Table3[[#This Row],[Debt ($M)]]</f>
        <v>0</v>
      </c>
      <c r="M391" s="8"/>
      <c r="N391" s="12"/>
      <c r="O391" s="9"/>
      <c r="P391" s="9"/>
      <c r="Q391" s="8" t="e">
        <f>Table3[[#This Row],[Price]]/Table3[[#This Row],[FY Earnings Estimates]]</f>
        <v>#DIV/0!</v>
      </c>
      <c r="R391" s="8" t="e">
        <f>Table3[[#This Row],[Price]]/Table3[[#This Row],[FY Earnings Estimates (2-years)]]</f>
        <v>#DIV/0!</v>
      </c>
      <c r="U391" t="s">
        <v>1032</v>
      </c>
      <c r="V391" t="s">
        <v>1064</v>
      </c>
      <c r="W391" s="4">
        <v>42205</v>
      </c>
      <c r="X391">
        <v>1998</v>
      </c>
      <c r="Y391" s="5" t="s">
        <v>1194</v>
      </c>
    </row>
    <row r="392" spans="2:25" ht="15" customHeight="1">
      <c r="B392" t="s">
        <v>138</v>
      </c>
      <c r="C392" t="s">
        <v>641</v>
      </c>
      <c r="D392" s="8"/>
      <c r="E392" s="7"/>
      <c r="F392" s="11">
        <f>Table3[[#This Row],[Price]]*Table3[[#This Row],[Share Count ]]</f>
        <v>0</v>
      </c>
      <c r="G392" s="11"/>
      <c r="H392" s="11"/>
      <c r="I392" s="11">
        <f>Table3[[#This Row],[MC ($M)]]-Table3[[#This Row],[Cash ($M)]]+Table3[[#This Row],[Debt ($M)]]</f>
        <v>0</v>
      </c>
      <c r="M392" s="8"/>
      <c r="N392" s="12"/>
      <c r="O392" s="9"/>
      <c r="P392" s="9"/>
      <c r="Q392" s="8" t="e">
        <f>Table3[[#This Row],[Price]]/Table3[[#This Row],[FY Earnings Estimates]]</f>
        <v>#DIV/0!</v>
      </c>
      <c r="R392" s="8" t="e">
        <f>Table3[[#This Row],[Price]]/Table3[[#This Row],[FY Earnings Estimates (2-years)]]</f>
        <v>#DIV/0!</v>
      </c>
      <c r="U392" t="s">
        <v>1028</v>
      </c>
      <c r="V392" t="s">
        <v>1085</v>
      </c>
      <c r="W392" s="4">
        <v>36363</v>
      </c>
      <c r="X392">
        <v>1985</v>
      </c>
      <c r="Y392" s="5" t="s">
        <v>1249</v>
      </c>
    </row>
    <row r="393" spans="2:25" ht="15" customHeight="1">
      <c r="B393" t="s">
        <v>122</v>
      </c>
      <c r="C393" t="s">
        <v>625</v>
      </c>
      <c r="D393" s="8"/>
      <c r="E393" s="7"/>
      <c r="F393" s="11">
        <f>Table3[[#This Row],[Price]]*Table3[[#This Row],[Share Count ]]</f>
        <v>0</v>
      </c>
      <c r="G393" s="11"/>
      <c r="H393" s="11"/>
      <c r="I393" s="11">
        <f>Table3[[#This Row],[MC ($M)]]-Table3[[#This Row],[Cash ($M)]]+Table3[[#This Row],[Debt ($M)]]</f>
        <v>0</v>
      </c>
      <c r="M393" s="8"/>
      <c r="N393" s="12"/>
      <c r="O393" s="9"/>
      <c r="P393" s="9"/>
      <c r="Q393" s="8" t="e">
        <f>Table3[[#This Row],[Price]]/Table3[[#This Row],[FY Earnings Estimates]]</f>
        <v>#DIV/0!</v>
      </c>
      <c r="R393" s="8" t="e">
        <f>Table3[[#This Row],[Price]]/Table3[[#This Row],[FY Earnings Estimates (2-years)]]</f>
        <v>#DIV/0!</v>
      </c>
      <c r="U393" t="s">
        <v>1029</v>
      </c>
      <c r="V393" t="s">
        <v>1104</v>
      </c>
      <c r="W393" s="4">
        <v>41978</v>
      </c>
      <c r="X393">
        <v>1997</v>
      </c>
      <c r="Y393" s="5" t="s">
        <v>1251</v>
      </c>
    </row>
    <row r="394" spans="2:25" ht="15" customHeight="1">
      <c r="B394" t="s">
        <v>132</v>
      </c>
      <c r="C394" t="s">
        <v>635</v>
      </c>
      <c r="D394" s="8"/>
      <c r="E394" s="7"/>
      <c r="F394" s="11">
        <f>Table3[[#This Row],[Price]]*Table3[[#This Row],[Share Count ]]</f>
        <v>0</v>
      </c>
      <c r="G394" s="11"/>
      <c r="H394" s="11"/>
      <c r="I394" s="11">
        <f>Table3[[#This Row],[MC ($M)]]-Table3[[#This Row],[Cash ($M)]]+Table3[[#This Row],[Debt ($M)]]</f>
        <v>0</v>
      </c>
      <c r="M394" s="8"/>
      <c r="N394" s="12"/>
      <c r="O394" s="9"/>
      <c r="P394" s="9"/>
      <c r="Q394" s="8" t="e">
        <f>Table3[[#This Row],[Price]]/Table3[[#This Row],[FY Earnings Estimates]]</f>
        <v>#DIV/0!</v>
      </c>
      <c r="R394" s="8" t="e">
        <f>Table3[[#This Row],[Price]]/Table3[[#This Row],[FY Earnings Estimates (2-years)]]</f>
        <v>#DIV/0!</v>
      </c>
      <c r="U394" t="s">
        <v>1034</v>
      </c>
      <c r="V394" t="s">
        <v>1098</v>
      </c>
      <c r="W394" s="4">
        <v>42796</v>
      </c>
      <c r="X394">
        <v>1963</v>
      </c>
      <c r="Y394" s="5" t="s">
        <v>1256</v>
      </c>
    </row>
    <row r="395" spans="2:25" ht="15" customHeight="1">
      <c r="B395" t="s">
        <v>131</v>
      </c>
      <c r="C395" t="s">
        <v>634</v>
      </c>
      <c r="D395" s="8"/>
      <c r="E395" s="7"/>
      <c r="F395" s="11">
        <f>Table3[[#This Row],[Price]]*Table3[[#This Row],[Share Count ]]</f>
        <v>0</v>
      </c>
      <c r="G395" s="11"/>
      <c r="H395" s="11"/>
      <c r="I395" s="11">
        <f>Table3[[#This Row],[MC ($M)]]-Table3[[#This Row],[Cash ($M)]]+Table3[[#This Row],[Debt ($M)]]</f>
        <v>0</v>
      </c>
      <c r="M395" s="8"/>
      <c r="N395" s="12"/>
      <c r="O395" s="9"/>
      <c r="P395" s="9"/>
      <c r="Q395" s="8" t="e">
        <f>Table3[[#This Row],[Price]]/Table3[[#This Row],[FY Earnings Estimates]]</f>
        <v>#DIV/0!</v>
      </c>
      <c r="R395" s="8" t="e">
        <f>Table3[[#This Row],[Price]]/Table3[[#This Row],[FY Earnings Estimates (2-years)]]</f>
        <v>#DIV/0!</v>
      </c>
      <c r="U395" t="s">
        <v>1027</v>
      </c>
      <c r="V395" t="s">
        <v>1066</v>
      </c>
      <c r="W395" s="4">
        <v>41395</v>
      </c>
      <c r="X395">
        <v>1988</v>
      </c>
      <c r="Y395" s="5" t="s">
        <v>1255</v>
      </c>
    </row>
    <row r="396" spans="2:25" ht="15" customHeight="1">
      <c r="B396" t="s">
        <v>130</v>
      </c>
      <c r="C396" t="s">
        <v>633</v>
      </c>
      <c r="D396" s="8"/>
      <c r="E396" s="7"/>
      <c r="F396" s="11">
        <f>Table3[[#This Row],[Price]]*Table3[[#This Row],[Share Count ]]</f>
        <v>0</v>
      </c>
      <c r="G396" s="11"/>
      <c r="H396" s="11"/>
      <c r="I396" s="11">
        <f>Table3[[#This Row],[MC ($M)]]-Table3[[#This Row],[Cash ($M)]]+Table3[[#This Row],[Debt ($M)]]</f>
        <v>0</v>
      </c>
      <c r="M396" s="8"/>
      <c r="N396" s="12"/>
      <c r="O396" s="9"/>
      <c r="P396" s="9"/>
      <c r="Q396" s="8" t="e">
        <f>Table3[[#This Row],[Price]]/Table3[[#This Row],[FY Earnings Estimates]]</f>
        <v>#DIV/0!</v>
      </c>
      <c r="R396" s="8" t="e">
        <f>Table3[[#This Row],[Price]]/Table3[[#This Row],[FY Earnings Estimates (2-years)]]</f>
        <v>#DIV/0!</v>
      </c>
      <c r="U396" t="s">
        <v>1032</v>
      </c>
      <c r="V396" t="s">
        <v>1106</v>
      </c>
      <c r="W396" s="4">
        <v>36035</v>
      </c>
      <c r="X396">
        <v>1971</v>
      </c>
      <c r="Y396" s="5" t="s">
        <v>1207</v>
      </c>
    </row>
    <row r="397" spans="2:25" ht="15" customHeight="1">
      <c r="B397" t="s">
        <v>135</v>
      </c>
      <c r="C397" t="s">
        <v>638</v>
      </c>
      <c r="D397" s="8"/>
      <c r="E397" s="7"/>
      <c r="F397" s="11">
        <f>Table3[[#This Row],[Price]]*Table3[[#This Row],[Share Count ]]</f>
        <v>0</v>
      </c>
      <c r="G397" s="11"/>
      <c r="H397" s="11"/>
      <c r="I397" s="11">
        <f>Table3[[#This Row],[MC ($M)]]-Table3[[#This Row],[Cash ($M)]]+Table3[[#This Row],[Debt ($M)]]</f>
        <v>0</v>
      </c>
      <c r="M397" s="8"/>
      <c r="N397" s="12"/>
      <c r="O397" s="9"/>
      <c r="P397" s="9"/>
      <c r="Q397" s="8" t="e">
        <f>Table3[[#This Row],[Price]]/Table3[[#This Row],[FY Earnings Estimates]]</f>
        <v>#DIV/0!</v>
      </c>
      <c r="R397" s="8" t="e">
        <f>Table3[[#This Row],[Price]]/Table3[[#This Row],[FY Earnings Estimates (2-years)]]</f>
        <v>#DIV/0!</v>
      </c>
      <c r="U397" t="s">
        <v>1032</v>
      </c>
      <c r="V397" t="s">
        <v>1107</v>
      </c>
      <c r="W397" s="4">
        <v>42814</v>
      </c>
      <c r="X397">
        <v>1962</v>
      </c>
      <c r="Y397" s="5" t="s">
        <v>1257</v>
      </c>
    </row>
    <row r="398" spans="2:25" ht="15" customHeight="1">
      <c r="B398" t="s">
        <v>136</v>
      </c>
      <c r="C398" t="s">
        <v>639</v>
      </c>
      <c r="D398" s="8"/>
      <c r="E398" s="7"/>
      <c r="F398" s="11">
        <f>Table3[[#This Row],[Price]]*Table3[[#This Row],[Share Count ]]</f>
        <v>0</v>
      </c>
      <c r="G398" s="11"/>
      <c r="H398" s="11"/>
      <c r="I398" s="11">
        <f>Table3[[#This Row],[MC ($M)]]-Table3[[#This Row],[Cash ($M)]]+Table3[[#This Row],[Debt ($M)]]</f>
        <v>0</v>
      </c>
      <c r="M398" s="8"/>
      <c r="N398" s="12"/>
      <c r="O398" s="9"/>
      <c r="P398" s="9"/>
      <c r="Q398" s="8" t="e">
        <f>Table3[[#This Row],[Price]]/Table3[[#This Row],[FY Earnings Estimates]]</f>
        <v>#DIV/0!</v>
      </c>
      <c r="R398" s="8" t="e">
        <f>Table3[[#This Row],[Price]]/Table3[[#This Row],[FY Earnings Estimates (2-years)]]</f>
        <v>#DIV/0!</v>
      </c>
      <c r="U398" t="s">
        <v>1029</v>
      </c>
      <c r="V398" t="s">
        <v>1089</v>
      </c>
      <c r="W398" s="4">
        <v>39115</v>
      </c>
      <c r="X398">
        <v>1967</v>
      </c>
      <c r="Y398" s="5" t="s">
        <v>1200</v>
      </c>
    </row>
    <row r="399" spans="2:25" ht="15" customHeight="1">
      <c r="B399" t="s">
        <v>128</v>
      </c>
      <c r="C399" t="s">
        <v>631</v>
      </c>
      <c r="D399" s="8"/>
      <c r="E399" s="7"/>
      <c r="F399" s="11">
        <f>Table3[[#This Row],[Price]]*Table3[[#This Row],[Share Count ]]</f>
        <v>0</v>
      </c>
      <c r="G399" s="11"/>
      <c r="H399" s="11"/>
      <c r="I399" s="11">
        <f>Table3[[#This Row],[MC ($M)]]-Table3[[#This Row],[Cash ($M)]]+Table3[[#This Row],[Debt ($M)]]</f>
        <v>0</v>
      </c>
      <c r="M399" s="8"/>
      <c r="N399" s="12"/>
      <c r="O399" s="9"/>
      <c r="P399" s="9"/>
      <c r="Q399" s="8" t="e">
        <f>Table3[[#This Row],[Price]]/Table3[[#This Row],[FY Earnings Estimates]]</f>
        <v>#DIV/0!</v>
      </c>
      <c r="R399" s="8" t="e">
        <f>Table3[[#This Row],[Price]]/Table3[[#This Row],[FY Earnings Estimates (2-years)]]</f>
        <v>#DIV/0!</v>
      </c>
      <c r="U399" t="s">
        <v>1027</v>
      </c>
      <c r="V399" t="s">
        <v>1039</v>
      </c>
      <c r="W399" s="4">
        <v>42942</v>
      </c>
      <c r="X399">
        <v>1989</v>
      </c>
      <c r="Y399" s="5" t="s">
        <v>1249</v>
      </c>
    </row>
    <row r="400" spans="2:25" ht="15" customHeight="1">
      <c r="B400" t="s">
        <v>126</v>
      </c>
      <c r="C400" t="s">
        <v>629</v>
      </c>
      <c r="D400" s="8"/>
      <c r="E400" s="7"/>
      <c r="F400" s="11">
        <f>Table3[[#This Row],[Price]]*Table3[[#This Row],[Share Count ]]</f>
        <v>0</v>
      </c>
      <c r="G400" s="11"/>
      <c r="H400" s="11"/>
      <c r="I400" s="11">
        <f>Table3[[#This Row],[MC ($M)]]-Table3[[#This Row],[Cash ($M)]]+Table3[[#This Row],[Debt ($M)]]</f>
        <v>0</v>
      </c>
      <c r="M400" s="8"/>
      <c r="N400" s="12"/>
      <c r="O400" s="9"/>
      <c r="P400" s="9"/>
      <c r="Q400" s="8" t="e">
        <f>Table3[[#This Row],[Price]]/Table3[[#This Row],[FY Earnings Estimates]]</f>
        <v>#DIV/0!</v>
      </c>
      <c r="R400" s="8" t="e">
        <f>Table3[[#This Row],[Price]]/Table3[[#This Row],[FY Earnings Estimates (2-years)]]</f>
        <v>#DIV/0!</v>
      </c>
      <c r="U400" t="s">
        <v>1030</v>
      </c>
      <c r="V400" t="s">
        <v>1105</v>
      </c>
      <c r="W400" s="4">
        <v>36597</v>
      </c>
      <c r="X400">
        <v>1903</v>
      </c>
      <c r="Y400" s="5" t="s">
        <v>1197</v>
      </c>
    </row>
    <row r="401" spans="2:25" ht="15" customHeight="1">
      <c r="B401" t="s">
        <v>125</v>
      </c>
      <c r="C401" t="s">
        <v>628</v>
      </c>
      <c r="D401" s="8"/>
      <c r="E401" s="7"/>
      <c r="F401" s="11">
        <f>Table3[[#This Row],[Price]]*Table3[[#This Row],[Share Count ]]</f>
        <v>0</v>
      </c>
      <c r="G401" s="11"/>
      <c r="H401" s="11"/>
      <c r="I401" s="11">
        <f>Table3[[#This Row],[MC ($M)]]-Table3[[#This Row],[Cash ($M)]]+Table3[[#This Row],[Debt ($M)]]</f>
        <v>0</v>
      </c>
      <c r="M401" s="8"/>
      <c r="N401" s="12"/>
      <c r="O401" s="9"/>
      <c r="P401" s="9"/>
      <c r="Q401" s="8" t="e">
        <f>Table3[[#This Row],[Price]]/Table3[[#This Row],[FY Earnings Estimates]]</f>
        <v>#DIV/0!</v>
      </c>
      <c r="R401" s="8" t="e">
        <f>Table3[[#This Row],[Price]]/Table3[[#This Row],[FY Earnings Estimates (2-years)]]</f>
        <v>#DIV/0!</v>
      </c>
      <c r="U401" t="s">
        <v>1030</v>
      </c>
      <c r="V401" t="s">
        <v>1056</v>
      </c>
      <c r="W401" s="4">
        <v>43374</v>
      </c>
      <c r="X401">
        <v>1948</v>
      </c>
      <c r="Y401" s="5" t="s">
        <v>1242</v>
      </c>
    </row>
    <row r="402" spans="2:25" ht="15" customHeight="1">
      <c r="B402" t="s">
        <v>124</v>
      </c>
      <c r="C402" t="s">
        <v>627</v>
      </c>
      <c r="D402" s="8"/>
      <c r="E402" s="7"/>
      <c r="F402" s="11">
        <f>Table3[[#This Row],[Price]]*Table3[[#This Row],[Share Count ]]</f>
        <v>0</v>
      </c>
      <c r="G402" s="11"/>
      <c r="H402" s="11"/>
      <c r="I402" s="11">
        <f>Table3[[#This Row],[MC ($M)]]-Table3[[#This Row],[Cash ($M)]]+Table3[[#This Row],[Debt ($M)]]</f>
        <v>0</v>
      </c>
      <c r="M402" s="8"/>
      <c r="N402" s="12"/>
      <c r="O402" s="9"/>
      <c r="P402" s="9"/>
      <c r="Q402" s="8" t="e">
        <f>Table3[[#This Row],[Price]]/Table3[[#This Row],[FY Earnings Estimates]]</f>
        <v>#DIV/0!</v>
      </c>
      <c r="R402" s="8" t="e">
        <f>Table3[[#This Row],[Price]]/Table3[[#This Row],[FY Earnings Estimates (2-years)]]</f>
        <v>#DIV/0!</v>
      </c>
      <c r="U402" t="s">
        <v>1028</v>
      </c>
      <c r="V402" t="s">
        <v>1040</v>
      </c>
      <c r="W402" s="4">
        <v>40170</v>
      </c>
      <c r="X402">
        <v>1981</v>
      </c>
      <c r="Y402" s="5" t="s">
        <v>1253</v>
      </c>
    </row>
    <row r="403" spans="2:25" ht="15" customHeight="1">
      <c r="B403" t="s">
        <v>123</v>
      </c>
      <c r="C403" t="s">
        <v>626</v>
      </c>
      <c r="D403" s="8"/>
      <c r="E403" s="7"/>
      <c r="F403" s="11">
        <f>Table3[[#This Row],[Price]]*Table3[[#This Row],[Share Count ]]</f>
        <v>0</v>
      </c>
      <c r="G403" s="11"/>
      <c r="H403" s="11"/>
      <c r="I403" s="11">
        <f>Table3[[#This Row],[MC ($M)]]-Table3[[#This Row],[Cash ($M)]]+Table3[[#This Row],[Debt ($M)]]</f>
        <v>0</v>
      </c>
      <c r="M403" s="8"/>
      <c r="N403" s="12"/>
      <c r="O403" s="9"/>
      <c r="P403" s="9"/>
      <c r="Q403" s="8" t="e">
        <f>Table3[[#This Row],[Price]]/Table3[[#This Row],[FY Earnings Estimates]]</f>
        <v>#DIV/0!</v>
      </c>
      <c r="R403" s="8" t="e">
        <f>Table3[[#This Row],[Price]]/Table3[[#This Row],[FY Earnings Estimates (2-years)]]</f>
        <v>#DIV/0!</v>
      </c>
      <c r="U403" t="s">
        <v>1029</v>
      </c>
      <c r="V403" t="s">
        <v>1083</v>
      </c>
      <c r="W403" s="4">
        <v>40168</v>
      </c>
      <c r="X403">
        <v>1982</v>
      </c>
      <c r="Y403" s="5" t="s">
        <v>1252</v>
      </c>
    </row>
    <row r="404" spans="2:25" ht="15" customHeight="1">
      <c r="B404" t="s">
        <v>129</v>
      </c>
      <c r="C404" t="s">
        <v>632</v>
      </c>
      <c r="D404" s="8"/>
      <c r="E404" s="7"/>
      <c r="F404" s="11">
        <f>Table3[[#This Row],[Price]]*Table3[[#This Row],[Share Count ]]</f>
        <v>0</v>
      </c>
      <c r="G404" s="11"/>
      <c r="H404" s="11"/>
      <c r="I404" s="11">
        <f>Table3[[#This Row],[MC ($M)]]-Table3[[#This Row],[Cash ($M)]]+Table3[[#This Row],[Debt ($M)]]</f>
        <v>0</v>
      </c>
      <c r="M404" s="8"/>
      <c r="N404" s="12"/>
      <c r="O404" s="9"/>
      <c r="P404" s="9"/>
      <c r="Q404" s="8" t="e">
        <f>Table3[[#This Row],[Price]]/Table3[[#This Row],[FY Earnings Estimates]]</f>
        <v>#DIV/0!</v>
      </c>
      <c r="R404" s="8" t="e">
        <f>Table3[[#This Row],[Price]]/Table3[[#This Row],[FY Earnings Estimates (2-years)]]</f>
        <v>#DIV/0!</v>
      </c>
      <c r="U404" t="s">
        <v>1030</v>
      </c>
      <c r="V404" t="s">
        <v>1056</v>
      </c>
      <c r="W404" s="4">
        <v>39787</v>
      </c>
      <c r="X404" t="s">
        <v>1457</v>
      </c>
      <c r="Y404" s="5" t="s">
        <v>1254</v>
      </c>
    </row>
    <row r="405" spans="2:25" ht="15" customHeight="1">
      <c r="B405" t="s">
        <v>134</v>
      </c>
      <c r="C405" t="s">
        <v>637</v>
      </c>
      <c r="D405" s="8"/>
      <c r="E405" s="7"/>
      <c r="F405" s="11">
        <f>Table3[[#This Row],[Price]]*Table3[[#This Row],[Share Count ]]</f>
        <v>0</v>
      </c>
      <c r="G405" s="11"/>
      <c r="H405" s="11"/>
      <c r="I405" s="11">
        <f>Table3[[#This Row],[MC ($M)]]-Table3[[#This Row],[Cash ($M)]]+Table3[[#This Row],[Debt ($M)]]</f>
        <v>0</v>
      </c>
      <c r="M405" s="8"/>
      <c r="N405" s="12"/>
      <c r="O405" s="9"/>
      <c r="P405" s="9"/>
      <c r="Q405" s="8" t="e">
        <f>Table3[[#This Row],[Price]]/Table3[[#This Row],[FY Earnings Estimates]]</f>
        <v>#DIV/0!</v>
      </c>
      <c r="R405" s="8" t="e">
        <f>Table3[[#This Row],[Price]]/Table3[[#This Row],[FY Earnings Estimates (2-years)]]</f>
        <v>#DIV/0!</v>
      </c>
      <c r="U405" t="s">
        <v>1030</v>
      </c>
      <c r="V405" t="s">
        <v>1081</v>
      </c>
      <c r="W405" s="4">
        <v>20883</v>
      </c>
      <c r="X405">
        <v>1922</v>
      </c>
      <c r="Y405" s="5" t="s">
        <v>1212</v>
      </c>
    </row>
    <row r="406" spans="2:25" ht="15" customHeight="1">
      <c r="B406" t="s">
        <v>127</v>
      </c>
      <c r="C406" t="s">
        <v>630</v>
      </c>
      <c r="D406" s="8"/>
      <c r="E406" s="7"/>
      <c r="F406" s="11">
        <f>Table3[[#This Row],[Price]]*Table3[[#This Row],[Share Count ]]</f>
        <v>0</v>
      </c>
      <c r="G406" s="11"/>
      <c r="H406" s="11"/>
      <c r="I406" s="11">
        <f>Table3[[#This Row],[MC ($M)]]-Table3[[#This Row],[Cash ($M)]]+Table3[[#This Row],[Debt ($M)]]</f>
        <v>0</v>
      </c>
      <c r="M406" s="8"/>
      <c r="N406" s="12"/>
      <c r="O406" s="9"/>
      <c r="P406" s="9"/>
      <c r="Q406" s="8" t="e">
        <f>Table3[[#This Row],[Price]]/Table3[[#This Row],[FY Earnings Estimates]]</f>
        <v>#DIV/0!</v>
      </c>
      <c r="R406" s="8" t="e">
        <f>Table3[[#This Row],[Price]]/Table3[[#This Row],[FY Earnings Estimates (2-years)]]</f>
        <v>#DIV/0!</v>
      </c>
      <c r="U406" t="s">
        <v>1027</v>
      </c>
      <c r="V406" t="s">
        <v>1039</v>
      </c>
      <c r="W406" s="4">
        <v>31198</v>
      </c>
      <c r="X406">
        <v>1937</v>
      </c>
      <c r="Y406" s="5" t="s">
        <v>1212</v>
      </c>
    </row>
    <row r="407" spans="2:25" ht="15" customHeight="1">
      <c r="B407" t="s">
        <v>119</v>
      </c>
      <c r="C407" t="s">
        <v>622</v>
      </c>
      <c r="D407" s="8"/>
      <c r="E407" s="7"/>
      <c r="F407" s="11">
        <f>Table3[[#This Row],[Price]]*Table3[[#This Row],[Share Count ]]</f>
        <v>0</v>
      </c>
      <c r="G407" s="11"/>
      <c r="H407" s="11"/>
      <c r="I407" s="11">
        <f>Table3[[#This Row],[MC ($M)]]-Table3[[#This Row],[Cash ($M)]]+Table3[[#This Row],[Debt ($M)]]</f>
        <v>0</v>
      </c>
      <c r="M407" s="8"/>
      <c r="N407" s="12"/>
      <c r="O407" s="9"/>
      <c r="P407" s="9"/>
      <c r="Q407" s="8" t="e">
        <f>Table3[[#This Row],[Price]]/Table3[[#This Row],[FY Earnings Estimates]]</f>
        <v>#DIV/0!</v>
      </c>
      <c r="R407" s="8" t="e">
        <f>Table3[[#This Row],[Price]]/Table3[[#This Row],[FY Earnings Estimates (2-years)]]</f>
        <v>#DIV/0!</v>
      </c>
      <c r="U407" t="s">
        <v>1034</v>
      </c>
      <c r="V407" t="s">
        <v>1102</v>
      </c>
      <c r="W407" s="4">
        <v>42979</v>
      </c>
      <c r="X407">
        <v>1989</v>
      </c>
      <c r="Y407" s="5" t="s">
        <v>1250</v>
      </c>
    </row>
    <row r="408" spans="2:25" ht="15" customHeight="1">
      <c r="B408" t="s">
        <v>104</v>
      </c>
      <c r="C408" t="s">
        <v>607</v>
      </c>
      <c r="D408" s="8"/>
      <c r="E408" s="7"/>
      <c r="F408" s="11">
        <f>Table3[[#This Row],[Price]]*Table3[[#This Row],[Share Count ]]</f>
        <v>0</v>
      </c>
      <c r="G408" s="11"/>
      <c r="H408" s="11"/>
      <c r="I408" s="11">
        <f>Table3[[#This Row],[MC ($M)]]-Table3[[#This Row],[Cash ($M)]]+Table3[[#This Row],[Debt ($M)]]</f>
        <v>0</v>
      </c>
      <c r="M408" s="8"/>
      <c r="N408" s="12"/>
      <c r="O408" s="9"/>
      <c r="P408" s="9"/>
      <c r="Q408" s="8" t="e">
        <f>Table3[[#This Row],[Price]]/Table3[[#This Row],[FY Earnings Estimates]]</f>
        <v>#DIV/0!</v>
      </c>
      <c r="R408" s="8" t="e">
        <f>Table3[[#This Row],[Price]]/Table3[[#This Row],[FY Earnings Estimates (2-years)]]</f>
        <v>#DIV/0!</v>
      </c>
      <c r="U408" t="s">
        <v>1029</v>
      </c>
      <c r="V408" t="s">
        <v>1041</v>
      </c>
      <c r="W408" s="4">
        <v>36684</v>
      </c>
      <c r="X408">
        <v>1971</v>
      </c>
      <c r="Y408" s="5" t="s">
        <v>1193</v>
      </c>
    </row>
    <row r="409" spans="2:25" ht="15" customHeight="1">
      <c r="B409" t="s">
        <v>429</v>
      </c>
      <c r="C409" t="s">
        <v>929</v>
      </c>
      <c r="D409" s="8"/>
      <c r="E409" s="7"/>
      <c r="F409" s="11">
        <f>Table3[[#This Row],[Price]]*Table3[[#This Row],[Share Count ]]</f>
        <v>0</v>
      </c>
      <c r="G409" s="11"/>
      <c r="H409" s="11"/>
      <c r="I409" s="11">
        <f>Table3[[#This Row],[MC ($M)]]-Table3[[#This Row],[Cash ($M)]]+Table3[[#This Row],[Debt ($M)]]</f>
        <v>0</v>
      </c>
      <c r="M409" s="8"/>
      <c r="N409" s="12"/>
      <c r="O409" s="9"/>
      <c r="P409" s="9"/>
      <c r="Q409" s="8" t="e">
        <f>Table3[[#This Row],[Price]]/Table3[[#This Row],[FY Earnings Estimates]]</f>
        <v>#DIV/0!</v>
      </c>
      <c r="R409" s="8" t="e">
        <f>Table3[[#This Row],[Price]]/Table3[[#This Row],[FY Earnings Estimates (2-years)]]</f>
        <v>#DIV/0!</v>
      </c>
      <c r="U409" t="s">
        <v>1032</v>
      </c>
      <c r="V409" t="s">
        <v>1107</v>
      </c>
      <c r="W409" s="4">
        <v>35583</v>
      </c>
      <c r="X409">
        <v>1971</v>
      </c>
      <c r="Y409" s="5" t="s">
        <v>1401</v>
      </c>
    </row>
    <row r="410" spans="2:25" ht="15" customHeight="1">
      <c r="B410" t="s">
        <v>114</v>
      </c>
      <c r="C410" t="s">
        <v>617</v>
      </c>
      <c r="D410" s="8"/>
      <c r="E410" s="7"/>
      <c r="F410" s="11">
        <f>Table3[[#This Row],[Price]]*Table3[[#This Row],[Share Count ]]</f>
        <v>0</v>
      </c>
      <c r="G410" s="11"/>
      <c r="H410" s="11"/>
      <c r="I410" s="11">
        <f>Table3[[#This Row],[MC ($M)]]-Table3[[#This Row],[Cash ($M)]]+Table3[[#This Row],[Debt ($M)]]</f>
        <v>0</v>
      </c>
      <c r="M410" s="8"/>
      <c r="N410" s="12"/>
      <c r="O410" s="9"/>
      <c r="P410" s="9"/>
      <c r="Q410" s="8" t="e">
        <f>Table3[[#This Row],[Price]]/Table3[[#This Row],[FY Earnings Estimates]]</f>
        <v>#DIV/0!</v>
      </c>
      <c r="R410" s="8" t="e">
        <f>Table3[[#This Row],[Price]]/Table3[[#This Row],[FY Earnings Estimates (2-years)]]</f>
        <v>#DIV/0!</v>
      </c>
      <c r="U410" t="s">
        <v>1037</v>
      </c>
      <c r="V410" t="s">
        <v>1099</v>
      </c>
      <c r="W410" s="4">
        <v>23558</v>
      </c>
      <c r="X410">
        <v>1866</v>
      </c>
      <c r="Y410" s="5" t="s">
        <v>1226</v>
      </c>
    </row>
    <row r="411" spans="2:25" ht="15" customHeight="1">
      <c r="B411" t="s">
        <v>111</v>
      </c>
      <c r="C411" t="s">
        <v>614</v>
      </c>
      <c r="D411" s="8"/>
      <c r="E411" s="7"/>
      <c r="F411" s="11">
        <f>Table3[[#This Row],[Price]]*Table3[[#This Row],[Share Count ]]</f>
        <v>0</v>
      </c>
      <c r="G411" s="11"/>
      <c r="H411" s="11"/>
      <c r="I411" s="11">
        <f>Table3[[#This Row],[MC ($M)]]-Table3[[#This Row],[Cash ($M)]]+Table3[[#This Row],[Debt ($M)]]</f>
        <v>0</v>
      </c>
      <c r="M411" s="8"/>
      <c r="N411" s="12"/>
      <c r="O411" s="9"/>
      <c r="P411" s="9"/>
      <c r="Q411" s="8" t="e">
        <f>Table3[[#This Row],[Price]]/Table3[[#This Row],[FY Earnings Estimates]]</f>
        <v>#DIV/0!</v>
      </c>
      <c r="R411" s="8" t="e">
        <f>Table3[[#This Row],[Price]]/Table3[[#This Row],[FY Earnings Estimates (2-years)]]</f>
        <v>#DIV/0!</v>
      </c>
      <c r="U411" t="s">
        <v>1036</v>
      </c>
      <c r="V411" t="s">
        <v>1080</v>
      </c>
      <c r="W411" s="4">
        <v>39758</v>
      </c>
      <c r="X411">
        <v>1897</v>
      </c>
      <c r="Y411" s="5" t="s">
        <v>1245</v>
      </c>
    </row>
    <row r="412" spans="2:25" ht="15" customHeight="1">
      <c r="B412" t="s">
        <v>118</v>
      </c>
      <c r="C412" t="s">
        <v>621</v>
      </c>
      <c r="D412" s="8"/>
      <c r="E412" s="7"/>
      <c r="F412" s="11">
        <f>Table3[[#This Row],[Price]]*Table3[[#This Row],[Share Count ]]</f>
        <v>0</v>
      </c>
      <c r="G412" s="11"/>
      <c r="H412" s="11"/>
      <c r="I412" s="11">
        <f>Table3[[#This Row],[MC ($M)]]-Table3[[#This Row],[Cash ($M)]]+Table3[[#This Row],[Debt ($M)]]</f>
        <v>0</v>
      </c>
      <c r="M412" s="8"/>
      <c r="N412" s="12"/>
      <c r="O412" s="9"/>
      <c r="P412" s="9"/>
      <c r="Q412" s="8" t="e">
        <f>Table3[[#This Row],[Price]]/Table3[[#This Row],[FY Earnings Estimates]]</f>
        <v>#DIV/0!</v>
      </c>
      <c r="R412" s="8" t="e">
        <f>Table3[[#This Row],[Price]]/Table3[[#This Row],[FY Earnings Estimates (2-years)]]</f>
        <v>#DIV/0!</v>
      </c>
      <c r="U412" t="s">
        <v>1033</v>
      </c>
      <c r="V412" t="s">
        <v>1101</v>
      </c>
      <c r="W412" s="4">
        <v>20883</v>
      </c>
      <c r="X412">
        <v>1926</v>
      </c>
      <c r="Y412" s="5" t="s">
        <v>1199</v>
      </c>
    </row>
    <row r="413" spans="2:25" ht="15" customHeight="1">
      <c r="B413" t="s">
        <v>99</v>
      </c>
      <c r="C413" t="s">
        <v>602</v>
      </c>
      <c r="D413" s="8"/>
      <c r="E413" s="7"/>
      <c r="F413" s="11">
        <f>Table3[[#This Row],[Price]]*Table3[[#This Row],[Share Count ]]</f>
        <v>0</v>
      </c>
      <c r="G413" s="11"/>
      <c r="H413" s="11"/>
      <c r="I413" s="11">
        <f>Table3[[#This Row],[MC ($M)]]-Table3[[#This Row],[Cash ($M)]]+Table3[[#This Row],[Debt ($M)]]</f>
        <v>0</v>
      </c>
      <c r="M413" s="8"/>
      <c r="N413" s="12"/>
      <c r="O413" s="9"/>
      <c r="P413" s="9"/>
      <c r="Q413" s="8" t="e">
        <f>Table3[[#This Row],[Price]]/Table3[[#This Row],[FY Earnings Estimates]]</f>
        <v>#DIV/0!</v>
      </c>
      <c r="R413" s="8" t="e">
        <f>Table3[[#This Row],[Price]]/Table3[[#This Row],[FY Earnings Estimates (2-years)]]</f>
        <v>#DIV/0!</v>
      </c>
      <c r="U413" t="s">
        <v>1028</v>
      </c>
      <c r="V413" t="s">
        <v>1050</v>
      </c>
      <c r="W413" s="4">
        <v>45369</v>
      </c>
      <c r="X413">
        <v>1993</v>
      </c>
      <c r="Y413" s="5" t="s">
        <v>1194</v>
      </c>
    </row>
    <row r="414" spans="2:25" ht="15" customHeight="1">
      <c r="B414" t="s">
        <v>109</v>
      </c>
      <c r="C414" t="s">
        <v>612</v>
      </c>
      <c r="D414" s="8"/>
      <c r="E414" s="7"/>
      <c r="F414" s="11">
        <f>Table3[[#This Row],[Price]]*Table3[[#This Row],[Share Count ]]</f>
        <v>0</v>
      </c>
      <c r="G414" s="11"/>
      <c r="H414" s="11"/>
      <c r="I414" s="11">
        <f>Table3[[#This Row],[MC ($M)]]-Table3[[#This Row],[Cash ($M)]]+Table3[[#This Row],[Debt ($M)]]</f>
        <v>0</v>
      </c>
      <c r="M414" s="8"/>
      <c r="N414" s="12"/>
      <c r="O414" s="9"/>
      <c r="P414" s="9"/>
      <c r="Q414" s="8" t="e">
        <f>Table3[[#This Row],[Price]]/Table3[[#This Row],[FY Earnings Estimates]]</f>
        <v>#DIV/0!</v>
      </c>
      <c r="R414" s="8" t="e">
        <f>Table3[[#This Row],[Price]]/Table3[[#This Row],[FY Earnings Estimates (2-years)]]</f>
        <v>#DIV/0!</v>
      </c>
      <c r="U414" t="s">
        <v>1030</v>
      </c>
      <c r="V414" t="s">
        <v>1042</v>
      </c>
      <c r="W414" s="4">
        <v>30224</v>
      </c>
      <c r="X414">
        <v>1920</v>
      </c>
      <c r="Y414" s="5" t="s">
        <v>1244</v>
      </c>
    </row>
    <row r="415" spans="2:25" ht="15" customHeight="1">
      <c r="B415" t="s">
        <v>97</v>
      </c>
      <c r="C415" t="s">
        <v>600</v>
      </c>
      <c r="D415" s="8"/>
      <c r="E415" s="7"/>
      <c r="F415" s="11">
        <f>Table3[[#This Row],[Price]]*Table3[[#This Row],[Share Count ]]</f>
        <v>0</v>
      </c>
      <c r="G415" s="11"/>
      <c r="H415" s="11"/>
      <c r="I415" s="11">
        <f>Table3[[#This Row],[MC ($M)]]-Table3[[#This Row],[Cash ($M)]]+Table3[[#This Row],[Debt ($M)]]</f>
        <v>0</v>
      </c>
      <c r="M415" s="8"/>
      <c r="N415" s="12"/>
      <c r="O415" s="9"/>
      <c r="P415" s="9"/>
      <c r="Q415" s="8" t="e">
        <f>Table3[[#This Row],[Price]]/Table3[[#This Row],[FY Earnings Estimates]]</f>
        <v>#DIV/0!</v>
      </c>
      <c r="R415" s="8" t="e">
        <f>Table3[[#This Row],[Price]]/Table3[[#This Row],[FY Earnings Estimates (2-years)]]</f>
        <v>#DIV/0!</v>
      </c>
      <c r="U415" t="s">
        <v>1028</v>
      </c>
      <c r="V415" t="s">
        <v>1045</v>
      </c>
      <c r="W415" s="4">
        <v>42810</v>
      </c>
      <c r="X415">
        <v>1986</v>
      </c>
      <c r="Y415" s="5" t="s">
        <v>1238</v>
      </c>
    </row>
    <row r="416" spans="2:25" ht="15" customHeight="1">
      <c r="B416" t="s">
        <v>107</v>
      </c>
      <c r="C416" t="s">
        <v>610</v>
      </c>
      <c r="D416" s="8"/>
      <c r="E416" s="7"/>
      <c r="F416" s="11">
        <f>Table3[[#This Row],[Price]]*Table3[[#This Row],[Share Count ]]</f>
        <v>0</v>
      </c>
      <c r="G416" s="11"/>
      <c r="H416" s="11"/>
      <c r="I416" s="11">
        <f>Table3[[#This Row],[MC ($M)]]-Table3[[#This Row],[Cash ($M)]]+Table3[[#This Row],[Debt ($M)]]</f>
        <v>0</v>
      </c>
      <c r="M416" s="8"/>
      <c r="N416" s="12"/>
      <c r="O416" s="9"/>
      <c r="P416" s="9"/>
      <c r="Q416" s="8" t="e">
        <f>Table3[[#This Row],[Price]]/Table3[[#This Row],[FY Earnings Estimates]]</f>
        <v>#DIV/0!</v>
      </c>
      <c r="R416" s="8" t="e">
        <f>Table3[[#This Row],[Price]]/Table3[[#This Row],[FY Earnings Estimates (2-years)]]</f>
        <v>#DIV/0!</v>
      </c>
      <c r="U416" t="s">
        <v>1031</v>
      </c>
      <c r="V416" t="s">
        <v>1054</v>
      </c>
      <c r="W416" s="4">
        <v>20883</v>
      </c>
      <c r="X416">
        <v>1945</v>
      </c>
      <c r="Y416" s="5" t="s">
        <v>1242</v>
      </c>
    </row>
    <row r="417" spans="2:25" ht="15" customHeight="1">
      <c r="B417" t="s">
        <v>108</v>
      </c>
      <c r="C417" t="s">
        <v>611</v>
      </c>
      <c r="D417" s="8"/>
      <c r="E417" s="7"/>
      <c r="F417" s="11">
        <f>Table3[[#This Row],[Price]]*Table3[[#This Row],[Share Count ]]</f>
        <v>0</v>
      </c>
      <c r="G417" s="11"/>
      <c r="H417" s="11"/>
      <c r="I417" s="11">
        <f>Table3[[#This Row],[MC ($M)]]-Table3[[#This Row],[Cash ($M)]]+Table3[[#This Row],[Debt ($M)]]</f>
        <v>0</v>
      </c>
      <c r="M417" s="8"/>
      <c r="N417" s="12"/>
      <c r="O417" s="9"/>
      <c r="P417" s="9"/>
      <c r="Q417" s="8" t="e">
        <f>Table3[[#This Row],[Price]]/Table3[[#This Row],[FY Earnings Estimates]]</f>
        <v>#DIV/0!</v>
      </c>
      <c r="R417" s="8" t="e">
        <f>Table3[[#This Row],[Price]]/Table3[[#This Row],[FY Earnings Estimates (2-years)]]</f>
        <v>#DIV/0!</v>
      </c>
      <c r="U417" t="s">
        <v>1027</v>
      </c>
      <c r="V417" t="s">
        <v>1096</v>
      </c>
      <c r="W417" s="4">
        <v>45383</v>
      </c>
      <c r="X417">
        <v>2023</v>
      </c>
      <c r="Y417" s="5" t="s">
        <v>1243</v>
      </c>
    </row>
    <row r="418" spans="2:25" ht="15" customHeight="1">
      <c r="B418" t="s">
        <v>113</v>
      </c>
      <c r="C418" t="s">
        <v>616</v>
      </c>
      <c r="D418" s="8"/>
      <c r="E418" s="7"/>
      <c r="F418" s="11">
        <f>Table3[[#This Row],[Price]]*Table3[[#This Row],[Share Count ]]</f>
        <v>0</v>
      </c>
      <c r="G418" s="11"/>
      <c r="H418" s="11"/>
      <c r="I418" s="11">
        <f>Table3[[#This Row],[MC ($M)]]-Table3[[#This Row],[Cash ($M)]]+Table3[[#This Row],[Debt ($M)]]</f>
        <v>0</v>
      </c>
      <c r="M418" s="8"/>
      <c r="N418" s="12"/>
      <c r="O418" s="9"/>
      <c r="P418" s="9"/>
      <c r="Q418" s="8" t="e">
        <f>Table3[[#This Row],[Price]]/Table3[[#This Row],[FY Earnings Estimates]]</f>
        <v>#DIV/0!</v>
      </c>
      <c r="R418" s="8" t="e">
        <f>Table3[[#This Row],[Price]]/Table3[[#This Row],[FY Earnings Estimates (2-years)]]</f>
        <v>#DIV/0!</v>
      </c>
      <c r="U418" t="s">
        <v>1034</v>
      </c>
      <c r="V418" t="s">
        <v>1098</v>
      </c>
      <c r="W418" s="4">
        <v>37433</v>
      </c>
      <c r="X418">
        <v>2003</v>
      </c>
      <c r="Y418" s="5" t="s">
        <v>1247</v>
      </c>
    </row>
    <row r="419" spans="2:25" ht="15" customHeight="1">
      <c r="B419" t="s">
        <v>121</v>
      </c>
      <c r="C419" t="s">
        <v>624</v>
      </c>
      <c r="D419" s="8"/>
      <c r="E419" s="7"/>
      <c r="F419" s="11">
        <f>Table3[[#This Row],[Price]]*Table3[[#This Row],[Share Count ]]</f>
        <v>0</v>
      </c>
      <c r="G419" s="11"/>
      <c r="H419" s="11"/>
      <c r="I419" s="11">
        <f>Table3[[#This Row],[MC ($M)]]-Table3[[#This Row],[Cash ($M)]]+Table3[[#This Row],[Debt ($M)]]</f>
        <v>0</v>
      </c>
      <c r="M419" s="8"/>
      <c r="N419" s="12"/>
      <c r="O419" s="9"/>
      <c r="P419" s="9"/>
      <c r="Q419" s="8" t="e">
        <f>Table3[[#This Row],[Price]]/Table3[[#This Row],[FY Earnings Estimates]]</f>
        <v>#DIV/0!</v>
      </c>
      <c r="R419" s="8" t="e">
        <f>Table3[[#This Row],[Price]]/Table3[[#This Row],[FY Earnings Estimates (2-years)]]</f>
        <v>#DIV/0!</v>
      </c>
      <c r="U419" t="s">
        <v>1032</v>
      </c>
      <c r="V419" t="s">
        <v>1103</v>
      </c>
      <c r="W419" s="4">
        <v>20883</v>
      </c>
      <c r="X419">
        <v>1917</v>
      </c>
      <c r="Y419" s="5" t="s">
        <v>1200</v>
      </c>
    </row>
    <row r="420" spans="2:25" ht="15" customHeight="1">
      <c r="B420" t="s">
        <v>116</v>
      </c>
      <c r="C420" t="s">
        <v>619</v>
      </c>
      <c r="D420" s="8"/>
      <c r="E420" s="7"/>
      <c r="F420" s="11">
        <f>Table3[[#This Row],[Price]]*Table3[[#This Row],[Share Count ]]</f>
        <v>0</v>
      </c>
      <c r="G420" s="11"/>
      <c r="H420" s="11"/>
      <c r="I420" s="11">
        <f>Table3[[#This Row],[MC ($M)]]-Table3[[#This Row],[Cash ($M)]]+Table3[[#This Row],[Debt ($M)]]</f>
        <v>0</v>
      </c>
      <c r="M420" s="8"/>
      <c r="N420" s="12"/>
      <c r="O420" s="9"/>
      <c r="P420" s="9"/>
      <c r="Q420" s="8" t="e">
        <f>Table3[[#This Row],[Price]]/Table3[[#This Row],[FY Earnings Estimates]]</f>
        <v>#DIV/0!</v>
      </c>
      <c r="R420" s="8" t="e">
        <f>Table3[[#This Row],[Price]]/Table3[[#This Row],[FY Earnings Estimates (2-years)]]</f>
        <v>#DIV/0!</v>
      </c>
      <c r="U420" t="s">
        <v>1031</v>
      </c>
      <c r="V420" t="s">
        <v>1043</v>
      </c>
      <c r="W420" s="4">
        <v>42811</v>
      </c>
      <c r="X420">
        <v>1998</v>
      </c>
      <c r="Y420" s="5" t="s">
        <v>1249</v>
      </c>
    </row>
    <row r="421" spans="2:25" ht="15" customHeight="1">
      <c r="B421" t="s">
        <v>101</v>
      </c>
      <c r="C421" t="s">
        <v>604</v>
      </c>
      <c r="D421" s="8"/>
      <c r="E421" s="7"/>
      <c r="F421" s="11">
        <f>Table3[[#This Row],[Price]]*Table3[[#This Row],[Share Count ]]</f>
        <v>0</v>
      </c>
      <c r="G421" s="11"/>
      <c r="H421" s="11"/>
      <c r="I421" s="11">
        <f>Table3[[#This Row],[MC ($M)]]-Table3[[#This Row],[Cash ($M)]]+Table3[[#This Row],[Debt ($M)]]</f>
        <v>0</v>
      </c>
      <c r="M421" s="8"/>
      <c r="N421" s="12"/>
      <c r="O421" s="9"/>
      <c r="P421" s="9"/>
      <c r="Q421" s="8" t="e">
        <f>Table3[[#This Row],[Price]]/Table3[[#This Row],[FY Earnings Estimates]]</f>
        <v>#DIV/0!</v>
      </c>
      <c r="R421" s="8" t="e">
        <f>Table3[[#This Row],[Price]]/Table3[[#This Row],[FY Earnings Estimates (2-years)]]</f>
        <v>#DIV/0!</v>
      </c>
      <c r="U421" t="s">
        <v>1027</v>
      </c>
      <c r="V421" t="s">
        <v>1039</v>
      </c>
      <c r="W421" s="4">
        <v>43822</v>
      </c>
      <c r="X421">
        <v>1985</v>
      </c>
      <c r="Y421" s="5" t="s">
        <v>1227</v>
      </c>
    </row>
    <row r="422" spans="2:25" ht="15" customHeight="1">
      <c r="B422" t="s">
        <v>102</v>
      </c>
      <c r="C422" t="s">
        <v>605</v>
      </c>
      <c r="D422" s="8"/>
      <c r="E422" s="7"/>
      <c r="F422" s="11">
        <f>Table3[[#This Row],[Price]]*Table3[[#This Row],[Share Count ]]</f>
        <v>0</v>
      </c>
      <c r="G422" s="11"/>
      <c r="H422" s="11"/>
      <c r="I422" s="11">
        <f>Table3[[#This Row],[MC ($M)]]-Table3[[#This Row],[Cash ($M)]]+Table3[[#This Row],[Debt ($M)]]</f>
        <v>0</v>
      </c>
      <c r="M422" s="8"/>
      <c r="N422" s="12"/>
      <c r="O422" s="9"/>
      <c r="P422" s="9"/>
      <c r="Q422" s="8" t="e">
        <f>Table3[[#This Row],[Price]]/Table3[[#This Row],[FY Earnings Estimates]]</f>
        <v>#DIV/0!</v>
      </c>
      <c r="R422" s="8" t="e">
        <f>Table3[[#This Row],[Price]]/Table3[[#This Row],[FY Earnings Estimates (2-years)]]</f>
        <v>#DIV/0!</v>
      </c>
      <c r="U422" t="s">
        <v>1037</v>
      </c>
      <c r="V422" t="s">
        <v>1095</v>
      </c>
      <c r="W422" s="4">
        <v>44917</v>
      </c>
      <c r="X422">
        <v>1993</v>
      </c>
      <c r="Y422" s="5" t="s">
        <v>1240</v>
      </c>
    </row>
    <row r="423" spans="2:25" ht="15" customHeight="1">
      <c r="B423" t="s">
        <v>103</v>
      </c>
      <c r="C423" t="s">
        <v>606</v>
      </c>
      <c r="D423" s="8"/>
      <c r="E423" s="7"/>
      <c r="F423" s="11">
        <f>Table3[[#This Row],[Price]]*Table3[[#This Row],[Share Count ]]</f>
        <v>0</v>
      </c>
      <c r="G423" s="11"/>
      <c r="H423" s="11"/>
      <c r="I423" s="11">
        <f>Table3[[#This Row],[MC ($M)]]-Table3[[#This Row],[Cash ($M)]]+Table3[[#This Row],[Debt ($M)]]</f>
        <v>0</v>
      </c>
      <c r="M423" s="8"/>
      <c r="N423" s="12"/>
      <c r="O423" s="9"/>
      <c r="P423" s="9"/>
      <c r="Q423" s="8" t="e">
        <f>Table3[[#This Row],[Price]]/Table3[[#This Row],[FY Earnings Estimates]]</f>
        <v>#DIV/0!</v>
      </c>
      <c r="R423" s="8" t="e">
        <f>Table3[[#This Row],[Price]]/Table3[[#This Row],[FY Earnings Estimates (2-years)]]</f>
        <v>#DIV/0!</v>
      </c>
      <c r="U423" t="s">
        <v>1032</v>
      </c>
      <c r="V423" t="s">
        <v>1091</v>
      </c>
      <c r="W423" s="4">
        <v>37694</v>
      </c>
      <c r="X423">
        <v>1792</v>
      </c>
      <c r="Y423" s="5" t="s">
        <v>1209</v>
      </c>
    </row>
    <row r="424" spans="2:25" ht="15" customHeight="1">
      <c r="B424" t="s">
        <v>117</v>
      </c>
      <c r="C424" t="s">
        <v>620</v>
      </c>
      <c r="D424" s="8"/>
      <c r="E424" s="7"/>
      <c r="F424" s="11">
        <f>Table3[[#This Row],[Price]]*Table3[[#This Row],[Share Count ]]</f>
        <v>0</v>
      </c>
      <c r="G424" s="11"/>
      <c r="H424" s="11"/>
      <c r="I424" s="11">
        <f>Table3[[#This Row],[MC ($M)]]-Table3[[#This Row],[Cash ($M)]]+Table3[[#This Row],[Debt ($M)]]</f>
        <v>0</v>
      </c>
      <c r="M424" s="8"/>
      <c r="N424" s="12"/>
      <c r="O424" s="9"/>
      <c r="P424" s="9"/>
      <c r="Q424" s="8" t="e">
        <f>Table3[[#This Row],[Price]]/Table3[[#This Row],[FY Earnings Estimates]]</f>
        <v>#DIV/0!</v>
      </c>
      <c r="R424" s="8" t="e">
        <f>Table3[[#This Row],[Price]]/Table3[[#This Row],[FY Earnings Estimates (2-years)]]</f>
        <v>#DIV/0!</v>
      </c>
      <c r="U424" t="s">
        <v>1028</v>
      </c>
      <c r="V424" t="s">
        <v>1050</v>
      </c>
      <c r="W424" s="4">
        <v>41092</v>
      </c>
      <c r="X424">
        <v>1979</v>
      </c>
      <c r="Y424" s="5" t="s">
        <v>1227</v>
      </c>
    </row>
    <row r="425" spans="2:25" ht="15" customHeight="1">
      <c r="B425" t="s">
        <v>407</v>
      </c>
      <c r="C425" t="s">
        <v>907</v>
      </c>
      <c r="D425" s="8"/>
      <c r="E425" s="7"/>
      <c r="F425" s="11">
        <f>Table3[[#This Row],[Price]]*Table3[[#This Row],[Share Count ]]</f>
        <v>0</v>
      </c>
      <c r="G425" s="11"/>
      <c r="H425" s="11"/>
      <c r="I425" s="11">
        <f>Table3[[#This Row],[MC ($M)]]-Table3[[#This Row],[Cash ($M)]]+Table3[[#This Row],[Debt ($M)]]</f>
        <v>0</v>
      </c>
      <c r="M425" s="8"/>
      <c r="N425" s="12"/>
      <c r="O425" s="9"/>
      <c r="P425" s="9"/>
      <c r="Q425" s="8" t="e">
        <f>Table3[[#This Row],[Price]]/Table3[[#This Row],[FY Earnings Estimates]]</f>
        <v>#DIV/0!</v>
      </c>
      <c r="R425" s="8" t="e">
        <f>Table3[[#This Row],[Price]]/Table3[[#This Row],[FY Earnings Estimates (2-years)]]</f>
        <v>#DIV/0!</v>
      </c>
      <c r="U425" t="s">
        <v>1036</v>
      </c>
      <c r="V425" t="s">
        <v>1155</v>
      </c>
      <c r="W425" s="4">
        <v>38534</v>
      </c>
      <c r="X425">
        <v>1945</v>
      </c>
      <c r="Y425" s="5" t="s">
        <v>1391</v>
      </c>
    </row>
    <row r="426" spans="2:25" ht="15" customHeight="1">
      <c r="B426" t="s">
        <v>110</v>
      </c>
      <c r="C426" t="s">
        <v>613</v>
      </c>
      <c r="D426" s="8"/>
      <c r="E426" s="7"/>
      <c r="F426" s="11">
        <f>Table3[[#This Row],[Price]]*Table3[[#This Row],[Share Count ]]</f>
        <v>0</v>
      </c>
      <c r="G426" s="11"/>
      <c r="H426" s="11"/>
      <c r="I426" s="11">
        <f>Table3[[#This Row],[MC ($M)]]-Table3[[#This Row],[Cash ($M)]]+Table3[[#This Row],[Debt ($M)]]</f>
        <v>0</v>
      </c>
      <c r="M426" s="8"/>
      <c r="N426" s="12"/>
      <c r="O426" s="9"/>
      <c r="P426" s="9"/>
      <c r="Q426" s="8" t="e">
        <f>Table3[[#This Row],[Price]]/Table3[[#This Row],[FY Earnings Estimates]]</f>
        <v>#DIV/0!</v>
      </c>
      <c r="R426" s="8" t="e">
        <f>Table3[[#This Row],[Price]]/Table3[[#This Row],[FY Earnings Estimates (2-years)]]</f>
        <v>#DIV/0!</v>
      </c>
      <c r="U426" t="s">
        <v>1037</v>
      </c>
      <c r="V426" t="s">
        <v>1097</v>
      </c>
      <c r="W426" s="4">
        <v>45481</v>
      </c>
      <c r="X426">
        <v>1934</v>
      </c>
      <c r="Y426" s="5" t="s">
        <v>1227</v>
      </c>
    </row>
    <row r="427" spans="2:25" ht="15" customHeight="1">
      <c r="B427" t="s">
        <v>105</v>
      </c>
      <c r="C427" t="s">
        <v>608</v>
      </c>
      <c r="D427" s="8"/>
      <c r="E427" s="7"/>
      <c r="F427" s="11">
        <f>Table3[[#This Row],[Price]]*Table3[[#This Row],[Share Count ]]</f>
        <v>0</v>
      </c>
      <c r="G427" s="11"/>
      <c r="H427" s="11"/>
      <c r="I427" s="11">
        <f>Table3[[#This Row],[MC ($M)]]-Table3[[#This Row],[Cash ($M)]]+Table3[[#This Row],[Debt ($M)]]</f>
        <v>0</v>
      </c>
      <c r="M427" s="8"/>
      <c r="N427" s="12"/>
      <c r="O427" s="9"/>
      <c r="P427" s="9"/>
      <c r="Q427" s="8" t="e">
        <f>Table3[[#This Row],[Price]]/Table3[[#This Row],[FY Earnings Estimates]]</f>
        <v>#DIV/0!</v>
      </c>
      <c r="R427" s="8" t="e">
        <f>Table3[[#This Row],[Price]]/Table3[[#This Row],[FY Earnings Estimates (2-years)]]</f>
        <v>#DIV/0!</v>
      </c>
      <c r="U427" t="s">
        <v>1030</v>
      </c>
      <c r="V427" t="s">
        <v>1042</v>
      </c>
      <c r="W427" s="4">
        <v>30224</v>
      </c>
      <c r="X427">
        <v>1843</v>
      </c>
      <c r="Y427" s="5" t="s">
        <v>1241</v>
      </c>
    </row>
    <row r="428" spans="2:25" ht="15" customHeight="1">
      <c r="B428" t="s">
        <v>112</v>
      </c>
      <c r="C428" t="s">
        <v>615</v>
      </c>
      <c r="D428" s="8"/>
      <c r="E428" s="7"/>
      <c r="F428" s="11">
        <f>Table3[[#This Row],[Price]]*Table3[[#This Row],[Share Count ]]</f>
        <v>0</v>
      </c>
      <c r="G428" s="11"/>
      <c r="H428" s="11"/>
      <c r="I428" s="11">
        <f>Table3[[#This Row],[MC ($M)]]-Table3[[#This Row],[Cash ($M)]]+Table3[[#This Row],[Debt ($M)]]</f>
        <v>0</v>
      </c>
      <c r="M428" s="8"/>
      <c r="N428" s="12"/>
      <c r="O428" s="9"/>
      <c r="P428" s="9"/>
      <c r="Q428" s="8" t="e">
        <f>Table3[[#This Row],[Price]]/Table3[[#This Row],[FY Earnings Estimates]]</f>
        <v>#DIV/0!</v>
      </c>
      <c r="R428" s="8" t="e">
        <f>Table3[[#This Row],[Price]]/Table3[[#This Row],[FY Earnings Estimates (2-years)]]</f>
        <v>#DIV/0!</v>
      </c>
      <c r="U428" t="s">
        <v>1028</v>
      </c>
      <c r="V428" t="s">
        <v>1085</v>
      </c>
      <c r="W428" s="4">
        <v>42075</v>
      </c>
      <c r="X428">
        <v>2002</v>
      </c>
      <c r="Y428" s="5" t="s">
        <v>1246</v>
      </c>
    </row>
    <row r="429" spans="2:25" ht="15" customHeight="1">
      <c r="B429" t="s">
        <v>98</v>
      </c>
      <c r="C429" t="s">
        <v>601</v>
      </c>
      <c r="D429" s="8"/>
      <c r="E429" s="7"/>
      <c r="F429" s="11">
        <f>Table3[[#This Row],[Price]]*Table3[[#This Row],[Share Count ]]</f>
        <v>0</v>
      </c>
      <c r="G429" s="11"/>
      <c r="H429" s="11"/>
      <c r="I429" s="11">
        <f>Table3[[#This Row],[MC ($M)]]-Table3[[#This Row],[Cash ($M)]]+Table3[[#This Row],[Debt ($M)]]</f>
        <v>0</v>
      </c>
      <c r="M429" s="8"/>
      <c r="N429" s="12"/>
      <c r="O429" s="9"/>
      <c r="P429" s="9"/>
      <c r="Q429" s="8" t="e">
        <f>Table3[[#This Row],[Price]]/Table3[[#This Row],[FY Earnings Estimates]]</f>
        <v>#DIV/0!</v>
      </c>
      <c r="R429" s="8" t="e">
        <f>Table3[[#This Row],[Price]]/Table3[[#This Row],[FY Earnings Estimates (2-years)]]</f>
        <v>#DIV/0!</v>
      </c>
      <c r="U429" t="s">
        <v>1032</v>
      </c>
      <c r="V429" t="s">
        <v>1094</v>
      </c>
      <c r="W429" s="4">
        <v>42326</v>
      </c>
      <c r="X429">
        <v>2003</v>
      </c>
      <c r="Y429" s="5" t="s">
        <v>1217</v>
      </c>
    </row>
    <row r="430" spans="2:25" ht="15" customHeight="1">
      <c r="B430" s="6" t="s">
        <v>100</v>
      </c>
      <c r="C430" t="s">
        <v>603</v>
      </c>
      <c r="D430" s="8"/>
      <c r="E430" s="7"/>
      <c r="F430" s="11">
        <f>Table3[[#This Row],[Price]]*Table3[[#This Row],[Share Count ]]</f>
        <v>0</v>
      </c>
      <c r="G430" s="11"/>
      <c r="H430" s="11"/>
      <c r="I430" s="11">
        <f>Table3[[#This Row],[MC ($M)]]-Table3[[#This Row],[Cash ($M)]]+Table3[[#This Row],[Debt ($M)]]</f>
        <v>0</v>
      </c>
      <c r="M430" s="8"/>
      <c r="N430" s="12"/>
      <c r="O430" s="9"/>
      <c r="P430" s="9"/>
      <c r="Q430" s="8" t="e">
        <f>Table3[[#This Row],[Price]]/Table3[[#This Row],[FY Earnings Estimates]]</f>
        <v>#DIV/0!</v>
      </c>
      <c r="R430" s="8" t="e">
        <f>Table3[[#This Row],[Price]]/Table3[[#This Row],[FY Earnings Estimates (2-years)]]</f>
        <v>#DIV/0!</v>
      </c>
      <c r="U430" t="s">
        <v>1027</v>
      </c>
      <c r="V430" t="s">
        <v>1039</v>
      </c>
      <c r="W430" s="4">
        <v>36872</v>
      </c>
      <c r="X430">
        <v>1941</v>
      </c>
      <c r="Y430" s="5" t="s">
        <v>1239</v>
      </c>
    </row>
    <row r="431" spans="2:25" ht="15" customHeight="1">
      <c r="B431" t="s">
        <v>96</v>
      </c>
      <c r="C431" t="s">
        <v>599</v>
      </c>
      <c r="D431" s="8"/>
      <c r="E431" s="7"/>
      <c r="F431" s="11">
        <f>Table3[[#This Row],[Price]]*Table3[[#This Row],[Share Count ]]</f>
        <v>0</v>
      </c>
      <c r="G431" s="11"/>
      <c r="H431" s="11"/>
      <c r="I431" s="11">
        <f>Table3[[#This Row],[MC ($M)]]-Table3[[#This Row],[Cash ($M)]]+Table3[[#This Row],[Debt ($M)]]</f>
        <v>0</v>
      </c>
      <c r="M431" s="8"/>
      <c r="N431" s="12"/>
      <c r="O431" s="9"/>
      <c r="P431" s="9"/>
      <c r="Q431" s="8" t="e">
        <f>Table3[[#This Row],[Price]]/Table3[[#This Row],[FY Earnings Estimates]]</f>
        <v>#DIV/0!</v>
      </c>
      <c r="R431" s="8" t="e">
        <f>Table3[[#This Row],[Price]]/Table3[[#This Row],[FY Earnings Estimates (2-years)]]</f>
        <v>#DIV/0!</v>
      </c>
      <c r="U431" t="s">
        <v>1036</v>
      </c>
      <c r="V431" t="s">
        <v>1093</v>
      </c>
      <c r="W431" s="4">
        <v>31777</v>
      </c>
      <c r="X431">
        <v>1969</v>
      </c>
      <c r="Y431" s="5" t="s">
        <v>1199</v>
      </c>
    </row>
    <row r="432" spans="2:25" ht="15" customHeight="1">
      <c r="B432" t="s">
        <v>479</v>
      </c>
      <c r="C432" t="s">
        <v>979</v>
      </c>
      <c r="D432" s="8"/>
      <c r="E432" s="7"/>
      <c r="F432" s="11">
        <f>Table3[[#This Row],[Price]]*Table3[[#This Row],[Share Count ]]</f>
        <v>0</v>
      </c>
      <c r="G432" s="11"/>
      <c r="H432" s="11"/>
      <c r="I432" s="11">
        <f>Table3[[#This Row],[MC ($M)]]-Table3[[#This Row],[Cash ($M)]]+Table3[[#This Row],[Debt ($M)]]</f>
        <v>0</v>
      </c>
      <c r="M432" s="8"/>
      <c r="N432" s="12"/>
      <c r="O432" s="9"/>
      <c r="P432" s="9"/>
      <c r="Q432" s="8" t="e">
        <f>Table3[[#This Row],[Price]]/Table3[[#This Row],[FY Earnings Estimates]]</f>
        <v>#DIV/0!</v>
      </c>
      <c r="R432" s="8" t="e">
        <f>Table3[[#This Row],[Price]]/Table3[[#This Row],[FY Earnings Estimates (2-years)]]</f>
        <v>#DIV/0!</v>
      </c>
      <c r="U432" t="s">
        <v>1035</v>
      </c>
      <c r="V432" t="s">
        <v>1067</v>
      </c>
      <c r="W432" s="4">
        <v>30650</v>
      </c>
      <c r="X432" t="s">
        <v>1436</v>
      </c>
      <c r="Y432" s="5" t="s">
        <v>1231</v>
      </c>
    </row>
    <row r="433" spans="2:25" ht="15" customHeight="1">
      <c r="B433" t="s">
        <v>204</v>
      </c>
      <c r="C433" t="s">
        <v>706</v>
      </c>
      <c r="D433" s="8"/>
      <c r="E433" s="7"/>
      <c r="F433" s="11">
        <f>Table3[[#This Row],[Price]]*Table3[[#This Row],[Share Count ]]</f>
        <v>0</v>
      </c>
      <c r="G433" s="11"/>
      <c r="H433" s="11"/>
      <c r="I433" s="11">
        <f>Table3[[#This Row],[MC ($M)]]-Table3[[#This Row],[Cash ($M)]]+Table3[[#This Row],[Debt ($M)]]</f>
        <v>0</v>
      </c>
      <c r="M433" s="8"/>
      <c r="N433" s="12"/>
      <c r="O433" s="9"/>
      <c r="P433" s="9"/>
      <c r="Q433" s="8" t="e">
        <f>Table3[[#This Row],[Price]]/Table3[[#This Row],[FY Earnings Estimates]]</f>
        <v>#DIV/0!</v>
      </c>
      <c r="R433" s="8" t="e">
        <f>Table3[[#This Row],[Price]]/Table3[[#This Row],[FY Earnings Estimates (2-years)]]</f>
        <v>#DIV/0!</v>
      </c>
      <c r="U433" t="s">
        <v>1036</v>
      </c>
      <c r="V433" t="s">
        <v>1127</v>
      </c>
      <c r="W433" s="4">
        <v>27941</v>
      </c>
      <c r="X433" t="s">
        <v>1174</v>
      </c>
      <c r="Y433" s="5" t="s">
        <v>1213</v>
      </c>
    </row>
    <row r="434" spans="2:25" ht="15" customHeight="1">
      <c r="B434" t="s">
        <v>77</v>
      </c>
      <c r="C434" t="s">
        <v>580</v>
      </c>
      <c r="D434" s="8"/>
      <c r="E434" s="7"/>
      <c r="F434" s="11">
        <f>Table3[[#This Row],[Price]]*Table3[[#This Row],[Share Count ]]</f>
        <v>0</v>
      </c>
      <c r="G434" s="11"/>
      <c r="H434" s="11"/>
      <c r="I434" s="11">
        <f>Table3[[#This Row],[MC ($M)]]-Table3[[#This Row],[Cash ($M)]]+Table3[[#This Row],[Debt ($M)]]</f>
        <v>0</v>
      </c>
      <c r="M434" s="8"/>
      <c r="N434" s="12"/>
      <c r="O434" s="9"/>
      <c r="P434" s="9"/>
      <c r="Q434" s="8" t="e">
        <f>Table3[[#This Row],[Price]]/Table3[[#This Row],[FY Earnings Estimates]]</f>
        <v>#DIV/0!</v>
      </c>
      <c r="R434" s="8" t="e">
        <f>Table3[[#This Row],[Price]]/Table3[[#This Row],[FY Earnings Estimates (2-years)]]</f>
        <v>#DIV/0!</v>
      </c>
      <c r="U434" t="s">
        <v>1030</v>
      </c>
      <c r="V434" t="s">
        <v>1081</v>
      </c>
      <c r="W434" s="4">
        <v>42524</v>
      </c>
      <c r="X434">
        <v>1993</v>
      </c>
      <c r="Y434" s="5" t="s">
        <v>1226</v>
      </c>
    </row>
    <row r="435" spans="2:25" ht="15" customHeight="1">
      <c r="B435" t="s">
        <v>88</v>
      </c>
      <c r="C435" t="s">
        <v>591</v>
      </c>
      <c r="D435" s="8"/>
      <c r="E435" s="7"/>
      <c r="F435" s="11">
        <f>Table3[[#This Row],[Price]]*Table3[[#This Row],[Share Count ]]</f>
        <v>0</v>
      </c>
      <c r="G435" s="11"/>
      <c r="H435" s="11"/>
      <c r="I435" s="11">
        <f>Table3[[#This Row],[MC ($M)]]-Table3[[#This Row],[Cash ($M)]]+Table3[[#This Row],[Debt ($M)]]</f>
        <v>0</v>
      </c>
      <c r="M435" s="8"/>
      <c r="N435" s="12"/>
      <c r="O435" s="9"/>
      <c r="P435" s="9"/>
      <c r="Q435" s="8" t="e">
        <f>Table3[[#This Row],[Price]]/Table3[[#This Row],[FY Earnings Estimates]]</f>
        <v>#DIV/0!</v>
      </c>
      <c r="R435" s="8" t="e">
        <f>Table3[[#This Row],[Price]]/Table3[[#This Row],[FY Earnings Estimates (2-years)]]</f>
        <v>#DIV/0!</v>
      </c>
      <c r="U435" t="s">
        <v>1028</v>
      </c>
      <c r="V435" t="s">
        <v>1040</v>
      </c>
      <c r="W435" s="4">
        <v>44004</v>
      </c>
      <c r="X435">
        <v>1960</v>
      </c>
      <c r="Y435" s="5" t="s">
        <v>1234</v>
      </c>
    </row>
    <row r="436" spans="2:25" ht="15" customHeight="1">
      <c r="B436" t="s">
        <v>464</v>
      </c>
      <c r="C436" t="s">
        <v>964</v>
      </c>
      <c r="D436" s="8"/>
      <c r="E436" s="7"/>
      <c r="F436" s="11">
        <f>Table3[[#This Row],[Price]]*Table3[[#This Row],[Share Count ]]</f>
        <v>0</v>
      </c>
      <c r="G436" s="11"/>
      <c r="H436" s="11"/>
      <c r="I436" s="11">
        <f>Table3[[#This Row],[MC ($M)]]-Table3[[#This Row],[Cash ($M)]]+Table3[[#This Row],[Debt ($M)]]</f>
        <v>0</v>
      </c>
      <c r="M436" s="8"/>
      <c r="N436" s="12"/>
      <c r="O436" s="9"/>
      <c r="P436" s="9"/>
      <c r="Q436" s="8" t="e">
        <f>Table3[[#This Row],[Price]]/Table3[[#This Row],[FY Earnings Estimates]]</f>
        <v>#DIV/0!</v>
      </c>
      <c r="R436" s="8" t="e">
        <f>Table3[[#This Row],[Price]]/Table3[[#This Row],[FY Earnings Estimates (2-years)]]</f>
        <v>#DIV/0!</v>
      </c>
      <c r="U436" t="s">
        <v>1027</v>
      </c>
      <c r="V436" t="s">
        <v>1055</v>
      </c>
      <c r="W436" s="4">
        <v>44438</v>
      </c>
      <c r="X436">
        <v>1976</v>
      </c>
      <c r="Y436" s="5" t="s">
        <v>1187</v>
      </c>
    </row>
    <row r="437" spans="2:25" ht="15" customHeight="1">
      <c r="B437" t="s">
        <v>89</v>
      </c>
      <c r="C437" t="s">
        <v>592</v>
      </c>
      <c r="D437" s="8"/>
      <c r="E437" s="7"/>
      <c r="F437" s="11">
        <f>Table3[[#This Row],[Price]]*Table3[[#This Row],[Share Count ]]</f>
        <v>0</v>
      </c>
      <c r="G437" s="11"/>
      <c r="H437" s="11"/>
      <c r="I437" s="11">
        <f>Table3[[#This Row],[MC ($M)]]-Table3[[#This Row],[Cash ($M)]]+Table3[[#This Row],[Debt ($M)]]</f>
        <v>0</v>
      </c>
      <c r="M437" s="8"/>
      <c r="N437" s="12"/>
      <c r="O437" s="9"/>
      <c r="P437" s="9"/>
      <c r="Q437" s="8" t="e">
        <f>Table3[[#This Row],[Price]]/Table3[[#This Row],[FY Earnings Estimates]]</f>
        <v>#DIV/0!</v>
      </c>
      <c r="R437" s="8" t="e">
        <f>Table3[[#This Row],[Price]]/Table3[[#This Row],[FY Earnings Estimates (2-years)]]</f>
        <v>#DIV/0!</v>
      </c>
      <c r="U437" t="s">
        <v>1028</v>
      </c>
      <c r="V437" t="s">
        <v>1088</v>
      </c>
      <c r="W437" s="4">
        <v>40833</v>
      </c>
      <c r="X437">
        <v>2007</v>
      </c>
      <c r="Y437" s="5" t="s">
        <v>1235</v>
      </c>
    </row>
    <row r="438" spans="2:25" ht="15" customHeight="1">
      <c r="B438" t="s">
        <v>87</v>
      </c>
      <c r="C438" t="s">
        <v>590</v>
      </c>
      <c r="D438" s="8"/>
      <c r="E438" s="7"/>
      <c r="F438" s="11">
        <f>Table3[[#This Row],[Price]]*Table3[[#This Row],[Share Count ]]</f>
        <v>0</v>
      </c>
      <c r="G438" s="11"/>
      <c r="H438" s="11"/>
      <c r="I438" s="11">
        <f>Table3[[#This Row],[MC ($M)]]-Table3[[#This Row],[Cash ($M)]]+Table3[[#This Row],[Debt ($M)]]</f>
        <v>0</v>
      </c>
      <c r="M438" s="8"/>
      <c r="N438" s="12"/>
      <c r="O438" s="9"/>
      <c r="P438" s="9"/>
      <c r="Q438" s="8" t="e">
        <f>Table3[[#This Row],[Price]]/Table3[[#This Row],[FY Earnings Estimates]]</f>
        <v>#DIV/0!</v>
      </c>
      <c r="R438" s="8" t="e">
        <f>Table3[[#This Row],[Price]]/Table3[[#This Row],[FY Earnings Estimates (2-years)]]</f>
        <v>#DIV/0!</v>
      </c>
      <c r="U438" t="s">
        <v>1028</v>
      </c>
      <c r="V438" t="s">
        <v>1087</v>
      </c>
      <c r="W438" s="4">
        <v>44095</v>
      </c>
      <c r="X438">
        <v>1960</v>
      </c>
      <c r="Y438" s="5" t="s">
        <v>1233</v>
      </c>
    </row>
    <row r="439" spans="2:25" ht="15" customHeight="1">
      <c r="B439" t="s">
        <v>74</v>
      </c>
      <c r="C439" t="s">
        <v>577</v>
      </c>
      <c r="D439" s="8"/>
      <c r="E439" s="7"/>
      <c r="F439" s="11">
        <f>Table3[[#This Row],[Price]]*Table3[[#This Row],[Share Count ]]</f>
        <v>0</v>
      </c>
      <c r="G439" s="11"/>
      <c r="H439" s="11"/>
      <c r="I439" s="11">
        <f>Table3[[#This Row],[MC ($M)]]-Table3[[#This Row],[Cash ($M)]]+Table3[[#This Row],[Debt ($M)]]</f>
        <v>0</v>
      </c>
      <c r="M439" s="8"/>
      <c r="N439" s="12"/>
      <c r="O439" s="9"/>
      <c r="P439" s="9"/>
      <c r="Q439" s="8" t="e">
        <f>Table3[[#This Row],[Price]]/Table3[[#This Row],[FY Earnings Estimates]]</f>
        <v>#DIV/0!</v>
      </c>
      <c r="R439" s="8" t="e">
        <f>Table3[[#This Row],[Price]]/Table3[[#This Row],[FY Earnings Estimates (2-years)]]</f>
        <v>#DIV/0!</v>
      </c>
      <c r="U439" t="s">
        <v>1032</v>
      </c>
      <c r="V439" t="s">
        <v>1053</v>
      </c>
      <c r="W439" s="4">
        <v>35768</v>
      </c>
      <c r="X439">
        <v>1872</v>
      </c>
      <c r="Y439" s="5" t="s">
        <v>1224</v>
      </c>
    </row>
    <row r="440" spans="2:25" ht="15" customHeight="1">
      <c r="B440" t="s">
        <v>90</v>
      </c>
      <c r="C440" t="s">
        <v>593</v>
      </c>
      <c r="D440" s="8"/>
      <c r="E440" s="7"/>
      <c r="F440" s="11">
        <f>Table3[[#This Row],[Price]]*Table3[[#This Row],[Share Count ]]</f>
        <v>0</v>
      </c>
      <c r="G440" s="11"/>
      <c r="H440" s="11"/>
      <c r="I440" s="11">
        <f>Table3[[#This Row],[MC ($M)]]-Table3[[#This Row],[Cash ($M)]]+Table3[[#This Row],[Debt ($M)]]</f>
        <v>0</v>
      </c>
      <c r="M440" s="8"/>
      <c r="N440" s="12"/>
      <c r="O440" s="9"/>
      <c r="P440" s="9"/>
      <c r="Q440" s="8" t="e">
        <f>Table3[[#This Row],[Price]]/Table3[[#This Row],[FY Earnings Estimates]]</f>
        <v>#DIV/0!</v>
      </c>
      <c r="R440" s="8" t="e">
        <f>Table3[[#This Row],[Price]]/Table3[[#This Row],[FY Earnings Estimates (2-years)]]</f>
        <v>#DIV/0!</v>
      </c>
      <c r="U440" t="s">
        <v>1036</v>
      </c>
      <c r="V440" t="s">
        <v>1059</v>
      </c>
      <c r="W440" s="4">
        <v>28125</v>
      </c>
      <c r="X440">
        <v>1902</v>
      </c>
      <c r="Y440" s="5" t="s">
        <v>1187</v>
      </c>
    </row>
    <row r="441" spans="2:25" ht="15" customHeight="1">
      <c r="B441" t="s">
        <v>81</v>
      </c>
      <c r="C441" t="s">
        <v>584</v>
      </c>
      <c r="D441" s="8"/>
      <c r="E441" s="7"/>
      <c r="F441" s="11">
        <f>Table3[[#This Row],[Price]]*Table3[[#This Row],[Share Count ]]</f>
        <v>0</v>
      </c>
      <c r="G441" s="11"/>
      <c r="H441" s="11"/>
      <c r="I441" s="11">
        <f>Table3[[#This Row],[MC ($M)]]-Table3[[#This Row],[Cash ($M)]]+Table3[[#This Row],[Debt ($M)]]</f>
        <v>0</v>
      </c>
      <c r="M441" s="8"/>
      <c r="N441" s="12"/>
      <c r="O441" s="9"/>
      <c r="P441" s="9"/>
      <c r="Q441" s="8" t="e">
        <f>Table3[[#This Row],[Price]]/Table3[[#This Row],[FY Earnings Estimates]]</f>
        <v>#DIV/0!</v>
      </c>
      <c r="R441" s="8" t="e">
        <f>Table3[[#This Row],[Price]]/Table3[[#This Row],[FY Earnings Estimates (2-years)]]</f>
        <v>#DIV/0!</v>
      </c>
      <c r="U441" t="s">
        <v>1029</v>
      </c>
      <c r="V441" t="s">
        <v>1083</v>
      </c>
      <c r="W441" s="4">
        <v>31320</v>
      </c>
      <c r="X441">
        <v>1987</v>
      </c>
      <c r="Y441" s="5" t="s">
        <v>1229</v>
      </c>
    </row>
    <row r="442" spans="2:25" ht="15" customHeight="1">
      <c r="B442" t="s">
        <v>80</v>
      </c>
      <c r="C442" t="s">
        <v>583</v>
      </c>
      <c r="D442" s="8"/>
      <c r="E442" s="7"/>
      <c r="F442" s="11">
        <f>Table3[[#This Row],[Price]]*Table3[[#This Row],[Share Count ]]</f>
        <v>0</v>
      </c>
      <c r="G442" s="11"/>
      <c r="H442" s="11"/>
      <c r="I442" s="11">
        <f>Table3[[#This Row],[MC ($M)]]-Table3[[#This Row],[Cash ($M)]]+Table3[[#This Row],[Debt ($M)]]</f>
        <v>0</v>
      </c>
      <c r="M442" s="8"/>
      <c r="N442" s="12"/>
      <c r="O442" s="9"/>
      <c r="P442" s="9"/>
      <c r="Q442" s="8" t="e">
        <f>Table3[[#This Row],[Price]]/Table3[[#This Row],[FY Earnings Estimates]]</f>
        <v>#DIV/0!</v>
      </c>
      <c r="R442" s="8" t="e">
        <f>Table3[[#This Row],[Price]]/Table3[[#This Row],[FY Earnings Estimates (2-years)]]</f>
        <v>#DIV/0!</v>
      </c>
      <c r="U442" t="s">
        <v>1035</v>
      </c>
      <c r="V442" t="s">
        <v>1058</v>
      </c>
      <c r="W442" s="4">
        <v>45740</v>
      </c>
      <c r="X442">
        <v>2023</v>
      </c>
      <c r="Y442" s="5" t="s">
        <v>1200</v>
      </c>
    </row>
    <row r="443" spans="2:25" ht="15" customHeight="1">
      <c r="B443" t="s">
        <v>82</v>
      </c>
      <c r="C443" t="s">
        <v>585</v>
      </c>
      <c r="D443" s="8"/>
      <c r="E443" s="7"/>
      <c r="F443" s="11">
        <f>Table3[[#This Row],[Price]]*Table3[[#This Row],[Share Count ]]</f>
        <v>0</v>
      </c>
      <c r="G443" s="11"/>
      <c r="H443" s="11"/>
      <c r="I443" s="11">
        <f>Table3[[#This Row],[MC ($M)]]-Table3[[#This Row],[Cash ($M)]]+Table3[[#This Row],[Debt ($M)]]</f>
        <v>0</v>
      </c>
      <c r="M443" s="8"/>
      <c r="N443" s="12"/>
      <c r="O443" s="9"/>
      <c r="P443" s="9"/>
      <c r="Q443" s="8" t="e">
        <f>Table3[[#This Row],[Price]]/Table3[[#This Row],[FY Earnings Estimates]]</f>
        <v>#DIV/0!</v>
      </c>
      <c r="R443" s="8" t="e">
        <f>Table3[[#This Row],[Price]]/Table3[[#This Row],[FY Earnings Estimates (2-years)]]</f>
        <v>#DIV/0!</v>
      </c>
      <c r="U443" t="s">
        <v>1027</v>
      </c>
      <c r="V443" t="s">
        <v>1055</v>
      </c>
      <c r="W443" s="4">
        <v>38202</v>
      </c>
      <c r="X443" t="s">
        <v>1169</v>
      </c>
      <c r="Y443" s="5" t="s">
        <v>1212</v>
      </c>
    </row>
    <row r="444" spans="2:25" ht="15" customHeight="1">
      <c r="B444" t="s">
        <v>95</v>
      </c>
      <c r="C444" t="s">
        <v>598</v>
      </c>
      <c r="D444" s="8"/>
      <c r="E444" s="7"/>
      <c r="F444" s="11">
        <f>Table3[[#This Row],[Price]]*Table3[[#This Row],[Share Count ]]</f>
        <v>0</v>
      </c>
      <c r="G444" s="11"/>
      <c r="H444" s="11"/>
      <c r="I444" s="11">
        <f>Table3[[#This Row],[MC ($M)]]-Table3[[#This Row],[Cash ($M)]]+Table3[[#This Row],[Debt ($M)]]</f>
        <v>0</v>
      </c>
      <c r="M444" s="8"/>
      <c r="N444" s="12"/>
      <c r="O444" s="9"/>
      <c r="P444" s="9"/>
      <c r="Q444" s="8" t="e">
        <f>Table3[[#This Row],[Price]]/Table3[[#This Row],[FY Earnings Estimates]]</f>
        <v>#DIV/0!</v>
      </c>
      <c r="R444" s="8" t="e">
        <f>Table3[[#This Row],[Price]]/Table3[[#This Row],[FY Earnings Estimates (2-years)]]</f>
        <v>#DIV/0!</v>
      </c>
      <c r="U444" t="s">
        <v>1035</v>
      </c>
      <c r="V444" t="s">
        <v>1092</v>
      </c>
      <c r="W444" s="4">
        <v>43661</v>
      </c>
      <c r="X444">
        <v>1994</v>
      </c>
      <c r="Y444" s="5" t="s">
        <v>1237</v>
      </c>
    </row>
    <row r="445" spans="2:25" ht="15" customHeight="1">
      <c r="B445" t="s">
        <v>84</v>
      </c>
      <c r="C445" t="s">
        <v>587</v>
      </c>
      <c r="D445" s="8"/>
      <c r="E445" s="7"/>
      <c r="F445" s="11">
        <f>Table3[[#This Row],[Price]]*Table3[[#This Row],[Share Count ]]</f>
        <v>0</v>
      </c>
      <c r="G445" s="11"/>
      <c r="H445" s="11"/>
      <c r="I445" s="11">
        <f>Table3[[#This Row],[MC ($M)]]-Table3[[#This Row],[Cash ($M)]]+Table3[[#This Row],[Debt ($M)]]</f>
        <v>0</v>
      </c>
      <c r="M445" s="8"/>
      <c r="N445" s="12"/>
      <c r="O445" s="9"/>
      <c r="P445" s="9"/>
      <c r="Q445" s="8" t="e">
        <f>Table3[[#This Row],[Price]]/Table3[[#This Row],[FY Earnings Estimates]]</f>
        <v>#DIV/0!</v>
      </c>
      <c r="R445" s="8" t="e">
        <f>Table3[[#This Row],[Price]]/Table3[[#This Row],[FY Earnings Estimates (2-years)]]</f>
        <v>#DIV/0!</v>
      </c>
      <c r="U445" t="s">
        <v>1033</v>
      </c>
      <c r="V445" t="s">
        <v>1084</v>
      </c>
      <c r="W445" s="4">
        <v>45622</v>
      </c>
      <c r="X445">
        <v>1888</v>
      </c>
      <c r="Y445" s="5" t="s">
        <v>1231</v>
      </c>
    </row>
    <row r="446" spans="2:25" ht="15" customHeight="1">
      <c r="B446" t="s">
        <v>92</v>
      </c>
      <c r="C446" t="s">
        <v>595</v>
      </c>
      <c r="D446" s="8"/>
      <c r="E446" s="7"/>
      <c r="F446" s="11">
        <f>Table3[[#This Row],[Price]]*Table3[[#This Row],[Share Count ]]</f>
        <v>0</v>
      </c>
      <c r="G446" s="11"/>
      <c r="H446" s="11"/>
      <c r="I446" s="11">
        <f>Table3[[#This Row],[MC ($M)]]-Table3[[#This Row],[Cash ($M)]]+Table3[[#This Row],[Debt ($M)]]</f>
        <v>0</v>
      </c>
      <c r="M446" s="8"/>
      <c r="N446" s="12"/>
      <c r="O446" s="9"/>
      <c r="P446" s="9"/>
      <c r="Q446" s="8" t="e">
        <f>Table3[[#This Row],[Price]]/Table3[[#This Row],[FY Earnings Estimates]]</f>
        <v>#DIV/0!</v>
      </c>
      <c r="R446" s="8" t="e">
        <f>Table3[[#This Row],[Price]]/Table3[[#This Row],[FY Earnings Estimates (2-years)]]</f>
        <v>#DIV/0!</v>
      </c>
      <c r="U446" t="s">
        <v>1029</v>
      </c>
      <c r="V446" t="s">
        <v>1089</v>
      </c>
      <c r="W446" s="4">
        <v>38231</v>
      </c>
      <c r="X446">
        <v>2017</v>
      </c>
      <c r="Y446" s="5" t="s">
        <v>1200</v>
      </c>
    </row>
    <row r="447" spans="2:25" ht="15" customHeight="1">
      <c r="B447" t="s">
        <v>91</v>
      </c>
      <c r="C447" t="s">
        <v>594</v>
      </c>
      <c r="D447" s="8"/>
      <c r="E447" s="7"/>
      <c r="F447" s="11">
        <f>Table3[[#This Row],[Price]]*Table3[[#This Row],[Share Count ]]</f>
        <v>0</v>
      </c>
      <c r="G447" s="11"/>
      <c r="H447" s="11"/>
      <c r="I447" s="11">
        <f>Table3[[#This Row],[MC ($M)]]-Table3[[#This Row],[Cash ($M)]]+Table3[[#This Row],[Debt ($M)]]</f>
        <v>0</v>
      </c>
      <c r="M447" s="8"/>
      <c r="N447" s="12"/>
      <c r="O447" s="9"/>
      <c r="P447" s="9"/>
      <c r="Q447" s="8" t="e">
        <f>Table3[[#This Row],[Price]]/Table3[[#This Row],[FY Earnings Estimates]]</f>
        <v>#DIV/0!</v>
      </c>
      <c r="R447" s="8" t="e">
        <f>Table3[[#This Row],[Price]]/Table3[[#This Row],[FY Earnings Estimates (2-years)]]</f>
        <v>#DIV/0!</v>
      </c>
      <c r="U447" t="s">
        <v>1033</v>
      </c>
      <c r="V447" t="s">
        <v>1047</v>
      </c>
      <c r="W447" s="4">
        <v>44846</v>
      </c>
      <c r="X447">
        <v>2005</v>
      </c>
      <c r="Y447" s="5" t="s">
        <v>1199</v>
      </c>
    </row>
    <row r="448" spans="2:25" ht="15" customHeight="1">
      <c r="B448" t="s">
        <v>75</v>
      </c>
      <c r="C448" t="s">
        <v>578</v>
      </c>
      <c r="D448" s="8"/>
      <c r="E448" s="7"/>
      <c r="F448" s="11">
        <f>Table3[[#This Row],[Price]]*Table3[[#This Row],[Share Count ]]</f>
        <v>0</v>
      </c>
      <c r="G448" s="11"/>
      <c r="H448" s="11"/>
      <c r="I448" s="11">
        <f>Table3[[#This Row],[MC ($M)]]-Table3[[#This Row],[Cash ($M)]]+Table3[[#This Row],[Debt ($M)]]</f>
        <v>0</v>
      </c>
      <c r="M448" s="8"/>
      <c r="N448" s="12"/>
      <c r="O448" s="9"/>
      <c r="P448" s="9"/>
      <c r="Q448" s="8" t="e">
        <f>Table3[[#This Row],[Price]]/Table3[[#This Row],[FY Earnings Estimates]]</f>
        <v>#DIV/0!</v>
      </c>
      <c r="R448" s="8" t="e">
        <f>Table3[[#This Row],[Price]]/Table3[[#This Row],[FY Earnings Estimates (2-years)]]</f>
        <v>#DIV/0!</v>
      </c>
      <c r="U448" t="s">
        <v>1028</v>
      </c>
      <c r="V448" t="s">
        <v>1040</v>
      </c>
      <c r="W448" s="4">
        <v>44217</v>
      </c>
      <c r="X448">
        <v>1978</v>
      </c>
      <c r="Y448" s="5" t="s">
        <v>1225</v>
      </c>
    </row>
    <row r="449" spans="2:25" ht="15" customHeight="1">
      <c r="B449" t="s">
        <v>94</v>
      </c>
      <c r="C449" t="s">
        <v>597</v>
      </c>
      <c r="D449" s="8"/>
      <c r="E449" s="7"/>
      <c r="F449" s="11">
        <f>Table3[[#This Row],[Price]]*Table3[[#This Row],[Share Count ]]</f>
        <v>0</v>
      </c>
      <c r="G449" s="11"/>
      <c r="H449" s="11"/>
      <c r="I449" s="11">
        <f>Table3[[#This Row],[MC ($M)]]-Table3[[#This Row],[Cash ($M)]]+Table3[[#This Row],[Debt ($M)]]</f>
        <v>0</v>
      </c>
      <c r="M449" s="8"/>
      <c r="N449" s="12"/>
      <c r="O449" s="9"/>
      <c r="P449" s="9"/>
      <c r="Q449" s="8" t="e">
        <f>Table3[[#This Row],[Price]]/Table3[[#This Row],[FY Earnings Estimates]]</f>
        <v>#DIV/0!</v>
      </c>
      <c r="R449" s="8" t="e">
        <f>Table3[[#This Row],[Price]]/Table3[[#This Row],[FY Earnings Estimates (2-years)]]</f>
        <v>#DIV/0!</v>
      </c>
      <c r="U449" t="s">
        <v>1032</v>
      </c>
      <c r="V449" t="s">
        <v>1091</v>
      </c>
      <c r="W449" s="4">
        <v>43675</v>
      </c>
      <c r="X449">
        <v>1937</v>
      </c>
      <c r="Y449" s="5" t="s">
        <v>1236</v>
      </c>
    </row>
    <row r="450" spans="2:25" ht="15" customHeight="1">
      <c r="B450" t="s">
        <v>76</v>
      </c>
      <c r="C450" t="s">
        <v>579</v>
      </c>
      <c r="D450" s="8"/>
      <c r="E450" s="7"/>
      <c r="F450" s="11">
        <f>Table3[[#This Row],[Price]]*Table3[[#This Row],[Share Count ]]</f>
        <v>0</v>
      </c>
      <c r="G450" s="11"/>
      <c r="H450" s="11"/>
      <c r="I450" s="11">
        <f>Table3[[#This Row],[MC ($M)]]-Table3[[#This Row],[Cash ($M)]]+Table3[[#This Row],[Debt ($M)]]</f>
        <v>0</v>
      </c>
      <c r="M450" s="8"/>
      <c r="N450" s="12"/>
      <c r="O450" s="9"/>
      <c r="P450" s="9"/>
      <c r="Q450" s="8" t="e">
        <f>Table3[[#This Row],[Price]]/Table3[[#This Row],[FY Earnings Estimates]]</f>
        <v>#DIV/0!</v>
      </c>
      <c r="R450" s="8" t="e">
        <f>Table3[[#This Row],[Price]]/Table3[[#This Row],[FY Earnings Estimates (2-years)]]</f>
        <v>#DIV/0!</v>
      </c>
      <c r="U450" t="s">
        <v>1032</v>
      </c>
      <c r="V450" t="s">
        <v>1062</v>
      </c>
      <c r="W450" s="4">
        <v>37489</v>
      </c>
      <c r="X450">
        <v>1853</v>
      </c>
      <c r="Y450" s="5" t="s">
        <v>1200</v>
      </c>
    </row>
    <row r="451" spans="2:25" ht="15" customHeight="1">
      <c r="B451" t="s">
        <v>79</v>
      </c>
      <c r="C451" t="s">
        <v>582</v>
      </c>
      <c r="D451" s="8"/>
      <c r="E451" s="7"/>
      <c r="F451" s="11">
        <f>Table3[[#This Row],[Price]]*Table3[[#This Row],[Share Count ]]</f>
        <v>0</v>
      </c>
      <c r="G451" s="11"/>
      <c r="H451" s="11"/>
      <c r="I451" s="11">
        <f>Table3[[#This Row],[MC ($M)]]-Table3[[#This Row],[Cash ($M)]]+Table3[[#This Row],[Debt ($M)]]</f>
        <v>0</v>
      </c>
      <c r="M451" s="8"/>
      <c r="N451" s="12"/>
      <c r="O451" s="9"/>
      <c r="P451" s="9"/>
      <c r="Q451" s="8" t="e">
        <f>Table3[[#This Row],[Price]]/Table3[[#This Row],[FY Earnings Estimates]]</f>
        <v>#DIV/0!</v>
      </c>
      <c r="R451" s="8" t="e">
        <f>Table3[[#This Row],[Price]]/Table3[[#This Row],[FY Earnings Estimates (2-years)]]</f>
        <v>#DIV/0!</v>
      </c>
      <c r="U451" t="s">
        <v>1029</v>
      </c>
      <c r="V451" t="s">
        <v>1077</v>
      </c>
      <c r="W451" s="4">
        <v>41663</v>
      </c>
      <c r="X451">
        <v>1938</v>
      </c>
      <c r="Y451" s="5" t="s">
        <v>1228</v>
      </c>
    </row>
    <row r="452" spans="2:25" ht="15" customHeight="1">
      <c r="B452" t="s">
        <v>86</v>
      </c>
      <c r="C452" t="s">
        <v>589</v>
      </c>
      <c r="D452" s="8"/>
      <c r="E452" s="7"/>
      <c r="F452" s="11">
        <f>Table3[[#This Row],[Price]]*Table3[[#This Row],[Share Count ]]</f>
        <v>0</v>
      </c>
      <c r="G452" s="11"/>
      <c r="H452" s="11"/>
      <c r="I452" s="11">
        <f>Table3[[#This Row],[MC ($M)]]-Table3[[#This Row],[Cash ($M)]]+Table3[[#This Row],[Debt ($M)]]</f>
        <v>0</v>
      </c>
      <c r="M452" s="8"/>
      <c r="N452" s="12"/>
      <c r="O452" s="9"/>
      <c r="P452" s="9"/>
      <c r="Q452" s="8" t="e">
        <f>Table3[[#This Row],[Price]]/Table3[[#This Row],[FY Earnings Estimates]]</f>
        <v>#DIV/0!</v>
      </c>
      <c r="R452" s="8" t="e">
        <f>Table3[[#This Row],[Price]]/Table3[[#This Row],[FY Earnings Estimates (2-years)]]</f>
        <v>#DIV/0!</v>
      </c>
      <c r="U452" t="s">
        <v>1029</v>
      </c>
      <c r="V452" t="s">
        <v>1086</v>
      </c>
      <c r="W452" s="4">
        <v>44186</v>
      </c>
      <c r="X452">
        <v>2003</v>
      </c>
      <c r="Y452" s="5" t="s">
        <v>1232</v>
      </c>
    </row>
    <row r="453" spans="2:25" ht="15" customHeight="1">
      <c r="B453" t="s">
        <v>72</v>
      </c>
      <c r="C453" t="s">
        <v>575</v>
      </c>
      <c r="D453" s="8"/>
      <c r="E453" s="7"/>
      <c r="F453" s="11">
        <f>Table3[[#This Row],[Price]]*Table3[[#This Row],[Share Count ]]</f>
        <v>0</v>
      </c>
      <c r="G453" s="11"/>
      <c r="H453" s="11"/>
      <c r="I453" s="11">
        <f>Table3[[#This Row],[MC ($M)]]-Table3[[#This Row],[Cash ($M)]]+Table3[[#This Row],[Debt ($M)]]</f>
        <v>0</v>
      </c>
      <c r="M453" s="8"/>
      <c r="N453" s="12"/>
      <c r="O453" s="9"/>
      <c r="P453" s="9"/>
      <c r="Q453" s="8" t="e">
        <f>Table3[[#This Row],[Price]]/Table3[[#This Row],[FY Earnings Estimates]]</f>
        <v>#DIV/0!</v>
      </c>
      <c r="R453" s="8" t="e">
        <f>Table3[[#This Row],[Price]]/Table3[[#This Row],[FY Earnings Estimates (2-years)]]</f>
        <v>#DIV/0!</v>
      </c>
      <c r="U453" t="s">
        <v>1036</v>
      </c>
      <c r="V453" t="s">
        <v>1080</v>
      </c>
      <c r="W453" s="4">
        <v>38574</v>
      </c>
      <c r="X453">
        <v>1935</v>
      </c>
      <c r="Y453" s="5" t="s">
        <v>1222</v>
      </c>
    </row>
    <row r="454" spans="2:25" ht="15" customHeight="1">
      <c r="B454" t="s">
        <v>78</v>
      </c>
      <c r="C454" t="s">
        <v>581</v>
      </c>
      <c r="D454" s="8"/>
      <c r="E454" s="7"/>
      <c r="F454" s="11">
        <f>Table3[[#This Row],[Price]]*Table3[[#This Row],[Share Count ]]</f>
        <v>0</v>
      </c>
      <c r="G454" s="11"/>
      <c r="H454" s="11"/>
      <c r="I454" s="11">
        <f>Table3[[#This Row],[MC ($M)]]-Table3[[#This Row],[Cash ($M)]]+Table3[[#This Row],[Debt ($M)]]</f>
        <v>0</v>
      </c>
      <c r="M454" s="8"/>
      <c r="N454" s="12"/>
      <c r="O454" s="9"/>
      <c r="P454" s="9"/>
      <c r="Q454" s="8" t="e">
        <f>Table3[[#This Row],[Price]]/Table3[[#This Row],[FY Earnings Estimates]]</f>
        <v>#DIV/0!</v>
      </c>
      <c r="R454" s="8" t="e">
        <f>Table3[[#This Row],[Price]]/Table3[[#This Row],[FY Earnings Estimates (2-years)]]</f>
        <v>#DIV/0!</v>
      </c>
      <c r="U454" t="s">
        <v>1030</v>
      </c>
      <c r="V454" t="s">
        <v>1082</v>
      </c>
      <c r="W454" s="4">
        <v>40499</v>
      </c>
      <c r="X454">
        <v>1871</v>
      </c>
      <c r="Y454" s="5" t="s">
        <v>1227</v>
      </c>
    </row>
    <row r="455" spans="2:25" ht="15" customHeight="1">
      <c r="B455" t="s">
        <v>93</v>
      </c>
      <c r="C455" t="s">
        <v>596</v>
      </c>
      <c r="D455" s="8"/>
      <c r="E455" s="7"/>
      <c r="F455" s="11">
        <f>Table3[[#This Row],[Price]]*Table3[[#This Row],[Share Count ]]</f>
        <v>0</v>
      </c>
      <c r="G455" s="11"/>
      <c r="H455" s="11"/>
      <c r="I455" s="11">
        <f>Table3[[#This Row],[MC ($M)]]-Table3[[#This Row],[Cash ($M)]]+Table3[[#This Row],[Debt ($M)]]</f>
        <v>0</v>
      </c>
      <c r="M455" s="8"/>
      <c r="N455" s="12"/>
      <c r="O455" s="9"/>
      <c r="P455" s="9"/>
      <c r="Q455" s="8" t="e">
        <f>Table3[[#This Row],[Price]]/Table3[[#This Row],[FY Earnings Estimates]]</f>
        <v>#DIV/0!</v>
      </c>
      <c r="R455" s="8" t="e">
        <f>Table3[[#This Row],[Price]]/Table3[[#This Row],[FY Earnings Estimates (2-years)]]</f>
        <v>#DIV/0!</v>
      </c>
      <c r="U455" t="s">
        <v>1035</v>
      </c>
      <c r="V455" t="s">
        <v>1090</v>
      </c>
      <c r="W455" s="4">
        <v>43178</v>
      </c>
      <c r="X455">
        <v>1993</v>
      </c>
      <c r="Y455" s="5" t="s">
        <v>1200</v>
      </c>
    </row>
    <row r="456" spans="2:25" ht="15" customHeight="1">
      <c r="B456" t="s">
        <v>85</v>
      </c>
      <c r="C456" t="s">
        <v>588</v>
      </c>
      <c r="D456" s="8"/>
      <c r="E456" s="7"/>
      <c r="F456" s="11">
        <f>Table3[[#This Row],[Price]]*Table3[[#This Row],[Share Count ]]</f>
        <v>0</v>
      </c>
      <c r="G456" s="11"/>
      <c r="H456" s="11"/>
      <c r="I456" s="11">
        <f>Table3[[#This Row],[MC ($M)]]-Table3[[#This Row],[Cash ($M)]]+Table3[[#This Row],[Debt ($M)]]</f>
        <v>0</v>
      </c>
      <c r="M456" s="8"/>
      <c r="N456" s="12"/>
      <c r="O456" s="9"/>
      <c r="P456" s="9"/>
      <c r="Q456" s="8" t="e">
        <f>Table3[[#This Row],[Price]]/Table3[[#This Row],[FY Earnings Estimates]]</f>
        <v>#DIV/0!</v>
      </c>
      <c r="R456" s="8" t="e">
        <f>Table3[[#This Row],[Price]]/Table3[[#This Row],[FY Earnings Estimates (2-years)]]</f>
        <v>#DIV/0!</v>
      </c>
      <c r="U456" t="s">
        <v>1028</v>
      </c>
      <c r="V456" t="s">
        <v>1085</v>
      </c>
      <c r="W456" s="4">
        <v>36962</v>
      </c>
      <c r="X456">
        <v>1930</v>
      </c>
      <c r="Y456" s="5" t="s">
        <v>1231</v>
      </c>
    </row>
    <row r="457" spans="2:25" ht="15" customHeight="1">
      <c r="B457" t="s">
        <v>83</v>
      </c>
      <c r="C457" t="s">
        <v>586</v>
      </c>
      <c r="D457" s="8"/>
      <c r="E457" s="7"/>
      <c r="F457" s="11">
        <f>Table3[[#This Row],[Price]]*Table3[[#This Row],[Share Count ]]</f>
        <v>0</v>
      </c>
      <c r="G457" s="11"/>
      <c r="H457" s="11"/>
      <c r="I457" s="11">
        <f>Table3[[#This Row],[MC ($M)]]-Table3[[#This Row],[Cash ($M)]]+Table3[[#This Row],[Debt ($M)]]</f>
        <v>0</v>
      </c>
      <c r="M457" s="8"/>
      <c r="N457" s="12"/>
      <c r="O457" s="9"/>
      <c r="P457" s="9"/>
      <c r="Q457" s="8" t="e">
        <f>Table3[[#This Row],[Price]]/Table3[[#This Row],[FY Earnings Estimates]]</f>
        <v>#DIV/0!</v>
      </c>
      <c r="R457" s="8" t="e">
        <f>Table3[[#This Row],[Price]]/Table3[[#This Row],[FY Earnings Estimates (2-years)]]</f>
        <v>#DIV/0!</v>
      </c>
      <c r="U457" t="s">
        <v>1030</v>
      </c>
      <c r="V457" t="s">
        <v>1081</v>
      </c>
      <c r="W457" s="4">
        <v>28855</v>
      </c>
      <c r="X457">
        <v>1923</v>
      </c>
      <c r="Y457" s="5" t="s">
        <v>1230</v>
      </c>
    </row>
    <row r="458" spans="2:25" ht="15" customHeight="1">
      <c r="B458" t="s">
        <v>73</v>
      </c>
      <c r="C458" t="s">
        <v>576</v>
      </c>
      <c r="D458" s="8"/>
      <c r="E458" s="7"/>
      <c r="F458" s="11">
        <f>Table3[[#This Row],[Price]]*Table3[[#This Row],[Share Count ]]</f>
        <v>0</v>
      </c>
      <c r="G458" s="11"/>
      <c r="H458" s="11"/>
      <c r="I458" s="11">
        <f>Table3[[#This Row],[MC ($M)]]-Table3[[#This Row],[Cash ($M)]]+Table3[[#This Row],[Debt ($M)]]</f>
        <v>0</v>
      </c>
      <c r="M458" s="8"/>
      <c r="N458" s="12"/>
      <c r="O458" s="9"/>
      <c r="P458" s="9"/>
      <c r="Q458" s="8" t="e">
        <f>Table3[[#This Row],[Price]]/Table3[[#This Row],[FY Earnings Estimates]]</f>
        <v>#DIV/0!</v>
      </c>
      <c r="R458" s="8" t="e">
        <f>Table3[[#This Row],[Price]]/Table3[[#This Row],[FY Earnings Estimates (2-years)]]</f>
        <v>#DIV/0!</v>
      </c>
      <c r="U458" t="s">
        <v>1028</v>
      </c>
      <c r="V458" t="s">
        <v>1045</v>
      </c>
      <c r="W458" s="4">
        <v>44004</v>
      </c>
      <c r="X458">
        <v>1966</v>
      </c>
      <c r="Y458" s="5" t="s">
        <v>1223</v>
      </c>
    </row>
    <row r="459" spans="2:25" ht="15" customHeight="1">
      <c r="B459" t="s">
        <v>66</v>
      </c>
      <c r="C459" t="s">
        <v>569</v>
      </c>
      <c r="D459" s="8"/>
      <c r="E459" s="7"/>
      <c r="F459" s="11">
        <f>Table3[[#This Row],[Price]]*Table3[[#This Row],[Share Count ]]</f>
        <v>0</v>
      </c>
      <c r="G459" s="11"/>
      <c r="H459" s="11"/>
      <c r="I459" s="11">
        <f>Table3[[#This Row],[MC ($M)]]-Table3[[#This Row],[Cash ($M)]]+Table3[[#This Row],[Debt ($M)]]</f>
        <v>0</v>
      </c>
      <c r="M459" s="8"/>
      <c r="N459" s="12"/>
      <c r="O459" s="9"/>
      <c r="P459" s="9"/>
      <c r="Q459" s="8" t="e">
        <f>Table3[[#This Row],[Price]]/Table3[[#This Row],[FY Earnings Estimates]]</f>
        <v>#DIV/0!</v>
      </c>
      <c r="R459" s="8" t="e">
        <f>Table3[[#This Row],[Price]]/Table3[[#This Row],[FY Earnings Estimates (2-years)]]</f>
        <v>#DIV/0!</v>
      </c>
      <c r="U459" t="s">
        <v>1030</v>
      </c>
      <c r="V459" t="s">
        <v>1075</v>
      </c>
      <c r="W459" s="4">
        <v>42250</v>
      </c>
      <c r="X459">
        <v>1967</v>
      </c>
      <c r="Y459" s="5" t="s">
        <v>1213</v>
      </c>
    </row>
    <row r="460" spans="2:25" ht="15" customHeight="1">
      <c r="B460" t="s">
        <v>70</v>
      </c>
      <c r="C460" t="s">
        <v>573</v>
      </c>
      <c r="D460" s="8"/>
      <c r="E460" s="7"/>
      <c r="F460" s="11">
        <f>Table3[[#This Row],[Price]]*Table3[[#This Row],[Share Count ]]</f>
        <v>0</v>
      </c>
      <c r="G460" s="11"/>
      <c r="H460" s="11"/>
      <c r="I460" s="11">
        <f>Table3[[#This Row],[MC ($M)]]-Table3[[#This Row],[Cash ($M)]]+Table3[[#This Row],[Debt ($M)]]</f>
        <v>0</v>
      </c>
      <c r="M460" s="8"/>
      <c r="N460" s="12"/>
      <c r="O460" s="9"/>
      <c r="P460" s="9"/>
      <c r="Q460" s="8" t="e">
        <f>Table3[[#This Row],[Price]]/Table3[[#This Row],[FY Earnings Estimates]]</f>
        <v>#DIV/0!</v>
      </c>
      <c r="R460" s="8" t="e">
        <f>Table3[[#This Row],[Price]]/Table3[[#This Row],[FY Earnings Estimates (2-years)]]</f>
        <v>#DIV/0!</v>
      </c>
      <c r="U460" t="s">
        <v>1030</v>
      </c>
      <c r="V460" t="s">
        <v>1079</v>
      </c>
      <c r="W460" s="4">
        <v>45278</v>
      </c>
      <c r="X460">
        <v>2009</v>
      </c>
      <c r="Y460" s="5" t="s">
        <v>1192</v>
      </c>
    </row>
    <row r="461" spans="2:25" ht="15" customHeight="1">
      <c r="B461" t="s">
        <v>69</v>
      </c>
      <c r="C461" t="s">
        <v>572</v>
      </c>
      <c r="D461" s="8"/>
      <c r="E461" s="7"/>
      <c r="F461" s="11">
        <f>Table3[[#This Row],[Price]]*Table3[[#This Row],[Share Count ]]</f>
        <v>0</v>
      </c>
      <c r="G461" s="11"/>
      <c r="H461" s="11"/>
      <c r="I461" s="11">
        <f>Table3[[#This Row],[MC ($M)]]-Table3[[#This Row],[Cash ($M)]]+Table3[[#This Row],[Debt ($M)]]</f>
        <v>0</v>
      </c>
      <c r="M461" s="8"/>
      <c r="N461" s="12"/>
      <c r="O461" s="9"/>
      <c r="P461" s="9"/>
      <c r="Q461" s="8" t="e">
        <f>Table3[[#This Row],[Price]]/Table3[[#This Row],[FY Earnings Estimates]]</f>
        <v>#DIV/0!</v>
      </c>
      <c r="R461" s="8" t="e">
        <f>Table3[[#This Row],[Price]]/Table3[[#This Row],[FY Earnings Estimates (2-years)]]</f>
        <v>#DIV/0!</v>
      </c>
      <c r="U461" t="s">
        <v>1034</v>
      </c>
      <c r="V461" t="s">
        <v>1078</v>
      </c>
      <c r="W461" s="4">
        <v>42436</v>
      </c>
      <c r="X461">
        <v>1972</v>
      </c>
      <c r="Y461" s="5" t="s">
        <v>1221</v>
      </c>
    </row>
    <row r="462" spans="2:25" ht="15" customHeight="1">
      <c r="B462" t="s">
        <v>62</v>
      </c>
      <c r="C462" t="s">
        <v>565</v>
      </c>
      <c r="D462" s="8"/>
      <c r="E462" s="7"/>
      <c r="F462" s="11">
        <f>Table3[[#This Row],[Price]]*Table3[[#This Row],[Share Count ]]</f>
        <v>0</v>
      </c>
      <c r="G462" s="11"/>
      <c r="H462" s="11"/>
      <c r="I462" s="11">
        <f>Table3[[#This Row],[MC ($M)]]-Table3[[#This Row],[Cash ($M)]]+Table3[[#This Row],[Debt ($M)]]</f>
        <v>0</v>
      </c>
      <c r="M462" s="8"/>
      <c r="N462" s="12"/>
      <c r="O462" s="9"/>
      <c r="P462" s="9"/>
      <c r="Q462" s="8" t="e">
        <f>Table3[[#This Row],[Price]]/Table3[[#This Row],[FY Earnings Estimates]]</f>
        <v>#DIV/0!</v>
      </c>
      <c r="R462" s="8" t="e">
        <f>Table3[[#This Row],[Price]]/Table3[[#This Row],[FY Earnings Estimates (2-years)]]</f>
        <v>#DIV/0!</v>
      </c>
      <c r="U462" t="s">
        <v>1027</v>
      </c>
      <c r="V462" t="s">
        <v>1071</v>
      </c>
      <c r="W462" s="4">
        <v>41902</v>
      </c>
      <c r="X462">
        <v>1979</v>
      </c>
      <c r="Y462" s="5" t="s">
        <v>1215</v>
      </c>
    </row>
    <row r="463" spans="2:25" ht="15" customHeight="1">
      <c r="B463" t="s">
        <v>68</v>
      </c>
      <c r="C463" t="s">
        <v>571</v>
      </c>
      <c r="D463" s="8"/>
      <c r="E463" s="7"/>
      <c r="F463" s="11">
        <f>Table3[[#This Row],[Price]]*Table3[[#This Row],[Share Count ]]</f>
        <v>0</v>
      </c>
      <c r="G463" s="11"/>
      <c r="H463" s="11"/>
      <c r="I463" s="11">
        <f>Table3[[#This Row],[MC ($M)]]-Table3[[#This Row],[Cash ($M)]]+Table3[[#This Row],[Debt ($M)]]</f>
        <v>0</v>
      </c>
      <c r="M463" s="8"/>
      <c r="N463" s="12"/>
      <c r="O463" s="9"/>
      <c r="P463" s="9"/>
      <c r="Q463" s="8" t="e">
        <f>Table3[[#This Row],[Price]]/Table3[[#This Row],[FY Earnings Estimates]]</f>
        <v>#DIV/0!</v>
      </c>
      <c r="R463" s="8" t="e">
        <f>Table3[[#This Row],[Price]]/Table3[[#This Row],[FY Earnings Estimates (2-years)]]</f>
        <v>#DIV/0!</v>
      </c>
      <c r="U463" t="s">
        <v>1029</v>
      </c>
      <c r="V463" t="s">
        <v>1077</v>
      </c>
      <c r="W463" s="4">
        <v>42478</v>
      </c>
      <c r="X463">
        <v>1990</v>
      </c>
      <c r="Y463" s="5" t="s">
        <v>1220</v>
      </c>
    </row>
    <row r="464" spans="2:25" ht="15" customHeight="1">
      <c r="B464" t="s">
        <v>63</v>
      </c>
      <c r="C464" t="s">
        <v>566</v>
      </c>
      <c r="D464" s="8"/>
      <c r="E464" s="7"/>
      <c r="F464" s="11">
        <f>Table3[[#This Row],[Price]]*Table3[[#This Row],[Share Count ]]</f>
        <v>0</v>
      </c>
      <c r="G464" s="11"/>
      <c r="H464" s="11"/>
      <c r="I464" s="11">
        <f>Table3[[#This Row],[MC ($M)]]-Table3[[#This Row],[Cash ($M)]]+Table3[[#This Row],[Debt ($M)]]</f>
        <v>0</v>
      </c>
      <c r="M464" s="8"/>
      <c r="N464" s="12"/>
      <c r="O464" s="9"/>
      <c r="P464" s="9"/>
      <c r="Q464" s="8" t="e">
        <f>Table3[[#This Row],[Price]]/Table3[[#This Row],[FY Earnings Estimates]]</f>
        <v>#DIV/0!</v>
      </c>
      <c r="R464" s="8" t="e">
        <f>Table3[[#This Row],[Price]]/Table3[[#This Row],[FY Earnings Estimates (2-years)]]</f>
        <v>#DIV/0!</v>
      </c>
      <c r="U464" t="s">
        <v>1027</v>
      </c>
      <c r="V464" t="s">
        <v>1072</v>
      </c>
      <c r="W464" s="4">
        <v>34516</v>
      </c>
      <c r="X464">
        <v>1977</v>
      </c>
      <c r="Y464" s="5" t="s">
        <v>1216</v>
      </c>
    </row>
    <row r="465" spans="2:25" ht="15" customHeight="1">
      <c r="B465" t="s">
        <v>67</v>
      </c>
      <c r="C465" t="s">
        <v>570</v>
      </c>
      <c r="D465" s="8"/>
      <c r="E465" s="7"/>
      <c r="F465" s="11">
        <f>Table3[[#This Row],[Price]]*Table3[[#This Row],[Share Count ]]</f>
        <v>0</v>
      </c>
      <c r="G465" s="11"/>
      <c r="H465" s="11"/>
      <c r="I465" s="11">
        <f>Table3[[#This Row],[MC ($M)]]-Table3[[#This Row],[Cash ($M)]]+Table3[[#This Row],[Debt ($M)]]</f>
        <v>0</v>
      </c>
      <c r="M465" s="8"/>
      <c r="N465" s="12"/>
      <c r="O465" s="9"/>
      <c r="P465" s="9"/>
      <c r="Q465" s="8" t="e">
        <f>Table3[[#This Row],[Price]]/Table3[[#This Row],[FY Earnings Estimates]]</f>
        <v>#DIV/0!</v>
      </c>
      <c r="R465" s="8" t="e">
        <f>Table3[[#This Row],[Price]]/Table3[[#This Row],[FY Earnings Estimates (2-years)]]</f>
        <v>#DIV/0!</v>
      </c>
      <c r="U465" t="s">
        <v>1030</v>
      </c>
      <c r="V465" t="s">
        <v>1076</v>
      </c>
      <c r="W465" s="4">
        <v>20883</v>
      </c>
      <c r="X465">
        <v>1862</v>
      </c>
      <c r="Y465" s="5" t="s">
        <v>1219</v>
      </c>
    </row>
    <row r="466" spans="2:25" ht="15" customHeight="1">
      <c r="B466" t="s">
        <v>65</v>
      </c>
      <c r="C466" t="s">
        <v>568</v>
      </c>
      <c r="D466" s="8"/>
      <c r="E466" s="7"/>
      <c r="F466" s="11">
        <f>Table3[[#This Row],[Price]]*Table3[[#This Row],[Share Count ]]</f>
        <v>0</v>
      </c>
      <c r="G466" s="11"/>
      <c r="H466" s="11"/>
      <c r="I466" s="11">
        <f>Table3[[#This Row],[MC ($M)]]-Table3[[#This Row],[Cash ($M)]]+Table3[[#This Row],[Debt ($M)]]</f>
        <v>0</v>
      </c>
      <c r="M466" s="8"/>
      <c r="N466" s="12"/>
      <c r="O466" s="9"/>
      <c r="P466" s="9"/>
      <c r="Q466" s="8" t="e">
        <f>Table3[[#This Row],[Price]]/Table3[[#This Row],[FY Earnings Estimates]]</f>
        <v>#DIV/0!</v>
      </c>
      <c r="R466" s="8" t="e">
        <f>Table3[[#This Row],[Price]]/Table3[[#This Row],[FY Earnings Estimates (2-years)]]</f>
        <v>#DIV/0!</v>
      </c>
      <c r="U466" t="s">
        <v>1030</v>
      </c>
      <c r="V466" t="s">
        <v>1074</v>
      </c>
      <c r="W466" s="4">
        <v>37459</v>
      </c>
      <c r="X466">
        <v>1907</v>
      </c>
      <c r="Y466" s="5" t="s">
        <v>1218</v>
      </c>
    </row>
    <row r="467" spans="2:25" ht="15" customHeight="1">
      <c r="B467" t="s">
        <v>64</v>
      </c>
      <c r="C467" t="s">
        <v>567</v>
      </c>
      <c r="D467" s="8"/>
      <c r="E467" s="7"/>
      <c r="F467" s="11">
        <f>Table3[[#This Row],[Price]]*Table3[[#This Row],[Share Count ]]</f>
        <v>0</v>
      </c>
      <c r="G467" s="11"/>
      <c r="H467" s="11"/>
      <c r="I467" s="11">
        <f>Table3[[#This Row],[MC ($M)]]-Table3[[#This Row],[Cash ($M)]]+Table3[[#This Row],[Debt ($M)]]</f>
        <v>0</v>
      </c>
      <c r="M467" s="8"/>
      <c r="N467" s="12"/>
      <c r="O467" s="9"/>
      <c r="P467" s="9"/>
      <c r="Q467" s="8" t="e">
        <f>Table3[[#This Row],[Price]]/Table3[[#This Row],[FY Earnings Estimates]]</f>
        <v>#DIV/0!</v>
      </c>
      <c r="R467" s="8" t="e">
        <f>Table3[[#This Row],[Price]]/Table3[[#This Row],[FY Earnings Estimates (2-years)]]</f>
        <v>#DIV/0!</v>
      </c>
      <c r="U467" t="s">
        <v>1030</v>
      </c>
      <c r="V467" t="s">
        <v>1073</v>
      </c>
      <c r="W467" s="4">
        <v>41902</v>
      </c>
      <c r="X467">
        <v>1997</v>
      </c>
      <c r="Y467" s="5" t="s">
        <v>1217</v>
      </c>
    </row>
    <row r="468" spans="2:25" ht="15" customHeight="1">
      <c r="B468" t="s">
        <v>71</v>
      </c>
      <c r="C468" t="s">
        <v>574</v>
      </c>
      <c r="D468" s="8"/>
      <c r="E468" s="7"/>
      <c r="F468" s="11">
        <f>Table3[[#This Row],[Price]]*Table3[[#This Row],[Share Count ]]</f>
        <v>0</v>
      </c>
      <c r="G468" s="11"/>
      <c r="H468" s="11"/>
      <c r="I468" s="11">
        <f>Table3[[#This Row],[MC ($M)]]-Table3[[#This Row],[Cash ($M)]]+Table3[[#This Row],[Debt ($M)]]</f>
        <v>0</v>
      </c>
      <c r="M468" s="8"/>
      <c r="N468" s="12"/>
      <c r="O468" s="9"/>
      <c r="P468" s="9"/>
      <c r="Q468" s="8" t="e">
        <f>Table3[[#This Row],[Price]]/Table3[[#This Row],[FY Earnings Estimates]]</f>
        <v>#DIV/0!</v>
      </c>
      <c r="R468" s="8" t="e">
        <f>Table3[[#This Row],[Price]]/Table3[[#This Row],[FY Earnings Estimates (2-years)]]</f>
        <v>#DIV/0!</v>
      </c>
      <c r="U468" t="s">
        <v>1032</v>
      </c>
      <c r="V468" t="s">
        <v>1053</v>
      </c>
      <c r="W468" s="4">
        <v>36465</v>
      </c>
      <c r="X468">
        <v>1968</v>
      </c>
      <c r="Y468" s="5" t="s">
        <v>1187</v>
      </c>
    </row>
    <row r="469" spans="2:25" ht="15" customHeight="1">
      <c r="B469" s="6" t="s">
        <v>52</v>
      </c>
      <c r="C469" t="s">
        <v>555</v>
      </c>
      <c r="D469" s="8"/>
      <c r="E469" s="7"/>
      <c r="F469" s="11">
        <f>Table3[[#This Row],[Price]]*Table3[[#This Row],[Share Count ]]</f>
        <v>0</v>
      </c>
      <c r="G469" s="11"/>
      <c r="H469" s="11"/>
      <c r="I469" s="11">
        <f>Table3[[#This Row],[MC ($M)]]-Table3[[#This Row],[Cash ($M)]]+Table3[[#This Row],[Debt ($M)]]</f>
        <v>0</v>
      </c>
      <c r="M469" s="8"/>
      <c r="N469" s="12"/>
      <c r="O469" s="9"/>
      <c r="P469" s="9"/>
      <c r="Q469" s="8" t="e">
        <f>Table3[[#This Row],[Price]]/Table3[[#This Row],[FY Earnings Estimates]]</f>
        <v>#DIV/0!</v>
      </c>
      <c r="R469" s="8" t="e">
        <f>Table3[[#This Row],[Price]]/Table3[[#This Row],[FY Earnings Estimates (2-years)]]</f>
        <v>#DIV/0!</v>
      </c>
      <c r="U469" t="s">
        <v>1032</v>
      </c>
      <c r="V469" t="s">
        <v>1064</v>
      </c>
      <c r="W469" s="4">
        <v>40168</v>
      </c>
      <c r="X469">
        <v>1958</v>
      </c>
      <c r="Y469" s="5" t="s">
        <v>1192</v>
      </c>
    </row>
    <row r="470" spans="2:25" ht="15" customHeight="1">
      <c r="B470" t="s">
        <v>53</v>
      </c>
      <c r="C470" t="s">
        <v>556</v>
      </c>
      <c r="D470" s="8"/>
      <c r="E470" s="7"/>
      <c r="F470" s="11">
        <f>Table3[[#This Row],[Price]]*Table3[[#This Row],[Share Count ]]</f>
        <v>0</v>
      </c>
      <c r="G470" s="11"/>
      <c r="H470" s="11"/>
      <c r="I470" s="11">
        <f>Table3[[#This Row],[MC ($M)]]-Table3[[#This Row],[Cash ($M)]]+Table3[[#This Row],[Debt ($M)]]</f>
        <v>0</v>
      </c>
      <c r="M470" s="8"/>
      <c r="N470" s="12"/>
      <c r="O470" s="9"/>
      <c r="P470" s="9"/>
      <c r="Q470" s="8" t="e">
        <f>Table3[[#This Row],[Price]]/Table3[[#This Row],[FY Earnings Estimates]]</f>
        <v>#DIV/0!</v>
      </c>
      <c r="R470" s="8" t="e">
        <f>Table3[[#This Row],[Price]]/Table3[[#This Row],[FY Earnings Estimates (2-years)]]</f>
        <v>#DIV/0!</v>
      </c>
      <c r="U470" t="s">
        <v>1034</v>
      </c>
      <c r="V470" t="s">
        <v>1065</v>
      </c>
      <c r="W470" s="4">
        <v>44720</v>
      </c>
      <c r="X470">
        <v>2017</v>
      </c>
      <c r="Y470" s="5" t="s">
        <v>1200</v>
      </c>
    </row>
    <row r="471" spans="2:25" ht="15" customHeight="1">
      <c r="B471" t="s">
        <v>61</v>
      </c>
      <c r="C471" t="s">
        <v>564</v>
      </c>
      <c r="D471" s="8"/>
      <c r="E471" s="7"/>
      <c r="F471" s="11">
        <f>Table3[[#This Row],[Price]]*Table3[[#This Row],[Share Count ]]</f>
        <v>0</v>
      </c>
      <c r="G471" s="11"/>
      <c r="H471" s="11"/>
      <c r="I471" s="11">
        <f>Table3[[#This Row],[MC ($M)]]-Table3[[#This Row],[Cash ($M)]]+Table3[[#This Row],[Debt ($M)]]</f>
        <v>0</v>
      </c>
      <c r="M471" s="8"/>
      <c r="N471" s="12"/>
      <c r="O471" s="9"/>
      <c r="P471" s="9"/>
      <c r="Q471" s="8" t="e">
        <f>Table3[[#This Row],[Price]]/Table3[[#This Row],[FY Earnings Estimates]]</f>
        <v>#DIV/0!</v>
      </c>
      <c r="R471" s="8" t="e">
        <f>Table3[[#This Row],[Price]]/Table3[[#This Row],[FY Earnings Estimates (2-years)]]</f>
        <v>#DIV/0!</v>
      </c>
      <c r="U471" t="s">
        <v>1033</v>
      </c>
      <c r="V471" t="s">
        <v>1070</v>
      </c>
      <c r="W471" s="4">
        <v>37610</v>
      </c>
      <c r="X471">
        <v>1980</v>
      </c>
      <c r="Y471" s="5" t="s">
        <v>1214</v>
      </c>
    </row>
    <row r="472" spans="2:25" ht="15" customHeight="1">
      <c r="B472" t="s">
        <v>59</v>
      </c>
      <c r="C472" t="s">
        <v>562</v>
      </c>
      <c r="D472" s="8"/>
      <c r="E472" s="7"/>
      <c r="F472" s="11">
        <f>Table3[[#This Row],[Price]]*Table3[[#This Row],[Share Count ]]</f>
        <v>0</v>
      </c>
      <c r="G472" s="11"/>
      <c r="H472" s="11"/>
      <c r="I472" s="11">
        <f>Table3[[#This Row],[MC ($M)]]-Table3[[#This Row],[Cash ($M)]]+Table3[[#This Row],[Debt ($M)]]</f>
        <v>0</v>
      </c>
      <c r="M472" s="8"/>
      <c r="N472" s="12"/>
      <c r="O472" s="9"/>
      <c r="P472" s="9"/>
      <c r="Q472" s="8" t="e">
        <f>Table3[[#This Row],[Price]]/Table3[[#This Row],[FY Earnings Estimates]]</f>
        <v>#DIV/0!</v>
      </c>
      <c r="R472" s="8" t="e">
        <f>Table3[[#This Row],[Price]]/Table3[[#This Row],[FY Earnings Estimates (2-years)]]</f>
        <v>#DIV/0!</v>
      </c>
      <c r="U472" t="s">
        <v>1030</v>
      </c>
      <c r="V472" t="s">
        <v>1056</v>
      </c>
      <c r="W472" s="4">
        <v>45201</v>
      </c>
      <c r="X472">
        <v>2023</v>
      </c>
      <c r="Y472" s="5" t="s">
        <v>1212</v>
      </c>
    </row>
    <row r="473" spans="2:25" ht="15" customHeight="1">
      <c r="B473" t="s">
        <v>50</v>
      </c>
      <c r="C473" t="s">
        <v>553</v>
      </c>
      <c r="D473" s="8"/>
      <c r="E473" s="7"/>
      <c r="F473" s="11">
        <f>Table3[[#This Row],[Price]]*Table3[[#This Row],[Share Count ]]</f>
        <v>0</v>
      </c>
      <c r="G473" s="11"/>
      <c r="H473" s="11"/>
      <c r="I473" s="11">
        <f>Table3[[#This Row],[MC ($M)]]-Table3[[#This Row],[Cash ($M)]]+Table3[[#This Row],[Debt ($M)]]</f>
        <v>0</v>
      </c>
      <c r="M473" s="8"/>
      <c r="N473" s="12"/>
      <c r="O473" s="9"/>
      <c r="P473" s="9"/>
      <c r="Q473" s="8" t="e">
        <f>Table3[[#This Row],[Price]]/Table3[[#This Row],[FY Earnings Estimates]]</f>
        <v>#DIV/0!</v>
      </c>
      <c r="R473" s="8" t="e">
        <f>Table3[[#This Row],[Price]]/Table3[[#This Row],[FY Earnings Estimates (2-years)]]</f>
        <v>#DIV/0!</v>
      </c>
      <c r="U473" t="s">
        <v>1037</v>
      </c>
      <c r="V473" t="s">
        <v>1063</v>
      </c>
      <c r="W473" s="4">
        <v>36341</v>
      </c>
      <c r="X473">
        <v>1909</v>
      </c>
      <c r="Y473" s="5" t="s">
        <v>1207</v>
      </c>
    </row>
    <row r="474" spans="2:25" ht="15" customHeight="1">
      <c r="B474" t="s">
        <v>57</v>
      </c>
      <c r="C474" t="s">
        <v>560</v>
      </c>
      <c r="D474" s="8"/>
      <c r="E474" s="7"/>
      <c r="F474" s="11">
        <f>Table3[[#This Row],[Price]]*Table3[[#This Row],[Share Count ]]</f>
        <v>0</v>
      </c>
      <c r="G474" s="11"/>
      <c r="H474" s="11"/>
      <c r="I474" s="11">
        <f>Table3[[#This Row],[MC ($M)]]-Table3[[#This Row],[Cash ($M)]]+Table3[[#This Row],[Debt ($M)]]</f>
        <v>0</v>
      </c>
      <c r="M474" s="8"/>
      <c r="N474" s="12"/>
      <c r="O474" s="9"/>
      <c r="P474" s="9"/>
      <c r="Q474" s="8" t="e">
        <f>Table3[[#This Row],[Price]]/Table3[[#This Row],[FY Earnings Estimates]]</f>
        <v>#DIV/0!</v>
      </c>
      <c r="R474" s="8" t="e">
        <f>Table3[[#This Row],[Price]]/Table3[[#This Row],[FY Earnings Estimates (2-years)]]</f>
        <v>#DIV/0!</v>
      </c>
      <c r="U474" t="s">
        <v>1030</v>
      </c>
      <c r="V474" t="s">
        <v>1068</v>
      </c>
      <c r="W474" s="4">
        <v>42285</v>
      </c>
      <c r="X474">
        <v>1971</v>
      </c>
      <c r="Y474" s="5" t="s">
        <v>1210</v>
      </c>
    </row>
    <row r="475" spans="2:25" ht="15" customHeight="1">
      <c r="B475" t="s">
        <v>58</v>
      </c>
      <c r="C475" t="s">
        <v>561</v>
      </c>
      <c r="D475" s="8"/>
      <c r="E475" s="7"/>
      <c r="F475" s="11">
        <f>Table3[[#This Row],[Price]]*Table3[[#This Row],[Share Count ]]</f>
        <v>0</v>
      </c>
      <c r="G475" s="11"/>
      <c r="H475" s="11"/>
      <c r="I475" s="11">
        <f>Table3[[#This Row],[MC ($M)]]-Table3[[#This Row],[Cash ($M)]]+Table3[[#This Row],[Debt ($M)]]</f>
        <v>0</v>
      </c>
      <c r="M475" s="8"/>
      <c r="N475" s="12"/>
      <c r="O475" s="9"/>
      <c r="P475" s="9"/>
      <c r="Q475" s="8" t="e">
        <f>Table3[[#This Row],[Price]]/Table3[[#This Row],[FY Earnings Estimates]]</f>
        <v>#DIV/0!</v>
      </c>
      <c r="R475" s="8" t="e">
        <f>Table3[[#This Row],[Price]]/Table3[[#This Row],[FY Earnings Estimates (2-years)]]</f>
        <v>#DIV/0!</v>
      </c>
      <c r="U475" t="s">
        <v>1028</v>
      </c>
      <c r="V475" t="s">
        <v>1069</v>
      </c>
      <c r="W475" s="4">
        <v>38749</v>
      </c>
      <c r="X475">
        <v>1995</v>
      </c>
      <c r="Y475" s="5" t="s">
        <v>1211</v>
      </c>
    </row>
    <row r="476" spans="2:25" ht="15" customHeight="1">
      <c r="B476" t="s">
        <v>55</v>
      </c>
      <c r="C476" t="s">
        <v>558</v>
      </c>
      <c r="D476" s="8"/>
      <c r="E476" s="7"/>
      <c r="F476" s="11">
        <f>Table3[[#This Row],[Price]]*Table3[[#This Row],[Share Count ]]</f>
        <v>0</v>
      </c>
      <c r="G476" s="11"/>
      <c r="H476" s="11"/>
      <c r="I476" s="11">
        <f>Table3[[#This Row],[MC ($M)]]-Table3[[#This Row],[Cash ($M)]]+Table3[[#This Row],[Debt ($M)]]</f>
        <v>0</v>
      </c>
      <c r="M476" s="8"/>
      <c r="N476" s="12"/>
      <c r="O476" s="9"/>
      <c r="P476" s="9"/>
      <c r="Q476" s="8" t="e">
        <f>Table3[[#This Row],[Price]]/Table3[[#This Row],[FY Earnings Estimates]]</f>
        <v>#DIV/0!</v>
      </c>
      <c r="R476" s="8" t="e">
        <f>Table3[[#This Row],[Price]]/Table3[[#This Row],[FY Earnings Estimates (2-years)]]</f>
        <v>#DIV/0!</v>
      </c>
      <c r="U476" t="s">
        <v>1027</v>
      </c>
      <c r="V476" t="s">
        <v>1066</v>
      </c>
      <c r="W476" s="4">
        <v>41540</v>
      </c>
      <c r="X476">
        <v>1989</v>
      </c>
      <c r="Y476" s="5" t="s">
        <v>1209</v>
      </c>
    </row>
    <row r="477" spans="2:25" ht="15" customHeight="1">
      <c r="B477" t="s">
        <v>51</v>
      </c>
      <c r="C477" t="s">
        <v>554</v>
      </c>
      <c r="D477" s="8"/>
      <c r="E477" s="7"/>
      <c r="F477" s="11">
        <f>Table3[[#This Row],[Price]]*Table3[[#This Row],[Share Count ]]</f>
        <v>0</v>
      </c>
      <c r="G477" s="11"/>
      <c r="H477" s="11"/>
      <c r="I477" s="11">
        <f>Table3[[#This Row],[MC ($M)]]-Table3[[#This Row],[Cash ($M)]]+Table3[[#This Row],[Debt ($M)]]</f>
        <v>0</v>
      </c>
      <c r="M477" s="8"/>
      <c r="N477" s="12"/>
      <c r="O477" s="9"/>
      <c r="P477" s="9"/>
      <c r="Q477" s="8" t="e">
        <f>Table3[[#This Row],[Price]]/Table3[[#This Row],[FY Earnings Estimates]]</f>
        <v>#DIV/0!</v>
      </c>
      <c r="R477" s="8" t="e">
        <f>Table3[[#This Row],[Price]]/Table3[[#This Row],[FY Earnings Estimates (2-years)]]</f>
        <v>#DIV/0!</v>
      </c>
      <c r="U477" t="s">
        <v>1031</v>
      </c>
      <c r="V477" t="s">
        <v>1054</v>
      </c>
      <c r="W477" s="4">
        <v>45420</v>
      </c>
      <c r="X477">
        <v>2016</v>
      </c>
      <c r="Y477" s="5" t="s">
        <v>1208</v>
      </c>
    </row>
    <row r="478" spans="2:25" ht="15" customHeight="1">
      <c r="B478" t="s">
        <v>60</v>
      </c>
      <c r="C478" t="s">
        <v>563</v>
      </c>
      <c r="D478" s="8"/>
      <c r="E478" s="7"/>
      <c r="F478" s="11">
        <f>Table3[[#This Row],[Price]]*Table3[[#This Row],[Share Count ]]</f>
        <v>0</v>
      </c>
      <c r="G478" s="11"/>
      <c r="H478" s="11"/>
      <c r="I478" s="11">
        <f>Table3[[#This Row],[MC ($M)]]-Table3[[#This Row],[Cash ($M)]]+Table3[[#This Row],[Debt ($M)]]</f>
        <v>0</v>
      </c>
      <c r="M478" s="8"/>
      <c r="N478" s="12"/>
      <c r="O478" s="9"/>
      <c r="P478" s="9"/>
      <c r="Q478" s="8" t="e">
        <f>Table3[[#This Row],[Price]]/Table3[[#This Row],[FY Earnings Estimates]]</f>
        <v>#DIV/0!</v>
      </c>
      <c r="R478" s="8" t="e">
        <f>Table3[[#This Row],[Price]]/Table3[[#This Row],[FY Earnings Estimates (2-years)]]</f>
        <v>#DIV/0!</v>
      </c>
      <c r="U478" t="s">
        <v>1034</v>
      </c>
      <c r="V478" t="s">
        <v>1052</v>
      </c>
      <c r="W478" s="4">
        <v>39876</v>
      </c>
      <c r="X478">
        <v>1998</v>
      </c>
      <c r="Y478" s="5" t="s">
        <v>1213</v>
      </c>
    </row>
    <row r="479" spans="2:25" ht="15" customHeight="1">
      <c r="B479" t="s">
        <v>54</v>
      </c>
      <c r="C479" t="s">
        <v>557</v>
      </c>
      <c r="D479" s="8"/>
      <c r="E479" s="7"/>
      <c r="F479" s="11">
        <f>Table3[[#This Row],[Price]]*Table3[[#This Row],[Share Count ]]</f>
        <v>0</v>
      </c>
      <c r="G479" s="11"/>
      <c r="H479" s="11"/>
      <c r="I479" s="11">
        <f>Table3[[#This Row],[MC ($M)]]-Table3[[#This Row],[Cash ($M)]]+Table3[[#This Row],[Debt ($M)]]</f>
        <v>0</v>
      </c>
      <c r="M479" s="8"/>
      <c r="N479" s="12"/>
      <c r="O479" s="9"/>
      <c r="P479" s="9"/>
      <c r="Q479" s="8" t="e">
        <f>Table3[[#This Row],[Price]]/Table3[[#This Row],[FY Earnings Estimates]]</f>
        <v>#DIV/0!</v>
      </c>
      <c r="R479" s="8" t="e">
        <f>Table3[[#This Row],[Price]]/Table3[[#This Row],[FY Earnings Estimates (2-years)]]</f>
        <v>#DIV/0!</v>
      </c>
      <c r="U479" t="s">
        <v>1027</v>
      </c>
      <c r="V479" t="s">
        <v>1038</v>
      </c>
      <c r="W479" s="4">
        <v>38100</v>
      </c>
      <c r="X479">
        <v>1961</v>
      </c>
      <c r="Y479" s="5" t="s">
        <v>1204</v>
      </c>
    </row>
    <row r="480" spans="2:25" ht="15" customHeight="1">
      <c r="B480" t="s">
        <v>56</v>
      </c>
      <c r="C480" t="s">
        <v>559</v>
      </c>
      <c r="D480" s="8"/>
      <c r="E480" s="7"/>
      <c r="F480" s="11">
        <f>Table3[[#This Row],[Price]]*Table3[[#This Row],[Share Count ]]</f>
        <v>0</v>
      </c>
      <c r="G480" s="11"/>
      <c r="H480" s="11"/>
      <c r="I480" s="11">
        <f>Table3[[#This Row],[MC ($M)]]-Table3[[#This Row],[Cash ($M)]]+Table3[[#This Row],[Debt ($M)]]</f>
        <v>0</v>
      </c>
      <c r="M480" s="8"/>
      <c r="N480" s="12"/>
      <c r="O480" s="9"/>
      <c r="P480" s="9"/>
      <c r="Q480" s="8" t="e">
        <f>Table3[[#This Row],[Price]]/Table3[[#This Row],[FY Earnings Estimates]]</f>
        <v>#DIV/0!</v>
      </c>
      <c r="R480" s="8" t="e">
        <f>Table3[[#This Row],[Price]]/Table3[[#This Row],[FY Earnings Estimates (2-years)]]</f>
        <v>#DIV/0!</v>
      </c>
      <c r="U480" t="s">
        <v>1035</v>
      </c>
      <c r="V480" t="s">
        <v>1067</v>
      </c>
      <c r="W480" s="4">
        <v>30650</v>
      </c>
      <c r="X480" t="s">
        <v>1168</v>
      </c>
      <c r="Y480" s="5" t="s">
        <v>1200</v>
      </c>
    </row>
    <row r="481" spans="2:25" ht="15" customHeight="1">
      <c r="B481" t="s">
        <v>47</v>
      </c>
      <c r="C481" t="s">
        <v>550</v>
      </c>
      <c r="D481" s="8"/>
      <c r="E481" s="7"/>
      <c r="F481" s="11">
        <f>Table3[[#This Row],[Price]]*Table3[[#This Row],[Share Count ]]</f>
        <v>0</v>
      </c>
      <c r="G481" s="11"/>
      <c r="H481" s="11"/>
      <c r="I481" s="11">
        <f>Table3[[#This Row],[MC ($M)]]-Table3[[#This Row],[Cash ($M)]]+Table3[[#This Row],[Debt ($M)]]</f>
        <v>0</v>
      </c>
      <c r="M481" s="8"/>
      <c r="N481" s="12"/>
      <c r="O481" s="9"/>
      <c r="P481" s="9"/>
      <c r="Q481" s="8" t="e">
        <f>Table3[[#This Row],[Price]]/Table3[[#This Row],[FY Earnings Estimates]]</f>
        <v>#DIV/0!</v>
      </c>
      <c r="R481" s="8" t="e">
        <f>Table3[[#This Row],[Price]]/Table3[[#This Row],[FY Earnings Estimates (2-years)]]</f>
        <v>#DIV/0!</v>
      </c>
      <c r="U481" t="s">
        <v>1030</v>
      </c>
      <c r="V481" t="s">
        <v>1061</v>
      </c>
      <c r="W481" s="4">
        <v>43523</v>
      </c>
      <c r="X481" t="s">
        <v>1458</v>
      </c>
      <c r="Y481" s="5" t="s">
        <v>1204</v>
      </c>
    </row>
    <row r="482" spans="2:25" ht="15" customHeight="1">
      <c r="B482" t="s">
        <v>41</v>
      </c>
      <c r="C482" t="s">
        <v>544</v>
      </c>
      <c r="D482" s="8"/>
      <c r="E482" s="7"/>
      <c r="F482" s="11">
        <f>Table3[[#This Row],[Price]]*Table3[[#This Row],[Share Count ]]</f>
        <v>0</v>
      </c>
      <c r="G482" s="11"/>
      <c r="H482" s="11"/>
      <c r="I482" s="11">
        <f>Table3[[#This Row],[MC ($M)]]-Table3[[#This Row],[Cash ($M)]]+Table3[[#This Row],[Debt ($M)]]</f>
        <v>0</v>
      </c>
      <c r="M482" s="8"/>
      <c r="N482" s="12"/>
      <c r="O482" s="9"/>
      <c r="P482" s="9"/>
      <c r="Q482" s="8" t="e">
        <f>Table3[[#This Row],[Price]]/Table3[[#This Row],[FY Earnings Estimates]]</f>
        <v>#DIV/0!</v>
      </c>
      <c r="R482" s="8" t="e">
        <f>Table3[[#This Row],[Price]]/Table3[[#This Row],[FY Earnings Estimates (2-years)]]</f>
        <v>#DIV/0!</v>
      </c>
      <c r="U482" t="s">
        <v>1027</v>
      </c>
      <c r="V482" t="s">
        <v>1055</v>
      </c>
      <c r="W482" s="4">
        <v>37258</v>
      </c>
      <c r="X482">
        <v>1958</v>
      </c>
      <c r="Y482" s="5" t="s">
        <v>1198</v>
      </c>
    </row>
    <row r="483" spans="2:25" ht="15" customHeight="1">
      <c r="B483" t="s">
        <v>46</v>
      </c>
      <c r="C483" t="s">
        <v>549</v>
      </c>
      <c r="D483" s="8"/>
      <c r="E483" s="7"/>
      <c r="F483" s="11">
        <f>Table3[[#This Row],[Price]]*Table3[[#This Row],[Share Count ]]</f>
        <v>0</v>
      </c>
      <c r="G483" s="11"/>
      <c r="H483" s="11"/>
      <c r="I483" s="11">
        <f>Table3[[#This Row],[MC ($M)]]-Table3[[#This Row],[Cash ($M)]]+Table3[[#This Row],[Debt ($M)]]</f>
        <v>0</v>
      </c>
      <c r="M483" s="8"/>
      <c r="N483" s="12"/>
      <c r="O483" s="9"/>
      <c r="P483" s="9"/>
      <c r="Q483" s="8" t="e">
        <f>Table3[[#This Row],[Price]]/Table3[[#This Row],[FY Earnings Estimates]]</f>
        <v>#DIV/0!</v>
      </c>
      <c r="R483" s="8" t="e">
        <f>Table3[[#This Row],[Price]]/Table3[[#This Row],[FY Earnings Estimates (2-years)]]</f>
        <v>#DIV/0!</v>
      </c>
      <c r="U483" t="s">
        <v>1036</v>
      </c>
      <c r="V483" t="s">
        <v>1060</v>
      </c>
      <c r="W483" s="4">
        <v>29220</v>
      </c>
      <c r="X483">
        <v>2014</v>
      </c>
      <c r="Y483" s="5" t="s">
        <v>1203</v>
      </c>
    </row>
    <row r="484" spans="2:25" ht="15" customHeight="1">
      <c r="B484" t="s">
        <v>43</v>
      </c>
      <c r="C484" t="s">
        <v>546</v>
      </c>
      <c r="D484" s="8"/>
      <c r="E484" s="7"/>
      <c r="F484" s="11">
        <f>Table3[[#This Row],[Price]]*Table3[[#This Row],[Share Count ]]</f>
        <v>0</v>
      </c>
      <c r="G484" s="11"/>
      <c r="H484" s="11"/>
      <c r="I484" s="11">
        <f>Table3[[#This Row],[MC ($M)]]-Table3[[#This Row],[Cash ($M)]]+Table3[[#This Row],[Debt ($M)]]</f>
        <v>0</v>
      </c>
      <c r="M484" s="8"/>
      <c r="N484" s="12"/>
      <c r="O484" s="9"/>
      <c r="P484" s="9"/>
      <c r="Q484" s="8" t="e">
        <f>Table3[[#This Row],[Price]]/Table3[[#This Row],[FY Earnings Estimates]]</f>
        <v>#DIV/0!</v>
      </c>
      <c r="R484" s="8" t="e">
        <f>Table3[[#This Row],[Price]]/Table3[[#This Row],[FY Earnings Estimates (2-years)]]</f>
        <v>#DIV/0!</v>
      </c>
      <c r="U484" t="s">
        <v>1035</v>
      </c>
      <c r="V484" t="s">
        <v>1057</v>
      </c>
      <c r="W484" s="4">
        <v>44662</v>
      </c>
      <c r="X484" t="s">
        <v>1167</v>
      </c>
      <c r="Y484" s="5" t="s">
        <v>1200</v>
      </c>
    </row>
    <row r="485" spans="2:25" ht="15" customHeight="1">
      <c r="B485" t="s">
        <v>31</v>
      </c>
      <c r="C485" t="s">
        <v>534</v>
      </c>
      <c r="D485" s="8"/>
      <c r="E485" s="7"/>
      <c r="F485" s="11">
        <f>Table3[[#This Row],[Price]]*Table3[[#This Row],[Share Count ]]</f>
        <v>0</v>
      </c>
      <c r="G485" s="11"/>
      <c r="H485" s="11"/>
      <c r="I485" s="11">
        <f>Table3[[#This Row],[MC ($M)]]-Table3[[#This Row],[Cash ($M)]]+Table3[[#This Row],[Debt ($M)]]</f>
        <v>0</v>
      </c>
      <c r="M485" s="8"/>
      <c r="N485" s="12"/>
      <c r="O485" s="9"/>
      <c r="P485" s="9"/>
      <c r="Q485" s="8" t="e">
        <f>Table3[[#This Row],[Price]]/Table3[[#This Row],[FY Earnings Estimates]]</f>
        <v>#DIV/0!</v>
      </c>
      <c r="R485" s="8" t="e">
        <f>Table3[[#This Row],[Price]]/Table3[[#This Row],[FY Earnings Estimates (2-years)]]</f>
        <v>#DIV/0!</v>
      </c>
      <c r="U485" t="s">
        <v>1028</v>
      </c>
      <c r="V485" t="s">
        <v>1045</v>
      </c>
      <c r="W485" s="4">
        <v>45649</v>
      </c>
      <c r="X485">
        <v>2005</v>
      </c>
      <c r="Y485" s="5" t="s">
        <v>1189</v>
      </c>
    </row>
    <row r="486" spans="2:25" ht="15" customHeight="1">
      <c r="B486" t="s">
        <v>36</v>
      </c>
      <c r="C486" t="s">
        <v>539</v>
      </c>
      <c r="D486" s="8"/>
      <c r="E486" s="7"/>
      <c r="F486" s="11">
        <f>Table3[[#This Row],[Price]]*Table3[[#This Row],[Share Count ]]</f>
        <v>0</v>
      </c>
      <c r="G486" s="11"/>
      <c r="H486" s="11"/>
      <c r="I486" s="11">
        <f>Table3[[#This Row],[MC ($M)]]-Table3[[#This Row],[Cash ($M)]]+Table3[[#This Row],[Debt ($M)]]</f>
        <v>0</v>
      </c>
      <c r="M486" s="8"/>
      <c r="N486" s="12"/>
      <c r="O486" s="9"/>
      <c r="P486" s="9"/>
      <c r="Q486" s="8" t="e">
        <f>Table3[[#This Row],[Price]]/Table3[[#This Row],[FY Earnings Estimates]]</f>
        <v>#DIV/0!</v>
      </c>
      <c r="R486" s="8" t="e">
        <f>Table3[[#This Row],[Price]]/Table3[[#This Row],[FY Earnings Estimates (2-years)]]</f>
        <v>#DIV/0!</v>
      </c>
      <c r="U486" t="s">
        <v>1028</v>
      </c>
      <c r="V486" t="s">
        <v>1050</v>
      </c>
      <c r="W486" s="4">
        <v>39995</v>
      </c>
      <c r="X486">
        <v>1970</v>
      </c>
      <c r="Y486" s="5" t="s">
        <v>1194</v>
      </c>
    </row>
    <row r="487" spans="2:25" ht="15" customHeight="1">
      <c r="B487" t="s">
        <v>40</v>
      </c>
      <c r="C487" t="s">
        <v>543</v>
      </c>
      <c r="D487" s="8"/>
      <c r="E487" s="7"/>
      <c r="F487" s="11">
        <f>Table3[[#This Row],[Price]]*Table3[[#This Row],[Share Count ]]</f>
        <v>0</v>
      </c>
      <c r="G487" s="11"/>
      <c r="H487" s="11"/>
      <c r="I487" s="11">
        <f>Table3[[#This Row],[MC ($M)]]-Table3[[#This Row],[Cash ($M)]]+Table3[[#This Row],[Debt ($M)]]</f>
        <v>0</v>
      </c>
      <c r="M487" s="8"/>
      <c r="N487" s="12"/>
      <c r="O487" s="9"/>
      <c r="P487" s="9"/>
      <c r="Q487" s="8" t="e">
        <f>Table3[[#This Row],[Price]]/Table3[[#This Row],[FY Earnings Estimates]]</f>
        <v>#DIV/0!</v>
      </c>
      <c r="R487" s="8" t="e">
        <f>Table3[[#This Row],[Price]]/Table3[[#This Row],[FY Earnings Estimates (2-years)]]</f>
        <v>#DIV/0!</v>
      </c>
      <c r="U487" t="s">
        <v>1031</v>
      </c>
      <c r="V487" t="s">
        <v>1054</v>
      </c>
      <c r="W487" s="4">
        <v>39752</v>
      </c>
      <c r="X487">
        <v>1896</v>
      </c>
      <c r="Y487" s="5" t="s">
        <v>1197</v>
      </c>
    </row>
    <row r="488" spans="2:25" ht="15" customHeight="1">
      <c r="B488" t="s">
        <v>38</v>
      </c>
      <c r="C488" t="s">
        <v>541</v>
      </c>
      <c r="D488" s="8"/>
      <c r="E488" s="7"/>
      <c r="F488" s="11">
        <f>Table3[[#This Row],[Price]]*Table3[[#This Row],[Share Count ]]</f>
        <v>0</v>
      </c>
      <c r="G488" s="11"/>
      <c r="H488" s="11"/>
      <c r="I488" s="11">
        <f>Table3[[#This Row],[MC ($M)]]-Table3[[#This Row],[Cash ($M)]]+Table3[[#This Row],[Debt ($M)]]</f>
        <v>0</v>
      </c>
      <c r="M488" s="8"/>
      <c r="N488" s="12"/>
      <c r="O488" s="9"/>
      <c r="P488" s="9"/>
      <c r="Q488" s="8" t="e">
        <f>Table3[[#This Row],[Price]]/Table3[[#This Row],[FY Earnings Estimates]]</f>
        <v>#DIV/0!</v>
      </c>
      <c r="R488" s="8" t="e">
        <f>Table3[[#This Row],[Price]]/Table3[[#This Row],[FY Earnings Estimates (2-years)]]</f>
        <v>#DIV/0!</v>
      </c>
      <c r="U488" t="s">
        <v>1034</v>
      </c>
      <c r="V488" t="s">
        <v>1052</v>
      </c>
      <c r="W488" s="4">
        <v>39843</v>
      </c>
      <c r="X488">
        <v>1970</v>
      </c>
      <c r="Y488" s="5" t="s">
        <v>1196</v>
      </c>
    </row>
    <row r="489" spans="2:25" ht="15" customHeight="1">
      <c r="B489" t="s">
        <v>39</v>
      </c>
      <c r="C489" t="s">
        <v>542</v>
      </c>
      <c r="D489" s="8"/>
      <c r="E489" s="7"/>
      <c r="F489" s="11">
        <f>Table3[[#This Row],[Price]]*Table3[[#This Row],[Share Count ]]</f>
        <v>0</v>
      </c>
      <c r="G489" s="11"/>
      <c r="H489" s="11"/>
      <c r="I489" s="11">
        <f>Table3[[#This Row],[MC ($M)]]-Table3[[#This Row],[Cash ($M)]]+Table3[[#This Row],[Debt ($M)]]</f>
        <v>0</v>
      </c>
      <c r="M489" s="8"/>
      <c r="N489" s="12"/>
      <c r="O489" s="9"/>
      <c r="P489" s="9"/>
      <c r="Q489" s="8" t="e">
        <f>Table3[[#This Row],[Price]]/Table3[[#This Row],[FY Earnings Estimates]]</f>
        <v>#DIV/0!</v>
      </c>
      <c r="R489" s="8" t="e">
        <f>Table3[[#This Row],[Price]]/Table3[[#This Row],[FY Earnings Estimates (2-years)]]</f>
        <v>#DIV/0!</v>
      </c>
      <c r="U489" t="s">
        <v>1032</v>
      </c>
      <c r="V489" t="s">
        <v>1053</v>
      </c>
      <c r="W489" s="4">
        <v>27941</v>
      </c>
      <c r="X489">
        <v>1852</v>
      </c>
      <c r="Y489" s="5" t="s">
        <v>1192</v>
      </c>
    </row>
    <row r="490" spans="2:25" ht="15" customHeight="1">
      <c r="B490" t="s">
        <v>42</v>
      </c>
      <c r="C490" t="s">
        <v>545</v>
      </c>
      <c r="D490" s="8"/>
      <c r="E490" s="7"/>
      <c r="F490" s="11">
        <f>Table3[[#This Row],[Price]]*Table3[[#This Row],[Share Count ]]</f>
        <v>0</v>
      </c>
      <c r="G490" s="11"/>
      <c r="H490" s="11"/>
      <c r="I490" s="11">
        <f>Table3[[#This Row],[MC ($M)]]-Table3[[#This Row],[Cash ($M)]]+Table3[[#This Row],[Debt ($M)]]</f>
        <v>0</v>
      </c>
      <c r="M490" s="8"/>
      <c r="N490" s="12"/>
      <c r="O490" s="9"/>
      <c r="P490" s="9"/>
      <c r="Q490" s="8" t="e">
        <f>Table3[[#This Row],[Price]]/Table3[[#This Row],[FY Earnings Estimates]]</f>
        <v>#DIV/0!</v>
      </c>
      <c r="R490" s="8" t="e">
        <f>Table3[[#This Row],[Price]]/Table3[[#This Row],[FY Earnings Estimates (2-years)]]</f>
        <v>#DIV/0!</v>
      </c>
      <c r="U490" t="s">
        <v>1030</v>
      </c>
      <c r="V490" t="s">
        <v>1056</v>
      </c>
      <c r="W490" s="4">
        <v>36038</v>
      </c>
      <c r="X490">
        <v>1968</v>
      </c>
      <c r="Y490" s="5" t="s">
        <v>1199</v>
      </c>
    </row>
    <row r="491" spans="2:25" ht="15" customHeight="1">
      <c r="B491" t="s">
        <v>33</v>
      </c>
      <c r="C491" t="s">
        <v>536</v>
      </c>
      <c r="D491" s="8"/>
      <c r="E491" s="7"/>
      <c r="F491" s="11">
        <f>Table3[[#This Row],[Price]]*Table3[[#This Row],[Share Count ]]</f>
        <v>0</v>
      </c>
      <c r="G491" s="11"/>
      <c r="H491" s="11"/>
      <c r="I491" s="11">
        <f>Table3[[#This Row],[MC ($M)]]-Table3[[#This Row],[Cash ($M)]]+Table3[[#This Row],[Debt ($M)]]</f>
        <v>0</v>
      </c>
      <c r="M491" s="8"/>
      <c r="N491" s="12"/>
      <c r="O491" s="9"/>
      <c r="P491" s="9"/>
      <c r="Q491" s="8" t="e">
        <f>Table3[[#This Row],[Price]]/Table3[[#This Row],[FY Earnings Estimates]]</f>
        <v>#DIV/0!</v>
      </c>
      <c r="R491" s="8" t="e">
        <f>Table3[[#This Row],[Price]]/Table3[[#This Row],[FY Earnings Estimates (2-years)]]</f>
        <v>#DIV/0!</v>
      </c>
      <c r="U491" t="s">
        <v>1033</v>
      </c>
      <c r="V491" t="s">
        <v>1047</v>
      </c>
      <c r="W491" s="4">
        <v>27484</v>
      </c>
      <c r="X491">
        <v>1908</v>
      </c>
      <c r="Y491" s="5" t="s">
        <v>1191</v>
      </c>
    </row>
    <row r="492" spans="2:25" ht="15" customHeight="1">
      <c r="B492" t="s">
        <v>45</v>
      </c>
      <c r="C492" t="s">
        <v>548</v>
      </c>
      <c r="D492" s="8"/>
      <c r="E492" s="7"/>
      <c r="F492" s="11">
        <f>Table3[[#This Row],[Price]]*Table3[[#This Row],[Share Count ]]</f>
        <v>0</v>
      </c>
      <c r="G492" s="11"/>
      <c r="H492" s="11"/>
      <c r="I492" s="11">
        <f>Table3[[#This Row],[MC ($M)]]-Table3[[#This Row],[Cash ($M)]]+Table3[[#This Row],[Debt ($M)]]</f>
        <v>0</v>
      </c>
      <c r="M492" s="8"/>
      <c r="N492" s="12"/>
      <c r="O492" s="9"/>
      <c r="P492" s="9"/>
      <c r="Q492" s="8" t="e">
        <f>Table3[[#This Row],[Price]]/Table3[[#This Row],[FY Earnings Estimates]]</f>
        <v>#DIV/0!</v>
      </c>
      <c r="R492" s="8" t="e">
        <f>Table3[[#This Row],[Price]]/Table3[[#This Row],[FY Earnings Estimates (2-years)]]</f>
        <v>#DIV/0!</v>
      </c>
      <c r="U492" t="s">
        <v>1036</v>
      </c>
      <c r="V492" t="s">
        <v>1059</v>
      </c>
      <c r="W492" s="4">
        <v>30194</v>
      </c>
      <c r="X492">
        <v>1962</v>
      </c>
      <c r="Y492" s="5" t="s">
        <v>1202</v>
      </c>
    </row>
    <row r="493" spans="2:25" ht="15" customHeight="1">
      <c r="B493" t="s">
        <v>49</v>
      </c>
      <c r="C493" t="s">
        <v>552</v>
      </c>
      <c r="D493" s="8"/>
      <c r="E493" s="7"/>
      <c r="F493" s="11">
        <f>Table3[[#This Row],[Price]]*Table3[[#This Row],[Share Count ]]</f>
        <v>0</v>
      </c>
      <c r="G493" s="11"/>
      <c r="H493" s="11"/>
      <c r="I493" s="11">
        <f>Table3[[#This Row],[MC ($M)]]-Table3[[#This Row],[Cash ($M)]]+Table3[[#This Row],[Debt ($M)]]</f>
        <v>0</v>
      </c>
      <c r="M493" s="8"/>
      <c r="N493" s="12"/>
      <c r="O493" s="9"/>
      <c r="P493" s="9"/>
      <c r="Q493" s="8" t="e">
        <f>Table3[[#This Row],[Price]]/Table3[[#This Row],[FY Earnings Estimates]]</f>
        <v>#DIV/0!</v>
      </c>
      <c r="R493" s="8" t="e">
        <f>Table3[[#This Row],[Price]]/Table3[[#This Row],[FY Earnings Estimates (2-years)]]</f>
        <v>#DIV/0!</v>
      </c>
      <c r="U493" t="s">
        <v>1032</v>
      </c>
      <c r="V493" t="s">
        <v>1062</v>
      </c>
      <c r="W493" s="4">
        <v>43804</v>
      </c>
      <c r="X493">
        <v>1967</v>
      </c>
      <c r="Y493" s="5" t="s">
        <v>1206</v>
      </c>
    </row>
    <row r="494" spans="2:25" ht="15" customHeight="1">
      <c r="B494" t="s">
        <v>34</v>
      </c>
      <c r="C494" t="s">
        <v>537</v>
      </c>
      <c r="D494" s="8"/>
      <c r="E494" s="7"/>
      <c r="F494" s="11">
        <f>Table3[[#This Row],[Price]]*Table3[[#This Row],[Share Count ]]</f>
        <v>0</v>
      </c>
      <c r="G494" s="11"/>
      <c r="H494" s="11"/>
      <c r="I494" s="11">
        <f>Table3[[#This Row],[MC ($M)]]-Table3[[#This Row],[Cash ($M)]]+Table3[[#This Row],[Debt ($M)]]</f>
        <v>0</v>
      </c>
      <c r="M494" s="8"/>
      <c r="N494" s="12"/>
      <c r="O494" s="9"/>
      <c r="P494" s="9"/>
      <c r="Q494" s="8" t="e">
        <f>Table3[[#This Row],[Price]]/Table3[[#This Row],[FY Earnings Estimates]]</f>
        <v>#DIV/0!</v>
      </c>
      <c r="R494" s="8" t="e">
        <f>Table3[[#This Row],[Price]]/Table3[[#This Row],[FY Earnings Estimates (2-years)]]</f>
        <v>#DIV/0!</v>
      </c>
      <c r="U494" t="s">
        <v>1029</v>
      </c>
      <c r="V494" t="s">
        <v>1048</v>
      </c>
      <c r="W494" s="4">
        <v>45740</v>
      </c>
      <c r="X494">
        <v>1956</v>
      </c>
      <c r="Y494" s="5" t="s">
        <v>1192</v>
      </c>
    </row>
    <row r="495" spans="2:25" ht="15" customHeight="1">
      <c r="B495" t="s">
        <v>37</v>
      </c>
      <c r="C495" t="s">
        <v>540</v>
      </c>
      <c r="D495" s="8"/>
      <c r="E495" s="7"/>
      <c r="F495" s="11">
        <f>Table3[[#This Row],[Price]]*Table3[[#This Row],[Share Count ]]</f>
        <v>0</v>
      </c>
      <c r="G495" s="11"/>
      <c r="H495" s="11"/>
      <c r="I495" s="11">
        <f>Table3[[#This Row],[MC ($M)]]-Table3[[#This Row],[Cash ($M)]]+Table3[[#This Row],[Debt ($M)]]</f>
        <v>0</v>
      </c>
      <c r="M495" s="8"/>
      <c r="N495" s="12"/>
      <c r="O495" s="9"/>
      <c r="P495" s="9"/>
      <c r="Q495" s="8" t="e">
        <f>Table3[[#This Row],[Price]]/Table3[[#This Row],[FY Earnings Estimates]]</f>
        <v>#DIV/0!</v>
      </c>
      <c r="R495" s="8" t="e">
        <f>Table3[[#This Row],[Price]]/Table3[[#This Row],[FY Earnings Estimates (2-years)]]</f>
        <v>#DIV/0!</v>
      </c>
      <c r="U495" t="s">
        <v>1027</v>
      </c>
      <c r="V495" t="s">
        <v>1051</v>
      </c>
      <c r="W495" s="4">
        <v>43973</v>
      </c>
      <c r="X495">
        <v>1923</v>
      </c>
      <c r="Y495" s="5" t="s">
        <v>1195</v>
      </c>
    </row>
    <row r="496" spans="2:25" ht="15" customHeight="1">
      <c r="B496" t="s">
        <v>32</v>
      </c>
      <c r="C496" t="s">
        <v>535</v>
      </c>
      <c r="D496" s="8"/>
      <c r="E496" s="7"/>
      <c r="F496" s="11">
        <f>Table3[[#This Row],[Price]]*Table3[[#This Row],[Share Count ]]</f>
        <v>0</v>
      </c>
      <c r="G496" s="11"/>
      <c r="H496" s="11"/>
      <c r="I496" s="11">
        <f>Table3[[#This Row],[MC ($M)]]-Table3[[#This Row],[Cash ($M)]]+Table3[[#This Row],[Debt ($M)]]</f>
        <v>0</v>
      </c>
      <c r="M496" s="8"/>
      <c r="N496" s="12"/>
      <c r="O496" s="9"/>
      <c r="P496" s="9"/>
      <c r="Q496" s="8" t="e">
        <f>Table3[[#This Row],[Price]]/Table3[[#This Row],[FY Earnings Estimates]]</f>
        <v>#DIV/0!</v>
      </c>
      <c r="R496" s="8" t="e">
        <f>Table3[[#This Row],[Price]]/Table3[[#This Row],[FY Earnings Estimates (2-years)]]</f>
        <v>#DIV/0!</v>
      </c>
      <c r="U496" t="s">
        <v>1032</v>
      </c>
      <c r="V496" t="s">
        <v>1046</v>
      </c>
      <c r="W496" s="4">
        <v>42374</v>
      </c>
      <c r="X496">
        <v>2016</v>
      </c>
      <c r="Y496" s="5" t="s">
        <v>1190</v>
      </c>
    </row>
    <row r="497" spans="2:25" ht="15" customHeight="1">
      <c r="B497" t="s">
        <v>35</v>
      </c>
      <c r="C497" t="s">
        <v>538</v>
      </c>
      <c r="D497" s="8"/>
      <c r="E497" s="7"/>
      <c r="F497" s="11">
        <f>Table3[[#This Row],[Price]]*Table3[[#This Row],[Share Count ]]</f>
        <v>0</v>
      </c>
      <c r="G497" s="11"/>
      <c r="H497" s="11"/>
      <c r="I497" s="11">
        <f>Table3[[#This Row],[MC ($M)]]-Table3[[#This Row],[Cash ($M)]]+Table3[[#This Row],[Debt ($M)]]</f>
        <v>0</v>
      </c>
      <c r="M497" s="8"/>
      <c r="N497" s="12"/>
      <c r="O497" s="9"/>
      <c r="P497" s="9"/>
      <c r="Q497" s="8" t="e">
        <f>Table3[[#This Row],[Price]]/Table3[[#This Row],[FY Earnings Estimates]]</f>
        <v>#DIV/0!</v>
      </c>
      <c r="R497" s="8" t="e">
        <f>Table3[[#This Row],[Price]]/Table3[[#This Row],[FY Earnings Estimates (2-years)]]</f>
        <v>#DIV/0!</v>
      </c>
      <c r="U497" t="s">
        <v>1034</v>
      </c>
      <c r="V497" t="s">
        <v>1049</v>
      </c>
      <c r="W497" s="4">
        <v>29129</v>
      </c>
      <c r="X497">
        <v>1900</v>
      </c>
      <c r="Y497" s="5" t="s">
        <v>1193</v>
      </c>
    </row>
    <row r="498" spans="2:25" ht="15" customHeight="1">
      <c r="B498" t="s">
        <v>30</v>
      </c>
      <c r="C498" t="s">
        <v>533</v>
      </c>
      <c r="D498" s="8"/>
      <c r="E498" s="7"/>
      <c r="F498" s="11">
        <f>Table3[[#This Row],[Price]]*Table3[[#This Row],[Share Count ]]</f>
        <v>0</v>
      </c>
      <c r="G498" s="11"/>
      <c r="H498" s="11"/>
      <c r="I498" s="11">
        <f>Table3[[#This Row],[MC ($M)]]-Table3[[#This Row],[Cash ($M)]]+Table3[[#This Row],[Debt ($M)]]</f>
        <v>0</v>
      </c>
      <c r="M498" s="8"/>
      <c r="N498" s="12"/>
      <c r="O498" s="9"/>
      <c r="P498" s="9"/>
      <c r="Q498" s="8" t="e">
        <f>Table3[[#This Row],[Price]]/Table3[[#This Row],[FY Earnings Estimates]]</f>
        <v>#DIV/0!</v>
      </c>
      <c r="R498" s="8" t="e">
        <f>Table3[[#This Row],[Price]]/Table3[[#This Row],[FY Earnings Estimates (2-years)]]</f>
        <v>#DIV/0!</v>
      </c>
      <c r="U498" t="s">
        <v>1029</v>
      </c>
      <c r="V498" t="s">
        <v>1044</v>
      </c>
      <c r="W498" s="4">
        <v>39766</v>
      </c>
      <c r="X498">
        <v>2002</v>
      </c>
      <c r="Y498" s="5" t="s">
        <v>1188</v>
      </c>
    </row>
    <row r="499" spans="2:25" ht="15" customHeight="1">
      <c r="B499" t="s">
        <v>29</v>
      </c>
      <c r="C499" t="s">
        <v>532</v>
      </c>
      <c r="D499" s="8"/>
      <c r="E499" s="7"/>
      <c r="F499" s="11">
        <f>Table3[[#This Row],[Price]]*Table3[[#This Row],[Share Count ]]</f>
        <v>0</v>
      </c>
      <c r="G499" s="11"/>
      <c r="H499" s="11"/>
      <c r="I499" s="11">
        <f>Table3[[#This Row],[MC ($M)]]-Table3[[#This Row],[Cash ($M)]]+Table3[[#This Row],[Debt ($M)]]</f>
        <v>0</v>
      </c>
      <c r="M499" s="8"/>
      <c r="N499" s="12"/>
      <c r="O499" s="9"/>
      <c r="P499" s="9"/>
      <c r="Q499" s="8" t="e">
        <f>Table3[[#This Row],[Price]]/Table3[[#This Row],[FY Earnings Estimates]]</f>
        <v>#DIV/0!</v>
      </c>
      <c r="R499" s="8" t="e">
        <f>Table3[[#This Row],[Price]]/Table3[[#This Row],[FY Earnings Estimates (2-years)]]</f>
        <v>#DIV/0!</v>
      </c>
      <c r="U499" t="s">
        <v>1031</v>
      </c>
      <c r="V499" t="s">
        <v>1043</v>
      </c>
      <c r="W499" s="4">
        <v>20883</v>
      </c>
      <c r="X499">
        <v>1909</v>
      </c>
      <c r="Y499" s="5" t="s">
        <v>1187</v>
      </c>
    </row>
    <row r="500" spans="2:25" ht="15" customHeight="1">
      <c r="B500" t="s">
        <v>340</v>
      </c>
      <c r="C500" t="s">
        <v>841</v>
      </c>
      <c r="D500" s="8"/>
      <c r="E500" s="7"/>
      <c r="F500" s="11">
        <f>Table3[[#This Row],[Price]]*Table3[[#This Row],[Share Count ]]</f>
        <v>0</v>
      </c>
      <c r="G500" s="11"/>
      <c r="H500" s="11"/>
      <c r="I500" s="11">
        <f>Table3[[#This Row],[MC ($M)]]-Table3[[#This Row],[Cash ($M)]]+Table3[[#This Row],[Debt ($M)]]</f>
        <v>0</v>
      </c>
      <c r="M500" s="8"/>
      <c r="N500" s="12"/>
      <c r="O500" s="9"/>
      <c r="P500" s="9"/>
      <c r="Q500" s="8" t="e">
        <f>Table3[[#This Row],[Price]]/Table3[[#This Row],[FY Earnings Estimates]]</f>
        <v>#DIV/0!</v>
      </c>
      <c r="R500" s="8" t="e">
        <f>Table3[[#This Row],[Price]]/Table3[[#This Row],[FY Earnings Estimates (2-years)]]</f>
        <v>#DIV/0!</v>
      </c>
      <c r="U500" t="s">
        <v>1033</v>
      </c>
      <c r="V500" t="s">
        <v>1141</v>
      </c>
      <c r="W500" s="4">
        <v>20883</v>
      </c>
      <c r="X500">
        <v>1999</v>
      </c>
      <c r="Y500" s="5" t="s">
        <v>1208</v>
      </c>
    </row>
    <row r="501" spans="2:25" ht="15" customHeight="1">
      <c r="B501" t="s">
        <v>28</v>
      </c>
      <c r="C501" t="s">
        <v>531</v>
      </c>
      <c r="D501" s="8"/>
      <c r="E501" s="7"/>
      <c r="F501" s="11">
        <f>Table3[[#This Row],[Price]]*Table3[[#This Row],[Share Count ]]</f>
        <v>0</v>
      </c>
      <c r="G501" s="11"/>
      <c r="H501" s="11"/>
      <c r="I501" s="11">
        <f>Table3[[#This Row],[MC ($M)]]-Table3[[#This Row],[Cash ($M)]]+Table3[[#This Row],[Debt ($M)]]</f>
        <v>0</v>
      </c>
      <c r="M501" s="8"/>
      <c r="N501" s="12"/>
      <c r="O501" s="9"/>
      <c r="P501" s="9"/>
      <c r="Q501" s="8" t="e">
        <f>Table3[[#This Row],[Price]]/Table3[[#This Row],[FY Earnings Estimates]]</f>
        <v>#DIV/0!</v>
      </c>
      <c r="R501" s="8" t="e">
        <f>Table3[[#This Row],[Price]]/Table3[[#This Row],[FY Earnings Estimates (2-years)]]</f>
        <v>#DIV/0!</v>
      </c>
      <c r="U501" t="s">
        <v>1030</v>
      </c>
      <c r="V501" t="s">
        <v>1042</v>
      </c>
      <c r="W501" s="4">
        <v>40848</v>
      </c>
      <c r="X501">
        <v>2011</v>
      </c>
      <c r="Y501" s="5" t="s">
        <v>1186</v>
      </c>
    </row>
    <row r="502" spans="2:25" ht="15" customHeight="1">
      <c r="B502" t="s">
        <v>27</v>
      </c>
      <c r="C502" t="s">
        <v>530</v>
      </c>
      <c r="D502" s="8"/>
      <c r="E502" s="7"/>
      <c r="F502" s="11">
        <f>Table3[[#This Row],[Price]]*Table3[[#This Row],[Share Count ]]</f>
        <v>0</v>
      </c>
      <c r="G502" s="11"/>
      <c r="H502" s="11"/>
      <c r="I502" s="11">
        <f>Table3[[#This Row],[MC ($M)]]-Table3[[#This Row],[Cash ($M)]]+Table3[[#This Row],[Debt ($M)]]</f>
        <v>0</v>
      </c>
      <c r="M502" s="8"/>
      <c r="N502" s="12"/>
      <c r="O502" s="9"/>
      <c r="P502" s="9"/>
      <c r="Q502" s="8" t="e">
        <f>Table3[[#This Row],[Price]]/Table3[[#This Row],[FY Earnings Estimates]]</f>
        <v>#DIV/0!</v>
      </c>
      <c r="R502" s="8" t="e">
        <f>Table3[[#This Row],[Price]]/Table3[[#This Row],[FY Earnings Estimates (2-years)]]</f>
        <v>#DIV/0!</v>
      </c>
      <c r="U502" t="s">
        <v>1029</v>
      </c>
      <c r="V502" t="s">
        <v>1041</v>
      </c>
      <c r="W502" s="4">
        <v>35709</v>
      </c>
      <c r="X502">
        <v>1997</v>
      </c>
      <c r="Y502" s="5" t="s">
        <v>1185</v>
      </c>
    </row>
    <row r="503" spans="2:25" ht="15" customHeight="1">
      <c r="B503" s="6" t="s">
        <v>25</v>
      </c>
      <c r="C503" t="s">
        <v>528</v>
      </c>
      <c r="D503" s="8"/>
      <c r="E503" s="7"/>
      <c r="F503" s="11">
        <f>Table3[[#This Row],[Price]]*Table3[[#This Row],[Share Count ]]</f>
        <v>0</v>
      </c>
      <c r="G503" s="11"/>
      <c r="H503" s="11"/>
      <c r="I503" s="11">
        <f>Table3[[#This Row],[MC ($M)]]-Table3[[#This Row],[Cash ($M)]]+Table3[[#This Row],[Debt ($M)]]</f>
        <v>0</v>
      </c>
      <c r="M503" s="8"/>
      <c r="N503" s="12"/>
      <c r="O503" s="9"/>
      <c r="P503" s="9"/>
      <c r="Q503" s="8" t="e">
        <f>Table3[[#This Row],[Price]]/Table3[[#This Row],[FY Earnings Estimates]]</f>
        <v>#DIV/0!</v>
      </c>
      <c r="R503" s="8" t="e">
        <f>Table3[[#This Row],[Price]]/Table3[[#This Row],[FY Earnings Estimates (2-years)]]</f>
        <v>#DIV/0!</v>
      </c>
      <c r="U503" t="s">
        <v>1027</v>
      </c>
      <c r="V503" t="s">
        <v>1039</v>
      </c>
      <c r="W503" s="4">
        <v>37110</v>
      </c>
      <c r="X503">
        <v>1927</v>
      </c>
      <c r="Y503" s="5" t="s">
        <v>1183</v>
      </c>
    </row>
    <row r="504" spans="2:25" ht="15" customHeight="1">
      <c r="B504" t="s">
        <v>26</v>
      </c>
      <c r="C504" t="s">
        <v>529</v>
      </c>
      <c r="D504" s="8"/>
      <c r="E504" s="7"/>
      <c r="F504" s="11">
        <f>Table3[[#This Row],[Price]]*Table3[[#This Row],[Share Count ]]</f>
        <v>0</v>
      </c>
      <c r="G504" s="11"/>
      <c r="H504" s="11"/>
      <c r="I504" s="11">
        <f>Table3[[#This Row],[MC ($M)]]-Table3[[#This Row],[Cash ($M)]]+Table3[[#This Row],[Debt ($M)]]</f>
        <v>0</v>
      </c>
      <c r="M504" s="8"/>
      <c r="N504" s="12"/>
      <c r="O504" s="9"/>
      <c r="P504" s="9"/>
      <c r="Q504" s="8" t="e">
        <f>Table3[[#This Row],[Price]]/Table3[[#This Row],[FY Earnings Estimates]]</f>
        <v>#DIV/0!</v>
      </c>
      <c r="R504" s="8" t="e">
        <f>Table3[[#This Row],[Price]]/Table3[[#This Row],[FY Earnings Estimates (2-years)]]</f>
        <v>#DIV/0!</v>
      </c>
      <c r="U504" t="s">
        <v>1028</v>
      </c>
      <c r="V504" t="s">
        <v>1040</v>
      </c>
      <c r="W504" s="4">
        <v>43822</v>
      </c>
      <c r="X504">
        <v>1969</v>
      </c>
      <c r="Y504" s="5" t="s">
        <v>1184</v>
      </c>
    </row>
    <row r="505" spans="2:25" ht="15" customHeight="1">
      <c r="B505" t="s">
        <v>24</v>
      </c>
      <c r="C505" t="s">
        <v>527</v>
      </c>
      <c r="D505" s="8"/>
      <c r="E505" s="7"/>
      <c r="F505" s="11">
        <f>Table3[[#This Row],[Price]]*Table3[[#This Row],[Share Count ]]</f>
        <v>0</v>
      </c>
      <c r="G505" s="11"/>
      <c r="H505" s="11"/>
      <c r="I505" s="11">
        <f>Table3[[#This Row],[MC ($M)]]-Table3[[#This Row],[Cash ($M)]]+Table3[[#This Row],[Debt ($M)]]</f>
        <v>0</v>
      </c>
      <c r="M505" s="8"/>
      <c r="N505" s="12"/>
      <c r="O505" s="9"/>
      <c r="P505" s="9"/>
      <c r="Q505" s="8" t="e">
        <f>Table3[[#This Row],[Price]]/Table3[[#This Row],[FY Earnings Estimates]]</f>
        <v>#DIV/0!</v>
      </c>
      <c r="R505" s="8" t="e">
        <f>Table3[[#This Row],[Price]]/Table3[[#This Row],[FY Earnings Estimates (2-years)]]</f>
        <v>#DIV/0!</v>
      </c>
      <c r="U505" t="s">
        <v>1027</v>
      </c>
      <c r="V505" t="s">
        <v>1038</v>
      </c>
      <c r="W505" s="4">
        <v>41446</v>
      </c>
      <c r="X505">
        <v>1952</v>
      </c>
      <c r="Y505" s="5" t="s">
        <v>1182</v>
      </c>
    </row>
  </sheetData>
  <hyperlinks>
    <hyperlink ref="B7" r:id="rId1" xr:uid="{FAA36BFB-50E5-450F-A1A0-174A41E18789}"/>
    <hyperlink ref="B51" r:id="rId2" xr:uid="{211046BB-8A42-4037-A980-DA1F9AF5CC45}"/>
    <hyperlink ref="B56" r:id="rId3" xr:uid="{AD78D09D-E453-4EE0-BE14-5686F4A90822}"/>
    <hyperlink ref="B58" r:id="rId4" xr:uid="{AAD3D0C5-A1C8-4D96-B03D-0074B315F4BC}"/>
    <hyperlink ref="B72" r:id="rId5" xr:uid="{0AEA01C0-32CD-4380-83D2-E9EFBF893344}"/>
    <hyperlink ref="B79" r:id="rId6" xr:uid="{C2877B8E-6DF7-4D99-A8F6-77FC24C588E8}"/>
    <hyperlink ref="B114" r:id="rId7" xr:uid="{22DC5AAD-9131-4061-A5B1-C54C34FDD8AB}"/>
    <hyperlink ref="B175" r:id="rId8" xr:uid="{6B18F9EA-89AC-41B9-B278-0211C629C067}"/>
    <hyperlink ref="B211:B212" r:id="rId9" display="GOOG" xr:uid="{1F4763DE-8C35-48E6-8536-BA96E133068A}"/>
    <hyperlink ref="B261" r:id="rId10" xr:uid="{47CB8E80-4BCD-4D99-B67D-295B9E3AF386}"/>
    <hyperlink ref="B275" r:id="rId11" xr:uid="{A43B62A3-20E4-44CF-805B-0E7A26925F99}"/>
    <hyperlink ref="B297" r:id="rId12" xr:uid="{D0C43359-B3EE-4BF1-A808-B168C376743B}"/>
    <hyperlink ref="B306" r:id="rId13" xr:uid="{B6974F50-1E4B-44D5-B335-5CD18AEDC2A8}"/>
    <hyperlink ref="B368" r:id="rId14" xr:uid="{77E10747-EFDE-4C76-AA9A-C7357EFF4860}"/>
    <hyperlink ref="B382" r:id="rId15" xr:uid="{5EE13366-3C17-411D-93EE-0FC2D048EDB6}"/>
    <hyperlink ref="B391" r:id="rId16" xr:uid="{E7C25D74-68AE-4930-9327-D04339655FDB}"/>
    <hyperlink ref="B430" r:id="rId17" xr:uid="{ECEB1D77-8A01-40BB-91EF-F1752A30596F}"/>
    <hyperlink ref="B469" r:id="rId18" xr:uid="{00E462D3-A94C-409B-A229-D6387E6333F0}"/>
    <hyperlink ref="B503" r:id="rId19" xr:uid="{5F625ECB-E1DF-42A4-A327-92339FE4D7A5}"/>
    <hyperlink ref="B105" r:id="rId20" xr:uid="{6B90EE85-027E-4D5F-942D-9138EB61244B}"/>
    <hyperlink ref="B240" r:id="rId21" xr:uid="{2AA7C1F4-14AF-4248-A006-901407F6A9F1}"/>
  </hyperlinks>
  <pageMargins left="0.7" right="0.7" top="0.75" bottom="0.75" header="0.3" footer="0.3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SPX. Index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2025-05-10T09:43:56Z</dcterms:modified>
</cp:coreProperties>
</file>