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B2524A83-5B65-44A7-82C7-E07D7F0F8B10}" xr6:coauthVersionLast="47" xr6:coauthVersionMax="47" xr10:uidLastSave="{00000000-0000-0000-0000-000000000000}"/>
  <bookViews>
    <workbookView xWindow="28680" yWindow="-120" windowWidth="29040" windowHeight="15720" activeTab="1"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8" i="2" l="1"/>
  <c r="AM18" i="2"/>
  <c r="AL18" i="2"/>
  <c r="AK18" i="2"/>
  <c r="AJ18" i="2"/>
  <c r="AI18" i="2"/>
  <c r="AH18" i="2"/>
  <c r="AG18" i="2"/>
  <c r="AF18" i="2"/>
  <c r="AE18" i="2"/>
  <c r="AD18" i="2"/>
  <c r="AC18" i="2"/>
  <c r="AB18" i="2"/>
  <c r="AA18" i="2"/>
  <c r="Z18" i="2"/>
  <c r="Y18" i="2"/>
  <c r="X18" i="2"/>
  <c r="W18" i="2"/>
  <c r="AN14" i="2"/>
  <c r="AM14" i="2"/>
  <c r="AL14" i="2"/>
  <c r="AK14" i="2"/>
  <c r="AJ14" i="2"/>
  <c r="AI14" i="2"/>
  <c r="AH14" i="2"/>
  <c r="AG14" i="2"/>
  <c r="AF14" i="2"/>
  <c r="AE14" i="2"/>
  <c r="AD14" i="2"/>
  <c r="AC14" i="2"/>
  <c r="AB14" i="2"/>
  <c r="AA14" i="2"/>
  <c r="Z14" i="2"/>
  <c r="Y14" i="2"/>
  <c r="X14" i="2"/>
  <c r="W14" i="2"/>
  <c r="AN11" i="2"/>
  <c r="AM11" i="2"/>
  <c r="AL11" i="2"/>
  <c r="AK11" i="2"/>
  <c r="AJ11" i="2"/>
  <c r="AI11" i="2"/>
  <c r="AH11" i="2"/>
  <c r="AG11" i="2"/>
  <c r="AF11" i="2"/>
  <c r="AE11" i="2"/>
  <c r="AD11" i="2"/>
  <c r="AC11" i="2"/>
  <c r="AB11" i="2"/>
  <c r="AA11" i="2"/>
  <c r="Z11" i="2"/>
  <c r="Y11" i="2"/>
  <c r="X11" i="2"/>
  <c r="W11" i="2"/>
  <c r="AN7" i="2"/>
  <c r="AN19" i="2" s="1"/>
  <c r="AM7" i="2"/>
  <c r="AL7" i="2"/>
  <c r="AK7" i="2"/>
  <c r="AJ7" i="2"/>
  <c r="AI7" i="2"/>
  <c r="AH7" i="2"/>
  <c r="AG7" i="2"/>
  <c r="AF7" i="2"/>
  <c r="AF19" i="2" s="1"/>
  <c r="AE7" i="2"/>
  <c r="AD7" i="2"/>
  <c r="AC7" i="2"/>
  <c r="AB7" i="2"/>
  <c r="AA7" i="2"/>
  <c r="Z7" i="2"/>
  <c r="Y7" i="2"/>
  <c r="X7" i="2"/>
  <c r="X19" i="2" s="1"/>
  <c r="W7" i="2"/>
  <c r="AO18" i="2"/>
  <c r="AO14" i="2"/>
  <c r="AO11" i="2"/>
  <c r="AO7" i="2"/>
  <c r="AO19" i="2" s="1"/>
  <c r="P261" i="3"/>
  <c r="P260" i="3"/>
  <c r="P259" i="3"/>
  <c r="P258" i="3"/>
  <c r="P257" i="3"/>
  <c r="P256" i="3"/>
  <c r="P255" i="3"/>
  <c r="P254" i="3"/>
  <c r="P253" i="3"/>
  <c r="P252" i="3"/>
  <c r="P251" i="3"/>
  <c r="P250" i="3"/>
  <c r="P249" i="3"/>
  <c r="P248"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AA19" i="2" l="1"/>
  <c r="AI19" i="2"/>
  <c r="Y19" i="2"/>
  <c r="AG19" i="2"/>
  <c r="Z19" i="2"/>
  <c r="AH19" i="2"/>
  <c r="AJ19" i="2"/>
  <c r="AC19" i="2"/>
  <c r="AB19" i="2"/>
  <c r="AD19" i="2"/>
  <c r="AL19" i="2"/>
  <c r="W19" i="2"/>
  <c r="AE19" i="2"/>
  <c r="AM19" i="2"/>
  <c r="AK19" i="2"/>
  <c r="K241" i="3" l="1"/>
  <c r="K240" i="3"/>
  <c r="K239" i="3"/>
  <c r="K238" i="3"/>
  <c r="K237" i="3"/>
  <c r="G2194" i="3"/>
  <c r="G2193" i="3"/>
  <c r="G2192" i="3"/>
  <c r="G2191" i="3"/>
  <c r="G2190" i="3"/>
  <c r="G2189" i="3"/>
  <c r="G2188" i="3"/>
  <c r="G2187" i="3"/>
  <c r="G2186" i="3"/>
  <c r="G2185" i="3"/>
  <c r="G2184" i="3"/>
  <c r="G2183" i="3"/>
  <c r="G2182" i="3"/>
  <c r="G2181" i="3"/>
  <c r="G2180" i="3"/>
  <c r="G2179" i="3"/>
  <c r="G2178" i="3"/>
  <c r="G2177" i="3"/>
  <c r="G2176" i="3"/>
  <c r="G2175" i="3"/>
  <c r="G2174" i="3"/>
  <c r="G2173" i="3"/>
  <c r="G2172" i="3"/>
  <c r="G2171" i="3"/>
  <c r="G2170" i="3"/>
  <c r="G2169" i="3"/>
  <c r="G2168" i="3"/>
  <c r="G2167" i="3"/>
  <c r="G2166" i="3"/>
  <c r="G2165" i="3"/>
  <c r="G2164" i="3"/>
  <c r="G2163" i="3"/>
  <c r="G2162" i="3"/>
  <c r="G2161" i="3"/>
  <c r="G2160" i="3"/>
  <c r="G2159" i="3"/>
  <c r="G2158" i="3"/>
  <c r="G2157" i="3"/>
  <c r="G2156" i="3"/>
  <c r="G2155" i="3"/>
  <c r="G2154" i="3"/>
  <c r="G2153" i="3"/>
  <c r="G2152" i="3"/>
  <c r="G2151" i="3"/>
  <c r="G2150" i="3"/>
  <c r="G2149" i="3"/>
  <c r="G2148" i="3"/>
  <c r="G2147" i="3"/>
  <c r="G2146" i="3"/>
  <c r="G2145" i="3"/>
  <c r="G2144" i="3"/>
  <c r="G2143" i="3"/>
  <c r="G2142" i="3"/>
  <c r="G2141" i="3"/>
  <c r="G2140" i="3"/>
  <c r="G2139" i="3"/>
  <c r="G2138" i="3"/>
  <c r="G2137" i="3"/>
  <c r="G2136" i="3"/>
  <c r="G2135" i="3"/>
  <c r="G2134" i="3"/>
  <c r="G2133" i="3"/>
  <c r="G2132" i="3"/>
  <c r="G2131" i="3"/>
  <c r="G2130" i="3"/>
  <c r="G2129" i="3"/>
  <c r="G2128" i="3"/>
  <c r="G2127" i="3"/>
  <c r="G2126" i="3"/>
  <c r="G2125" i="3"/>
  <c r="G2124" i="3"/>
  <c r="G2123" i="3"/>
  <c r="G2122" i="3"/>
  <c r="G2121" i="3"/>
  <c r="G2120" i="3"/>
  <c r="G2119" i="3"/>
  <c r="G2118" i="3"/>
  <c r="G2117" i="3"/>
  <c r="G2116" i="3"/>
  <c r="G2115" i="3"/>
  <c r="G2114" i="3"/>
  <c r="G2113" i="3"/>
  <c r="G2112" i="3"/>
  <c r="G2111" i="3"/>
  <c r="G2110" i="3"/>
  <c r="G2109" i="3"/>
  <c r="G2108" i="3"/>
  <c r="G2107" i="3"/>
  <c r="G2106" i="3"/>
  <c r="G2105" i="3"/>
  <c r="G2104" i="3"/>
  <c r="G2103" i="3"/>
  <c r="G2102" i="3"/>
  <c r="G2101" i="3"/>
  <c r="G2100" i="3"/>
  <c r="G2099" i="3"/>
  <c r="G2098" i="3"/>
  <c r="G2097" i="3"/>
  <c r="G2096" i="3"/>
  <c r="G2095" i="3"/>
  <c r="G2094" i="3"/>
  <c r="G2093" i="3"/>
  <c r="G2092" i="3"/>
  <c r="G2091" i="3"/>
  <c r="G2090" i="3"/>
  <c r="G2089" i="3"/>
  <c r="G2088" i="3"/>
  <c r="G2087" i="3"/>
  <c r="G2086" i="3"/>
  <c r="G2085" i="3"/>
  <c r="G2084" i="3"/>
  <c r="G2083" i="3"/>
  <c r="G2082" i="3"/>
  <c r="G2081" i="3"/>
  <c r="G2080" i="3"/>
  <c r="G2079" i="3"/>
  <c r="G2078" i="3"/>
  <c r="G2077" i="3"/>
  <c r="G2076" i="3"/>
  <c r="G2075" i="3"/>
  <c r="G2074" i="3"/>
  <c r="G2073" i="3"/>
  <c r="G2072" i="3"/>
  <c r="G2071" i="3"/>
  <c r="G2070" i="3"/>
  <c r="G2069" i="3"/>
  <c r="G2068" i="3"/>
  <c r="G2067" i="3"/>
  <c r="G2066" i="3"/>
  <c r="G2065" i="3"/>
  <c r="G2064" i="3"/>
  <c r="G2063" i="3"/>
  <c r="G2062" i="3"/>
  <c r="G2061" i="3"/>
  <c r="G2060" i="3"/>
  <c r="G2059" i="3"/>
  <c r="G2058" i="3"/>
  <c r="G2057" i="3"/>
  <c r="G2056" i="3"/>
  <c r="G2055" i="3"/>
  <c r="G2054" i="3"/>
  <c r="G2053" i="3"/>
  <c r="G2052" i="3"/>
  <c r="G2051" i="3"/>
  <c r="G2050" i="3"/>
  <c r="G2049" i="3"/>
  <c r="G2048" i="3"/>
  <c r="G2047" i="3"/>
  <c r="G2046" i="3"/>
  <c r="G2045" i="3"/>
  <c r="G2044" i="3"/>
  <c r="G2043" i="3"/>
  <c r="G2042" i="3"/>
  <c r="G2041" i="3"/>
  <c r="G2040" i="3"/>
  <c r="G2039" i="3"/>
  <c r="G2038" i="3"/>
  <c r="G2037" i="3"/>
  <c r="G2036" i="3"/>
  <c r="G2035" i="3"/>
  <c r="G2034" i="3"/>
  <c r="G2033" i="3"/>
  <c r="G2032" i="3"/>
  <c r="G2031" i="3"/>
  <c r="G2030" i="3"/>
  <c r="G2029" i="3"/>
  <c r="G2028" i="3"/>
  <c r="G2027" i="3"/>
  <c r="G2026" i="3"/>
  <c r="G2025" i="3"/>
  <c r="G2024" i="3"/>
  <c r="G2023" i="3"/>
  <c r="G2022" i="3"/>
  <c r="G2021" i="3"/>
  <c r="G2020" i="3"/>
  <c r="G2019" i="3"/>
  <c r="G2018" i="3"/>
  <c r="G2017" i="3"/>
  <c r="G2016" i="3"/>
  <c r="G2015" i="3"/>
  <c r="G2014" i="3"/>
  <c r="G2013" i="3"/>
  <c r="G2012" i="3"/>
  <c r="G2011" i="3"/>
  <c r="G2010" i="3"/>
  <c r="G2009" i="3"/>
  <c r="G2008" i="3"/>
  <c r="G2007" i="3"/>
  <c r="G2006" i="3"/>
  <c r="G2005" i="3"/>
  <c r="G2004" i="3"/>
  <c r="G2003" i="3"/>
  <c r="G2002" i="3"/>
  <c r="G2001" i="3"/>
  <c r="G2000" i="3"/>
  <c r="G1999" i="3"/>
  <c r="G1998" i="3"/>
  <c r="G1997" i="3"/>
  <c r="G1996" i="3"/>
  <c r="G1995" i="3"/>
  <c r="G1994" i="3"/>
  <c r="G1993" i="3"/>
  <c r="G1992" i="3"/>
  <c r="G1991" i="3"/>
  <c r="G1990" i="3"/>
  <c r="G1989" i="3"/>
  <c r="G1988" i="3"/>
  <c r="G1987" i="3"/>
  <c r="G1986" i="3"/>
  <c r="G1985" i="3"/>
  <c r="G1984" i="3"/>
  <c r="G1983" i="3"/>
  <c r="G1982" i="3"/>
  <c r="G1981" i="3"/>
  <c r="G1980" i="3"/>
  <c r="G1979" i="3"/>
  <c r="G1978" i="3"/>
  <c r="G1977" i="3"/>
  <c r="G1976" i="3"/>
  <c r="G1975" i="3"/>
  <c r="G1974" i="3"/>
  <c r="G1973" i="3"/>
  <c r="G1972" i="3"/>
  <c r="G1971" i="3"/>
  <c r="G1970" i="3"/>
  <c r="G1969" i="3"/>
  <c r="G1968" i="3"/>
  <c r="G1967" i="3"/>
  <c r="G1966" i="3"/>
  <c r="G1965" i="3"/>
  <c r="G1964" i="3"/>
  <c r="G1963" i="3"/>
  <c r="G1962" i="3"/>
  <c r="G1961" i="3"/>
  <c r="G1960" i="3"/>
  <c r="G1959" i="3"/>
  <c r="G1958" i="3"/>
  <c r="G1957" i="3"/>
  <c r="G1956" i="3"/>
  <c r="G1955" i="3"/>
  <c r="G1954" i="3"/>
  <c r="G1953" i="3"/>
  <c r="G1952" i="3"/>
  <c r="G1951" i="3"/>
  <c r="G1950" i="3"/>
  <c r="G1949" i="3"/>
  <c r="G1948" i="3"/>
  <c r="G1947" i="3"/>
  <c r="G1946" i="3"/>
  <c r="G1945" i="3"/>
  <c r="G1944" i="3"/>
  <c r="G1943" i="3"/>
  <c r="G1942" i="3"/>
  <c r="G1941" i="3"/>
  <c r="G1940" i="3"/>
  <c r="G1939" i="3"/>
  <c r="G1938" i="3"/>
  <c r="G1937" i="3"/>
  <c r="G1936" i="3"/>
  <c r="G1935" i="3"/>
  <c r="G1934" i="3"/>
  <c r="G1933" i="3"/>
  <c r="G1932" i="3"/>
  <c r="G1931" i="3"/>
  <c r="G1930" i="3"/>
  <c r="G1929" i="3"/>
  <c r="G1928" i="3"/>
  <c r="G1927" i="3"/>
  <c r="G1926" i="3"/>
  <c r="G1925" i="3"/>
  <c r="G1924" i="3"/>
  <c r="G1923" i="3"/>
  <c r="G1922" i="3"/>
  <c r="G1921" i="3"/>
  <c r="G1920" i="3"/>
  <c r="G1919" i="3"/>
  <c r="G1918" i="3"/>
  <c r="G1917" i="3"/>
  <c r="G1916" i="3"/>
  <c r="G1915" i="3"/>
  <c r="G1914" i="3"/>
  <c r="G1913" i="3"/>
  <c r="G1912" i="3"/>
  <c r="G1911" i="3"/>
  <c r="G1910" i="3"/>
  <c r="G1909" i="3"/>
  <c r="G1908" i="3"/>
  <c r="G1907" i="3"/>
  <c r="G1906" i="3"/>
  <c r="G1905" i="3"/>
  <c r="G1904" i="3"/>
  <c r="G1903" i="3"/>
  <c r="G1902" i="3"/>
  <c r="G1901" i="3"/>
  <c r="G1900" i="3"/>
  <c r="G1899" i="3"/>
  <c r="G1898" i="3"/>
  <c r="G1897" i="3"/>
  <c r="G1896" i="3"/>
  <c r="G1895" i="3"/>
  <c r="G1894" i="3"/>
  <c r="G1893" i="3"/>
  <c r="G1892" i="3"/>
  <c r="G1891" i="3"/>
  <c r="G1890" i="3"/>
  <c r="G1889" i="3"/>
  <c r="G1888" i="3"/>
  <c r="G1887" i="3"/>
  <c r="G1886" i="3"/>
  <c r="G1885" i="3"/>
  <c r="G1884" i="3"/>
  <c r="G1883" i="3"/>
  <c r="G1882" i="3"/>
  <c r="G1881" i="3"/>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C7" i="1" l="1"/>
  <c r="C6" i="1"/>
  <c r="BD3" i="2" l="1"/>
  <c r="BE3" i="2" s="1"/>
  <c r="BF3" i="2" s="1"/>
  <c r="BG3" i="2" s="1"/>
  <c r="BH3" i="2" s="1"/>
  <c r="BI3" i="2" s="1"/>
  <c r="BJ3" i="2" s="1"/>
  <c r="BK3" i="2" s="1"/>
  <c r="BL3" i="2" s="1"/>
  <c r="BM3" i="2" s="1"/>
  <c r="BN3" i="2" s="1"/>
  <c r="BO3" i="2" s="1"/>
  <c r="BP3" i="2" s="1"/>
  <c r="BQ3" i="2" s="1"/>
  <c r="BR3" i="2" s="1"/>
  <c r="BS3" i="2" s="1"/>
  <c r="BT3" i="2" s="1"/>
  <c r="BU3" i="2" s="1"/>
  <c r="BV3" i="2" s="1"/>
  <c r="BW3" i="2" s="1"/>
  <c r="BX3" i="2" s="1"/>
  <c r="BY3" i="2" s="1"/>
  <c r="BZ3" i="2" s="1"/>
  <c r="CA3" i="2" s="1"/>
  <c r="CB3" i="2" s="1"/>
  <c r="CC3" i="2" s="1"/>
  <c r="CD3" i="2" s="1"/>
  <c r="CE3" i="2" s="1"/>
  <c r="CF3" i="2" s="1"/>
  <c r="CG3" i="2" s="1"/>
  <c r="CH3" i="2" s="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BC41" i="2"/>
  <c r="BD41" i="2"/>
  <c r="BE41" i="2"/>
  <c r="BF41" i="2"/>
  <c r="BG41" i="2"/>
  <c r="BC42" i="2"/>
  <c r="BD42" i="2"/>
  <c r="BE42" i="2"/>
  <c r="BF42" i="2"/>
  <c r="BG42" i="2"/>
  <c r="BC43" i="2"/>
  <c r="BD43" i="2"/>
  <c r="BE43" i="2"/>
  <c r="BF43" i="2"/>
  <c r="BF61" i="2" s="1"/>
  <c r="BG43" i="2"/>
  <c r="BC44" i="2"/>
  <c r="BD44" i="2"/>
  <c r="BE44" i="2"/>
  <c r="BF44" i="2"/>
  <c r="BG44" i="2"/>
  <c r="BC45" i="2"/>
  <c r="BD45" i="2"/>
  <c r="BD63" i="2" s="1"/>
  <c r="BE45" i="2"/>
  <c r="BF45" i="2"/>
  <c r="BG45" i="2"/>
  <c r="BC46" i="2"/>
  <c r="BD46" i="2"/>
  <c r="BE46" i="2"/>
  <c r="BF46" i="2"/>
  <c r="BG46" i="2"/>
  <c r="BC47" i="2"/>
  <c r="BD47" i="2"/>
  <c r="BD64" i="2" s="1"/>
  <c r="BE47" i="2"/>
  <c r="BF47" i="2"/>
  <c r="BG47" i="2"/>
  <c r="BC48" i="2"/>
  <c r="BD48" i="2"/>
  <c r="BE48" i="2"/>
  <c r="BF48" i="2"/>
  <c r="BG48" i="2"/>
  <c r="BC49" i="2"/>
  <c r="BD49" i="2"/>
  <c r="BE49" i="2"/>
  <c r="BF49" i="2"/>
  <c r="BG49" i="2"/>
  <c r="BC50" i="2"/>
  <c r="BD50" i="2"/>
  <c r="BD65" i="2" s="1"/>
  <c r="BE50" i="2"/>
  <c r="BF50" i="2"/>
  <c r="BG50" i="2"/>
  <c r="BC51" i="2"/>
  <c r="BD51" i="2"/>
  <c r="BE51" i="2"/>
  <c r="BF51" i="2"/>
  <c r="BF66" i="2" s="1"/>
  <c r="BG51" i="2"/>
  <c r="U66" i="2"/>
  <c r="T66" i="2"/>
  <c r="S66" i="2"/>
  <c r="R66" i="2"/>
  <c r="Q66" i="2"/>
  <c r="P66" i="2"/>
  <c r="O66" i="2"/>
  <c r="N66" i="2"/>
  <c r="M66" i="2"/>
  <c r="L66" i="2"/>
  <c r="K66" i="2"/>
  <c r="J66" i="2"/>
  <c r="I66" i="2"/>
  <c r="H66" i="2"/>
  <c r="G66" i="2"/>
  <c r="F66" i="2"/>
  <c r="E66" i="2"/>
  <c r="D66" i="2"/>
  <c r="C66" i="2"/>
  <c r="U65" i="2"/>
  <c r="T65" i="2"/>
  <c r="S65" i="2"/>
  <c r="R65" i="2"/>
  <c r="Q65" i="2"/>
  <c r="P65" i="2"/>
  <c r="O65" i="2"/>
  <c r="N65" i="2"/>
  <c r="M65" i="2"/>
  <c r="L65" i="2"/>
  <c r="K65" i="2"/>
  <c r="J65" i="2"/>
  <c r="I65" i="2"/>
  <c r="H65" i="2"/>
  <c r="G65" i="2"/>
  <c r="F65" i="2"/>
  <c r="E65" i="2"/>
  <c r="D65" i="2"/>
  <c r="C65" i="2"/>
  <c r="U64" i="2"/>
  <c r="T64" i="2"/>
  <c r="S64" i="2"/>
  <c r="R64" i="2"/>
  <c r="Q64" i="2"/>
  <c r="P64" i="2"/>
  <c r="O64" i="2"/>
  <c r="N64" i="2"/>
  <c r="M64" i="2"/>
  <c r="L64" i="2"/>
  <c r="K64" i="2"/>
  <c r="J64" i="2"/>
  <c r="I64" i="2"/>
  <c r="H64" i="2"/>
  <c r="G64" i="2"/>
  <c r="F64" i="2"/>
  <c r="E64" i="2"/>
  <c r="D64" i="2"/>
  <c r="C64" i="2"/>
  <c r="U63" i="2"/>
  <c r="T63" i="2"/>
  <c r="S63" i="2"/>
  <c r="R63" i="2"/>
  <c r="Q63" i="2"/>
  <c r="P63" i="2"/>
  <c r="O63" i="2"/>
  <c r="N63" i="2"/>
  <c r="M63" i="2"/>
  <c r="L63" i="2"/>
  <c r="K63" i="2"/>
  <c r="J63" i="2"/>
  <c r="I63" i="2"/>
  <c r="H63" i="2"/>
  <c r="G63" i="2"/>
  <c r="F63" i="2"/>
  <c r="E63" i="2"/>
  <c r="D63" i="2"/>
  <c r="C63" i="2"/>
  <c r="U62" i="2"/>
  <c r="T62" i="2"/>
  <c r="S62" i="2"/>
  <c r="R62" i="2"/>
  <c r="Q62" i="2"/>
  <c r="P62" i="2"/>
  <c r="O62" i="2"/>
  <c r="N62" i="2"/>
  <c r="M62" i="2"/>
  <c r="L62" i="2"/>
  <c r="K62" i="2"/>
  <c r="J62" i="2"/>
  <c r="I62" i="2"/>
  <c r="H62" i="2"/>
  <c r="G62" i="2"/>
  <c r="F62" i="2"/>
  <c r="E62" i="2"/>
  <c r="D62" i="2"/>
  <c r="C62" i="2"/>
  <c r="U61" i="2"/>
  <c r="T61" i="2"/>
  <c r="S61" i="2"/>
  <c r="R61" i="2"/>
  <c r="Q61" i="2"/>
  <c r="P61" i="2"/>
  <c r="O61" i="2"/>
  <c r="N61" i="2"/>
  <c r="M61" i="2"/>
  <c r="L61" i="2"/>
  <c r="K61" i="2"/>
  <c r="J61" i="2"/>
  <c r="I61" i="2"/>
  <c r="H61" i="2"/>
  <c r="G61" i="2"/>
  <c r="F61" i="2"/>
  <c r="E61" i="2"/>
  <c r="D61" i="2"/>
  <c r="C61" i="2"/>
  <c r="V66" i="2"/>
  <c r="V65" i="2"/>
  <c r="V64" i="2"/>
  <c r="V63" i="2"/>
  <c r="V62" i="2"/>
  <c r="V61" i="2"/>
  <c r="C5" i="1"/>
  <c r="C8" i="1" s="1"/>
  <c r="K242" i="3"/>
  <c r="BF63" i="2" l="1"/>
  <c r="BF65" i="2"/>
  <c r="BD66" i="2"/>
  <c r="BD62" i="2"/>
  <c r="BD61" i="2"/>
  <c r="BG62" i="2"/>
  <c r="BG63" i="2"/>
  <c r="BG66" i="2"/>
  <c r="BG61" i="2"/>
  <c r="BE66" i="2"/>
  <c r="BE61" i="2"/>
  <c r="BG64" i="2"/>
  <c r="BE64" i="2"/>
  <c r="BC66" i="2"/>
  <c r="BE65" i="2"/>
  <c r="BE63" i="2"/>
  <c r="BC62" i="2"/>
  <c r="BC64" i="2"/>
  <c r="BF62" i="2"/>
  <c r="BG65" i="2"/>
  <c r="BF64" i="2"/>
  <c r="BE62" i="2"/>
  <c r="BC61" i="2"/>
  <c r="BC63" i="2"/>
  <c r="BC65" i="2"/>
</calcChain>
</file>

<file path=xl/sharedStrings.xml><?xml version="1.0" encoding="utf-8"?>
<sst xmlns="http://schemas.openxmlformats.org/spreadsheetml/2006/main" count="2322" uniqueCount="2251">
  <si>
    <t>Master</t>
  </si>
  <si>
    <t xml:space="preserve">Price </t>
  </si>
  <si>
    <t>SO</t>
  </si>
  <si>
    <t>MC</t>
  </si>
  <si>
    <t>Cash</t>
  </si>
  <si>
    <t>Debt</t>
  </si>
  <si>
    <t>EV</t>
  </si>
  <si>
    <t>Investor Relations Contact:</t>
  </si>
  <si>
    <t>SEC filings</t>
  </si>
  <si>
    <t>Godel Terminal</t>
  </si>
  <si>
    <t>Company Overview:</t>
  </si>
  <si>
    <t>Business Segements and Geographical Info:</t>
  </si>
  <si>
    <t xml:space="preserve">[Begin researching fundementals / core business … begin with SEC filings, but expand and use all public resources available] </t>
  </si>
  <si>
    <t>[Bold Title]</t>
  </si>
  <si>
    <t>Line Titles</t>
  </si>
  <si>
    <t>&lt;-- General</t>
  </si>
  <si>
    <t>&lt;-- Info</t>
  </si>
  <si>
    <t>Institutional Ownership Snapshot (4/14/2025)</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</si>
  <si>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</si>
  <si>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</si>
  <si>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</si>
  <si>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</si>
  <si>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</si>
  <si>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</si>
  <si>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</si>
  <si>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</si>
  <si>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</si>
  <si>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</si>
  <si>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</si>
  <si>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</si>
  <si>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</si>
  <si>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</si>
  <si>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</si>
  <si>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</si>
  <si>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</si>
  <si>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</si>
  <si>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t xml:space="preserve">[Ticker] Historical Return Histogram (Date Built) </t>
  </si>
  <si>
    <t>Min</t>
  </si>
  <si>
    <t>Max</t>
  </si>
  <si>
    <t>Mean μ</t>
  </si>
  <si>
    <t>Median</t>
  </si>
  <si>
    <t>SD σ</t>
  </si>
  <si>
    <t xml:space="preserve">  3σ 1-Day Δ: ±</t>
  </si>
  <si>
    <t>&lt;- Shapre Ratio (Risk Adjusted Return)</t>
  </si>
  <si>
    <t>β (1-year avg.)</t>
  </si>
  <si>
    <t>&lt;- Sortino Ratio (Downside Risk Adjusted Return)</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</si>
  <si>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</si>
  <si>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</si>
  <si>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</si>
  <si>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</si>
  <si>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</si>
  <si>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</si>
  <si>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</si>
  <si>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</si>
  <si>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</si>
  <si>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</si>
  <si>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</si>
  <si>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</si>
  <si>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</si>
  <si>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</si>
  <si>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</si>
  <si>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</si>
  <si>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</si>
  <si>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</si>
  <si>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</si>
  <si>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</si>
  <si>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</si>
  <si>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</si>
  <si>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</si>
  <si>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</si>
  <si>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</si>
  <si>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</si>
  <si>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</si>
  <si>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</si>
  <si>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</si>
  <si>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</si>
  <si>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</si>
  <si>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</si>
  <si>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</si>
  <si>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</si>
  <si>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</si>
  <si>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</si>
  <si>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</si>
  <si>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</si>
  <si>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</si>
  <si>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</si>
  <si>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</si>
  <si>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</si>
  <si>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</si>
  <si>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</si>
  <si>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</si>
  <si>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</si>
  <si>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</si>
  <si>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</si>
  <si>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</si>
  <si>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</si>
  <si>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</si>
  <si>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</si>
  <si>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</si>
  <si>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</si>
  <si>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</si>
  <si>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</si>
  <si>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</si>
  <si>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</si>
  <si>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Quarterly</t>
  </si>
  <si>
    <t>Revenues</t>
  </si>
  <si>
    <t>Ttl Revenues</t>
  </si>
  <si>
    <t>[Segment A] % of Ttl Revenues</t>
  </si>
  <si>
    <t>[Segment B] % of Ttl Revenues</t>
  </si>
  <si>
    <t>Product A Growth Y/y</t>
  </si>
  <si>
    <t>Product B Growth Y/y</t>
  </si>
  <si>
    <t>Product C Growth Y/y</t>
  </si>
  <si>
    <t>Product D Growth Y/y</t>
  </si>
  <si>
    <t>Product E Growth Y/y</t>
  </si>
  <si>
    <t>U.S. Revenues</t>
  </si>
  <si>
    <t>U.S. % of Revenues</t>
  </si>
  <si>
    <t>U.S.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</si>
  <si>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</si>
  <si>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</si>
  <si>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</si>
  <si>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</si>
  <si>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</si>
  <si>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</si>
  <si>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</si>
  <si>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</si>
  <si>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</si>
  <si>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</si>
  <si>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Marketable Securities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</si>
  <si>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</si>
  <si>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</si>
  <si>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</si>
  <si>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</si>
  <si>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</si>
  <si>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</si>
  <si>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</si>
  <si>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</si>
  <si>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</si>
  <si>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</si>
  <si>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</si>
  <si>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</si>
  <si>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</si>
  <si>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</si>
  <si>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</si>
  <si>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</si>
  <si>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</si>
  <si>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</si>
  <si>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</si>
  <si>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</si>
  <si>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</si>
  <si>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</si>
  <si>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</si>
  <si>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</si>
  <si>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</si>
  <si>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</si>
  <si>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</si>
  <si>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</si>
  <si>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</si>
  <si>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</si>
  <si>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SG&amp;A Expense</t>
  </si>
  <si>
    <t>R&amp;D Expense</t>
  </si>
  <si>
    <t>Operating Expenses</t>
  </si>
  <si>
    <t>Operating Income</t>
  </si>
  <si>
    <t>Other Income</t>
  </si>
  <si>
    <t>Pretax Income</t>
  </si>
  <si>
    <t>Income Taxes</t>
  </si>
  <si>
    <t>Q1'25</t>
  </si>
  <si>
    <t>MDT</t>
  </si>
  <si>
    <t xml:space="preserve">Medtronic </t>
  </si>
  <si>
    <t>Founded: 1949</t>
  </si>
  <si>
    <t>Headquarters: Dublin, Ireland</t>
  </si>
  <si>
    <t>Current CEO: Geoffrey Straub Martha</t>
  </si>
  <si>
    <t>Employees: 95,000</t>
  </si>
  <si>
    <t>Registered Exchange: NYSE</t>
  </si>
  <si>
    <t>Address: BUILDING TWO PARKMORE BUSINESS PARK WEST, GALWAY, L2, 1</t>
  </si>
  <si>
    <t>Resources:</t>
  </si>
  <si>
    <t>Earnings Calls</t>
  </si>
  <si>
    <t>FDA Med Device Reporting's</t>
  </si>
  <si>
    <t>U.S. Patent Office Search</t>
  </si>
  <si>
    <t>Thrombecotomy News</t>
  </si>
  <si>
    <t>MedTech News</t>
  </si>
  <si>
    <t>Stryker IR Page</t>
  </si>
  <si>
    <t>Phone:</t>
  </si>
  <si>
    <t>1-763-505-4626</t>
  </si>
  <si>
    <t xml:space="preserve">Email: </t>
  </si>
  <si>
    <t>Inevestors Relation Department</t>
  </si>
  <si>
    <t>1-763-514-4000</t>
  </si>
  <si>
    <t>investor.relations@medtronic.com</t>
  </si>
  <si>
    <t>Ryan Weispfenning, Vice President, Head of Investor Relations</t>
  </si>
  <si>
    <t>https://www.sec.gov/edgar/browse/?CIK=1613103&amp;owner=exclude</t>
  </si>
  <si>
    <t>https://investorrelations.medtronic.com/</t>
  </si>
  <si>
    <t>https://www.medtronic.com/en-us/index.html</t>
  </si>
  <si>
    <t>https://seekingalpha.com/symbol/MDT/earnings/transcripts</t>
  </si>
  <si>
    <t>https://app.godelterminal.com/</t>
  </si>
  <si>
    <t>https://www.fda.gov/medical-devices</t>
  </si>
  <si>
    <t>https://ppubs.uspto.gov/pubThe Companybapp/static/pages/ppubsbasic.html</t>
  </si>
  <si>
    <t>Medtronic Homepage</t>
  </si>
  <si>
    <t>Medtronic IP Catalog</t>
  </si>
  <si>
    <t>Medtronic IP Analysis</t>
  </si>
  <si>
    <t>https://insights.greyb.com/medtronic-patents/</t>
  </si>
  <si>
    <t>https://iproduct.io/app/isitpatented</t>
  </si>
  <si>
    <t>https://evtoday.com/</t>
  </si>
  <si>
    <t>https://www.medtechdive.com/news/stryker-inari-medical-acquisition/736615/</t>
  </si>
  <si>
    <t>Medtronic plc develops, manufactures, and sells device-based medical therapies to healthcare systems, physicians, clinicians, and patients worldwide</t>
  </si>
  <si>
    <t>The Cardiovascular Portfolio segment offers implantable cardiac pacemakers, cardioverter defibrillators, and cardiac resynchronization therapy devices; cardiac ablation products; insertable cardiac monitor systems; TYRX products; and remote monitoring and patient-centered software</t>
  </si>
  <si>
    <t>It also provides aortic valves, surgical valve replacement and repair products, endovascular stent grafts and accessories, and transcatheter pulmonary valves; and percutaneous coronary intervention products, percutaneous angioplasty balloons, and other products</t>
  </si>
  <si>
    <t>The Neuroscience Portfolio segment offers medical devices and implants, biologic solutions, spinal cord stimulation and brain modulation systems, implantable drug infusion systems, and interventional products, as well as nerve ablation system under the Accurian name</t>
  </si>
  <si>
    <t>The segment offers its products for spinal surgeons, neurosurgeons, neurologists, pain management specialists, anesthesiologists, orthopedic surgeons, urologists, urogynecologists, and interventional radiologists, as well as ear, nose, and throat specialists; and energy surgical instruments</t>
  </si>
  <si>
    <t>The Medical Surgical Portfolio segment offers surgical stapling devices, vessel sealing instruments, wound closure and electrosurgery products, AI-powered surgical video and analytics platform, robotic-assisted surgery products, hernia mechanical devices</t>
  </si>
  <si>
    <t>Additionally The Company offers mesh implants, gynecology products, gastrointestinal and hepatologic diagnostics and therapies, and therapies to treat other non-exclusive diseases and conditions; and patient monitoring and airway management products</t>
  </si>
  <si>
    <t>The Diabetes Operating Unit segment provides insulin pumps and consumables, continuous glucose monitoring systems, and InPen, a smart insulin pen system</t>
  </si>
  <si>
    <t>The Company was founded in 1949 and is headquartered in Galway, Ireland</t>
  </si>
  <si>
    <t>Fiscal Year: May-April</t>
  </si>
  <si>
    <t>Equity Analysis</t>
  </si>
  <si>
    <t>Medtronic Employee Snapshot</t>
  </si>
  <si>
    <t>https://stockanalysis.com/stocks/mdt/employees/</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</si>
  <si>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</si>
  <si>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</si>
  <si>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</si>
  <si>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</si>
  <si>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</si>
  <si>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</si>
  <si>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</si>
  <si>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</si>
  <si>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</si>
  <si>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</si>
  <si>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</si>
  <si>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</si>
  <si>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</si>
  <si>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</si>
  <si>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</si>
  <si>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</si>
  <si>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</si>
  <si>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</si>
  <si>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</si>
  <si>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</si>
  <si>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</si>
  <si>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</si>
  <si>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</si>
  <si>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</si>
  <si>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</si>
  <si>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</si>
  <si>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</si>
  <si>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</si>
  <si>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</si>
  <si>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</si>
  <si>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</si>
  <si>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</si>
  <si>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</si>
  <si>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</si>
  <si>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</si>
  <si>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</si>
  <si>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</si>
  <si>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</si>
  <si>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</si>
  <si>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</si>
  <si>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</si>
  <si>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</si>
  <si>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</si>
  <si>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</si>
  <si>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</si>
  <si>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</si>
  <si>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</si>
  <si>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</si>
  <si>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</si>
  <si>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</si>
  <si>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</si>
  <si>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</si>
  <si>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</si>
  <si>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</si>
  <si>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</si>
  <si>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</si>
  <si>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</si>
  <si>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</si>
  <si>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</si>
  <si>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</si>
  <si>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</si>
  <si>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</si>
  <si>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</si>
  <si>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</si>
  <si>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</si>
  <si>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</si>
  <si>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</si>
  <si>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</si>
  <si>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</si>
  <si>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</si>
  <si>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</si>
  <si>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</si>
  <si>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</si>
  <si>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</si>
  <si>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</si>
  <si>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</si>
  <si>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</si>
  <si>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</si>
  <si>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</si>
  <si>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</si>
  <si>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</si>
  <si>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</si>
  <si>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</si>
  <si>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</si>
  <si>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</si>
  <si>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</si>
  <si>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</si>
  <si>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</si>
  <si>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</si>
  <si>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</si>
  <si>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</si>
  <si>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</si>
  <si>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</si>
  <si>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</si>
  <si>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</si>
  <si>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</si>
  <si>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</si>
  <si>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</si>
  <si>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</si>
  <si>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</si>
  <si>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</si>
  <si>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</si>
  <si>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</si>
  <si>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</si>
  <si>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</si>
  <si>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</si>
  <si>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</si>
  <si>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</si>
  <si>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</si>
  <si>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</si>
  <si>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</si>
  <si>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</si>
  <si>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</si>
  <si>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</si>
  <si>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</si>
  <si>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</si>
  <si>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</si>
  <si>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</si>
  <si>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</si>
  <si>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</si>
  <si>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</si>
  <si>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</si>
  <si>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</si>
  <si>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</si>
  <si>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</si>
  <si>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</si>
  <si>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</si>
  <si>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</si>
  <si>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</si>
  <si>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</si>
  <si>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</si>
  <si>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</si>
  <si>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</si>
  <si>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</si>
  <si>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</si>
  <si>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</si>
  <si>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</si>
  <si>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</si>
  <si>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</si>
  <si>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</si>
  <si>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</si>
  <si>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</si>
  <si>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</si>
  <si>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</si>
  <si>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</si>
  <si>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</si>
  <si>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</si>
  <si>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</si>
  <si>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</si>
  <si>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</si>
  <si>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</si>
  <si>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</si>
  <si>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</si>
  <si>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</si>
  <si>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</si>
  <si>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</si>
  <si>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</si>
  <si>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</si>
  <si>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</si>
  <si>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</si>
  <si>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</si>
  <si>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</si>
  <si>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</si>
  <si>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</si>
  <si>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</si>
  <si>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</si>
  <si>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</si>
  <si>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</si>
  <si>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</si>
  <si>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</si>
  <si>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</si>
  <si>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</si>
  <si>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</si>
  <si>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</si>
  <si>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</si>
  <si>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</si>
  <si>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</si>
  <si>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</si>
  <si>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</si>
  <si>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</si>
  <si>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</si>
  <si>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</si>
  <si>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</si>
  <si>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</si>
  <si>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</si>
  <si>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</si>
  <si>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</si>
  <si>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</si>
  <si>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</si>
  <si>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</si>
  <si>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</si>
  <si>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</si>
  <si>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</si>
  <si>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</si>
  <si>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</si>
  <si>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</si>
  <si>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</si>
  <si>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</si>
  <si>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</si>
  <si>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</si>
  <si>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</si>
  <si>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</si>
  <si>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</si>
  <si>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</si>
  <si>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</si>
  <si>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</si>
  <si>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</si>
  <si>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</si>
  <si>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</si>
  <si>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</si>
  <si>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</si>
  <si>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</si>
  <si>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</si>
  <si>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</si>
  <si>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</si>
  <si>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</si>
  <si>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</si>
  <si>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</si>
  <si>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</si>
  <si>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</si>
  <si>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</si>
  <si>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</si>
  <si>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</si>
  <si>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</si>
  <si>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</si>
  <si>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</si>
  <si>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</si>
  <si>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</si>
  <si>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</si>
  <si>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</si>
  <si>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</si>
  <si>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</si>
  <si>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</si>
  <si>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</si>
  <si>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</si>
  <si>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</si>
  <si>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</si>
  <si>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</si>
  <si>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</si>
  <si>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</si>
  <si>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</si>
  <si>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</si>
  <si>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</si>
  <si>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</si>
  <si>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</si>
  <si>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</si>
  <si>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</si>
  <si>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</si>
  <si>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</si>
  <si>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</si>
  <si>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</si>
  <si>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</si>
  <si>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</si>
  <si>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</si>
  <si>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</si>
  <si>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</si>
  <si>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</si>
  <si>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</si>
  <si>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</si>
  <si>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</si>
  <si>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</si>
  <si>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</si>
  <si>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</si>
  <si>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</si>
  <si>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</si>
  <si>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</si>
  <si>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</si>
  <si>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</si>
  <si>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</si>
  <si>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</si>
  <si>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</si>
  <si>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</si>
  <si>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</si>
  <si>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</si>
  <si>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</si>
  <si>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</si>
  <si>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</si>
  <si>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</si>
  <si>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</si>
  <si>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</si>
  <si>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</si>
  <si>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</si>
  <si>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</si>
  <si>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</si>
  <si>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</si>
  <si>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</si>
  <si>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</si>
  <si>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</si>
  <si>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</si>
  <si>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</si>
  <si>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</si>
  <si>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</si>
  <si>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</si>
  <si>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</si>
  <si>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</si>
  <si>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</si>
  <si>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</si>
  <si>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</si>
  <si>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</si>
  <si>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</si>
  <si>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</si>
  <si>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</si>
  <si>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</si>
  <si>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</si>
  <si>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</si>
  <si>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</si>
  <si>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</si>
  <si>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</si>
  <si>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</si>
  <si>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</si>
  <si>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</si>
  <si>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</si>
  <si>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</si>
  <si>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</si>
  <si>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</si>
  <si>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</si>
  <si>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</si>
  <si>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</si>
  <si>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</si>
  <si>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</si>
  <si>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</si>
  <si>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</si>
  <si>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</si>
  <si>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</si>
  <si>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</si>
  <si>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</si>
  <si>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</si>
  <si>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</si>
  <si>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</si>
  <si>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</si>
  <si>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</si>
  <si>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</si>
  <si>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</si>
  <si>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</si>
  <si>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</si>
  <si>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</si>
  <si>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</si>
  <si>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</si>
  <si>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</si>
  <si>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</si>
  <si>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</si>
  <si>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</si>
  <si>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</si>
  <si>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</si>
  <si>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</si>
  <si>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</si>
  <si>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</si>
  <si>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</si>
  <si>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</si>
  <si>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</si>
  <si>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</si>
  <si>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</si>
  <si>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</si>
  <si>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</si>
  <si>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</si>
  <si>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</si>
  <si>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</si>
  <si>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</si>
  <si>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</si>
  <si>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</si>
  <si>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</si>
  <si>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</si>
  <si>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</si>
  <si>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</si>
  <si>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</si>
  <si>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</si>
  <si>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</si>
  <si>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</si>
  <si>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</si>
  <si>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</si>
  <si>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</si>
  <si>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</si>
  <si>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</si>
  <si>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</si>
  <si>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</si>
  <si>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</si>
  <si>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</si>
  <si>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</si>
  <si>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</si>
  <si>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</si>
  <si>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</si>
  <si>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</si>
  <si>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</si>
  <si>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</si>
  <si>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</si>
  <si>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</si>
  <si>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</si>
  <si>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</si>
  <si>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</si>
  <si>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</si>
  <si>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</si>
  <si>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</si>
  <si>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</si>
  <si>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</si>
  <si>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</si>
  <si>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</si>
  <si>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</si>
  <si>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</si>
  <si>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</si>
  <si>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</si>
  <si>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</si>
  <si>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</si>
  <si>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</si>
  <si>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</si>
  <si>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</si>
  <si>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</si>
  <si>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</si>
  <si>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</si>
  <si>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</si>
  <si>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</si>
  <si>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</si>
  <si>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</si>
  <si>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</si>
  <si>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</si>
  <si>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</si>
  <si>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</si>
  <si>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</si>
  <si>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</si>
  <si>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</si>
  <si>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</si>
  <si>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</si>
  <si>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</si>
  <si>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</si>
  <si>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</si>
  <si>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</si>
  <si>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</si>
  <si>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</si>
  <si>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</si>
  <si>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</si>
  <si>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</si>
  <si>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</si>
  <si>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</si>
  <si>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</si>
  <si>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</si>
  <si>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</si>
  <si>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</si>
  <si>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</si>
  <si>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</si>
  <si>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</si>
  <si>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</si>
  <si>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</si>
  <si>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</si>
  <si>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</si>
  <si>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</si>
  <si>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</si>
  <si>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</si>
  <si>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</si>
  <si>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</si>
  <si>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</si>
  <si>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</si>
  <si>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</si>
  <si>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</si>
  <si>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</si>
  <si>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</si>
  <si>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</si>
  <si>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</si>
  <si>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</si>
  <si>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</si>
  <si>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</si>
  <si>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</si>
  <si>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</si>
  <si>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</si>
  <si>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</si>
  <si>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</si>
  <si>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</si>
  <si>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</si>
  <si>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</si>
  <si>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</si>
  <si>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</si>
  <si>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</si>
  <si>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</si>
  <si>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</si>
  <si>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</si>
  <si>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</si>
  <si>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</si>
  <si>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</si>
  <si>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</si>
  <si>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</si>
  <si>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</si>
  <si>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</si>
  <si>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</si>
  <si>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</si>
  <si>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</si>
  <si>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</si>
  <si>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</si>
  <si>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</si>
  <si>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</si>
  <si>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</si>
  <si>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</si>
  <si>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</si>
  <si>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</si>
  <si>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</si>
  <si>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</si>
  <si>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</si>
  <si>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</si>
  <si>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</si>
  <si>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</si>
  <si>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</si>
  <si>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</si>
  <si>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</si>
  <si>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</si>
  <si>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</si>
  <si>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</si>
  <si>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</si>
  <si>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</si>
  <si>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</si>
  <si>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</si>
  <si>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</si>
  <si>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</si>
  <si>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</si>
  <si>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</si>
  <si>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</si>
  <si>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</si>
  <si>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</si>
  <si>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</si>
  <si>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</si>
  <si>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</si>
  <si>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</si>
  <si>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</si>
  <si>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</si>
  <si>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</si>
  <si>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</si>
  <si>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</si>
  <si>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</si>
  <si>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</si>
  <si>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</si>
  <si>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</si>
  <si>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</si>
  <si>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</si>
  <si>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</si>
  <si>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</si>
  <si>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</si>
  <si>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</si>
  <si>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</si>
  <si>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</si>
  <si>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</si>
  <si>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</si>
  <si>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</si>
  <si>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</si>
  <si>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</si>
  <si>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</si>
  <si>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</si>
  <si>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</si>
  <si>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</si>
  <si>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</si>
  <si>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</si>
  <si>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</si>
  <si>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</si>
  <si>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</si>
  <si>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</si>
  <si>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</si>
  <si>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</si>
  <si>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</si>
  <si>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</si>
  <si>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</si>
  <si>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</si>
  <si>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</si>
  <si>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</si>
  <si>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</si>
  <si>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</si>
  <si>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</si>
  <si>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</si>
  <si>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</si>
  <si>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</si>
  <si>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</si>
  <si>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</si>
  <si>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</si>
  <si>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</si>
  <si>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</si>
  <si>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</si>
  <si>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</si>
  <si>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</si>
  <si>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</si>
  <si>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</si>
  <si>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</si>
  <si>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</si>
  <si>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</si>
  <si>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</si>
  <si>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</si>
  <si>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</si>
  <si>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</si>
  <si>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</si>
  <si>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</si>
  <si>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</si>
  <si>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</si>
  <si>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</si>
  <si>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</si>
  <si>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</si>
  <si>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</si>
  <si>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</si>
  <si>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</si>
  <si>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</si>
  <si>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</si>
  <si>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</si>
  <si>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</si>
  <si>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</si>
  <si>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</si>
  <si>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</si>
  <si>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</si>
  <si>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</si>
  <si>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</si>
  <si>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</si>
  <si>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</si>
  <si>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</si>
  <si>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</si>
  <si>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</si>
  <si>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</si>
  <si>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</si>
  <si>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</si>
  <si>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</si>
  <si>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</si>
  <si>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</si>
  <si>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</si>
  <si>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</si>
  <si>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</si>
  <si>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</si>
  <si>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</si>
  <si>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</si>
  <si>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</si>
  <si>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</si>
  <si>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</si>
  <si>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</si>
  <si>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</si>
  <si>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</si>
  <si>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</si>
  <si>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</si>
  <si>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</si>
  <si>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</si>
  <si>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</si>
  <si>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</si>
  <si>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</si>
  <si>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</si>
  <si>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</si>
  <si>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</si>
  <si>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</si>
  <si>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</si>
  <si>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</si>
  <si>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</si>
  <si>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</si>
  <si>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</si>
  <si>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</si>
  <si>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</si>
  <si>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</si>
  <si>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</si>
  <si>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</si>
  <si>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</si>
  <si>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</si>
  <si>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</si>
  <si>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</si>
  <si>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</si>
  <si>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</si>
  <si>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</si>
  <si>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</si>
  <si>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</si>
  <si>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</si>
  <si>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</si>
  <si>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</si>
  <si>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</si>
  <si>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</si>
  <si>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</si>
  <si>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</si>
  <si>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</si>
  <si>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</si>
  <si>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</si>
  <si>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</si>
  <si>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</si>
  <si>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</si>
  <si>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</si>
  <si>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</si>
  <si>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</si>
  <si>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</si>
  <si>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</si>
  <si>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</si>
  <si>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</si>
  <si>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</si>
  <si>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</si>
  <si>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</si>
  <si>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</si>
  <si>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</si>
  <si>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</si>
  <si>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</si>
  <si>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</si>
  <si>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</si>
  <si>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</si>
  <si>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</si>
  <si>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</si>
  <si>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</si>
  <si>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</si>
  <si>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</si>
  <si>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</si>
  <si>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</si>
  <si>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</si>
  <si>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</si>
  <si>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</si>
  <si>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</si>
  <si>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</si>
  <si>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</si>
  <si>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</si>
  <si>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</si>
  <si>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</si>
  <si>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</si>
  <si>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</si>
  <si>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</si>
  <si>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</si>
  <si>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</si>
  <si>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</si>
  <si>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</si>
  <si>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</si>
  <si>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</si>
  <si>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</si>
  <si>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</si>
  <si>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</si>
  <si>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</si>
  <si>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</si>
  <si>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</si>
  <si>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</si>
  <si>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</si>
  <si>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</si>
  <si>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</si>
  <si>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</si>
  <si>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</si>
  <si>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</si>
  <si>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</si>
  <si>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</si>
  <si>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</si>
  <si>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</si>
  <si>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</si>
  <si>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</si>
  <si>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</si>
  <si>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</si>
  <si>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</si>
  <si>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</si>
  <si>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</si>
  <si>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</si>
  <si>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</si>
  <si>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</si>
  <si>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</si>
  <si>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</si>
  <si>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</si>
  <si>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</si>
  <si>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</si>
  <si>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</si>
  <si>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</si>
  <si>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</si>
  <si>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</si>
  <si>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</si>
  <si>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</si>
  <si>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</si>
  <si>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</si>
  <si>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</si>
  <si>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</si>
  <si>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</si>
  <si>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</si>
  <si>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</si>
  <si>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</si>
  <si>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</si>
  <si>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</si>
  <si>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</si>
  <si>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</si>
  <si>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</si>
  <si>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</si>
  <si>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</si>
  <si>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</si>
  <si>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</si>
  <si>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</si>
  <si>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</si>
  <si>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</si>
  <si>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</si>
  <si>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</si>
  <si>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</si>
  <si>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</si>
  <si>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</si>
  <si>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</si>
  <si>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</si>
  <si>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</si>
  <si>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</si>
  <si>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</si>
  <si>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</si>
  <si>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</si>
  <si>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</si>
  <si>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</si>
  <si>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</si>
  <si>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</si>
  <si>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</si>
  <si>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</si>
  <si>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</si>
  <si>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</si>
  <si>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</si>
  <si>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</si>
  <si>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</si>
  <si>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</si>
  <si>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</si>
  <si>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</si>
  <si>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</si>
  <si>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</si>
  <si>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</si>
  <si>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</si>
  <si>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</si>
  <si>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</si>
  <si>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</si>
  <si>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</si>
  <si>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</si>
  <si>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</si>
  <si>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</si>
  <si>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</si>
  <si>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</si>
  <si>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</si>
  <si>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</si>
  <si>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</si>
  <si>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</si>
  <si>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</si>
  <si>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</si>
  <si>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</si>
  <si>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</si>
  <si>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</si>
  <si>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</si>
  <si>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</si>
  <si>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</si>
  <si>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</si>
  <si>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</si>
  <si>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</si>
  <si>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</si>
  <si>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</si>
  <si>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</si>
  <si>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</si>
  <si>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</si>
  <si>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</si>
  <si>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</si>
  <si>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</si>
  <si>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</si>
  <si>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</si>
  <si>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</si>
  <si>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</si>
  <si>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</si>
  <si>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</si>
  <si>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</si>
  <si>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</si>
  <si>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</si>
  <si>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</si>
  <si>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</si>
  <si>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</si>
  <si>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</si>
  <si>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</si>
  <si>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</si>
  <si>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</si>
  <si>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</si>
  <si>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</si>
  <si>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</si>
  <si>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</si>
  <si>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</si>
  <si>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</si>
  <si>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</si>
  <si>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</si>
  <si>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</si>
  <si>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</si>
  <si>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</si>
  <si>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</si>
  <si>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</si>
  <si>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</si>
  <si>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</si>
  <si>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</si>
  <si>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</si>
  <si>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</si>
  <si>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</si>
  <si>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</si>
  <si>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</si>
  <si>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</si>
  <si>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</si>
  <si>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</si>
  <si>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</si>
  <si>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</si>
  <si>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</si>
  <si>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</si>
  <si>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</si>
  <si>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</si>
  <si>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</si>
  <si>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</si>
  <si>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</si>
  <si>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</si>
  <si>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</si>
  <si>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</si>
  <si>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</si>
  <si>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</si>
  <si>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</si>
  <si>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</si>
  <si>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</si>
  <si>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</si>
  <si>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</si>
  <si>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</si>
  <si>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</si>
  <si>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</si>
  <si>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</si>
  <si>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</si>
  <si>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</si>
  <si>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</si>
  <si>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</si>
  <si>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</si>
  <si>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</si>
  <si>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</si>
  <si>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</si>
  <si>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</si>
  <si>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</si>
  <si>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</si>
  <si>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</si>
  <si>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</si>
  <si>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</si>
  <si>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</si>
  <si>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</si>
  <si>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</si>
  <si>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</si>
  <si>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</si>
  <si>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</si>
  <si>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</si>
  <si>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</si>
  <si>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</si>
  <si>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</si>
  <si>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</si>
  <si>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</si>
  <si>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</si>
  <si>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</si>
  <si>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</si>
  <si>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</si>
  <si>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</si>
  <si>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</si>
  <si>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</si>
  <si>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</si>
  <si>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</si>
  <si>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</si>
  <si>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</si>
  <si>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</si>
  <si>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</si>
  <si>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</si>
  <si>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</si>
  <si>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</si>
  <si>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</si>
  <si>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</si>
  <si>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</si>
  <si>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</si>
  <si>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</si>
  <si>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</si>
  <si>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</si>
  <si>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</si>
  <si>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</si>
  <si>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</si>
  <si>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</si>
  <si>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</si>
  <si>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</si>
  <si>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</si>
  <si>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</si>
  <si>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</si>
  <si>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</si>
  <si>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</si>
  <si>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</si>
  <si>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</si>
  <si>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</si>
  <si>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</si>
  <si>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</si>
  <si>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</si>
  <si>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</si>
  <si>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</si>
  <si>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</si>
  <si>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</si>
  <si>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</si>
  <si>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</si>
  <si>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</si>
  <si>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</si>
  <si>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</si>
  <si>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</si>
  <si>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</si>
  <si>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</si>
  <si>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</si>
  <si>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</si>
  <si>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</si>
  <si>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</si>
  <si>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</si>
  <si>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</si>
  <si>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</si>
  <si>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</si>
  <si>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</si>
  <si>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</si>
  <si>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</si>
  <si>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</si>
  <si>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</si>
  <si>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</si>
  <si>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</si>
  <si>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</si>
  <si>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</si>
  <si>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</si>
  <si>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</si>
  <si>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</si>
  <si>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</si>
  <si>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</si>
  <si>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</si>
  <si>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</si>
  <si>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</si>
  <si>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</si>
  <si>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</si>
  <si>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</si>
  <si>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</si>
  <si>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</si>
  <si>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</si>
  <si>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</si>
  <si>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</si>
  <si>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</si>
  <si>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</si>
  <si>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</si>
  <si>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</si>
  <si>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</si>
  <si>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</si>
  <si>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</si>
  <si>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</si>
  <si>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</si>
  <si>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</si>
  <si>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</si>
  <si>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</si>
  <si>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</si>
  <si>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</si>
  <si>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</si>
  <si>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</si>
  <si>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</si>
  <si>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</si>
  <si>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</si>
  <si>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</si>
  <si>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</si>
  <si>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</si>
  <si>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</si>
  <si>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</si>
  <si>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</si>
  <si>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</si>
  <si>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</si>
  <si>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</si>
  <si>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</si>
  <si>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</si>
  <si>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</si>
  <si>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</si>
  <si>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</si>
  <si>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</si>
  <si>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</si>
  <si>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</si>
  <si>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</si>
  <si>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</si>
  <si>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</si>
  <si>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</si>
  <si>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</si>
  <si>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</si>
  <si>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</si>
  <si>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</si>
  <si>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</si>
  <si>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</si>
  <si>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</si>
  <si>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</si>
  <si>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</si>
  <si>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</si>
  <si>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</si>
  <si>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</si>
  <si>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</si>
  <si>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</si>
  <si>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</si>
  <si>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</si>
  <si>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</si>
  <si>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</si>
  <si>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</si>
  <si>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</si>
  <si>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</si>
  <si>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</si>
  <si>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</si>
  <si>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</si>
  <si>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</si>
  <si>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</si>
  <si>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</si>
  <si>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</si>
  <si>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</si>
  <si>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</si>
  <si>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</si>
  <si>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</si>
  <si>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</si>
  <si>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</si>
  <si>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</si>
  <si>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</si>
  <si>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</si>
  <si>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</si>
  <si>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</si>
  <si>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</si>
  <si>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</si>
  <si>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</si>
  <si>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</si>
  <si>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</si>
  <si>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</si>
  <si>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</si>
  <si>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</si>
  <si>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</si>
  <si>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</si>
  <si>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</si>
  <si>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</si>
  <si>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</si>
  <si>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</si>
  <si>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</si>
  <si>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</si>
  <si>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</si>
  <si>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</si>
  <si>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</si>
  <si>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</si>
  <si>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</si>
  <si>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</si>
  <si>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</si>
  <si>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</si>
  <si>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</si>
  <si>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</si>
  <si>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</si>
  <si>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</si>
  <si>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</si>
  <si>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</si>
  <si>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</si>
  <si>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</si>
  <si>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</si>
  <si>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</si>
  <si>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</si>
  <si>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</si>
  <si>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</si>
  <si>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</si>
  <si>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</si>
  <si>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</si>
  <si>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</si>
  <si>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</si>
  <si>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</si>
  <si>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</si>
  <si>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</si>
  <si>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</si>
  <si>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</si>
  <si>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</si>
  <si>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</si>
  <si>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</si>
  <si>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</si>
  <si>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</si>
  <si>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</si>
  <si>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</si>
  <si>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</si>
  <si>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</si>
  <si>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</si>
  <si>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</si>
  <si>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</si>
  <si>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</si>
  <si>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</si>
  <si>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</si>
  <si>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</si>
  <si>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</si>
  <si>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</si>
  <si>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</si>
  <si>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</si>
  <si>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</si>
  <si>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</si>
  <si>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</si>
  <si>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</si>
  <si>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</si>
  <si>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</si>
  <si>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</si>
  <si>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</si>
  <si>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</si>
  <si>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</si>
  <si>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</si>
  <si>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</si>
  <si>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</si>
  <si>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</si>
  <si>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</si>
  <si>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</si>
  <si>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</si>
  <si>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</si>
  <si>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</si>
  <si>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</si>
  <si>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</si>
  <si>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</si>
  <si>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</si>
  <si>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</si>
  <si>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</si>
  <si>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</si>
  <si>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</si>
  <si>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</si>
  <si>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</si>
  <si>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</si>
  <si>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</si>
  <si>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</si>
  <si>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</si>
  <si>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</si>
  <si>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</si>
  <si>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</si>
  <si>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</si>
  <si>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</si>
  <si>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</si>
  <si>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</si>
  <si>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</si>
  <si>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</si>
  <si>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</si>
  <si>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</si>
  <si>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</si>
  <si>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</si>
  <si>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</si>
  <si>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</si>
  <si>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</si>
  <si>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</si>
  <si>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</si>
  <si>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</si>
  <si>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</si>
  <si>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</si>
  <si>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</si>
  <si>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</si>
  <si>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</si>
  <si>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</si>
  <si>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</si>
  <si>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</si>
  <si>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</si>
  <si>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</si>
  <si>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</si>
  <si>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</si>
  <si>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</si>
  <si>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</si>
  <si>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</si>
  <si>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</si>
  <si>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</si>
  <si>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</si>
  <si>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</si>
  <si>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</si>
  <si>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</si>
  <si>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</si>
  <si>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</si>
  <si>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</si>
  <si>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</si>
  <si>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</si>
  <si>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</si>
  <si>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</si>
  <si>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</si>
  <si>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</si>
  <si>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</si>
  <si>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</si>
  <si>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</si>
  <si>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</si>
  <si>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</si>
  <si>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</si>
  <si>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</si>
  <si>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</si>
  <si>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</si>
  <si>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</si>
  <si>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</si>
  <si>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</si>
  <si>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</si>
  <si>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</si>
  <si>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</si>
  <si>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</si>
  <si>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</si>
  <si>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</si>
  <si>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</si>
  <si>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</si>
  <si>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</si>
  <si>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</si>
  <si>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</si>
  <si>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</si>
  <si>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</si>
  <si>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</si>
  <si>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</si>
  <si>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</si>
  <si>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</si>
  <si>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</si>
  <si>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</si>
  <si>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</si>
  <si>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</si>
  <si>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</si>
  <si>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</si>
  <si>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</si>
  <si>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</si>
  <si>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</si>
  <si>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</si>
  <si>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</si>
  <si>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</si>
  <si>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</si>
  <si>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</si>
  <si>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</si>
  <si>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</si>
  <si>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</si>
  <si>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</si>
  <si>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</si>
  <si>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</si>
  <si>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</si>
  <si>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</si>
  <si>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</si>
  <si>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</si>
  <si>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</si>
  <si>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</si>
  <si>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</si>
  <si>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</si>
  <si>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</si>
  <si>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</si>
  <si>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</si>
  <si>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</si>
  <si>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</si>
  <si>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</si>
  <si>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</si>
  <si>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</si>
  <si>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</si>
  <si>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</si>
  <si>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</si>
  <si>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</si>
  <si>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</si>
  <si>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</si>
  <si>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</si>
  <si>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</si>
  <si>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</si>
  <si>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</si>
  <si>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</si>
  <si>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</si>
  <si>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</si>
  <si>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</si>
  <si>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</si>
  <si>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</si>
  <si>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</si>
  <si>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</si>
  <si>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</si>
  <si>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</si>
  <si>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</si>
  <si>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</si>
  <si>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</si>
  <si>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</si>
  <si>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</si>
  <si>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</si>
  <si>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</si>
  <si>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</si>
  <si>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</si>
  <si>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</si>
  <si>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</si>
  <si>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</si>
  <si>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</si>
  <si>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</si>
  <si>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</si>
  <si>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</si>
  <si>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</si>
  <si>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</si>
  <si>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</si>
  <si>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</si>
  <si>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</si>
  <si>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</si>
  <si>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</si>
  <si>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</si>
  <si>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</si>
  <si>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</si>
  <si>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</si>
  <si>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</si>
  <si>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</si>
  <si>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</si>
  <si>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</si>
  <si>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</si>
  <si>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</si>
  <si>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</si>
  <si>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</si>
  <si>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</si>
  <si>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</si>
  <si>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</si>
  <si>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</si>
  <si>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</si>
  <si>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</si>
  <si>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</si>
  <si>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</si>
  <si>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</si>
  <si>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</si>
  <si>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</si>
  <si>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</si>
  <si>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</si>
  <si>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</si>
  <si>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</si>
  <si>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</si>
  <si>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</si>
  <si>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</si>
  <si>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</si>
  <si>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</si>
  <si>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</si>
  <si>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</si>
  <si>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</si>
  <si>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</si>
  <si>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</si>
  <si>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</si>
  <si>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</si>
  <si>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</si>
  <si>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</si>
  <si>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</si>
  <si>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</si>
  <si>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</si>
  <si>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</si>
  <si>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</si>
  <si>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</si>
  <si>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</si>
  <si>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</si>
  <si>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</si>
  <si>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</si>
  <si>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</si>
  <si>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</si>
  <si>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</si>
  <si>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</si>
  <si>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</si>
  <si>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</si>
  <si>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</si>
  <si>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</si>
  <si>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</si>
  <si>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</si>
  <si>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</si>
  <si>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</si>
  <si>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</si>
  <si>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</si>
  <si>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</si>
  <si>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</si>
  <si>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</si>
  <si>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</si>
  <si>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</si>
  <si>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</si>
  <si>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</si>
  <si>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</si>
  <si>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</si>
  <si>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</si>
  <si>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</si>
  <si>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</si>
  <si>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</si>
  <si>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</si>
  <si>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</si>
  <si>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</si>
  <si>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</si>
  <si>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</si>
  <si>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</si>
  <si>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</si>
  <si>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</si>
  <si>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</si>
  <si>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</si>
  <si>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</si>
  <si>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</si>
  <si>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</si>
  <si>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</si>
  <si>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</si>
  <si>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</si>
  <si>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</si>
  <si>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</si>
  <si>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</si>
  <si>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</si>
  <si>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</si>
  <si>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</si>
  <si>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</si>
  <si>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</si>
  <si>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</si>
  <si>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</si>
  <si>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</si>
  <si>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</si>
  <si>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</si>
  <si>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</si>
  <si>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</si>
  <si>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</si>
  <si>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</si>
  <si>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</si>
  <si>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</si>
  <si>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</si>
  <si>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</si>
  <si>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</si>
  <si>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</si>
  <si>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</si>
  <si>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</si>
  <si>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</si>
  <si>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</si>
  <si>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</si>
  <si>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</si>
  <si>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</si>
  <si>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</si>
  <si>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</si>
  <si>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</si>
  <si>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</si>
  <si>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</si>
  <si>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</si>
  <si>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</si>
  <si>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</si>
  <si>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</si>
  <si>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</si>
  <si>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</si>
  <si>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</si>
  <si>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</si>
  <si>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</si>
  <si>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</si>
  <si>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</si>
  <si>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</si>
  <si>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</si>
  <si>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</si>
  <si>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</si>
  <si>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</si>
  <si>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</si>
  <si>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</si>
  <si>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</si>
  <si>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</si>
  <si>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</si>
  <si>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</si>
  <si>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</si>
  <si>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</si>
  <si>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</si>
  <si>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</si>
  <si>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</si>
  <si>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</si>
  <si>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</si>
  <si>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</si>
  <si>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</si>
  <si>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</si>
  <si>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</si>
  <si>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</si>
  <si>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</si>
  <si>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</si>
  <si>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</si>
  <si>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</si>
  <si>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</si>
  <si>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</si>
  <si>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</si>
  <si>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</si>
  <si>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</si>
  <si>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</si>
  <si>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</si>
  <si>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</si>
  <si>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</si>
  <si>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</si>
  <si>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</si>
  <si>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</si>
  <si>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</si>
  <si>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</si>
  <si>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</si>
  <si>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</si>
  <si>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</si>
  <si>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</si>
  <si>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</si>
  <si>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</si>
  <si>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</si>
  <si>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</si>
  <si>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</si>
  <si>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</si>
  <si>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</si>
  <si>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</si>
  <si>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</si>
  <si>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</si>
  <si>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</si>
  <si>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</si>
  <si>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</si>
  <si>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</si>
  <si>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</si>
  <si>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</si>
  <si>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</si>
  <si>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</si>
  <si>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</si>
  <si>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</si>
  <si>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</si>
  <si>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</si>
  <si>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</si>
  <si>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</si>
  <si>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</si>
  <si>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</si>
  <si>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</si>
  <si>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</si>
  <si>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</si>
  <si>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</si>
  <si>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</si>
  <si>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</si>
  <si>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</si>
  <si>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</si>
  <si>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</si>
  <si>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</si>
  <si>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</si>
  <si>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</si>
  <si>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</si>
  <si>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</si>
  <si>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</si>
  <si>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</si>
  <si>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</si>
  <si>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</si>
  <si>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</si>
  <si>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</si>
  <si>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</si>
  <si>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</si>
  <si>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</si>
  <si>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</si>
  <si>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</si>
  <si>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</si>
  <si>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</si>
  <si>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</si>
  <si>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</si>
  <si>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</si>
  <si>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</si>
  <si>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</si>
  <si>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</si>
  <si>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</si>
  <si>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</si>
  <si>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</si>
  <si>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</si>
  <si>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</si>
  <si>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</si>
  <si>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</si>
  <si>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</si>
  <si>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</si>
  <si>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</si>
  <si>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</si>
  <si>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</si>
  <si>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</si>
  <si>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</si>
  <si>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</si>
  <si>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</si>
  <si>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</si>
  <si>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</si>
  <si>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</si>
  <si>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</si>
  <si>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</si>
  <si>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</si>
  <si>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</si>
  <si>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</si>
  <si>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</si>
  <si>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</si>
  <si>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</si>
  <si>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</si>
  <si>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</si>
  <si>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</si>
  <si>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</si>
  <si>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</si>
  <si>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</si>
  <si>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</si>
  <si>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</si>
  <si>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</si>
  <si>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</si>
  <si>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</si>
  <si>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</si>
  <si>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</si>
  <si>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</si>
  <si>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</si>
  <si>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</si>
  <si>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</si>
  <si>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</si>
  <si>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</si>
  <si>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</si>
  <si>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</si>
  <si>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</si>
  <si>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</si>
  <si>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</si>
  <si>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</si>
  <si>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</si>
  <si>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</si>
  <si>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</si>
  <si>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</si>
  <si>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</si>
  <si>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</si>
  <si>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</si>
  <si>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</si>
  <si>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</si>
  <si>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</si>
  <si>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</si>
  <si>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</si>
  <si>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</si>
  <si>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</si>
  <si>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</si>
  <si>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</si>
  <si>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</si>
  <si>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</si>
  <si>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</si>
  <si>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</si>
  <si>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</si>
  <si>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</si>
  <si>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</si>
  <si>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</si>
  <si>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</si>
  <si>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</si>
  <si>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</si>
  <si>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</si>
  <si>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</si>
  <si>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</si>
  <si>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</si>
  <si>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</si>
  <si>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</si>
  <si>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</si>
  <si>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</si>
  <si>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</si>
  <si>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</si>
  <si>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</si>
  <si>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</si>
  <si>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</si>
  <si>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</si>
  <si>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</si>
  <si>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</si>
  <si>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</si>
  <si>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</si>
  <si>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</si>
  <si>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</si>
  <si>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</si>
  <si>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</si>
  <si>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</si>
  <si>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</si>
  <si>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</si>
  <si>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</si>
  <si>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</si>
  <si>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</si>
  <si>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</si>
  <si>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</si>
  <si>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</si>
  <si>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</si>
  <si>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</si>
  <si>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</si>
  <si>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</si>
  <si>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</si>
  <si>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</si>
  <si>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</si>
  <si>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</si>
  <si>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</si>
  <si>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</si>
  <si>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</si>
  <si>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</si>
  <si>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</si>
  <si>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</si>
  <si>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</si>
  <si>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</si>
  <si>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</si>
  <si>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</si>
  <si>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</si>
  <si>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</si>
  <si>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</si>
  <si>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</si>
  <si>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</si>
  <si>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</si>
  <si>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</si>
  <si>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</si>
  <si>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</si>
  <si>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</si>
  <si>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</si>
  <si>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</si>
  <si>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</si>
  <si>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</si>
  <si>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</si>
  <si>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</si>
  <si>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</si>
  <si>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</si>
  <si>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</si>
  <si>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</si>
  <si>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</si>
  <si>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</si>
  <si>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</si>
  <si>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</si>
  <si>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</si>
  <si>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</si>
  <si>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</si>
  <si>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</si>
  <si>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</si>
  <si>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</si>
  <si>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</si>
  <si>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</si>
  <si>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</si>
  <si>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</si>
  <si>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</si>
  <si>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</si>
  <si>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</si>
  <si>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</si>
  <si>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</si>
  <si>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</si>
  <si>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</si>
  <si>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</si>
  <si>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</si>
  <si>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</si>
  <si>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</si>
  <si>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</si>
  <si>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</si>
  <si>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</si>
  <si>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</si>
  <si>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</si>
  <si>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</si>
  <si>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</si>
  <si>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</si>
  <si>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</si>
  <si>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</si>
  <si>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</si>
  <si>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</si>
  <si>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</si>
  <si>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</si>
  <si>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</si>
  <si>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</si>
  <si>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</si>
  <si>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</si>
  <si>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</si>
  <si>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</si>
  <si>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</si>
  <si>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</si>
  <si>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</si>
  <si>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</si>
  <si>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</si>
  <si>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</si>
  <si>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</si>
  <si>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</si>
  <si>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</si>
  <si>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</si>
  <si>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</si>
  <si>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</si>
  <si>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</si>
  <si>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</si>
  <si>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</si>
  <si>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</si>
  <si>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</si>
  <si>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</si>
  <si>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</si>
  <si>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</si>
  <si>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</si>
  <si>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</si>
  <si>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</si>
  <si>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</si>
  <si>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</si>
  <si>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</si>
  <si>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</si>
  <si>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</si>
  <si>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</si>
  <si>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</si>
  <si>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</si>
  <si>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</si>
  <si>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</si>
  <si>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</si>
  <si>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</si>
  <si>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</si>
  <si>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</si>
  <si>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</si>
  <si>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</si>
  <si>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</si>
  <si>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</si>
  <si>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</si>
  <si>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</si>
  <si>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</si>
  <si>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</si>
  <si>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</si>
  <si>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</si>
  <si>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</si>
  <si>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</si>
  <si>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</si>
  <si>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</si>
  <si>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</si>
  <si>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</si>
  <si>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</si>
  <si>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</si>
  <si>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</si>
  <si>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</si>
  <si>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</si>
  <si>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</si>
  <si>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</si>
  <si>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</si>
  <si>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</si>
  <si>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</si>
  <si>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</si>
  <si>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</si>
  <si>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</si>
  <si>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</si>
  <si>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</si>
  <si>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</si>
  <si>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</si>
  <si>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</si>
  <si>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</si>
  <si>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</si>
  <si>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</si>
  <si>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</si>
  <si>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</si>
  <si>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</si>
  <si>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</si>
  <si>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</si>
  <si>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</si>
  <si>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</si>
  <si>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</si>
  <si>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</si>
  <si>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</si>
  <si>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</si>
  <si>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</si>
  <si>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</si>
  <si>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</si>
  <si>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</si>
  <si>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</si>
  <si>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</si>
  <si>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</si>
  <si>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</si>
  <si>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</si>
  <si>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</si>
  <si>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</si>
  <si>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</si>
  <si>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</si>
  <si>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</si>
  <si>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</si>
  <si>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</si>
  <si>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</si>
  <si>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</si>
  <si>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</si>
  <si>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</si>
  <si>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</si>
  <si>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</si>
  <si>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</si>
  <si>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</si>
  <si>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</si>
  <si>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</si>
  <si>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</si>
  <si>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</si>
  <si>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</si>
  <si>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</si>
  <si>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</si>
  <si>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</si>
  <si>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</si>
  <si>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</si>
  <si>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</si>
  <si>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</si>
  <si>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</si>
  <si>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</si>
  <si>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</si>
  <si>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</si>
  <si>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</si>
  <si>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</si>
  <si>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</si>
  <si>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</si>
  <si>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</si>
  <si>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</si>
  <si>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</si>
  <si>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</si>
  <si>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</si>
  <si>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</si>
  <si>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</si>
  <si>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</si>
  <si>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</si>
  <si>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</si>
  <si>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</si>
  <si>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</si>
  <si>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</si>
  <si>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</si>
  <si>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</si>
  <si>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</si>
  <si>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</si>
  <si>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</si>
  <si>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</si>
  <si>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</si>
  <si>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</si>
  <si>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</si>
  <si>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</si>
  <si>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</si>
  <si>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</si>
  <si>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</si>
  <si>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</si>
  <si>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</si>
  <si>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</si>
  <si>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</si>
  <si>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</si>
  <si>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</si>
  <si>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</si>
  <si>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</si>
  <si>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</si>
  <si>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</si>
  <si>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</si>
  <si>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</si>
  <si>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</si>
  <si>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</si>
  <si>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</si>
  <si>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</si>
  <si>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</si>
  <si>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</si>
  <si>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</si>
  <si>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</si>
  <si>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</si>
  <si>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</si>
  <si>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</si>
  <si>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</si>
  <si>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</si>
  <si>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</si>
  <si>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</si>
  <si>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</si>
  <si>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</si>
  <si>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</si>
  <si>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</si>
  <si>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</si>
  <si>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</si>
  <si>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</si>
  <si>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</si>
  <si>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</si>
  <si>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</si>
  <si>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</si>
  <si>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</si>
  <si>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</si>
  <si>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</si>
  <si>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</si>
  <si>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</si>
  <si>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</si>
  <si>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</si>
  <si>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</si>
  <si>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</si>
  <si>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</si>
  <si>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</si>
  <si>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</si>
  <si>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</si>
  <si>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</si>
  <si>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</si>
  <si>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</si>
  <si>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</si>
  <si>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</si>
  <si>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</si>
  <si>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</si>
  <si>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</si>
  <si>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</si>
  <si>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</si>
  <si>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</si>
  <si>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</si>
  <si>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</si>
  <si>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</si>
  <si>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</si>
  <si>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</si>
  <si>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</si>
  <si>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</si>
  <si>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</si>
  <si>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</si>
  <si>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</si>
  <si>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</si>
  <si>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Mon, 05 May 2025 00:00:00 GMT</t>
  </si>
  <si>
    <t>Tue, 06 May 2025 00:00:00 GMT</t>
  </si>
  <si>
    <t>Wed, 07 May 2025 00:00:00 GMT</t>
  </si>
  <si>
    <t>Thu, 08 May 2025 00:00:00 GMT</t>
  </si>
  <si>
    <t>Fri, 09 May 2025 00:00:00 GMT</t>
  </si>
  <si>
    <t>Mon, 12 May 2025 00:00:00 GMT</t>
  </si>
  <si>
    <r>
      <t>2010</t>
    </r>
    <r>
      <rPr>
        <i/>
        <sz val="11"/>
        <color theme="1"/>
        <rFont val="Calibre"/>
      </rPr>
      <t xml:space="preserve"> </t>
    </r>
    <r>
      <rPr>
        <sz val="11"/>
        <color theme="1"/>
        <rFont val="Calibre"/>
      </rPr>
      <t>Trading Days? (From: 5/12/17 - 5/12/25)</t>
    </r>
  </si>
  <si>
    <t>More</t>
  </si>
  <si>
    <t>April</t>
  </si>
  <si>
    <t>July</t>
  </si>
  <si>
    <t>Oct</t>
  </si>
  <si>
    <t>Jan</t>
  </si>
  <si>
    <t>Cardiac Rhythm &amp; Heart Failure</t>
  </si>
  <si>
    <t>Structural Heart &amp; Aortic</t>
  </si>
  <si>
    <t>Coronary &amp; Peripheral Vascular</t>
  </si>
  <si>
    <t>Cardiovascular Ttl Revenues</t>
  </si>
  <si>
    <t>Cranial &amp; Spinal Technologies</t>
  </si>
  <si>
    <t>Specialty Therapies</t>
  </si>
  <si>
    <t>Neuromodulation</t>
  </si>
  <si>
    <t>Neuroscience Ttl Revenues</t>
  </si>
  <si>
    <t>Surgical &amp; Endoscopy</t>
  </si>
  <si>
    <t>Acute Care &amp; Monitoring</t>
  </si>
  <si>
    <t>Medical Surgical Ttl Revenues</t>
  </si>
  <si>
    <t>Diabetes</t>
  </si>
  <si>
    <t>Other operating segment</t>
  </si>
  <si>
    <t>adjustments</t>
  </si>
  <si>
    <t>Ttl Other Revenues</t>
  </si>
  <si>
    <t>International Revenues</t>
  </si>
  <si>
    <t>International % of Revenues</t>
  </si>
  <si>
    <t>International Revenue Growth Y/y</t>
  </si>
  <si>
    <t>Total Revenue Growth Y/y</t>
  </si>
  <si>
    <t>Ttl Revenue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</si>
</sst>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21">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sz val="10"/>
      <name val="Calibre"/>
    </font>
    <font>
      <u/>
      <sz val="11"/>
      <color theme="10"/>
      <name val="Calibri"/>
      <family val="2"/>
      <scheme val="minor"/>
    </font>
    <font>
      <u/>
      <sz val="11"/>
      <color theme="4" tint="-0.249977111117893"/>
      <name val="Calibre"/>
    </font>
    <font>
      <u/>
      <sz val="11"/>
      <color theme="10"/>
      <name val="Calibre"/>
    </font>
    <font>
      <u/>
      <sz val="11"/>
      <color rgb="FF00B0F0"/>
      <name val="Calibre"/>
    </font>
    <font>
      <sz val="10"/>
      <name val="Arial"/>
      <family val="2"/>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61">
    <xf numFmtId="0" fontId="0" fillId="0" borderId="0" xfId="0"/>
    <xf numFmtId="0" fontId="2" fillId="0" borderId="0" xfId="0" applyFont="1"/>
    <xf numFmtId="0" fontId="3" fillId="0" borderId="0" xfId="0" applyFont="1"/>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 fontId="2" fillId="0" borderId="0" xfId="0" applyNumberFormat="1" applyFont="1"/>
    <xf numFmtId="164" fontId="2" fillId="0" borderId="0" xfId="0" applyNumberFormat="1" applyFont="1"/>
    <xf numFmtId="165" fontId="15" fillId="0" borderId="0" xfId="0" applyNumberFormat="1" applyFont="1"/>
    <xf numFmtId="165" fontId="2" fillId="0" borderId="0" xfId="1" applyNumberFormat="1" applyFont="1"/>
    <xf numFmtId="165" fontId="2" fillId="0" borderId="0" xfId="0" applyNumberFormat="1" applyFont="1"/>
    <xf numFmtId="14" fontId="2" fillId="0" borderId="0" xfId="0" applyNumberFormat="1" applyFont="1"/>
    <xf numFmtId="0" fontId="16" fillId="0" borderId="0" xfId="2"/>
    <xf numFmtId="0" fontId="17" fillId="0" borderId="10" xfId="2" applyFont="1" applyFill="1" applyBorder="1"/>
    <xf numFmtId="0" fontId="2" fillId="0" borderId="0" xfId="0" applyFont="1" applyAlignment="1">
      <alignment horizontal="center"/>
    </xf>
    <xf numFmtId="0" fontId="2" fillId="0" borderId="0" xfId="0" applyFont="1" applyAlignment="1">
      <alignment horizontal="left" vertical="top"/>
    </xf>
    <xf numFmtId="0" fontId="18" fillId="0" borderId="0" xfId="2" applyFont="1"/>
    <xf numFmtId="0" fontId="19" fillId="0" borderId="0" xfId="2" applyFont="1"/>
    <xf numFmtId="0" fontId="2" fillId="0" borderId="0" xfId="0" applyFont="1" applyAlignment="1">
      <alignment horizontal="left" indent="2"/>
    </xf>
    <xf numFmtId="0" fontId="20" fillId="0" borderId="0" xfId="0" applyFont="1"/>
    <xf numFmtId="10" fontId="0" fillId="0" borderId="0" xfId="0" applyNumberFormat="1"/>
    <xf numFmtId="0" fontId="0" fillId="0" borderId="18" xfId="0" applyBorder="1"/>
    <xf numFmtId="0" fontId="9" fillId="0" borderId="17" xfId="0" applyFont="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[1]Model!$B$6</c:f>
              <c:strCache>
                <c:ptCount val="1"/>
                <c:pt idx="0">
                  <c:v>Medical</c:v>
                </c:pt>
              </c:strCache>
            </c:strRef>
          </c:tx>
          <c:spPr>
            <a:solidFill>
              <a:srgbClr val="7030A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0-7D89-48EF-8E73-FB13163B6C32}"/>
            </c:ext>
          </c:extLst>
        </c:ser>
        <c:ser>
          <c:idx val="7"/>
          <c:order val="1"/>
          <c:tx>
            <c:strRef>
              <c:f>[1]Model!$B$12</c:f>
              <c:strCache>
                <c:ptCount val="1"/>
                <c:pt idx="0">
                  <c:v>Trauma and Extremities</c:v>
                </c:pt>
              </c:strCache>
            </c:strRef>
          </c:tx>
          <c:spPr>
            <a:solidFill>
              <a:srgbClr val="33CC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1-7D89-48EF-8E73-FB13163B6C32}"/>
            </c:ext>
          </c:extLst>
        </c:ser>
        <c:ser>
          <c:idx val="1"/>
          <c:order val="2"/>
          <c:tx>
            <c:strRef>
              <c:f>[1]Model!$B$5</c:f>
              <c:strCache>
                <c:ptCount val="1"/>
                <c:pt idx="0">
                  <c:v>Endoscopy</c:v>
                </c:pt>
              </c:strCache>
            </c:strRef>
          </c:tx>
          <c:spPr>
            <a:solidFill>
              <a:srgbClr val="CC0066"/>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2-7D89-48EF-8E73-FB13163B6C32}"/>
            </c:ext>
          </c:extLst>
        </c:ser>
        <c:ser>
          <c:idx val="0"/>
          <c:order val="3"/>
          <c:tx>
            <c:strRef>
              <c:f>[1]Model!$B$4</c:f>
              <c:strCache>
                <c:ptCount val="1"/>
                <c:pt idx="0">
                  <c:v>Instruments</c:v>
                </c:pt>
              </c:strCache>
            </c:strRef>
          </c:tx>
          <c:spPr>
            <a:solidFill>
              <a:srgbClr val="92D05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3-7D89-48EF-8E73-FB13163B6C32}"/>
            </c:ext>
          </c:extLst>
        </c:ser>
        <c:ser>
          <c:idx val="5"/>
          <c:order val="4"/>
          <c:tx>
            <c:strRef>
              <c:f>[1]Model!$B$10</c:f>
              <c:strCache>
                <c:ptCount val="1"/>
                <c:pt idx="0">
                  <c:v>Knees</c:v>
                </c:pt>
              </c:strCache>
            </c:strRef>
          </c:tx>
          <c:spPr>
            <a:solidFill>
              <a:srgbClr val="0070C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4-7D89-48EF-8E73-FB13163B6C32}"/>
            </c:ext>
          </c:extLst>
        </c:ser>
        <c:ser>
          <c:idx val="4"/>
          <c:order val="5"/>
          <c:tx>
            <c:strRef>
              <c:f>[1]Model!$B$8</c:f>
              <c:strCache>
                <c:ptCount val="1"/>
                <c:pt idx="0">
                  <c:v>Neuro Cranial</c:v>
                </c:pt>
              </c:strCache>
            </c:strRef>
          </c:tx>
          <c:spPr>
            <a:solidFill>
              <a:srgbClr val="FFC00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5-7D89-48EF-8E73-FB13163B6C32}"/>
            </c:ext>
          </c:extLst>
        </c:ser>
        <c:ser>
          <c:idx val="6"/>
          <c:order val="6"/>
          <c:tx>
            <c:strRef>
              <c:f>[1]Model!$B$11</c:f>
              <c:strCache>
                <c:ptCount val="1"/>
                <c:pt idx="0">
                  <c:v>Hips</c:v>
                </c:pt>
              </c:strCache>
            </c:strRef>
          </c:tx>
          <c:spPr>
            <a:solidFill>
              <a:srgbClr val="339933"/>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D89-48EF-8E73-FB13163B6C32}"/>
            </c:ext>
          </c:extLst>
        </c:ser>
        <c:ser>
          <c:idx val="3"/>
          <c:order val="7"/>
          <c:tx>
            <c:strRef>
              <c:f>[1]Model!$B$7</c:f>
              <c:strCache>
                <c:ptCount val="1"/>
                <c:pt idx="0">
                  <c:v>Vascular</c:v>
                </c:pt>
              </c:strCache>
            </c:strRef>
          </c:tx>
          <c:spPr>
            <a:solidFill>
              <a:srgbClr val="FF99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7-7D89-48EF-8E73-FB13163B6C32}"/>
            </c:ext>
          </c:extLst>
        </c:ser>
        <c:ser>
          <c:idx val="8"/>
          <c:order val="8"/>
          <c:tx>
            <c:strRef>
              <c:f>[1]Model!$B$13</c:f>
              <c:strCache>
                <c:ptCount val="1"/>
                <c:pt idx="0">
                  <c:v>Spinal Implants</c:v>
                </c:pt>
              </c:strCache>
            </c:strRef>
          </c:tx>
          <c:spPr>
            <a:solidFill>
              <a:srgbClr val="00B0F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D89-48EF-8E73-FB13163B6C32}"/>
            </c:ext>
          </c:extLst>
        </c:ser>
        <c:ser>
          <c:idx val="9"/>
          <c:order val="9"/>
          <c:tx>
            <c:strRef>
              <c:f>[1]Model!$B$14</c:f>
              <c:strCache>
                <c:ptCount val="1"/>
                <c:pt idx="0">
                  <c:v>Other</c:v>
                </c:pt>
              </c:strCache>
            </c:strRef>
          </c:tx>
          <c:spPr>
            <a:solidFill>
              <a:srgbClr val="009999"/>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D89-48EF-8E73-FB13163B6C32}"/>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(Ticker)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[1]Model!$AW$55:$BQ$55</c:f>
              <c:numCache>
                <c:formatCode>General</c:formatCode>
                <c:ptCount val="21"/>
                <c:pt idx="0">
                  <c:v>590</c:v>
                </c:pt>
                <c:pt idx="1">
                  <c:v>-87</c:v>
                </c:pt>
                <c:pt idx="2">
                  <c:v>780</c:v>
                </c:pt>
                <c:pt idx="3">
                  <c:v>671</c:v>
                </c:pt>
                <c:pt idx="4">
                  <c:v>367</c:v>
                </c:pt>
                <c:pt idx="5">
                  <c:v>662</c:v>
                </c:pt>
                <c:pt idx="6">
                  <c:v>495</c:v>
                </c:pt>
                <c:pt idx="7">
                  <c:v>757</c:v>
                </c:pt>
                <c:pt idx="8">
                  <c:v>386</c:v>
                </c:pt>
                <c:pt idx="9">
                  <c:v>720</c:v>
                </c:pt>
                <c:pt idx="10">
                  <c:v>816</c:v>
                </c:pt>
                <c:pt idx="11">
                  <c:v>761</c:v>
                </c:pt>
                <c:pt idx="12">
                  <c:v>679</c:v>
                </c:pt>
                <c:pt idx="13">
                  <c:v>899</c:v>
                </c:pt>
                <c:pt idx="14">
                  <c:v>869</c:v>
                </c:pt>
                <c:pt idx="15">
                  <c:v>1226</c:v>
                </c:pt>
                <c:pt idx="16">
                  <c:v>923</c:v>
                </c:pt>
                <c:pt idx="17">
                  <c:v>998</c:v>
                </c:pt>
                <c:pt idx="18">
                  <c:v>1043</c:v>
                </c:pt>
                <c:pt idx="19">
                  <c:v>528</c:v>
                </c:pt>
                <c:pt idx="20">
                  <c:v>764</c:v>
                </c:pt>
              </c:numCache>
            </c:numRef>
          </c:val>
          <c:extLst>
            <c:ext xmlns:c16="http://schemas.microsoft.com/office/drawing/2014/chart" uri="{C3380CC4-5D6E-409C-BE32-E72D297353CC}">
              <c16:uniqueId val="{00000000-6765-4CA8-9859-855DC88FC5CC}"/>
            </c:ext>
          </c:extLst>
        </c:ser>
        <c:ser>
          <c:idx val="2"/>
          <c:order val="2"/>
          <c:tx>
            <c:v>FCF</c:v>
          </c:tx>
          <c:spPr>
            <a:solidFill>
              <a:srgbClr val="FFC000"/>
            </a:solidFill>
            <a:ln>
              <a:noFill/>
            </a:ln>
            <a:effectLst/>
          </c:spPr>
          <c:invertIfNegative val="0"/>
          <c:val>
            <c:numRef>
              <c:f>[1]Model!$AW$103:$BQ$103</c:f>
              <c:numCache>
                <c:formatCode>General</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1-6765-4CA8-9859-855DC88FC5CC}"/>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[1]Model!$AW$1:$BQ$1</c:f>
              <c:strCache>
                <c:ptCount val="21"/>
                <c:pt idx="0">
                  <c:v>Q1 2020</c:v>
                </c:pt>
                <c:pt idx="4">
                  <c:v>Q1 2021</c:v>
                </c:pt>
                <c:pt idx="8">
                  <c:v>Q1 2022</c:v>
                </c:pt>
                <c:pt idx="12">
                  <c:v>Q1 2023</c:v>
                </c:pt>
                <c:pt idx="16">
                  <c:v>Q1 2024</c:v>
                </c:pt>
                <c:pt idx="20">
                  <c:v>Q1 2025</c:v>
                </c:pt>
              </c:strCache>
            </c:strRef>
          </c:cat>
          <c:val>
            <c:numRef>
              <c:f>[1]Model!$AW$44:$BQ$44</c:f>
              <c:numCache>
                <c:formatCode>General</c:formatCode>
                <c:ptCount val="21"/>
                <c:pt idx="0">
                  <c:v>2.0477815699658786E-2</c:v>
                </c:pt>
                <c:pt idx="1">
                  <c:v>-0.24273972602739724</c:v>
                </c:pt>
                <c:pt idx="2">
                  <c:v>4.1817674937273397E-2</c:v>
                </c:pt>
                <c:pt idx="3">
                  <c:v>3.1711450012103626E-2</c:v>
                </c:pt>
                <c:pt idx="4">
                  <c:v>0.1017279821627648</c:v>
                </c:pt>
                <c:pt idx="5">
                  <c:v>0.55354558610709126</c:v>
                </c:pt>
                <c:pt idx="6">
                  <c:v>0.11319240032111311</c:v>
                </c:pt>
                <c:pt idx="7">
                  <c:v>0.10300328484279686</c:v>
                </c:pt>
                <c:pt idx="8">
                  <c:v>8.1457121173792002E-2</c:v>
                </c:pt>
                <c:pt idx="9">
                  <c:v>4.6343735444806633E-2</c:v>
                </c:pt>
                <c:pt idx="10">
                  <c:v>7.6682692307692202E-2</c:v>
                </c:pt>
                <c:pt idx="11">
                  <c:v>0.10657306955966805</c:v>
                </c:pt>
                <c:pt idx="12">
                  <c:v>0.11766081871345024</c:v>
                </c:pt>
                <c:pt idx="13">
                  <c:v>0.11195192521700426</c:v>
                </c:pt>
                <c:pt idx="14">
                  <c:v>9.6003572225943357E-2</c:v>
                </c:pt>
                <c:pt idx="15">
                  <c:v>0.1178392925797771</c:v>
                </c:pt>
                <c:pt idx="16">
                  <c:v>9.7321054834658804E-2</c:v>
                </c:pt>
                <c:pt idx="17">
                  <c:v>8.526821457165723E-2</c:v>
                </c:pt>
                <c:pt idx="18">
                  <c:v>0.11916887349765726</c:v>
                </c:pt>
                <c:pt idx="19">
                  <c:v>0.10679277730008607</c:v>
                </c:pt>
                <c:pt idx="20">
                  <c:v>0.11882510013351144</c:v>
                </c:pt>
              </c:numCache>
            </c:numRef>
          </c:val>
          <c:smooth val="0"/>
          <c:extLst>
            <c:ext xmlns:c16="http://schemas.microsoft.com/office/drawing/2014/chart" uri="{C3380CC4-5D6E-409C-BE32-E72D297353CC}">
              <c16:uniqueId val="{00000002-6765-4CA8-9859-855DC88FC5CC}"/>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(MDT) Historical Return Histogram + Normal Distribution Overlay</a:t>
            </a:r>
          </a:p>
        </c:rich>
      </c:tx>
      <c:layout>
        <c:manualLayout>
          <c:xMode val="edge"/>
          <c:yMode val="edge"/>
          <c:x val="0.24092132394320268"/>
          <c:y val="1.63648942718398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16486800802577E-2"/>
          <c:y val="7.3102355294668728E-2"/>
          <c:w val="0.93462813399136524"/>
          <c:h val="0.8723512307833301"/>
        </c:manualLayout>
      </c:layout>
      <c:scatterChart>
        <c:scatterStyle val="smoothMarker"/>
        <c:varyColors val="0"/>
        <c:ser>
          <c:idx val="0"/>
          <c:order val="0"/>
          <c:tx>
            <c:strRef>
              <c:f>'Notes | Quant Analysis'!$O$250</c:f>
              <c:strCache>
                <c:ptCount val="1"/>
                <c:pt idx="0">
                  <c:v>-3σ</c:v>
                </c:pt>
              </c:strCache>
            </c:strRef>
          </c:tx>
          <c:spPr>
            <a:ln w="38100" cap="rnd">
              <a:noFill/>
              <a:round/>
            </a:ln>
            <a:effectLst/>
          </c:spPr>
          <c:marker>
            <c:symbol val="none"/>
          </c:marker>
          <c:dLbls>
            <c:dLbl>
              <c:idx val="4"/>
              <c:layout>
                <c:manualLayout>
                  <c:x val="-3.4979422734862035E-2"/>
                  <c:y val="-6.31031944923930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8A16-4693-8DC4-40513538F444}"/>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errBars>
            <c:errDir val="y"/>
            <c:errBarType val="minus"/>
            <c:errValType val="percentage"/>
            <c:noEndCap val="1"/>
            <c:val val="100"/>
            <c:spPr>
              <a:noFill/>
              <a:ln w="127000" cap="flat" cmpd="sng" algn="ctr">
                <a:solidFill>
                  <a:srgbClr val="00B0F0"/>
                </a:solidFill>
                <a:round/>
              </a:ln>
              <a:effectLst/>
            </c:spPr>
          </c:errBars>
          <c:xVal>
            <c:numRef>
              <c:f>'Notes | Quant Analysis'!$I$248:$I$328</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Analysis'!$J$248:$J$328</c:f>
              <c:numCache>
                <c:formatCode>General</c:formatCode>
                <c:ptCount val="81"/>
                <c:pt idx="0">
                  <c:v>1</c:v>
                </c:pt>
                <c:pt idx="1">
                  <c:v>2</c:v>
                </c:pt>
                <c:pt idx="2">
                  <c:v>4</c:v>
                </c:pt>
                <c:pt idx="3">
                  <c:v>0</c:v>
                </c:pt>
                <c:pt idx="4">
                  <c:v>4</c:v>
                </c:pt>
                <c:pt idx="5">
                  <c:v>1</c:v>
                </c:pt>
                <c:pt idx="6">
                  <c:v>2</c:v>
                </c:pt>
                <c:pt idx="7">
                  <c:v>2</c:v>
                </c:pt>
                <c:pt idx="8">
                  <c:v>1</c:v>
                </c:pt>
                <c:pt idx="9">
                  <c:v>3</c:v>
                </c:pt>
                <c:pt idx="10">
                  <c:v>4</c:v>
                </c:pt>
                <c:pt idx="11">
                  <c:v>2</c:v>
                </c:pt>
                <c:pt idx="12">
                  <c:v>7</c:v>
                </c:pt>
                <c:pt idx="13">
                  <c:v>4</c:v>
                </c:pt>
                <c:pt idx="14">
                  <c:v>8</c:v>
                </c:pt>
                <c:pt idx="15">
                  <c:v>5</c:v>
                </c:pt>
                <c:pt idx="16">
                  <c:v>5</c:v>
                </c:pt>
                <c:pt idx="17">
                  <c:v>7</c:v>
                </c:pt>
                <c:pt idx="18">
                  <c:v>10</c:v>
                </c:pt>
                <c:pt idx="19">
                  <c:v>9</c:v>
                </c:pt>
                <c:pt idx="20">
                  <c:v>10</c:v>
                </c:pt>
                <c:pt idx="21">
                  <c:v>21</c:v>
                </c:pt>
                <c:pt idx="22">
                  <c:v>22</c:v>
                </c:pt>
                <c:pt idx="23">
                  <c:v>18</c:v>
                </c:pt>
                <c:pt idx="24">
                  <c:v>22</c:v>
                </c:pt>
                <c:pt idx="25">
                  <c:v>19</c:v>
                </c:pt>
                <c:pt idx="26">
                  <c:v>23</c:v>
                </c:pt>
                <c:pt idx="27">
                  <c:v>26</c:v>
                </c:pt>
                <c:pt idx="28">
                  <c:v>26</c:v>
                </c:pt>
                <c:pt idx="29">
                  <c:v>22</c:v>
                </c:pt>
                <c:pt idx="30">
                  <c:v>44</c:v>
                </c:pt>
                <c:pt idx="31">
                  <c:v>49</c:v>
                </c:pt>
                <c:pt idx="32">
                  <c:v>43</c:v>
                </c:pt>
                <c:pt idx="33">
                  <c:v>56</c:v>
                </c:pt>
                <c:pt idx="34">
                  <c:v>52</c:v>
                </c:pt>
                <c:pt idx="35">
                  <c:v>61</c:v>
                </c:pt>
                <c:pt idx="36">
                  <c:v>64</c:v>
                </c:pt>
                <c:pt idx="37">
                  <c:v>70</c:v>
                </c:pt>
                <c:pt idx="38">
                  <c:v>93</c:v>
                </c:pt>
                <c:pt idx="39">
                  <c:v>91</c:v>
                </c:pt>
                <c:pt idx="40">
                  <c:v>83</c:v>
                </c:pt>
                <c:pt idx="41">
                  <c:v>82</c:v>
                </c:pt>
                <c:pt idx="42">
                  <c:v>84</c:v>
                </c:pt>
                <c:pt idx="43">
                  <c:v>86</c:v>
                </c:pt>
                <c:pt idx="44">
                  <c:v>69</c:v>
                </c:pt>
                <c:pt idx="45">
                  <c:v>87</c:v>
                </c:pt>
                <c:pt idx="46">
                  <c:v>65</c:v>
                </c:pt>
                <c:pt idx="47">
                  <c:v>63</c:v>
                </c:pt>
                <c:pt idx="48">
                  <c:v>69</c:v>
                </c:pt>
                <c:pt idx="49">
                  <c:v>44</c:v>
                </c:pt>
                <c:pt idx="50">
                  <c:v>48</c:v>
                </c:pt>
                <c:pt idx="51">
                  <c:v>37</c:v>
                </c:pt>
                <c:pt idx="52">
                  <c:v>34</c:v>
                </c:pt>
                <c:pt idx="53">
                  <c:v>38</c:v>
                </c:pt>
                <c:pt idx="54">
                  <c:v>25</c:v>
                </c:pt>
                <c:pt idx="55">
                  <c:v>23</c:v>
                </c:pt>
                <c:pt idx="56">
                  <c:v>18</c:v>
                </c:pt>
                <c:pt idx="57">
                  <c:v>24</c:v>
                </c:pt>
                <c:pt idx="58">
                  <c:v>20</c:v>
                </c:pt>
                <c:pt idx="59">
                  <c:v>13</c:v>
                </c:pt>
                <c:pt idx="60">
                  <c:v>11</c:v>
                </c:pt>
                <c:pt idx="61">
                  <c:v>11</c:v>
                </c:pt>
                <c:pt idx="62">
                  <c:v>5</c:v>
                </c:pt>
                <c:pt idx="63">
                  <c:v>7</c:v>
                </c:pt>
                <c:pt idx="64">
                  <c:v>7</c:v>
                </c:pt>
                <c:pt idx="65">
                  <c:v>5</c:v>
                </c:pt>
                <c:pt idx="66">
                  <c:v>5</c:v>
                </c:pt>
                <c:pt idx="67">
                  <c:v>6</c:v>
                </c:pt>
                <c:pt idx="68">
                  <c:v>1</c:v>
                </c:pt>
                <c:pt idx="69">
                  <c:v>3</c:v>
                </c:pt>
                <c:pt idx="70">
                  <c:v>2</c:v>
                </c:pt>
                <c:pt idx="71">
                  <c:v>0</c:v>
                </c:pt>
                <c:pt idx="72">
                  <c:v>0</c:v>
                </c:pt>
                <c:pt idx="73">
                  <c:v>4</c:v>
                </c:pt>
                <c:pt idx="74">
                  <c:v>1</c:v>
                </c:pt>
                <c:pt idx="75">
                  <c:v>2</c:v>
                </c:pt>
                <c:pt idx="76">
                  <c:v>0</c:v>
                </c:pt>
                <c:pt idx="77">
                  <c:v>1</c:v>
                </c:pt>
                <c:pt idx="78">
                  <c:v>0</c:v>
                </c:pt>
                <c:pt idx="79">
                  <c:v>1</c:v>
                </c:pt>
                <c:pt idx="80">
                  <c:v>0</c:v>
                </c:pt>
              </c:numCache>
            </c:numRef>
          </c:yVal>
          <c:smooth val="1"/>
          <c:extLst>
            <c:ext xmlns:c16="http://schemas.microsoft.com/office/drawing/2014/chart" uri="{C3380CC4-5D6E-409C-BE32-E72D297353CC}">
              <c16:uniqueId val="{00000000-64C8-46E7-8417-05DC731C65AA}"/>
            </c:ext>
          </c:extLst>
        </c:ser>
        <c:ser>
          <c:idx val="1"/>
          <c:order val="1"/>
          <c:tx>
            <c:strRef>
              <c:f>'Notes | Quant Analysis'!$L$246</c:f>
              <c:strCache>
                <c:ptCount val="1"/>
                <c:pt idx="0">
                  <c:v>Distribution Overlay</c:v>
                </c:pt>
              </c:strCache>
            </c:strRef>
          </c:tx>
          <c:spPr>
            <a:ln w="25400" cap="rnd">
              <a:solidFill>
                <a:srgbClr val="FFC000"/>
              </a:solidFill>
              <a:round/>
            </a:ln>
            <a:effectLst/>
          </c:spPr>
          <c:marker>
            <c:symbol val="none"/>
          </c:marker>
          <c:xVal>
            <c:numRef>
              <c:f>'Notes | Quant Analysis'!$L$248:$L$330</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Analysis'!$M$248:$M$330</c:f>
              <c:numCache>
                <c:formatCode>General</c:formatCode>
                <c:ptCount val="83"/>
                <c:pt idx="0">
                  <c:v>9.4546670744002276E-2</c:v>
                </c:pt>
                <c:pt idx="1">
                  <c:v>0.12574565812547597</c:v>
                </c:pt>
                <c:pt idx="2">
                  <c:v>0.16605728557854824</c:v>
                </c:pt>
                <c:pt idx="3">
                  <c:v>0.21774141940645539</c:v>
                </c:pt>
                <c:pt idx="4">
                  <c:v>0.28349300248606263</c:v>
                </c:pt>
                <c:pt idx="5">
                  <c:v>0.36648973610321295</c:v>
                </c:pt>
                <c:pt idx="6">
                  <c:v>0.47043482928918706</c:v>
                </c:pt>
                <c:pt idx="7">
                  <c:v>0.5995912662106323</c:v>
                </c:pt>
                <c:pt idx="8">
                  <c:v>0.75880346839721591</c:v>
                </c:pt>
                <c:pt idx="9">
                  <c:v>0.95350175178665442</c:v>
                </c:pt>
                <c:pt idx="10">
                  <c:v>1.1896846607462008</c:v>
                </c:pt>
                <c:pt idx="11">
                  <c:v>1.4738741692391792</c:v>
                </c:pt>
                <c:pt idx="12">
                  <c:v>1.8130389403212148</c:v>
                </c:pt>
                <c:pt idx="13">
                  <c:v>2.2144813909304042</c:v>
                </c:pt>
                <c:pt idx="14">
                  <c:v>2.6856852690626143</c:v>
                </c:pt>
                <c:pt idx="15">
                  <c:v>3.2341218449830991</c:v>
                </c:pt>
                <c:pt idx="16">
                  <c:v>3.8670146504100154</c:v>
                </c:pt>
                <c:pt idx="17">
                  <c:v>4.5910649395916776</c:v>
                </c:pt>
                <c:pt idx="18">
                  <c:v>5.4121426256454903</c:v>
                </c:pt>
                <c:pt idx="19">
                  <c:v>6.3349502555376125</c:v>
                </c:pt>
                <c:pt idx="20">
                  <c:v>7.3626704789198785</c:v>
                </c:pt>
                <c:pt idx="21">
                  <c:v>8.4966102557707099</c:v>
                </c:pt>
                <c:pt idx="22">
                  <c:v>9.7358575250601653</c:v>
                </c:pt>
                <c:pt idx="23">
                  <c:v>11.07696799754047</c:v>
                </c:pt>
                <c:pt idx="24">
                  <c:v>12.513700919073802</c:v>
                </c:pt>
                <c:pt idx="25">
                  <c:v>14.036822877087463</c:v>
                </c:pt>
                <c:pt idx="26">
                  <c:v>15.633997833785731</c:v>
                </c:pt>
                <c:pt idx="27">
                  <c:v>17.289779468437089</c:v>
                </c:pt>
                <c:pt idx="28">
                  <c:v>18.985718577539718</c:v>
                </c:pt>
                <c:pt idx="29">
                  <c:v>20.700593785351778</c:v>
                </c:pt>
                <c:pt idx="30">
                  <c:v>22.410768322288941</c:v>
                </c:pt>
                <c:pt idx="31">
                  <c:v>24.090669391615638</c:v>
                </c:pt>
                <c:pt idx="32">
                  <c:v>25.71338000397353</c:v>
                </c:pt>
                <c:pt idx="33">
                  <c:v>27.251326515523179</c:v>
                </c:pt>
                <c:pt idx="34">
                  <c:v>28.677038895946747</c:v>
                </c:pt>
                <c:pt idx="35">
                  <c:v>29.963955418618557</c:v>
                </c:pt>
                <c:pt idx="36">
                  <c:v>31.087239417496118</c:v>
                </c:pt>
                <c:pt idx="37">
                  <c:v>32.024573338675111</c:v>
                </c:pt>
                <c:pt idx="38">
                  <c:v>32.756894776860904</c:v>
                </c:pt>
                <c:pt idx="39">
                  <c:v>33.2690406538091</c:v>
                </c:pt>
                <c:pt idx="40">
                  <c:v>33.55026915464849</c:v>
                </c:pt>
                <c:pt idx="41">
                  <c:v>33.594634333822285</c:v>
                </c:pt>
                <c:pt idx="42">
                  <c:v>33.401195144749664</c:v>
                </c:pt>
                <c:pt idx="43">
                  <c:v>32.974048629576295</c:v>
                </c:pt>
                <c:pt idx="44">
                  <c:v>32.322185634074977</c:v>
                </c:pt>
                <c:pt idx="45">
                  <c:v>31.459176144754277</c:v>
                </c:pt>
                <c:pt idx="46">
                  <c:v>30.40269962945613</c:v>
                </c:pt>
                <c:pt idx="47">
                  <c:v>29.173943082541996</c:v>
                </c:pt>
                <c:pt idx="48">
                  <c:v>27.796895388281207</c:v>
                </c:pt>
                <c:pt idx="49">
                  <c:v>26.297570784735228</c:v>
                </c:pt>
                <c:pt idx="50">
                  <c:v>24.703196428272204</c:v>
                </c:pt>
                <c:pt idx="51">
                  <c:v>23.041399260192822</c:v>
                </c:pt>
                <c:pt idx="52">
                  <c:v>21.339425637256308</c:v>
                </c:pt>
                <c:pt idx="53">
                  <c:v>19.623423711908767</c:v>
                </c:pt>
                <c:pt idx="54">
                  <c:v>17.917813647898278</c:v>
                </c:pt>
                <c:pt idx="55">
                  <c:v>16.244764822835059</c:v>
                </c:pt>
                <c:pt idx="56">
                  <c:v>14.623792635169499</c:v>
                </c:pt>
                <c:pt idx="57">
                  <c:v>13.071480841671871</c:v>
                </c:pt>
                <c:pt idx="58">
                  <c:v>11.60132892064421</c:v>
                </c:pt>
                <c:pt idx="59">
                  <c:v>10.223718150045078</c:v>
                </c:pt>
                <c:pt idx="60">
                  <c:v>8.9459851971796684</c:v>
                </c:pt>
                <c:pt idx="61">
                  <c:v>7.7725882368773114</c:v>
                </c:pt>
                <c:pt idx="62">
                  <c:v>6.7053480525827078</c:v>
                </c:pt>
                <c:pt idx="63">
                  <c:v>5.7437452418344854</c:v>
                </c:pt>
                <c:pt idx="64">
                  <c:v>4.885254474066441</c:v>
                </c:pt>
                <c:pt idx="65">
                  <c:v>4.1256975970302241</c:v>
                </c:pt>
                <c:pt idx="66">
                  <c:v>3.4595990719845213</c:v>
                </c:pt>
                <c:pt idx="67">
                  <c:v>2.880529521700721</c:v>
                </c:pt>
                <c:pt idx="68">
                  <c:v>2.3814258743188206</c:v>
                </c:pt>
                <c:pt idx="69">
                  <c:v>1.9548794630372117</c:v>
                </c:pt>
                <c:pt idx="70">
                  <c:v>1.5933863015140979</c:v>
                </c:pt>
                <c:pt idx="71">
                  <c:v>1.2895564350895625</c:v>
                </c:pt>
                <c:pt idx="72">
                  <c:v>1.036281644480626</c:v>
                </c:pt>
                <c:pt idx="73">
                  <c:v>0.82686276820087179</c:v>
                </c:pt>
                <c:pt idx="74">
                  <c:v>0.65509946881340553</c:v>
                </c:pt>
                <c:pt idx="75">
                  <c:v>0.51534638781892905</c:v>
                </c:pt>
                <c:pt idx="76">
                  <c:v>0.40254033544452361</c:v>
                </c:pt>
                <c:pt idx="77">
                  <c:v>0.31220348802433634</c:v>
                </c:pt>
                <c:pt idx="78">
                  <c:v>0.24042757510488991</c:v>
                </c:pt>
                <c:pt idx="79">
                  <c:v>0.18384379675607129</c:v>
                </c:pt>
                <c:pt idx="80">
                  <c:v>0.13958278638911126</c:v>
                </c:pt>
                <c:pt idx="81">
                  <c:v>0.10522838993307766</c:v>
                </c:pt>
                <c:pt idx="82">
                  <c:v>7.8768425800742461E-2</c:v>
                </c:pt>
              </c:numCache>
            </c:numRef>
          </c:yVal>
          <c:smooth val="1"/>
          <c:extLst>
            <c:ext xmlns:c16="http://schemas.microsoft.com/office/drawing/2014/chart" uri="{C3380CC4-5D6E-409C-BE32-E72D297353CC}">
              <c16:uniqueId val="{00000001-64C8-46E7-8417-05DC731C65AA}"/>
            </c:ext>
          </c:extLst>
        </c:ser>
        <c:ser>
          <c:idx val="2"/>
          <c:order val="2"/>
          <c:tx>
            <c:strRef>
              <c:f>'Notes | Quant Analysis'!$O$248</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5.8765430194568216E-2"/>
                  <c:y val="-3.028953335634860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-3.1377579955781533E-4</c:v>
                </c:pt>
                <c:pt idx="1">
                  <c:v>-3.1377579955781533E-4</c:v>
                </c:pt>
              </c:numCache>
            </c:numRef>
          </c:xVal>
          <c:yVal>
            <c:numRef>
              <c:f>'Notes | Quant Analysis'!$Q$248:$Q$249</c:f>
              <c:numCache>
                <c:formatCode>General</c:formatCode>
                <c:ptCount val="2"/>
                <c:pt idx="0">
                  <c:v>0</c:v>
                </c:pt>
                <c:pt idx="1">
                  <c:v>35</c:v>
                </c:pt>
              </c:numCache>
            </c:numRef>
          </c:yVal>
          <c:smooth val="1"/>
          <c:extLst>
            <c:ext xmlns:c16="http://schemas.microsoft.com/office/drawing/2014/chart" uri="{C3380CC4-5D6E-409C-BE32-E72D297353CC}">
              <c16:uniqueId val="{00000004-64C8-46E7-8417-05DC731C65AA}"/>
            </c:ext>
          </c:extLst>
        </c:ser>
        <c:ser>
          <c:idx val="3"/>
          <c:order val="3"/>
          <c:tx>
            <c:strRef>
              <c:f>'Notes | Quant Analysis'!$O$250</c:f>
              <c:strCache>
                <c:ptCount val="1"/>
                <c:pt idx="0">
                  <c:v>-3σ</c:v>
                </c:pt>
              </c:strCache>
            </c:strRef>
          </c:tx>
          <c:spPr>
            <a:ln w="19050" cap="rnd">
              <a:solidFill>
                <a:schemeClr val="accent4"/>
              </a:solidFill>
              <a:round/>
            </a:ln>
            <a:effectLst/>
          </c:spPr>
          <c:marker>
            <c:symbol val="none"/>
          </c:marker>
          <c:xVal>
            <c:numRef>
              <c:f>'Notes | Quant Analysis'!$P$250:$P$251</c:f>
              <c:numCache>
                <c:formatCode>0.00%</c:formatCode>
                <c:ptCount val="2"/>
                <c:pt idx="0">
                  <c:v>-3.592686860866403E-2</c:v>
                </c:pt>
                <c:pt idx="1">
                  <c:v>-3.592686860866403E-2</c:v>
                </c:pt>
              </c:numCache>
            </c:numRef>
          </c:xVal>
          <c:yVal>
            <c:numRef>
              <c:f>'Notes | Quant Analysis'!$Q$250:$Q$251</c:f>
              <c:numCache>
                <c:formatCode>General</c:formatCode>
                <c:ptCount val="2"/>
                <c:pt idx="0">
                  <c:v>0</c:v>
                </c:pt>
                <c:pt idx="1">
                  <c:v>5</c:v>
                </c:pt>
              </c:numCache>
            </c:numRef>
          </c:yVal>
          <c:smooth val="1"/>
          <c:extLst>
            <c:ext xmlns:c16="http://schemas.microsoft.com/office/drawing/2014/chart" uri="{C3380CC4-5D6E-409C-BE32-E72D297353CC}">
              <c16:uniqueId val="{00000007-64C8-46E7-8417-05DC731C65AA}"/>
            </c:ext>
          </c:extLst>
        </c:ser>
        <c:ser>
          <c:idx val="4"/>
          <c:order val="4"/>
          <c:tx>
            <c:strRef>
              <c:f>'Notes | Quant Analysis'!$O$252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4567899466384774E-2"/>
                  <c:y val="-3.281366113604432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Analysis'!$P$252:$P$253</c:f>
              <c:numCache>
                <c:formatCode>0.00%</c:formatCode>
                <c:ptCount val="2"/>
                <c:pt idx="0">
                  <c:v>-2.4055837672295289E-2</c:v>
                </c:pt>
                <c:pt idx="1">
                  <c:v>-2.4055837672295289E-2</c:v>
                </c:pt>
              </c:numCache>
            </c:numRef>
          </c:xVal>
          <c:yVal>
            <c:numRef>
              <c:f>'Notes | Quant Analysis'!$Q$252:$Q$253</c:f>
              <c:numCache>
                <c:formatCode>General</c:formatCode>
                <c:ptCount val="2"/>
                <c:pt idx="0">
                  <c:v>0</c:v>
                </c:pt>
                <c:pt idx="1">
                  <c:v>10</c:v>
                </c:pt>
              </c:numCache>
            </c:numRef>
          </c:yVal>
          <c:smooth val="1"/>
          <c:extLst>
            <c:ext xmlns:c16="http://schemas.microsoft.com/office/drawing/2014/chart" uri="{C3380CC4-5D6E-409C-BE32-E72D297353CC}">
              <c16:uniqueId val="{0000000A-64C8-46E7-8417-05DC731C65AA}"/>
            </c:ext>
          </c:extLst>
        </c:ser>
        <c:ser>
          <c:idx val="5"/>
          <c:order val="5"/>
          <c:tx>
            <c:strRef>
              <c:f>'Notes | Quant Analysis'!$O$254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5.7366253285173738E-2"/>
                  <c:y val="-3.28136611360444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Analysis'!$P$254:$P$255</c:f>
              <c:numCache>
                <c:formatCode>0.00%</c:formatCode>
                <c:ptCount val="2"/>
                <c:pt idx="0">
                  <c:v>-1.2184806735926552E-2</c:v>
                </c:pt>
                <c:pt idx="1">
                  <c:v>-1.2184806735926552E-2</c:v>
                </c:pt>
              </c:numCache>
            </c:numRef>
          </c:xVal>
          <c:yVal>
            <c:numRef>
              <c:f>'Notes | Quant Analysis'!$Q$254:$Q$255</c:f>
              <c:numCache>
                <c:formatCode>General</c:formatCode>
                <c:ptCount val="2"/>
                <c:pt idx="0">
                  <c:v>0</c:v>
                </c:pt>
                <c:pt idx="1">
                  <c:v>25</c:v>
                </c:pt>
              </c:numCache>
            </c:numRef>
          </c:yVal>
          <c:smooth val="1"/>
          <c:extLst>
            <c:ext xmlns:c16="http://schemas.microsoft.com/office/drawing/2014/chart" uri="{C3380CC4-5D6E-409C-BE32-E72D297353CC}">
              <c16:uniqueId val="{0000000D-64C8-46E7-8417-05DC731C65AA}"/>
            </c:ext>
          </c:extLst>
        </c:ser>
        <c:ser>
          <c:idx val="6"/>
          <c:order val="6"/>
          <c:tx>
            <c:strRef>
              <c:f>'Notes | Quant Analysis'!$O$256</c:f>
              <c:strCache>
                <c:ptCount val="1"/>
                <c:pt idx="0">
                  <c:v>1σ</c:v>
                </c:pt>
              </c:strCache>
            </c:strRef>
          </c:tx>
          <c:spPr>
            <a:ln w="19050" cap="rnd">
              <a:solidFill>
                <a:srgbClr val="FFC000"/>
              </a:solidFill>
              <a:round/>
            </a:ln>
            <a:effectLst/>
          </c:spPr>
          <c:marker>
            <c:symbol val="none"/>
          </c:marker>
          <c:dPt>
            <c:idx val="1"/>
            <c:marker>
              <c:symbol val="none"/>
            </c:marker>
            <c:bubble3D val="0"/>
            <c:extLst>
              <c:ext xmlns:c16="http://schemas.microsoft.com/office/drawing/2014/chart" uri="{C3380CC4-5D6E-409C-BE32-E72D297353CC}">
                <c16:uniqueId val="{0000000F-64C8-46E7-8417-05DC731C65AA}"/>
              </c:ext>
            </c:extLst>
          </c:dPt>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5.1769545647595915E-2"/>
                  <c:y val="-4.038604447513147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Analysis'!$P$256:$P$257</c:f>
              <c:numCache>
                <c:formatCode>0.00%</c:formatCode>
                <c:ptCount val="2"/>
                <c:pt idx="0">
                  <c:v>1.1557255136810923E-2</c:v>
                </c:pt>
                <c:pt idx="1">
                  <c:v>1.1557255136810923E-2</c:v>
                </c:pt>
              </c:numCache>
            </c:numRef>
          </c:xVal>
          <c:yVal>
            <c:numRef>
              <c:f>'Notes | Quant Analysis'!$Q$256:$Q$257</c:f>
              <c:numCache>
                <c:formatCode>General</c:formatCode>
                <c:ptCount val="2"/>
                <c:pt idx="0">
                  <c:v>0</c:v>
                </c:pt>
                <c:pt idx="1">
                  <c:v>25</c:v>
                </c:pt>
              </c:numCache>
            </c:numRef>
          </c:yVal>
          <c:smooth val="1"/>
          <c:extLst>
            <c:ext xmlns:c16="http://schemas.microsoft.com/office/drawing/2014/chart" uri="{C3380CC4-5D6E-409C-BE32-E72D297353CC}">
              <c16:uniqueId val="{00000010-64C8-46E7-8417-05DC731C65AA}"/>
            </c:ext>
          </c:extLst>
        </c:ser>
        <c:ser>
          <c:idx val="7"/>
          <c:order val="7"/>
          <c:tx>
            <c:strRef>
              <c:f>'Notes | Quant Analysis'!$O$258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4.7572014919412473E-2"/>
                  <c:y val="-4.543430003452291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Analysis'!$P$258:$P$259</c:f>
              <c:numCache>
                <c:formatCode>0.00%</c:formatCode>
                <c:ptCount val="2"/>
                <c:pt idx="0">
                  <c:v>2.342828607317966E-2</c:v>
                </c:pt>
                <c:pt idx="1">
                  <c:v>2.342828607317966E-2</c:v>
                </c:pt>
              </c:numCache>
            </c:numRef>
          </c:xVal>
          <c:yVal>
            <c:numRef>
              <c:f>'Notes | Quant Analysis'!$Q$258:$Q$259</c:f>
              <c:numCache>
                <c:formatCode>General</c:formatCode>
                <c:ptCount val="2"/>
                <c:pt idx="0">
                  <c:v>0</c:v>
                </c:pt>
                <c:pt idx="1">
                  <c:v>10</c:v>
                </c:pt>
              </c:numCache>
            </c:numRef>
          </c:yVal>
          <c:smooth val="1"/>
          <c:extLst>
            <c:ext xmlns:c16="http://schemas.microsoft.com/office/drawing/2014/chart" uri="{C3380CC4-5D6E-409C-BE32-E72D297353CC}">
              <c16:uniqueId val="{00000013-64C8-46E7-8417-05DC731C65AA}"/>
            </c:ext>
          </c:extLst>
        </c:ser>
        <c:ser>
          <c:idx val="8"/>
          <c:order val="8"/>
          <c:tx>
            <c:strRef>
              <c:f>'Notes | Quant Analysis'!$O$260</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4.8971191828806951E-2"/>
                  <c:y val="-2.52412777969571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Analysis'!$P$260:$P$261</c:f>
              <c:numCache>
                <c:formatCode>0.00%</c:formatCode>
                <c:ptCount val="2"/>
                <c:pt idx="0">
                  <c:v>3.5299317009548394E-2</c:v>
                </c:pt>
                <c:pt idx="1">
                  <c:v>3.5299317009548394E-2</c:v>
                </c:pt>
              </c:numCache>
            </c:numRef>
          </c:xVal>
          <c:yVal>
            <c:numRef>
              <c:f>'Notes | Quant Analysis'!$Q$260:$Q$261</c:f>
              <c:numCache>
                <c:formatCode>General</c:formatCode>
                <c:ptCount val="2"/>
                <c:pt idx="0">
                  <c:v>0</c:v>
                </c:pt>
                <c:pt idx="1">
                  <c:v>5</c:v>
                </c:pt>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41</xdr:col>
      <xdr:colOff>0</xdr:colOff>
      <xdr:row>0</xdr:row>
      <xdr:rowOff>0</xdr:rowOff>
    </xdr:from>
    <xdr:to>
      <xdr:col>41</xdr:col>
      <xdr:colOff>0</xdr:colOff>
      <xdr:row>124</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26412825" y="0"/>
          <a:ext cx="0" cy="24336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0</xdr:colOff>
      <xdr:row>0</xdr:row>
      <xdr:rowOff>0</xdr:rowOff>
    </xdr:from>
    <xdr:to>
      <xdr:col>64</xdr:col>
      <xdr:colOff>0</xdr:colOff>
      <xdr:row>123</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128</xdr:row>
      <xdr:rowOff>190499</xdr:rowOff>
    </xdr:from>
    <xdr:to>
      <xdr:col>23</xdr:col>
      <xdr:colOff>0</xdr:colOff>
      <xdr:row>159</xdr:row>
      <xdr:rowOff>180974</xdr:rowOff>
    </xdr:to>
    <xdr:graphicFrame macro="">
      <xdr:nvGraphicFramePr>
        <xdr:cNvPr id="2" name="Chart 1">
          <a:extLst>
            <a:ext uri="{FF2B5EF4-FFF2-40B4-BE49-F238E27FC236}">
              <a16:creationId xmlns:a16="http://schemas.microsoft.com/office/drawing/2014/main" id="{142CD92D-8EF4-4572-94B5-6164D3957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165</xdr:row>
      <xdr:rowOff>0</xdr:rowOff>
    </xdr:from>
    <xdr:to>
      <xdr:col>23</xdr:col>
      <xdr:colOff>0</xdr:colOff>
      <xdr:row>193</xdr:row>
      <xdr:rowOff>0</xdr:rowOff>
    </xdr:to>
    <xdr:graphicFrame macro="">
      <xdr:nvGraphicFramePr>
        <xdr:cNvPr id="3" name="Chart 2">
          <a:extLst>
            <a:ext uri="{FF2B5EF4-FFF2-40B4-BE49-F238E27FC236}">
              <a16:creationId xmlns:a16="http://schemas.microsoft.com/office/drawing/2014/main" id="{211860B7-2944-492B-8E4C-F0D96D28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198</xdr:row>
      <xdr:rowOff>0</xdr:rowOff>
    </xdr:from>
    <xdr:to>
      <xdr:col>23</xdr:col>
      <xdr:colOff>0</xdr:colOff>
      <xdr:row>226</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13608</xdr:colOff>
      <xdr:row>2</xdr:row>
      <xdr:rowOff>13606</xdr:rowOff>
    </xdr:from>
    <xdr:to>
      <xdr:col>20</xdr:col>
      <xdr:colOff>1</xdr:colOff>
      <xdr:row>33</xdr:row>
      <xdr:rowOff>166841</xdr:rowOff>
    </xdr:to>
    <xdr:pic>
      <xdr:nvPicPr>
        <xdr:cNvPr id="5" name="Picture 4">
          <a:extLst>
            <a:ext uri="{FF2B5EF4-FFF2-40B4-BE49-F238E27FC236}">
              <a16:creationId xmlns:a16="http://schemas.microsoft.com/office/drawing/2014/main" id="{DA76CA4F-3190-47FD-FEDD-530ADB1FA763}"/>
            </a:ext>
          </a:extLst>
        </xdr:cNvPr>
        <xdr:cNvPicPr>
          <a:picLocks noChangeAspect="1"/>
        </xdr:cNvPicPr>
      </xdr:nvPicPr>
      <xdr:blipFill>
        <a:blip xmlns:r="http://schemas.openxmlformats.org/officeDocument/2006/relationships" r:embed="rId4"/>
        <a:stretch>
          <a:fillRect/>
        </a:stretch>
      </xdr:blipFill>
      <xdr:spPr>
        <a:xfrm>
          <a:off x="4503965" y="380999"/>
          <a:ext cx="7334250" cy="5636913"/>
        </a:xfrm>
        <a:prstGeom prst="rect">
          <a:avLst/>
        </a:prstGeom>
      </xdr:spPr>
    </xdr:pic>
    <xdr:clientData/>
  </xdr:twoCellAnchor>
  <xdr:twoCellAnchor editAs="oneCell">
    <xdr:from>
      <xdr:col>8</xdr:col>
      <xdr:colOff>13607</xdr:colOff>
      <xdr:row>35</xdr:row>
      <xdr:rowOff>13606</xdr:rowOff>
    </xdr:from>
    <xdr:to>
      <xdr:col>18</xdr:col>
      <xdr:colOff>1</xdr:colOff>
      <xdr:row>66</xdr:row>
      <xdr:rowOff>176892</xdr:rowOff>
    </xdr:to>
    <xdr:pic>
      <xdr:nvPicPr>
        <xdr:cNvPr id="6" name="Picture 5">
          <a:extLst>
            <a:ext uri="{FF2B5EF4-FFF2-40B4-BE49-F238E27FC236}">
              <a16:creationId xmlns:a16="http://schemas.microsoft.com/office/drawing/2014/main" id="{5121EDA8-5F52-BCDC-AF77-56DDE59F8221}"/>
            </a:ext>
          </a:extLst>
        </xdr:cNvPr>
        <xdr:cNvPicPr>
          <a:picLocks noChangeAspect="1"/>
        </xdr:cNvPicPr>
      </xdr:nvPicPr>
      <xdr:blipFill>
        <a:blip xmlns:r="http://schemas.openxmlformats.org/officeDocument/2006/relationships" r:embed="rId5"/>
        <a:stretch>
          <a:fillRect/>
        </a:stretch>
      </xdr:blipFill>
      <xdr:spPr>
        <a:xfrm>
          <a:off x="4503964" y="6232070"/>
          <a:ext cx="6109607" cy="56741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SYK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82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312</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122</v>
          </cell>
          <cell r="BM13">
            <v>171</v>
          </cell>
          <cell r="BN13">
            <v>307</v>
          </cell>
          <cell r="BO13">
            <v>304</v>
          </cell>
          <cell r="BP13">
            <v>85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35</v>
          </cell>
          <cell r="BM14">
            <v>164</v>
          </cell>
          <cell r="BN14">
            <v>136</v>
          </cell>
          <cell r="BO14">
            <v>127</v>
          </cell>
          <cell r="BP14">
            <v>125</v>
          </cell>
          <cell r="BQ14">
            <v>162</v>
          </cell>
        </row>
        <row r="44">
          <cell r="AW44">
            <v>2.0477815699658786E-2</v>
          </cell>
          <cell r="AX44">
            <v>-0.24273972602739724</v>
          </cell>
          <cell r="AY44">
            <v>4.1817674937273397E-2</v>
          </cell>
          <cell r="AZ44">
            <v>3.1711450012103626E-2</v>
          </cell>
          <cell r="BA44">
            <v>0.1017279821627648</v>
          </cell>
          <cell r="BB44">
            <v>0.55354558610709126</v>
          </cell>
          <cell r="BC44">
            <v>0.11319240032111311</v>
          </cell>
          <cell r="BD44">
            <v>0.10300328484279686</v>
          </cell>
          <cell r="BE44">
            <v>8.1457121173792002E-2</v>
          </cell>
          <cell r="BF44">
            <v>4.6343735444806633E-2</v>
          </cell>
          <cell r="BG44">
            <v>7.6682692307692202E-2</v>
          </cell>
          <cell r="BH44">
            <v>0.10657306955966805</v>
          </cell>
          <cell r="BI44">
            <v>0.11766081871345024</v>
          </cell>
          <cell r="BJ44">
            <v>0.11195192521700426</v>
          </cell>
          <cell r="BK44">
            <v>9.6003572225943357E-2</v>
          </cell>
          <cell r="BL44">
            <v>0.1178392925797771</v>
          </cell>
          <cell r="BM44">
            <v>9.7321054834658804E-2</v>
          </cell>
          <cell r="BN44">
            <v>8.526821457165723E-2</v>
          </cell>
          <cell r="BO44">
            <v>0.11916887349765726</v>
          </cell>
          <cell r="BP44">
            <v>0.10679277730008607</v>
          </cell>
          <cell r="BQ44">
            <v>0.11882510013351144</v>
          </cell>
        </row>
        <row r="55">
          <cell r="AW55">
            <v>590</v>
          </cell>
          <cell r="AX55">
            <v>-87</v>
          </cell>
          <cell r="AY55">
            <v>780</v>
          </cell>
          <cell r="AZ55">
            <v>671</v>
          </cell>
          <cell r="BA55">
            <v>367</v>
          </cell>
          <cell r="BB55">
            <v>662</v>
          </cell>
          <cell r="BC55">
            <v>495</v>
          </cell>
          <cell r="BD55">
            <v>757</v>
          </cell>
          <cell r="BE55">
            <v>386</v>
          </cell>
          <cell r="BF55">
            <v>720</v>
          </cell>
          <cell r="BG55">
            <v>816</v>
          </cell>
          <cell r="BH55">
            <v>761</v>
          </cell>
          <cell r="BI55">
            <v>679</v>
          </cell>
          <cell r="BJ55">
            <v>899</v>
          </cell>
          <cell r="BK55">
            <v>869</v>
          </cell>
          <cell r="BL55">
            <v>1226</v>
          </cell>
          <cell r="BM55">
            <v>923</v>
          </cell>
          <cell r="BN55">
            <v>998</v>
          </cell>
          <cell r="BO55">
            <v>1043</v>
          </cell>
          <cell r="BP55">
            <v>528</v>
          </cell>
          <cell r="BQ55">
            <v>764</v>
          </cell>
        </row>
        <row r="103">
          <cell r="AW103">
            <v>493</v>
          </cell>
          <cell r="AX103">
            <v>-83</v>
          </cell>
          <cell r="AY103">
            <v>621</v>
          </cell>
          <cell r="AZ103">
            <v>568</v>
          </cell>
          <cell r="BA103">
            <v>302</v>
          </cell>
          <cell r="BB103">
            <v>592</v>
          </cell>
          <cell r="BC103">
            <v>438</v>
          </cell>
          <cell r="BD103">
            <v>662</v>
          </cell>
          <cell r="BE103">
            <v>323</v>
          </cell>
          <cell r="BF103">
            <v>656</v>
          </cell>
          <cell r="BG103">
            <v>816</v>
          </cell>
          <cell r="BH103">
            <v>563</v>
          </cell>
          <cell r="BI103">
            <v>592</v>
          </cell>
          <cell r="BJ103">
            <v>738</v>
          </cell>
          <cell r="BK103">
            <v>692</v>
          </cell>
          <cell r="BL103">
            <v>1143</v>
          </cell>
          <cell r="BM103">
            <v>788</v>
          </cell>
          <cell r="BN103">
            <v>825</v>
          </cell>
          <cell r="BO103">
            <v>834</v>
          </cell>
          <cell r="BP103">
            <v>546</v>
          </cell>
          <cell r="BQ103">
            <v>654</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www.fda.gov/medical-devices" TargetMode="External"/><Relationship Id="rId13" Type="http://schemas.openxmlformats.org/officeDocument/2006/relationships/hyperlink" Target="https://www.medtechdive.com/news/stryker-inari-medical-acquisition/736615/" TargetMode="External"/><Relationship Id="rId3" Type="http://schemas.openxmlformats.org/officeDocument/2006/relationships/hyperlink" Target="https://www.sec.gov/edgar/browse/?CIK=1613103&amp;owner=exclude" TargetMode="External"/><Relationship Id="rId7" Type="http://schemas.openxmlformats.org/officeDocument/2006/relationships/hyperlink" Target="https://app.godelterminal.com/" TargetMode="External"/><Relationship Id="rId12" Type="http://schemas.openxmlformats.org/officeDocument/2006/relationships/hyperlink" Target="https://evtoday.com/" TargetMode="External"/><Relationship Id="rId2" Type="http://schemas.openxmlformats.org/officeDocument/2006/relationships/hyperlink" Target="mailto:investor.relations@medtronic.com" TargetMode="External"/><Relationship Id="rId1" Type="http://schemas.openxmlformats.org/officeDocument/2006/relationships/hyperlink" Target="000%20Med-Devices%20Master%20List%20000.xlsx" TargetMode="External"/><Relationship Id="rId6" Type="http://schemas.openxmlformats.org/officeDocument/2006/relationships/hyperlink" Target="https://seekingalpha.com/symbol/MDT/earnings/transcripts" TargetMode="External"/><Relationship Id="rId11" Type="http://schemas.openxmlformats.org/officeDocument/2006/relationships/hyperlink" Target="https://iproduct.io/app/isitpatented" TargetMode="External"/><Relationship Id="rId5" Type="http://schemas.openxmlformats.org/officeDocument/2006/relationships/hyperlink" Target="https://www.medtronic.com/en-us/index.html" TargetMode="External"/><Relationship Id="rId10" Type="http://schemas.openxmlformats.org/officeDocument/2006/relationships/hyperlink" Target="https://insights.greyb.com/medtronic-patents/" TargetMode="External"/><Relationship Id="rId4" Type="http://schemas.openxmlformats.org/officeDocument/2006/relationships/hyperlink" Target="https://investorrelations.medtronic.com/" TargetMode="External"/><Relationship Id="rId9" Type="http://schemas.openxmlformats.org/officeDocument/2006/relationships/hyperlink" Target="https://ppubs.uspto.gov/pubwebapp/static/pages/ppubsbasic.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stockanalysis.com/stocks/mdt/employ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zoomScale="85" zoomScaleNormal="85" workbookViewId="0">
      <selection activeCell="O5" sqref="O5:O17"/>
    </sheetView>
  </sheetViews>
  <sheetFormatPr defaultRowHeight="14.25"/>
  <cols>
    <col min="1" max="1" width="3.42578125" style="1" customWidth="1"/>
    <col min="2" max="4" width="11.5703125" style="1" customWidth="1"/>
    <col min="5" max="16384" width="9.140625" style="1"/>
  </cols>
  <sheetData>
    <row r="1" spans="1:19">
      <c r="A1" s="51" t="s">
        <v>0</v>
      </c>
    </row>
    <row r="2" spans="1:19" ht="15">
      <c r="B2" s="2" t="s">
        <v>166</v>
      </c>
    </row>
    <row r="3" spans="1:19">
      <c r="B3" s="1" t="s">
        <v>1</v>
      </c>
      <c r="C3" s="3">
        <v>85.01</v>
      </c>
      <c r="D3" s="49">
        <v>45789</v>
      </c>
    </row>
    <row r="4" spans="1:19">
      <c r="B4" s="1" t="s">
        <v>2</v>
      </c>
      <c r="C4" s="44">
        <v>1282.5429999999999</v>
      </c>
      <c r="D4" s="1" t="s">
        <v>165</v>
      </c>
    </row>
    <row r="5" spans="1:19">
      <c r="B5" s="1" t="s">
        <v>3</v>
      </c>
      <c r="C5" s="45">
        <f>C3*C4</f>
        <v>109028.98043</v>
      </c>
      <c r="O5" s="1" t="s">
        <v>174</v>
      </c>
    </row>
    <row r="6" spans="1:19">
      <c r="B6" s="1" t="s">
        <v>4</v>
      </c>
      <c r="C6" s="45">
        <f>1240+6682</f>
        <v>7922</v>
      </c>
      <c r="D6" s="1" t="s">
        <v>165</v>
      </c>
      <c r="O6" s="1" t="s">
        <v>8</v>
      </c>
    </row>
    <row r="7" spans="1:19">
      <c r="B7" s="1" t="s">
        <v>5</v>
      </c>
      <c r="C7" s="45">
        <f>23985</f>
        <v>23985</v>
      </c>
      <c r="D7" s="1" t="s">
        <v>165</v>
      </c>
      <c r="O7" s="1" t="s">
        <v>195</v>
      </c>
      <c r="R7" s="55" t="s">
        <v>188</v>
      </c>
    </row>
    <row r="8" spans="1:19">
      <c r="B8" s="1" t="s">
        <v>6</v>
      </c>
      <c r="C8" s="45">
        <f>C5-C6+C7</f>
        <v>125091.98043</v>
      </c>
      <c r="D8" s="1" t="s">
        <v>165</v>
      </c>
      <c r="O8" s="56" t="s">
        <v>180</v>
      </c>
      <c r="R8" s="55" t="s">
        <v>190</v>
      </c>
    </row>
    <row r="9" spans="1:19">
      <c r="O9" s="1" t="s">
        <v>175</v>
      </c>
      <c r="S9" s="55" t="s">
        <v>189</v>
      </c>
    </row>
    <row r="10" spans="1:19" ht="15">
      <c r="B10" s="2" t="s">
        <v>167</v>
      </c>
      <c r="O10" s="1" t="s">
        <v>212</v>
      </c>
      <c r="R10" s="55" t="s">
        <v>191</v>
      </c>
      <c r="S10" s="55"/>
    </row>
    <row r="11" spans="1:19">
      <c r="F11" s="1" t="s">
        <v>172</v>
      </c>
      <c r="O11" s="1" t="s">
        <v>9</v>
      </c>
      <c r="R11" s="55" t="s">
        <v>192</v>
      </c>
    </row>
    <row r="12" spans="1:19">
      <c r="B12" s="1" t="s">
        <v>168</v>
      </c>
      <c r="F12" s="1" t="s">
        <v>173</v>
      </c>
      <c r="O12" s="1" t="s">
        <v>176</v>
      </c>
      <c r="R12" s="55" t="s">
        <v>193</v>
      </c>
    </row>
    <row r="13" spans="1:19">
      <c r="B13" s="1" t="s">
        <v>169</v>
      </c>
      <c r="F13" s="1" t="s">
        <v>7</v>
      </c>
      <c r="O13" s="1" t="s">
        <v>177</v>
      </c>
      <c r="R13" s="55" t="s">
        <v>194</v>
      </c>
    </row>
    <row r="14" spans="1:19">
      <c r="B14" s="1" t="s">
        <v>170</v>
      </c>
      <c r="G14" s="1" t="s">
        <v>184</v>
      </c>
      <c r="P14" s="52" t="s">
        <v>196</v>
      </c>
      <c r="S14" s="55" t="s">
        <v>199</v>
      </c>
    </row>
    <row r="15" spans="1:19">
      <c r="B15" s="1" t="s">
        <v>171</v>
      </c>
      <c r="G15" s="1" t="s">
        <v>181</v>
      </c>
      <c r="H15" s="1" t="s">
        <v>185</v>
      </c>
      <c r="J15" s="1" t="s">
        <v>183</v>
      </c>
      <c r="K15" s="54" t="s">
        <v>186</v>
      </c>
      <c r="O15" s="54"/>
      <c r="P15" s="52" t="s">
        <v>197</v>
      </c>
      <c r="S15" s="55" t="s">
        <v>198</v>
      </c>
    </row>
    <row r="16" spans="1:19">
      <c r="B16" s="1" t="s">
        <v>211</v>
      </c>
      <c r="G16" s="1" t="s">
        <v>187</v>
      </c>
      <c r="O16" s="1" t="s">
        <v>178</v>
      </c>
      <c r="R16" s="55" t="s">
        <v>200</v>
      </c>
    </row>
    <row r="17" spans="1:18">
      <c r="G17" s="1" t="s">
        <v>181</v>
      </c>
      <c r="H17" s="53" t="s">
        <v>182</v>
      </c>
      <c r="J17" s="1" t="s">
        <v>183</v>
      </c>
      <c r="O17" s="1" t="s">
        <v>179</v>
      </c>
      <c r="R17" s="55" t="s">
        <v>201</v>
      </c>
    </row>
    <row r="18" spans="1:18" ht="15">
      <c r="A18" s="2" t="s">
        <v>10</v>
      </c>
    </row>
    <row r="19" spans="1:18">
      <c r="B19" s="1" t="s">
        <v>202</v>
      </c>
    </row>
    <row r="20" spans="1:18">
      <c r="B20" s="1" t="s">
        <v>203</v>
      </c>
    </row>
    <row r="21" spans="1:18">
      <c r="C21" s="1" t="s">
        <v>204</v>
      </c>
    </row>
    <row r="22" spans="1:18">
      <c r="B22" s="1" t="s">
        <v>205</v>
      </c>
    </row>
    <row r="23" spans="1:18">
      <c r="C23" s="1" t="s">
        <v>206</v>
      </c>
    </row>
    <row r="24" spans="1:18">
      <c r="B24" s="1" t="s">
        <v>207</v>
      </c>
    </row>
    <row r="25" spans="1:18">
      <c r="C25" s="1" t="s">
        <v>208</v>
      </c>
    </row>
    <row r="26" spans="1:18">
      <c r="B26" s="1" t="s">
        <v>209</v>
      </c>
    </row>
    <row r="27" spans="1:18">
      <c r="B27" s="1" t="s">
        <v>210</v>
      </c>
    </row>
    <row r="29" spans="1:18" ht="15">
      <c r="A29" s="2" t="s">
        <v>11</v>
      </c>
    </row>
    <row r="30" spans="1:18">
      <c r="B30" s="1" t="s">
        <v>12</v>
      </c>
    </row>
  </sheetData>
  <hyperlinks>
    <hyperlink ref="A1" r:id="rId1" xr:uid="{512E5F60-B41E-4A30-AF4D-37F74B692C03}"/>
    <hyperlink ref="K15" r:id="rId2" xr:uid="{2924048F-4B04-4400-9602-2DD5AE4BB765}"/>
    <hyperlink ref="R7" r:id="rId3" xr:uid="{C35AD817-9C5E-4B36-A0B2-F384F5CCF6EE}"/>
    <hyperlink ref="S9" r:id="rId4" xr:uid="{73CEF1A6-A0A2-4954-982E-480C934E3369}"/>
    <hyperlink ref="R8" r:id="rId5" xr:uid="{73CF1DB4-EC3D-4014-AA75-AAEF92EF3EB4}"/>
    <hyperlink ref="R10" r:id="rId6" xr:uid="{B98DA80D-1800-4A32-9C43-A3CE4FFEE575}"/>
    <hyperlink ref="R11" r:id="rId7" xr:uid="{65AA89B4-1162-49AB-93FD-DF0A7130C59E}"/>
    <hyperlink ref="R12" r:id="rId8" xr:uid="{CE386804-C474-4A90-A075-651C8BFF6163}"/>
    <hyperlink ref="R13" r:id="rId9" display="https://ppubs.uspto.gov/pubwebapp/static/pages/ppubsbasic.html" xr:uid="{53AE1A96-E700-49E6-B3F0-660DDDFA9A31}"/>
    <hyperlink ref="S15" r:id="rId10" xr:uid="{F4F0B364-DBC8-4943-822C-4F8561BCB7A7}"/>
    <hyperlink ref="S14" r:id="rId11" xr:uid="{06E62395-F5A2-4B22-A57F-3EFBDA259C16}"/>
    <hyperlink ref="R16" r:id="rId12" xr:uid="{1927D600-BCC7-49A5-A611-152FE40316A5}"/>
    <hyperlink ref="R17" r:id="rId13" xr:uid="{F76FC1C1-0197-4159-B4D7-73B63FF60D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DW116"/>
  <sheetViews>
    <sheetView tabSelected="1" zoomScale="85" zoomScaleNormal="85" workbookViewId="0">
      <pane xSplit="2" ySplit="3" topLeftCell="AA42" activePane="bottomRight" state="frozen"/>
      <selection pane="topRight" activeCell="C1" sqref="C1"/>
      <selection pane="bottomLeft" activeCell="A4" sqref="A4"/>
      <selection pane="bottomRight" activeCell="AW44" sqref="AW44"/>
    </sheetView>
  </sheetViews>
  <sheetFormatPr defaultRowHeight="14.25"/>
  <cols>
    <col min="1" max="1" width="3.140625" style="1" customWidth="1"/>
    <col min="2" max="2" width="36.42578125" style="1" customWidth="1"/>
    <col min="3" max="43" width="9.140625" style="1"/>
    <col min="44" max="50" width="9.140625" style="36"/>
    <col min="51" max="16384" width="9.140625" style="1"/>
  </cols>
  <sheetData>
    <row r="1" spans="2:127" ht="15">
      <c r="W1" s="34" t="s">
        <v>76</v>
      </c>
      <c r="AA1" s="34" t="s">
        <v>80</v>
      </c>
      <c r="AE1" s="34" t="s">
        <v>84</v>
      </c>
      <c r="AI1" s="34" t="s">
        <v>88</v>
      </c>
      <c r="AM1" s="34" t="s">
        <v>92</v>
      </c>
      <c r="AQ1" s="35" t="s">
        <v>96</v>
      </c>
    </row>
    <row r="2" spans="2:127" ht="15">
      <c r="B2" s="1" t="s">
        <v>104</v>
      </c>
      <c r="C2" s="1" t="s">
        <v>2228</v>
      </c>
      <c r="D2" s="1" t="s">
        <v>2229</v>
      </c>
      <c r="E2" s="1" t="s">
        <v>2230</v>
      </c>
      <c r="F2" s="1" t="s">
        <v>2227</v>
      </c>
      <c r="G2" s="1" t="s">
        <v>2228</v>
      </c>
      <c r="H2" s="1" t="s">
        <v>2229</v>
      </c>
      <c r="I2" s="1" t="s">
        <v>2230</v>
      </c>
      <c r="J2" s="1" t="s">
        <v>2227</v>
      </c>
      <c r="K2" s="1" t="s">
        <v>2228</v>
      </c>
      <c r="L2" s="1" t="s">
        <v>2229</v>
      </c>
      <c r="M2" s="1" t="s">
        <v>2230</v>
      </c>
      <c r="N2" s="1" t="s">
        <v>2227</v>
      </c>
      <c r="O2" s="1" t="s">
        <v>2228</v>
      </c>
      <c r="P2" s="1" t="s">
        <v>2229</v>
      </c>
      <c r="Q2" s="1" t="s">
        <v>2230</v>
      </c>
      <c r="R2" s="1" t="s">
        <v>2227</v>
      </c>
      <c r="S2" s="1" t="s">
        <v>2228</v>
      </c>
      <c r="T2" s="1" t="s">
        <v>2229</v>
      </c>
      <c r="U2" s="1" t="s">
        <v>2230</v>
      </c>
      <c r="V2" s="1" t="s">
        <v>2227</v>
      </c>
      <c r="W2" s="1" t="s">
        <v>2228</v>
      </c>
      <c r="X2" s="1" t="s">
        <v>2229</v>
      </c>
      <c r="Y2" s="1" t="s">
        <v>2230</v>
      </c>
      <c r="Z2" s="1" t="s">
        <v>2227</v>
      </c>
      <c r="AA2" s="1" t="s">
        <v>2228</v>
      </c>
      <c r="AB2" s="1" t="s">
        <v>2229</v>
      </c>
      <c r="AC2" s="1" t="s">
        <v>2230</v>
      </c>
      <c r="AD2" s="1" t="s">
        <v>2227</v>
      </c>
      <c r="AE2" s="1" t="s">
        <v>2228</v>
      </c>
      <c r="AF2" s="1" t="s">
        <v>2229</v>
      </c>
      <c r="AG2" s="1" t="s">
        <v>2230</v>
      </c>
      <c r="AH2" s="1" t="s">
        <v>2227</v>
      </c>
      <c r="AI2" s="1" t="s">
        <v>2228</v>
      </c>
      <c r="AJ2" s="1" t="s">
        <v>2229</v>
      </c>
      <c r="AK2" s="1" t="s">
        <v>2230</v>
      </c>
      <c r="AL2" s="1" t="s">
        <v>2227</v>
      </c>
      <c r="AM2" s="1" t="s">
        <v>2228</v>
      </c>
      <c r="AN2" s="1" t="s">
        <v>2229</v>
      </c>
      <c r="AO2" s="1" t="s">
        <v>2230</v>
      </c>
      <c r="AP2" s="35" t="s">
        <v>2227</v>
      </c>
      <c r="AQ2" s="35" t="s">
        <v>2228</v>
      </c>
      <c r="AR2" s="35" t="s">
        <v>2229</v>
      </c>
      <c r="AS2" s="35" t="s">
        <v>2230</v>
      </c>
      <c r="AT2" s="35" t="s">
        <v>2227</v>
      </c>
      <c r="AU2" s="35" t="s">
        <v>2228</v>
      </c>
      <c r="AV2" s="35" t="s">
        <v>2229</v>
      </c>
      <c r="AW2" s="35" t="s">
        <v>2230</v>
      </c>
      <c r="AX2" s="35" t="s">
        <v>2227</v>
      </c>
    </row>
    <row r="3" spans="2:127" ht="15">
      <c r="B3" s="2" t="s">
        <v>105</v>
      </c>
      <c r="C3" s="34" t="s">
        <v>56</v>
      </c>
      <c r="D3" s="34" t="s">
        <v>57</v>
      </c>
      <c r="E3" s="34" t="s">
        <v>58</v>
      </c>
      <c r="F3" s="34" t="s">
        <v>59</v>
      </c>
      <c r="G3" s="34" t="s">
        <v>60</v>
      </c>
      <c r="H3" s="34" t="s">
        <v>61</v>
      </c>
      <c r="I3" s="34" t="s">
        <v>62</v>
      </c>
      <c r="J3" s="34" t="s">
        <v>63</v>
      </c>
      <c r="K3" s="34" t="s">
        <v>64</v>
      </c>
      <c r="L3" s="34" t="s">
        <v>65</v>
      </c>
      <c r="M3" s="34" t="s">
        <v>66</v>
      </c>
      <c r="N3" s="34" t="s">
        <v>67</v>
      </c>
      <c r="O3" s="34" t="s">
        <v>68</v>
      </c>
      <c r="P3" s="34" t="s">
        <v>69</v>
      </c>
      <c r="Q3" s="34" t="s">
        <v>70</v>
      </c>
      <c r="R3" s="34" t="s">
        <v>71</v>
      </c>
      <c r="S3" s="34" t="s">
        <v>72</v>
      </c>
      <c r="T3" s="34" t="s">
        <v>73</v>
      </c>
      <c r="U3" s="34" t="s">
        <v>74</v>
      </c>
      <c r="V3" s="34" t="s">
        <v>75</v>
      </c>
      <c r="W3" s="34" t="s">
        <v>76</v>
      </c>
      <c r="X3" s="34" t="s">
        <v>77</v>
      </c>
      <c r="Y3" s="34" t="s">
        <v>78</v>
      </c>
      <c r="Z3" s="34" t="s">
        <v>79</v>
      </c>
      <c r="AA3" s="34" t="s">
        <v>80</v>
      </c>
      <c r="AB3" s="34" t="s">
        <v>81</v>
      </c>
      <c r="AC3" s="34" t="s">
        <v>82</v>
      </c>
      <c r="AD3" s="34" t="s">
        <v>83</v>
      </c>
      <c r="AE3" s="34" t="s">
        <v>84</v>
      </c>
      <c r="AF3" s="34" t="s">
        <v>85</v>
      </c>
      <c r="AG3" s="34" t="s">
        <v>86</v>
      </c>
      <c r="AH3" s="34" t="s">
        <v>87</v>
      </c>
      <c r="AI3" s="34" t="s">
        <v>88</v>
      </c>
      <c r="AJ3" s="34" t="s">
        <v>89</v>
      </c>
      <c r="AK3" s="34" t="s">
        <v>90</v>
      </c>
      <c r="AL3" s="34" t="s">
        <v>91</v>
      </c>
      <c r="AM3" s="34" t="s">
        <v>92</v>
      </c>
      <c r="AN3" s="34" t="s">
        <v>93</v>
      </c>
      <c r="AO3" s="34" t="s">
        <v>94</v>
      </c>
      <c r="AP3" s="35" t="s">
        <v>95</v>
      </c>
      <c r="AQ3" s="35" t="s">
        <v>96</v>
      </c>
      <c r="AR3" s="35" t="s">
        <v>97</v>
      </c>
      <c r="AS3" s="35" t="s">
        <v>98</v>
      </c>
      <c r="AT3" s="35" t="s">
        <v>99</v>
      </c>
      <c r="AU3" s="35" t="s">
        <v>100</v>
      </c>
      <c r="AV3" s="35" t="s">
        <v>101</v>
      </c>
      <c r="AW3" s="35" t="s">
        <v>102</v>
      </c>
      <c r="AX3" s="35" t="s">
        <v>103</v>
      </c>
      <c r="BC3" s="2">
        <v>2015</v>
      </c>
      <c r="BD3" s="2">
        <f t="shared" ref="BD3:DI3" si="0">BC3+1</f>
        <v>2016</v>
      </c>
      <c r="BE3" s="2">
        <f t="shared" si="0"/>
        <v>2017</v>
      </c>
      <c r="BF3" s="2">
        <f t="shared" si="0"/>
        <v>2018</v>
      </c>
      <c r="BG3" s="2">
        <f t="shared" si="0"/>
        <v>2019</v>
      </c>
      <c r="BH3" s="2">
        <f t="shared" si="0"/>
        <v>2020</v>
      </c>
      <c r="BI3" s="2">
        <f t="shared" si="0"/>
        <v>2021</v>
      </c>
      <c r="BJ3" s="2">
        <f t="shared" si="0"/>
        <v>2022</v>
      </c>
      <c r="BK3" s="2">
        <f t="shared" si="0"/>
        <v>2023</v>
      </c>
      <c r="BL3" s="2">
        <f t="shared" si="0"/>
        <v>2024</v>
      </c>
      <c r="BM3" s="2">
        <f t="shared" si="0"/>
        <v>2025</v>
      </c>
      <c r="BN3" s="2">
        <f t="shared" si="0"/>
        <v>2026</v>
      </c>
      <c r="BO3" s="2">
        <f t="shared" si="0"/>
        <v>2027</v>
      </c>
      <c r="BP3" s="2">
        <f t="shared" si="0"/>
        <v>2028</v>
      </c>
      <c r="BQ3" s="2">
        <f t="shared" si="0"/>
        <v>2029</v>
      </c>
      <c r="BR3" s="2">
        <f t="shared" si="0"/>
        <v>2030</v>
      </c>
      <c r="BS3" s="2">
        <f t="shared" si="0"/>
        <v>2031</v>
      </c>
      <c r="BT3" s="2">
        <f t="shared" si="0"/>
        <v>2032</v>
      </c>
      <c r="BU3" s="2">
        <f t="shared" si="0"/>
        <v>2033</v>
      </c>
      <c r="BV3" s="2">
        <f t="shared" si="0"/>
        <v>2034</v>
      </c>
      <c r="BW3" s="2">
        <f t="shared" si="0"/>
        <v>2035</v>
      </c>
      <c r="BX3" s="2">
        <f t="shared" si="0"/>
        <v>2036</v>
      </c>
      <c r="BY3" s="2">
        <f t="shared" si="0"/>
        <v>2037</v>
      </c>
      <c r="BZ3" s="2">
        <f t="shared" si="0"/>
        <v>2038</v>
      </c>
      <c r="CA3" s="2">
        <f t="shared" si="0"/>
        <v>2039</v>
      </c>
      <c r="CB3" s="2">
        <f t="shared" si="0"/>
        <v>2040</v>
      </c>
      <c r="CC3" s="2">
        <f t="shared" si="0"/>
        <v>2041</v>
      </c>
      <c r="CD3" s="2">
        <f t="shared" si="0"/>
        <v>2042</v>
      </c>
      <c r="CE3" s="2">
        <f t="shared" si="0"/>
        <v>2043</v>
      </c>
      <c r="CF3" s="2">
        <f t="shared" si="0"/>
        <v>2044</v>
      </c>
      <c r="CG3" s="2">
        <f t="shared" si="0"/>
        <v>2045</v>
      </c>
      <c r="CH3" s="2">
        <f t="shared" si="0"/>
        <v>2046</v>
      </c>
      <c r="CI3" s="2">
        <f t="shared" si="0"/>
        <v>2047</v>
      </c>
      <c r="CJ3" s="2">
        <f t="shared" si="0"/>
        <v>2048</v>
      </c>
      <c r="CK3" s="2">
        <f t="shared" si="0"/>
        <v>2049</v>
      </c>
      <c r="CL3" s="2">
        <f t="shared" si="0"/>
        <v>2050</v>
      </c>
      <c r="CM3" s="2">
        <f t="shared" si="0"/>
        <v>2051</v>
      </c>
      <c r="CN3" s="2">
        <f t="shared" si="0"/>
        <v>2052</v>
      </c>
      <c r="CO3" s="2">
        <f t="shared" si="0"/>
        <v>2053</v>
      </c>
      <c r="CP3" s="2">
        <f t="shared" si="0"/>
        <v>2054</v>
      </c>
      <c r="CQ3" s="2">
        <f t="shared" si="0"/>
        <v>2055</v>
      </c>
      <c r="CR3" s="2">
        <f t="shared" si="0"/>
        <v>2056</v>
      </c>
      <c r="CS3" s="2">
        <f t="shared" si="0"/>
        <v>2057</v>
      </c>
      <c r="CT3" s="2">
        <f t="shared" si="0"/>
        <v>2058</v>
      </c>
      <c r="CU3" s="2">
        <f t="shared" si="0"/>
        <v>2059</v>
      </c>
      <c r="CV3" s="2">
        <f t="shared" si="0"/>
        <v>2060</v>
      </c>
      <c r="CW3" s="2">
        <f t="shared" si="0"/>
        <v>2061</v>
      </c>
      <c r="CX3" s="2">
        <f t="shared" si="0"/>
        <v>2062</v>
      </c>
      <c r="CY3" s="2">
        <f t="shared" si="0"/>
        <v>2063</v>
      </c>
      <c r="CZ3" s="2">
        <f t="shared" si="0"/>
        <v>2064</v>
      </c>
      <c r="DA3" s="2">
        <f t="shared" si="0"/>
        <v>2065</v>
      </c>
      <c r="DB3" s="2">
        <f t="shared" si="0"/>
        <v>2066</v>
      </c>
      <c r="DC3" s="2">
        <f t="shared" si="0"/>
        <v>2067</v>
      </c>
      <c r="DD3" s="2">
        <f t="shared" si="0"/>
        <v>2068</v>
      </c>
      <c r="DE3" s="2">
        <f t="shared" si="0"/>
        <v>2069</v>
      </c>
      <c r="DF3" s="2">
        <f t="shared" si="0"/>
        <v>2070</v>
      </c>
      <c r="DG3" s="2">
        <f t="shared" si="0"/>
        <v>2071</v>
      </c>
      <c r="DH3" s="2">
        <f t="shared" si="0"/>
        <v>2072</v>
      </c>
      <c r="DI3" s="2">
        <f t="shared" si="0"/>
        <v>2073</v>
      </c>
      <c r="DJ3" s="2">
        <f t="shared" ref="DJ3:DT3" si="1">DI3+1</f>
        <v>2074</v>
      </c>
      <c r="DK3" s="2">
        <f t="shared" si="1"/>
        <v>2075</v>
      </c>
      <c r="DL3" s="2">
        <f t="shared" si="1"/>
        <v>2076</v>
      </c>
      <c r="DM3" s="2">
        <f t="shared" si="1"/>
        <v>2077</v>
      </c>
      <c r="DN3" s="2">
        <f t="shared" si="1"/>
        <v>2078</v>
      </c>
      <c r="DO3" s="2">
        <f t="shared" si="1"/>
        <v>2079</v>
      </c>
      <c r="DP3" s="2">
        <f t="shared" si="1"/>
        <v>2080</v>
      </c>
      <c r="DQ3" s="2">
        <f t="shared" si="1"/>
        <v>2081</v>
      </c>
      <c r="DR3" s="2">
        <f t="shared" si="1"/>
        <v>2082</v>
      </c>
      <c r="DS3" s="2">
        <f t="shared" si="1"/>
        <v>2083</v>
      </c>
      <c r="DT3" s="2">
        <f t="shared" si="1"/>
        <v>2084</v>
      </c>
      <c r="DU3" s="2"/>
      <c r="DV3" s="2"/>
      <c r="DW3" s="2"/>
    </row>
    <row r="4" spans="2:127">
      <c r="B4" s="37" t="s">
        <v>2231</v>
      </c>
      <c r="AK4" s="1">
        <v>1470</v>
      </c>
      <c r="AO4" s="1">
        <v>1545</v>
      </c>
    </row>
    <row r="5" spans="2:127">
      <c r="B5" s="37" t="s">
        <v>2232</v>
      </c>
      <c r="AK5" s="1">
        <v>843</v>
      </c>
      <c r="AO5" s="1">
        <v>874</v>
      </c>
    </row>
    <row r="6" spans="2:127">
      <c r="B6" s="37" t="s">
        <v>2233</v>
      </c>
      <c r="AK6" s="1">
        <v>616</v>
      </c>
      <c r="AO6" s="1">
        <v>618</v>
      </c>
    </row>
    <row r="7" spans="2:127" s="2" customFormat="1" ht="15">
      <c r="B7" s="34" t="s">
        <v>2234</v>
      </c>
      <c r="W7" s="2">
        <f t="shared" ref="W7:AN7" si="2">SUM(W4:W6)</f>
        <v>0</v>
      </c>
      <c r="X7" s="2">
        <f t="shared" si="2"/>
        <v>0</v>
      </c>
      <c r="Y7" s="2">
        <f t="shared" si="2"/>
        <v>0</v>
      </c>
      <c r="Z7" s="2">
        <f t="shared" si="2"/>
        <v>0</v>
      </c>
      <c r="AA7" s="2">
        <f t="shared" si="2"/>
        <v>0</v>
      </c>
      <c r="AB7" s="2">
        <f t="shared" si="2"/>
        <v>0</v>
      </c>
      <c r="AC7" s="2">
        <f t="shared" si="2"/>
        <v>0</v>
      </c>
      <c r="AD7" s="2">
        <f t="shared" si="2"/>
        <v>0</v>
      </c>
      <c r="AE7" s="2">
        <f t="shared" si="2"/>
        <v>0</v>
      </c>
      <c r="AF7" s="2">
        <f t="shared" si="2"/>
        <v>0</v>
      </c>
      <c r="AG7" s="2">
        <f t="shared" si="2"/>
        <v>0</v>
      </c>
      <c r="AH7" s="2">
        <f t="shared" si="2"/>
        <v>0</v>
      </c>
      <c r="AI7" s="2">
        <f t="shared" si="2"/>
        <v>0</v>
      </c>
      <c r="AJ7" s="2">
        <f t="shared" si="2"/>
        <v>0</v>
      </c>
      <c r="AK7" s="2">
        <f t="shared" si="2"/>
        <v>2929</v>
      </c>
      <c r="AL7" s="2">
        <f t="shared" si="2"/>
        <v>0</v>
      </c>
      <c r="AM7" s="2">
        <f t="shared" si="2"/>
        <v>0</v>
      </c>
      <c r="AN7" s="2">
        <f t="shared" si="2"/>
        <v>0</v>
      </c>
      <c r="AO7" s="2">
        <f>SUM(AO4:AO6)</f>
        <v>3037</v>
      </c>
      <c r="AR7" s="35"/>
      <c r="AS7" s="35"/>
      <c r="AT7" s="35"/>
      <c r="AU7" s="35"/>
      <c r="AV7" s="35"/>
      <c r="AW7" s="35"/>
      <c r="AX7" s="35"/>
    </row>
    <row r="8" spans="2:127">
      <c r="B8" s="37" t="s">
        <v>2235</v>
      </c>
      <c r="AK8" s="1">
        <v>1204</v>
      </c>
      <c r="AO8" s="1">
        <v>1250</v>
      </c>
    </row>
    <row r="9" spans="2:127">
      <c r="B9" s="37" t="s">
        <v>2236</v>
      </c>
      <c r="AK9" s="1">
        <v>726</v>
      </c>
      <c r="AO9" s="1">
        <v>732</v>
      </c>
    </row>
    <row r="10" spans="2:127">
      <c r="B10" s="37" t="s">
        <v>2237</v>
      </c>
      <c r="AK10" s="1">
        <v>425</v>
      </c>
      <c r="AO10" s="1">
        <v>476</v>
      </c>
    </row>
    <row r="11" spans="2:127" s="2" customFormat="1" ht="15">
      <c r="B11" s="34" t="s">
        <v>2238</v>
      </c>
      <c r="W11" s="2">
        <f t="shared" ref="W11:AN11" si="3">SUM(W8:W10)</f>
        <v>0</v>
      </c>
      <c r="X11" s="2">
        <f t="shared" si="3"/>
        <v>0</v>
      </c>
      <c r="Y11" s="2">
        <f t="shared" si="3"/>
        <v>0</v>
      </c>
      <c r="Z11" s="2">
        <f t="shared" si="3"/>
        <v>0</v>
      </c>
      <c r="AA11" s="2">
        <f t="shared" si="3"/>
        <v>0</v>
      </c>
      <c r="AB11" s="2">
        <f t="shared" si="3"/>
        <v>0</v>
      </c>
      <c r="AC11" s="2">
        <f t="shared" si="3"/>
        <v>0</v>
      </c>
      <c r="AD11" s="2">
        <f t="shared" si="3"/>
        <v>0</v>
      </c>
      <c r="AE11" s="2">
        <f t="shared" si="3"/>
        <v>0</v>
      </c>
      <c r="AF11" s="2">
        <f t="shared" si="3"/>
        <v>0</v>
      </c>
      <c r="AG11" s="2">
        <f t="shared" si="3"/>
        <v>0</v>
      </c>
      <c r="AH11" s="2">
        <f t="shared" si="3"/>
        <v>0</v>
      </c>
      <c r="AI11" s="2">
        <f t="shared" si="3"/>
        <v>0</v>
      </c>
      <c r="AJ11" s="2">
        <f t="shared" si="3"/>
        <v>0</v>
      </c>
      <c r="AK11" s="2">
        <f t="shared" si="3"/>
        <v>2355</v>
      </c>
      <c r="AL11" s="2">
        <f t="shared" si="3"/>
        <v>0</v>
      </c>
      <c r="AM11" s="2">
        <f t="shared" si="3"/>
        <v>0</v>
      </c>
      <c r="AN11" s="2">
        <f t="shared" si="3"/>
        <v>0</v>
      </c>
      <c r="AO11" s="2">
        <f>SUM(AO8:AO10)</f>
        <v>2458</v>
      </c>
      <c r="AR11" s="35"/>
      <c r="AS11" s="35"/>
      <c r="AT11" s="35"/>
      <c r="AU11" s="35"/>
      <c r="AV11" s="35"/>
      <c r="AW11" s="35"/>
      <c r="AX11" s="35"/>
    </row>
    <row r="12" spans="2:127">
      <c r="B12" s="37" t="s">
        <v>2239</v>
      </c>
      <c r="AK12" s="1">
        <v>1616</v>
      </c>
      <c r="AO12" s="1">
        <v>1596</v>
      </c>
    </row>
    <row r="13" spans="2:127">
      <c r="B13" s="37" t="s">
        <v>2240</v>
      </c>
      <c r="AK13" s="1">
        <v>496</v>
      </c>
      <c r="AO13" s="1">
        <v>476</v>
      </c>
    </row>
    <row r="14" spans="2:127" s="2" customFormat="1" ht="15">
      <c r="B14" s="34" t="s">
        <v>2241</v>
      </c>
      <c r="W14" s="2">
        <f t="shared" ref="W14:AN14" si="4">SUM(W12:W13)</f>
        <v>0</v>
      </c>
      <c r="X14" s="2">
        <f t="shared" si="4"/>
        <v>0</v>
      </c>
      <c r="Y14" s="2">
        <f t="shared" si="4"/>
        <v>0</v>
      </c>
      <c r="Z14" s="2">
        <f t="shared" si="4"/>
        <v>0</v>
      </c>
      <c r="AA14" s="2">
        <f t="shared" si="4"/>
        <v>0</v>
      </c>
      <c r="AB14" s="2">
        <f t="shared" si="4"/>
        <v>0</v>
      </c>
      <c r="AC14" s="2">
        <f t="shared" si="4"/>
        <v>0</v>
      </c>
      <c r="AD14" s="2">
        <f t="shared" si="4"/>
        <v>0</v>
      </c>
      <c r="AE14" s="2">
        <f t="shared" si="4"/>
        <v>0</v>
      </c>
      <c r="AF14" s="2">
        <f t="shared" si="4"/>
        <v>0</v>
      </c>
      <c r="AG14" s="2">
        <f t="shared" si="4"/>
        <v>0</v>
      </c>
      <c r="AH14" s="2">
        <f t="shared" si="4"/>
        <v>0</v>
      </c>
      <c r="AI14" s="2">
        <f t="shared" si="4"/>
        <v>0</v>
      </c>
      <c r="AJ14" s="2">
        <f t="shared" si="4"/>
        <v>0</v>
      </c>
      <c r="AK14" s="2">
        <f t="shared" si="4"/>
        <v>2112</v>
      </c>
      <c r="AL14" s="2">
        <f t="shared" si="4"/>
        <v>0</v>
      </c>
      <c r="AM14" s="2">
        <f t="shared" si="4"/>
        <v>0</v>
      </c>
      <c r="AN14" s="2">
        <f t="shared" si="4"/>
        <v>0</v>
      </c>
      <c r="AO14" s="2">
        <f>SUM(AO12:AO13)</f>
        <v>2072</v>
      </c>
      <c r="AR14" s="35"/>
      <c r="AS14" s="35"/>
      <c r="AT14" s="35"/>
      <c r="AU14" s="35"/>
      <c r="AV14" s="35"/>
      <c r="AW14" s="35"/>
      <c r="AX14" s="35"/>
    </row>
    <row r="15" spans="2:127">
      <c r="B15" s="37" t="s">
        <v>2242</v>
      </c>
      <c r="AK15" s="1">
        <v>640</v>
      </c>
      <c r="AO15" s="1">
        <v>694</v>
      </c>
    </row>
    <row r="16" spans="2:127">
      <c r="B16" s="37" t="s">
        <v>2243</v>
      </c>
      <c r="AK16" s="1">
        <v>53</v>
      </c>
      <c r="AO16" s="1">
        <v>32</v>
      </c>
    </row>
    <row r="17" spans="2:50">
      <c r="B17" s="37" t="s">
        <v>2244</v>
      </c>
      <c r="AK17" s="1">
        <v>0</v>
      </c>
      <c r="AO17" s="1">
        <v>0</v>
      </c>
    </row>
    <row r="18" spans="2:50" s="2" customFormat="1" ht="15">
      <c r="B18" s="34" t="s">
        <v>2245</v>
      </c>
      <c r="W18" s="2">
        <f t="shared" ref="W18:AN18" si="5">SUM(W15:W17)</f>
        <v>0</v>
      </c>
      <c r="X18" s="2">
        <f t="shared" si="5"/>
        <v>0</v>
      </c>
      <c r="Y18" s="2">
        <f t="shared" si="5"/>
        <v>0</v>
      </c>
      <c r="Z18" s="2">
        <f t="shared" si="5"/>
        <v>0</v>
      </c>
      <c r="AA18" s="2">
        <f t="shared" si="5"/>
        <v>0</v>
      </c>
      <c r="AB18" s="2">
        <f t="shared" si="5"/>
        <v>0</v>
      </c>
      <c r="AC18" s="2">
        <f t="shared" si="5"/>
        <v>0</v>
      </c>
      <c r="AD18" s="2">
        <f t="shared" si="5"/>
        <v>0</v>
      </c>
      <c r="AE18" s="2">
        <f t="shared" si="5"/>
        <v>0</v>
      </c>
      <c r="AF18" s="2">
        <f t="shared" si="5"/>
        <v>0</v>
      </c>
      <c r="AG18" s="2">
        <f t="shared" si="5"/>
        <v>0</v>
      </c>
      <c r="AH18" s="2">
        <f t="shared" si="5"/>
        <v>0</v>
      </c>
      <c r="AI18" s="2">
        <f t="shared" si="5"/>
        <v>0</v>
      </c>
      <c r="AJ18" s="2">
        <f t="shared" si="5"/>
        <v>0</v>
      </c>
      <c r="AK18" s="2">
        <f t="shared" si="5"/>
        <v>693</v>
      </c>
      <c r="AL18" s="2">
        <f t="shared" si="5"/>
        <v>0</v>
      </c>
      <c r="AM18" s="2">
        <f t="shared" si="5"/>
        <v>0</v>
      </c>
      <c r="AN18" s="2">
        <f t="shared" si="5"/>
        <v>0</v>
      </c>
      <c r="AO18" s="2">
        <f>SUM(AO15:AO17)</f>
        <v>726</v>
      </c>
      <c r="AR18" s="35"/>
      <c r="AS18" s="35"/>
      <c r="AT18" s="35"/>
      <c r="AU18" s="35"/>
      <c r="AV18" s="35"/>
      <c r="AW18" s="35"/>
      <c r="AX18" s="35"/>
    </row>
    <row r="19" spans="2:50" s="2" customFormat="1" ht="15">
      <c r="B19" s="34" t="s">
        <v>106</v>
      </c>
      <c r="W19" s="2">
        <f t="shared" ref="W19:AN19" si="6">W7+W11+W14+W18</f>
        <v>0</v>
      </c>
      <c r="X19" s="2">
        <f t="shared" si="6"/>
        <v>0</v>
      </c>
      <c r="Y19" s="2">
        <f t="shared" si="6"/>
        <v>0</v>
      </c>
      <c r="Z19" s="2">
        <f t="shared" si="6"/>
        <v>0</v>
      </c>
      <c r="AA19" s="2">
        <f t="shared" si="6"/>
        <v>0</v>
      </c>
      <c r="AB19" s="2">
        <f t="shared" si="6"/>
        <v>0</v>
      </c>
      <c r="AC19" s="2">
        <f t="shared" si="6"/>
        <v>0</v>
      </c>
      <c r="AD19" s="2">
        <f t="shared" si="6"/>
        <v>0</v>
      </c>
      <c r="AE19" s="2">
        <f t="shared" si="6"/>
        <v>0</v>
      </c>
      <c r="AF19" s="2">
        <f t="shared" si="6"/>
        <v>0</v>
      </c>
      <c r="AG19" s="2">
        <f t="shared" si="6"/>
        <v>0</v>
      </c>
      <c r="AH19" s="2">
        <f t="shared" si="6"/>
        <v>0</v>
      </c>
      <c r="AI19" s="2">
        <f t="shared" si="6"/>
        <v>0</v>
      </c>
      <c r="AJ19" s="2">
        <f t="shared" si="6"/>
        <v>0</v>
      </c>
      <c r="AK19" s="2">
        <f t="shared" si="6"/>
        <v>8089</v>
      </c>
      <c r="AL19" s="2">
        <f t="shared" si="6"/>
        <v>0</v>
      </c>
      <c r="AM19" s="2">
        <f t="shared" si="6"/>
        <v>0</v>
      </c>
      <c r="AN19" s="2">
        <f t="shared" si="6"/>
        <v>0</v>
      </c>
      <c r="AO19" s="2">
        <f>AO7+AO11+AO14+AO18</f>
        <v>8293</v>
      </c>
      <c r="AR19" s="35"/>
      <c r="AS19" s="35"/>
      <c r="AT19" s="35"/>
      <c r="AU19" s="35"/>
      <c r="AV19" s="35"/>
      <c r="AW19" s="35"/>
      <c r="AX19" s="35"/>
    </row>
    <row r="20" spans="2:50">
      <c r="B20" s="37"/>
    </row>
    <row r="21" spans="2:50">
      <c r="B21" s="38" t="s">
        <v>109</v>
      </c>
    </row>
    <row r="22" spans="2:50">
      <c r="B22" s="38" t="s">
        <v>110</v>
      </c>
    </row>
    <row r="23" spans="2:50">
      <c r="B23" s="38" t="s">
        <v>111</v>
      </c>
    </row>
    <row r="24" spans="2:50">
      <c r="B24" s="38" t="s">
        <v>112</v>
      </c>
    </row>
    <row r="25" spans="2:50">
      <c r="B25" s="38" t="s">
        <v>113</v>
      </c>
    </row>
    <row r="27" spans="2:50" ht="15">
      <c r="B27" s="34" t="s">
        <v>107</v>
      </c>
    </row>
    <row r="28" spans="2:50" ht="15">
      <c r="B28" s="34" t="s">
        <v>108</v>
      </c>
    </row>
    <row r="30" spans="2:50">
      <c r="B30" s="1" t="s">
        <v>114</v>
      </c>
    </row>
    <row r="31" spans="2:50">
      <c r="B31" s="1" t="s">
        <v>2246</v>
      </c>
    </row>
    <row r="32" spans="2:50">
      <c r="B32" s="1" t="s">
        <v>2250</v>
      </c>
    </row>
    <row r="34" spans="2:59">
      <c r="B34" s="1" t="s">
        <v>116</v>
      </c>
      <c r="D34" s="39"/>
    </row>
    <row r="35" spans="2:59">
      <c r="B35" s="1" t="s">
        <v>2248</v>
      </c>
    </row>
    <row r="36" spans="2:59">
      <c r="B36" s="1" t="s">
        <v>2249</v>
      </c>
    </row>
    <row r="38" spans="2:59">
      <c r="B38" s="39" t="s">
        <v>115</v>
      </c>
    </row>
    <row r="39" spans="2:59">
      <c r="B39" s="1" t="s">
        <v>2247</v>
      </c>
    </row>
    <row r="41" spans="2:59" s="2" customFormat="1" ht="15">
      <c r="B41" s="2" t="s">
        <v>105</v>
      </c>
      <c r="C41" s="2">
        <v>4273</v>
      </c>
      <c r="D41" s="2">
        <v>4366</v>
      </c>
      <c r="E41" s="2">
        <v>4318</v>
      </c>
      <c r="F41" s="2">
        <v>7304</v>
      </c>
      <c r="G41" s="2">
        <v>7274</v>
      </c>
      <c r="H41" s="2">
        <v>7058</v>
      </c>
      <c r="I41" s="2">
        <v>6934</v>
      </c>
      <c r="J41" s="2">
        <v>7567</v>
      </c>
      <c r="K41" s="2">
        <v>7166</v>
      </c>
      <c r="L41" s="2">
        <v>7345</v>
      </c>
      <c r="M41" s="2">
        <v>7283</v>
      </c>
      <c r="N41" s="2">
        <v>7916</v>
      </c>
      <c r="O41" s="2">
        <v>7390</v>
      </c>
      <c r="P41" s="2">
        <v>7050</v>
      </c>
      <c r="Q41" s="2">
        <v>7369</v>
      </c>
      <c r="R41" s="2">
        <v>8144</v>
      </c>
      <c r="S41" s="2">
        <v>7384</v>
      </c>
      <c r="T41" s="2">
        <v>7481</v>
      </c>
      <c r="U41" s="2">
        <v>7546</v>
      </c>
      <c r="V41" s="2">
        <v>8146</v>
      </c>
      <c r="AR41" s="35"/>
      <c r="AS41" s="35"/>
      <c r="AT41" s="35"/>
      <c r="AU41" s="35"/>
      <c r="AV41" s="35"/>
      <c r="AW41" s="35"/>
      <c r="AX41" s="35"/>
      <c r="BC41" s="2">
        <f>SUM(Model!C41:F41)</f>
        <v>20261</v>
      </c>
      <c r="BD41" s="2">
        <f>SUM(Model!G41:J41)</f>
        <v>28833</v>
      </c>
      <c r="BE41" s="2">
        <f>SUM(Model!K41:N41)</f>
        <v>29710</v>
      </c>
      <c r="BF41" s="2">
        <f>SUM(Model!O41:R41)</f>
        <v>29953</v>
      </c>
      <c r="BG41" s="2">
        <f>SUM(Model!S41:V41)</f>
        <v>30557</v>
      </c>
    </row>
    <row r="42" spans="2:59">
      <c r="B42" s="1" t="s">
        <v>117</v>
      </c>
      <c r="C42" s="1">
        <v>1105</v>
      </c>
      <c r="D42" s="1">
        <v>1142</v>
      </c>
      <c r="E42" s="1">
        <v>1128</v>
      </c>
      <c r="F42" s="1">
        <v>2934</v>
      </c>
      <c r="G42" s="1">
        <v>2456</v>
      </c>
      <c r="H42" s="1">
        <v>2182</v>
      </c>
      <c r="I42" s="1">
        <v>2141</v>
      </c>
      <c r="J42" s="1">
        <v>2363</v>
      </c>
      <c r="K42" s="1">
        <v>2261</v>
      </c>
      <c r="L42" s="1">
        <v>2326</v>
      </c>
      <c r="M42" s="1">
        <v>2268</v>
      </c>
      <c r="N42" s="1">
        <v>2439</v>
      </c>
      <c r="O42" s="1">
        <v>2352</v>
      </c>
      <c r="P42" s="1">
        <v>2123</v>
      </c>
      <c r="Q42" s="1">
        <v>2194</v>
      </c>
      <c r="R42" s="1">
        <v>2398</v>
      </c>
      <c r="S42" s="1">
        <v>2204</v>
      </c>
      <c r="T42" s="1">
        <v>2203</v>
      </c>
      <c r="U42" s="1">
        <v>2265</v>
      </c>
      <c r="V42" s="1">
        <v>2483</v>
      </c>
      <c r="BC42" s="1">
        <f>SUM(Model!C42:F42)</f>
        <v>6309</v>
      </c>
      <c r="BD42" s="1">
        <f>SUM(Model!G42:J42)</f>
        <v>9142</v>
      </c>
      <c r="BE42" s="1">
        <f>SUM(Model!K42:N42)</f>
        <v>9294</v>
      </c>
      <c r="BF42" s="1">
        <f>SUM(Model!O42:R42)</f>
        <v>9067</v>
      </c>
      <c r="BG42" s="1">
        <f>SUM(Model!S42:V42)</f>
        <v>9155</v>
      </c>
    </row>
    <row r="43" spans="2:59">
      <c r="B43" s="1" t="s">
        <v>118</v>
      </c>
      <c r="C43" s="1">
        <v>3168</v>
      </c>
      <c r="D43" s="1">
        <v>3224</v>
      </c>
      <c r="E43" s="1">
        <v>3190</v>
      </c>
      <c r="F43" s="1">
        <v>4370</v>
      </c>
      <c r="G43" s="1">
        <v>4818</v>
      </c>
      <c r="H43" s="1">
        <v>4876</v>
      </c>
      <c r="I43" s="1">
        <v>4793</v>
      </c>
      <c r="J43" s="1">
        <v>5204</v>
      </c>
      <c r="K43" s="1">
        <v>4905</v>
      </c>
      <c r="L43" s="1">
        <v>5019</v>
      </c>
      <c r="M43" s="1">
        <v>5015</v>
      </c>
      <c r="N43" s="1">
        <v>5477</v>
      </c>
      <c r="O43" s="1">
        <v>5038</v>
      </c>
      <c r="P43" s="1">
        <v>4927</v>
      </c>
      <c r="Q43" s="1">
        <v>5175</v>
      </c>
      <c r="R43" s="1">
        <v>5746</v>
      </c>
      <c r="S43" s="1">
        <v>5180</v>
      </c>
      <c r="T43" s="1">
        <v>5278</v>
      </c>
      <c r="U43" s="1">
        <v>5281</v>
      </c>
      <c r="V43" s="1">
        <v>5663</v>
      </c>
      <c r="BC43" s="1">
        <f>SUM(Model!C43:F43)</f>
        <v>13952</v>
      </c>
      <c r="BD43" s="1">
        <f>SUM(Model!G43:J43)</f>
        <v>19691</v>
      </c>
      <c r="BE43" s="1">
        <f>SUM(Model!K43:N43)</f>
        <v>20416</v>
      </c>
      <c r="BF43" s="1">
        <f>SUM(Model!O43:R43)</f>
        <v>20886</v>
      </c>
      <c r="BG43" s="1">
        <f>SUM(Model!S43:V43)</f>
        <v>21402</v>
      </c>
    </row>
    <row r="44" spans="2:59">
      <c r="B44" s="1" t="s">
        <v>158</v>
      </c>
      <c r="C44" s="1">
        <v>1506</v>
      </c>
      <c r="D44" s="1">
        <v>1507</v>
      </c>
      <c r="E44" s="1">
        <v>1487</v>
      </c>
      <c r="F44" s="1">
        <v>2404</v>
      </c>
      <c r="G44" s="1">
        <v>2449</v>
      </c>
      <c r="H44" s="1">
        <v>2343</v>
      </c>
      <c r="I44" s="1">
        <v>2317</v>
      </c>
      <c r="J44" s="1">
        <v>2360</v>
      </c>
      <c r="K44" s="1">
        <v>2428</v>
      </c>
      <c r="L44" s="1">
        <v>2416</v>
      </c>
      <c r="M44" s="1">
        <v>2388</v>
      </c>
      <c r="N44" s="1">
        <v>2786</v>
      </c>
      <c r="O44" s="1">
        <v>2580</v>
      </c>
      <c r="P44" s="1">
        <v>2539</v>
      </c>
      <c r="Q44" s="1">
        <v>2523</v>
      </c>
      <c r="R44" s="1">
        <v>2596</v>
      </c>
      <c r="S44" s="1">
        <v>2597</v>
      </c>
      <c r="T44" s="1">
        <v>2605</v>
      </c>
      <c r="U44" s="1">
        <v>2596</v>
      </c>
      <c r="V44" s="1">
        <v>2620</v>
      </c>
      <c r="BC44" s="1">
        <f>SUM(Model!C44:F44)</f>
        <v>6904</v>
      </c>
      <c r="BD44" s="1">
        <f>SUM(Model!G44:J44)</f>
        <v>9469</v>
      </c>
      <c r="BE44" s="1">
        <f>SUM(Model!K44:N44)</f>
        <v>10018</v>
      </c>
      <c r="BF44" s="1">
        <f>SUM(Model!O44:R44)</f>
        <v>10238</v>
      </c>
      <c r="BG44" s="1">
        <f>SUM(Model!S44:V44)</f>
        <v>10418</v>
      </c>
    </row>
    <row r="45" spans="2:59">
      <c r="B45" s="1" t="s">
        <v>159</v>
      </c>
      <c r="C45" s="1">
        <v>365</v>
      </c>
      <c r="D45" s="1">
        <v>374</v>
      </c>
      <c r="E45" s="1">
        <v>373</v>
      </c>
      <c r="F45" s="1">
        <v>528</v>
      </c>
      <c r="G45" s="1">
        <v>558</v>
      </c>
      <c r="H45" s="1">
        <v>545</v>
      </c>
      <c r="I45" s="1">
        <v>546</v>
      </c>
      <c r="J45" s="1">
        <v>575</v>
      </c>
      <c r="K45" s="1">
        <v>556</v>
      </c>
      <c r="L45" s="1">
        <v>554</v>
      </c>
      <c r="M45" s="1">
        <v>530</v>
      </c>
      <c r="N45" s="1">
        <v>553</v>
      </c>
      <c r="O45" s="1">
        <v>549</v>
      </c>
      <c r="P45" s="1">
        <v>556</v>
      </c>
      <c r="Q45" s="1">
        <v>559</v>
      </c>
      <c r="R45" s="1">
        <v>592</v>
      </c>
      <c r="S45" s="1">
        <v>585</v>
      </c>
      <c r="T45" s="1">
        <v>590</v>
      </c>
      <c r="U45" s="1">
        <v>561</v>
      </c>
      <c r="V45" s="1">
        <v>594</v>
      </c>
      <c r="BC45" s="1">
        <f>SUM(Model!C45:F45)</f>
        <v>1640</v>
      </c>
      <c r="BD45" s="1">
        <f>SUM(Model!G45:J45)</f>
        <v>2224</v>
      </c>
      <c r="BE45" s="1">
        <f>SUM(Model!K45:N45)</f>
        <v>2193</v>
      </c>
      <c r="BF45" s="1">
        <f>SUM(Model!O45:R45)</f>
        <v>2256</v>
      </c>
      <c r="BG45" s="1">
        <f>SUM(Model!S45:V45)</f>
        <v>2330</v>
      </c>
    </row>
    <row r="46" spans="2:59">
      <c r="B46" s="1" t="s">
        <v>160</v>
      </c>
      <c r="C46" s="1">
        <v>2080</v>
      </c>
      <c r="D46" s="1">
        <v>2194</v>
      </c>
      <c r="E46" s="1">
        <v>1915</v>
      </c>
      <c r="F46" s="1">
        <v>3997</v>
      </c>
      <c r="G46" s="1">
        <v>3687</v>
      </c>
      <c r="H46" s="1">
        <v>3576</v>
      </c>
      <c r="I46" s="1">
        <v>3438</v>
      </c>
      <c r="J46" s="1">
        <v>3629</v>
      </c>
      <c r="K46" s="1">
        <v>3738</v>
      </c>
      <c r="L46" s="1">
        <v>3634</v>
      </c>
      <c r="M46" s="1">
        <v>3868</v>
      </c>
      <c r="N46" s="1">
        <v>3793</v>
      </c>
      <c r="O46" s="1">
        <v>3656</v>
      </c>
      <c r="P46" s="1">
        <v>3730</v>
      </c>
      <c r="Q46" s="1">
        <v>3739</v>
      </c>
      <c r="R46" s="1">
        <v>3121</v>
      </c>
      <c r="S46" s="1">
        <v>3944</v>
      </c>
      <c r="T46" s="1">
        <v>3734</v>
      </c>
      <c r="U46" s="1">
        <v>3739</v>
      </c>
      <c r="V46" s="1">
        <v>3717</v>
      </c>
      <c r="BC46" s="1">
        <f>SUM(Model!C46:F46)</f>
        <v>10186</v>
      </c>
      <c r="BD46" s="1">
        <f>SUM(Model!G46:J46)</f>
        <v>14330</v>
      </c>
      <c r="BE46" s="1">
        <f>SUM(Model!K46:N46)</f>
        <v>15033</v>
      </c>
      <c r="BF46" s="1">
        <f>SUM(Model!O46:R46)</f>
        <v>14246</v>
      </c>
      <c r="BG46" s="1">
        <f>SUM(Model!S46:V46)</f>
        <v>15134</v>
      </c>
    </row>
    <row r="47" spans="2:59">
      <c r="B47" s="1" t="s">
        <v>161</v>
      </c>
      <c r="C47" s="1">
        <v>1088</v>
      </c>
      <c r="D47" s="1">
        <v>1030</v>
      </c>
      <c r="E47" s="1">
        <v>1275</v>
      </c>
      <c r="F47" s="1">
        <v>373</v>
      </c>
      <c r="G47" s="1">
        <v>1131</v>
      </c>
      <c r="H47" s="1">
        <v>1300</v>
      </c>
      <c r="I47" s="1">
        <v>1355</v>
      </c>
      <c r="J47" s="1">
        <v>1575</v>
      </c>
      <c r="K47" s="1">
        <v>1167</v>
      </c>
      <c r="L47" s="1">
        <v>1385</v>
      </c>
      <c r="M47" s="1">
        <v>1147</v>
      </c>
      <c r="N47" s="1">
        <v>1684</v>
      </c>
      <c r="O47" s="1">
        <v>1382</v>
      </c>
      <c r="P47" s="1">
        <v>1197</v>
      </c>
      <c r="Q47" s="1">
        <v>1436</v>
      </c>
      <c r="R47" s="1">
        <v>2625</v>
      </c>
      <c r="S47" s="1">
        <v>1236</v>
      </c>
      <c r="T47" s="1">
        <v>1544</v>
      </c>
      <c r="U47" s="1">
        <v>1542</v>
      </c>
      <c r="V47" s="1">
        <v>1946</v>
      </c>
      <c r="BC47" s="1">
        <f>SUM(Model!C47:F47)</f>
        <v>3766</v>
      </c>
      <c r="BD47" s="1">
        <f>SUM(Model!G47:J47)</f>
        <v>5361</v>
      </c>
      <c r="BE47" s="1">
        <f>SUM(Model!K47:N47)</f>
        <v>5383</v>
      </c>
      <c r="BF47" s="1">
        <f>SUM(Model!O47:R47)</f>
        <v>6640</v>
      </c>
      <c r="BG47" s="1">
        <f>SUM(Model!S47:V47)</f>
        <v>6268</v>
      </c>
    </row>
    <row r="48" spans="2:59">
      <c r="B48" s="1" t="s">
        <v>162</v>
      </c>
      <c r="C48" s="1">
        <v>-5</v>
      </c>
      <c r="D48" s="1">
        <v>-8</v>
      </c>
      <c r="E48" s="1">
        <v>-81</v>
      </c>
      <c r="F48" s="1">
        <v>-186</v>
      </c>
      <c r="G48" s="1">
        <v>-191</v>
      </c>
      <c r="H48" s="1">
        <v>-217</v>
      </c>
      <c r="I48" s="1">
        <v>-176</v>
      </c>
      <c r="J48" s="1">
        <v>-441</v>
      </c>
      <c r="K48" s="1">
        <v>-179</v>
      </c>
      <c r="L48" s="1">
        <v>-173</v>
      </c>
      <c r="M48" s="1">
        <v>-180</v>
      </c>
      <c r="N48" s="1">
        <v>-249</v>
      </c>
      <c r="O48" s="1">
        <v>-187</v>
      </c>
      <c r="P48" s="1">
        <v>531</v>
      </c>
      <c r="Q48" s="1">
        <v>-409</v>
      </c>
      <c r="R48" s="1">
        <v>-900</v>
      </c>
      <c r="S48" s="1">
        <v>-56</v>
      </c>
      <c r="T48" s="1">
        <v>-189</v>
      </c>
      <c r="U48" s="1">
        <v>-172</v>
      </c>
      <c r="V48" s="1">
        <v>-654</v>
      </c>
      <c r="BC48" s="1">
        <f>SUM(Model!C48:F48)</f>
        <v>-280</v>
      </c>
      <c r="BD48" s="1">
        <f>SUM(Model!G48:J48)</f>
        <v>-1025</v>
      </c>
      <c r="BE48" s="1">
        <f>SUM(Model!K48:N48)</f>
        <v>-781</v>
      </c>
      <c r="BF48" s="1">
        <f>SUM(Model!O48:R48)</f>
        <v>-965</v>
      </c>
      <c r="BG48" s="1">
        <f>SUM(Model!S48:V48)</f>
        <v>-1071</v>
      </c>
    </row>
    <row r="49" spans="2:59">
      <c r="B49" s="1" t="s">
        <v>163</v>
      </c>
      <c r="C49" s="1">
        <v>1083</v>
      </c>
      <c r="D49" s="1">
        <v>1022</v>
      </c>
      <c r="E49" s="1">
        <v>1194</v>
      </c>
      <c r="F49" s="1">
        <v>187</v>
      </c>
      <c r="G49" s="1">
        <v>940</v>
      </c>
      <c r="H49" s="1">
        <v>1083</v>
      </c>
      <c r="I49" s="1">
        <v>1179</v>
      </c>
      <c r="J49" s="1">
        <v>1134</v>
      </c>
      <c r="K49" s="1">
        <v>988</v>
      </c>
      <c r="L49" s="1">
        <v>1212</v>
      </c>
      <c r="M49" s="1">
        <v>967</v>
      </c>
      <c r="N49" s="1">
        <v>1435</v>
      </c>
      <c r="O49" s="1">
        <v>1195</v>
      </c>
      <c r="P49" s="1">
        <v>1728</v>
      </c>
      <c r="Q49" s="1">
        <v>1027</v>
      </c>
      <c r="R49" s="1">
        <v>1725</v>
      </c>
      <c r="S49" s="1">
        <v>1180</v>
      </c>
      <c r="T49" s="1">
        <v>1355</v>
      </c>
      <c r="U49" s="1">
        <v>1370</v>
      </c>
      <c r="V49" s="1">
        <v>1292</v>
      </c>
      <c r="BC49" s="1">
        <f>SUM(Model!C49:F49)</f>
        <v>3486</v>
      </c>
      <c r="BD49" s="1">
        <f>SUM(Model!G49:J49)</f>
        <v>4336</v>
      </c>
      <c r="BE49" s="1">
        <f>SUM(Model!K49:N49)</f>
        <v>4602</v>
      </c>
      <c r="BF49" s="1">
        <f>SUM(Model!O49:R49)</f>
        <v>5675</v>
      </c>
      <c r="BG49" s="1">
        <f>SUM(Model!S49:V49)</f>
        <v>5197</v>
      </c>
    </row>
    <row r="50" spans="2:59">
      <c r="B50" s="1" t="s">
        <v>164</v>
      </c>
      <c r="C50" s="1">
        <v>212</v>
      </c>
      <c r="D50" s="1">
        <v>194</v>
      </c>
      <c r="E50" s="1">
        <v>217</v>
      </c>
      <c r="F50" s="1">
        <v>188</v>
      </c>
      <c r="G50" s="1">
        <v>120</v>
      </c>
      <c r="H50" s="1">
        <v>563</v>
      </c>
      <c r="I50" s="1">
        <v>84</v>
      </c>
      <c r="J50" s="1">
        <v>31</v>
      </c>
      <c r="K50" s="1">
        <v>59</v>
      </c>
      <c r="L50" s="1">
        <v>101</v>
      </c>
      <c r="M50" s="1">
        <v>147</v>
      </c>
      <c r="N50" s="1">
        <v>271</v>
      </c>
      <c r="O50" s="1">
        <v>186</v>
      </c>
      <c r="P50" s="1">
        <v>-285</v>
      </c>
      <c r="Q50" s="1">
        <v>2419</v>
      </c>
      <c r="R50" s="1">
        <v>260</v>
      </c>
      <c r="S50" s="1">
        <v>103</v>
      </c>
      <c r="T50" s="1">
        <v>235</v>
      </c>
      <c r="U50" s="1">
        <v>99</v>
      </c>
      <c r="V50" s="1">
        <v>110</v>
      </c>
      <c r="BC50" s="1">
        <f>SUM(Model!C50:F50)</f>
        <v>811</v>
      </c>
      <c r="BD50" s="1">
        <f>SUM(Model!G50:J50)</f>
        <v>798</v>
      </c>
      <c r="BE50" s="1">
        <f>SUM(Model!K50:N50)</f>
        <v>578</v>
      </c>
      <c r="BF50" s="1">
        <f>SUM(Model!O50:R50)</f>
        <v>2580</v>
      </c>
      <c r="BG50" s="1">
        <f>SUM(Model!S50:V50)</f>
        <v>547</v>
      </c>
    </row>
    <row r="51" spans="2:59" s="2" customFormat="1" ht="15">
      <c r="B51" s="2" t="s">
        <v>135</v>
      </c>
      <c r="C51" s="2">
        <v>871</v>
      </c>
      <c r="D51" s="2">
        <v>828</v>
      </c>
      <c r="E51" s="2">
        <v>977</v>
      </c>
      <c r="F51" s="2">
        <v>-1</v>
      </c>
      <c r="G51" s="2">
        <v>820</v>
      </c>
      <c r="H51" s="2">
        <v>520</v>
      </c>
      <c r="I51" s="2">
        <v>1095</v>
      </c>
      <c r="J51" s="2">
        <v>1103</v>
      </c>
      <c r="K51" s="2">
        <v>929</v>
      </c>
      <c r="L51" s="2">
        <v>1111</v>
      </c>
      <c r="M51" s="2">
        <v>820</v>
      </c>
      <c r="N51" s="2">
        <v>1164</v>
      </c>
      <c r="O51" s="2">
        <v>1009</v>
      </c>
      <c r="P51" s="2">
        <v>2013</v>
      </c>
      <c r="Q51" s="2">
        <v>-1392</v>
      </c>
      <c r="R51" s="2">
        <v>1465</v>
      </c>
      <c r="S51" s="2">
        <v>1077</v>
      </c>
      <c r="T51" s="2">
        <v>1120</v>
      </c>
      <c r="U51" s="2">
        <v>1271</v>
      </c>
      <c r="V51" s="2">
        <v>1182</v>
      </c>
      <c r="AR51" s="35"/>
      <c r="AS51" s="35"/>
      <c r="AT51" s="35"/>
      <c r="AU51" s="35"/>
      <c r="AV51" s="35"/>
      <c r="AW51" s="35"/>
      <c r="AX51" s="35"/>
      <c r="BC51" s="2">
        <f>SUM(Model!C51:F51)</f>
        <v>2675</v>
      </c>
      <c r="BD51" s="2">
        <f>SUM(Model!G51:J51)</f>
        <v>3538</v>
      </c>
      <c r="BE51" s="2">
        <f>SUM(Model!K51:N51)</f>
        <v>4024</v>
      </c>
      <c r="BF51" s="2">
        <f>SUM(Model!O51:R51)</f>
        <v>3095</v>
      </c>
      <c r="BG51" s="2">
        <f>SUM(Model!S51:V51)</f>
        <v>4650</v>
      </c>
    </row>
    <row r="53" spans="2:59">
      <c r="BC53" s="48"/>
      <c r="BD53" s="48"/>
      <c r="BE53" s="48"/>
      <c r="BF53" s="48"/>
      <c r="BG53" s="48"/>
    </row>
    <row r="54" spans="2:59">
      <c r="BC54" s="48"/>
      <c r="BD54" s="48"/>
      <c r="BE54" s="48"/>
      <c r="BF54" s="48"/>
      <c r="BG54" s="48"/>
    </row>
    <row r="55" spans="2:59">
      <c r="BC55" s="48"/>
      <c r="BD55" s="48"/>
      <c r="BE55" s="48"/>
      <c r="BF55" s="48"/>
      <c r="BG55" s="48"/>
    </row>
    <row r="56" spans="2:59">
      <c r="BC56" s="48"/>
      <c r="BD56" s="48"/>
      <c r="BE56" s="48"/>
      <c r="BF56" s="48"/>
      <c r="BG56" s="48"/>
    </row>
    <row r="57" spans="2:59">
      <c r="BC57" s="48"/>
      <c r="BD57" s="48"/>
      <c r="BE57" s="48"/>
      <c r="BF57" s="48"/>
      <c r="BG57" s="48"/>
    </row>
    <row r="58" spans="2:59">
      <c r="C58" s="46"/>
      <c r="D58" s="46"/>
      <c r="E58" s="46"/>
      <c r="F58" s="46"/>
      <c r="G58" s="46"/>
      <c r="H58" s="46"/>
      <c r="I58" s="46"/>
      <c r="J58" s="46"/>
      <c r="K58" s="46"/>
      <c r="L58" s="46"/>
      <c r="M58" s="46"/>
      <c r="N58" s="46"/>
      <c r="O58" s="46"/>
      <c r="P58" s="46"/>
      <c r="Q58" s="46"/>
      <c r="R58" s="46"/>
      <c r="S58" s="46"/>
      <c r="T58" s="46"/>
      <c r="U58" s="46"/>
      <c r="V58" s="46"/>
    </row>
    <row r="61" spans="2:59">
      <c r="B61" s="38" t="s">
        <v>119</v>
      </c>
      <c r="C61" s="47">
        <f t="shared" ref="C61:U61" si="7">C43/C41</f>
        <v>0.74139948513924647</v>
      </c>
      <c r="D61" s="47">
        <f t="shared" si="7"/>
        <v>0.73843334860284016</v>
      </c>
      <c r="E61" s="47">
        <f t="shared" si="7"/>
        <v>0.73876794812413149</v>
      </c>
      <c r="F61" s="47">
        <f t="shared" si="7"/>
        <v>0.59830230010952901</v>
      </c>
      <c r="G61" s="47">
        <f t="shared" si="7"/>
        <v>0.66235908715974701</v>
      </c>
      <c r="H61" s="47">
        <f t="shared" si="7"/>
        <v>0.69084726551430997</v>
      </c>
      <c r="I61" s="47">
        <f t="shared" si="7"/>
        <v>0.69123161234496688</v>
      </c>
      <c r="J61" s="47">
        <f t="shared" si="7"/>
        <v>0.68772300779701334</v>
      </c>
      <c r="K61" s="47">
        <f t="shared" si="7"/>
        <v>0.68448227742115542</v>
      </c>
      <c r="L61" s="47">
        <f t="shared" si="7"/>
        <v>0.68332198774676656</v>
      </c>
      <c r="M61" s="47">
        <f t="shared" si="7"/>
        <v>0.68858986681312651</v>
      </c>
      <c r="N61" s="47">
        <f t="shared" si="7"/>
        <v>0.69188984335522996</v>
      </c>
      <c r="O61" s="47">
        <f t="shared" si="7"/>
        <v>0.68173207036535854</v>
      </c>
      <c r="P61" s="47">
        <f t="shared" si="7"/>
        <v>0.6988652482269504</v>
      </c>
      <c r="Q61" s="47">
        <f t="shared" si="7"/>
        <v>0.70226625050888858</v>
      </c>
      <c r="R61" s="47">
        <f t="shared" si="7"/>
        <v>0.70555009823182713</v>
      </c>
      <c r="S61" s="47">
        <f t="shared" si="7"/>
        <v>0.70151679306608883</v>
      </c>
      <c r="T61" s="47">
        <f t="shared" si="7"/>
        <v>0.70552065231920869</v>
      </c>
      <c r="U61" s="47">
        <f t="shared" si="7"/>
        <v>0.6998409753511794</v>
      </c>
      <c r="V61" s="47">
        <f>V43/V41</f>
        <v>0.69518782224404618</v>
      </c>
      <c r="BC61" s="47">
        <f t="shared" ref="BC61:BF61" si="8">BC43/BC41</f>
        <v>0.68861359261635657</v>
      </c>
      <c r="BD61" s="47">
        <f t="shared" si="8"/>
        <v>0.68293275066763781</v>
      </c>
      <c r="BE61" s="47">
        <f t="shared" si="8"/>
        <v>0.68717603500504876</v>
      </c>
      <c r="BF61" s="47">
        <f t="shared" si="8"/>
        <v>0.69729242479885156</v>
      </c>
      <c r="BG61" s="47">
        <f>BG43/BG41</f>
        <v>0.70039598128088487</v>
      </c>
    </row>
    <row r="62" spans="2:59">
      <c r="B62" s="38" t="s">
        <v>121</v>
      </c>
      <c r="C62" s="47">
        <f t="shared" ref="C62:U62" si="9">C44/C41</f>
        <v>0.35244558857945235</v>
      </c>
      <c r="D62" s="47">
        <f t="shared" si="9"/>
        <v>0.34516720109940446</v>
      </c>
      <c r="E62" s="47">
        <f t="shared" si="9"/>
        <v>0.3443723946271422</v>
      </c>
      <c r="F62" s="47">
        <f t="shared" si="9"/>
        <v>0.32913472070098576</v>
      </c>
      <c r="G62" s="47">
        <f t="shared" si="9"/>
        <v>0.33667858124828154</v>
      </c>
      <c r="H62" s="47">
        <f t="shared" si="9"/>
        <v>0.33196372910172856</v>
      </c>
      <c r="I62" s="47">
        <f t="shared" si="9"/>
        <v>0.33415056244591868</v>
      </c>
      <c r="J62" s="47">
        <f t="shared" si="9"/>
        <v>0.31188053389718512</v>
      </c>
      <c r="K62" s="47">
        <f t="shared" si="9"/>
        <v>0.33882221602009488</v>
      </c>
      <c r="L62" s="47">
        <f t="shared" si="9"/>
        <v>0.32893124574540505</v>
      </c>
      <c r="M62" s="47">
        <f t="shared" si="9"/>
        <v>0.32788685981051763</v>
      </c>
      <c r="N62" s="47">
        <f t="shared" si="9"/>
        <v>0.35194542698332493</v>
      </c>
      <c r="O62" s="47">
        <f t="shared" si="9"/>
        <v>0.34912043301759133</v>
      </c>
      <c r="P62" s="47">
        <f t="shared" si="9"/>
        <v>0.36014184397163118</v>
      </c>
      <c r="Q62" s="47">
        <f t="shared" si="9"/>
        <v>0.34238024155244945</v>
      </c>
      <c r="R62" s="47">
        <f t="shared" si="9"/>
        <v>0.31876227897838899</v>
      </c>
      <c r="S62" s="47">
        <f t="shared" si="9"/>
        <v>0.35170639219934996</v>
      </c>
      <c r="T62" s="47">
        <f t="shared" si="9"/>
        <v>0.34821547921400881</v>
      </c>
      <c r="U62" s="47">
        <f t="shared" si="9"/>
        <v>0.34402332361516036</v>
      </c>
      <c r="V62" s="47">
        <f>V44/V41</f>
        <v>0.32163024797446599</v>
      </c>
      <c r="BC62" s="47">
        <f t="shared" ref="BC62:BF62" si="10">BC44/BC41</f>
        <v>0.34075317111692416</v>
      </c>
      <c r="BD62" s="47">
        <f t="shared" si="10"/>
        <v>0.32840842090660005</v>
      </c>
      <c r="BE62" s="47">
        <f t="shared" si="10"/>
        <v>0.33719286435543588</v>
      </c>
      <c r="BF62" s="47">
        <f t="shared" si="10"/>
        <v>0.34180215671218239</v>
      </c>
      <c r="BG62" s="47">
        <f>BG44/BG41</f>
        <v>0.3409366102693327</v>
      </c>
    </row>
    <row r="63" spans="2:59">
      <c r="B63" s="38" t="s">
        <v>120</v>
      </c>
      <c r="C63" s="47">
        <f t="shared" ref="C63:U63" si="11">C45/C41</f>
        <v>8.5420079569389185E-2</v>
      </c>
      <c r="D63" s="47">
        <f t="shared" si="11"/>
        <v>8.5661933119560232E-2</v>
      </c>
      <c r="E63" s="47">
        <f t="shared" si="11"/>
        <v>8.6382584529874948E-2</v>
      </c>
      <c r="F63" s="47">
        <f t="shared" si="11"/>
        <v>7.2289156626506021E-2</v>
      </c>
      <c r="G63" s="47">
        <f t="shared" si="11"/>
        <v>7.6711575474291999E-2</v>
      </c>
      <c r="H63" s="47">
        <f t="shared" si="11"/>
        <v>7.7217342023236046E-2</v>
      </c>
      <c r="I63" s="47">
        <f t="shared" si="11"/>
        <v>7.8742428612633406E-2</v>
      </c>
      <c r="J63" s="47">
        <f t="shared" si="11"/>
        <v>7.598784194528875E-2</v>
      </c>
      <c r="K63" s="47">
        <f t="shared" si="11"/>
        <v>7.7588612894222725E-2</v>
      </c>
      <c r="L63" s="47">
        <f t="shared" si="11"/>
        <v>7.5425459496255953E-2</v>
      </c>
      <c r="M63" s="47">
        <f t="shared" si="11"/>
        <v>7.2772209254428122E-2</v>
      </c>
      <c r="N63" s="47">
        <f t="shared" si="11"/>
        <v>6.985851440121274E-2</v>
      </c>
      <c r="O63" s="47">
        <f t="shared" si="11"/>
        <v>7.4289580514208392E-2</v>
      </c>
      <c r="P63" s="47">
        <f t="shared" si="11"/>
        <v>7.886524822695036E-2</v>
      </c>
      <c r="Q63" s="47">
        <f t="shared" si="11"/>
        <v>7.5858325417288638E-2</v>
      </c>
      <c r="R63" s="47">
        <f t="shared" si="11"/>
        <v>7.269155206286837E-2</v>
      </c>
      <c r="S63" s="47">
        <f t="shared" si="11"/>
        <v>7.9225352112676062E-2</v>
      </c>
      <c r="T63" s="47">
        <f t="shared" si="11"/>
        <v>7.8866461702980881E-2</v>
      </c>
      <c r="U63" s="47">
        <f t="shared" si="11"/>
        <v>7.4344023323615158E-2</v>
      </c>
      <c r="V63" s="47">
        <f>V45/V41</f>
        <v>7.2919224159096491E-2</v>
      </c>
      <c r="BC63" s="47">
        <f t="shared" ref="BC63:BF63" si="12">BC45/BC41</f>
        <v>8.094368491189971E-2</v>
      </c>
      <c r="BD63" s="47">
        <f t="shared" si="12"/>
        <v>7.7133839697568762E-2</v>
      </c>
      <c r="BE63" s="47">
        <f t="shared" si="12"/>
        <v>7.3813530797711205E-2</v>
      </c>
      <c r="BF63" s="47">
        <f t="shared" si="12"/>
        <v>7.5317998197175579E-2</v>
      </c>
      <c r="BG63" s="47">
        <f>BG45/BG41</f>
        <v>7.6250940864613675E-2</v>
      </c>
    </row>
    <row r="64" spans="2:59">
      <c r="B64" s="38" t="s">
        <v>122</v>
      </c>
      <c r="C64" s="47">
        <f t="shared" ref="C64:U64" si="13">C47/C41</f>
        <v>0.25462204540135736</v>
      </c>
      <c r="D64" s="47">
        <f t="shared" si="13"/>
        <v>0.23591387998167659</v>
      </c>
      <c r="E64" s="47">
        <f t="shared" si="13"/>
        <v>0.29527559055118108</v>
      </c>
      <c r="F64" s="47">
        <f t="shared" si="13"/>
        <v>5.106790799561884E-2</v>
      </c>
      <c r="G64" s="47">
        <f t="shared" si="13"/>
        <v>0.155485290074237</v>
      </c>
      <c r="H64" s="47">
        <f t="shared" si="13"/>
        <v>0.18418815528478322</v>
      </c>
      <c r="I64" s="47">
        <f t="shared" si="13"/>
        <v>0.1954139025093741</v>
      </c>
      <c r="J64" s="47">
        <f t="shared" si="13"/>
        <v>0.20814061054579094</v>
      </c>
      <c r="K64" s="47">
        <f t="shared" si="13"/>
        <v>0.16285235835891712</v>
      </c>
      <c r="L64" s="47">
        <f t="shared" si="13"/>
        <v>0.18856364874063988</v>
      </c>
      <c r="M64" s="47">
        <f t="shared" si="13"/>
        <v>0.15749004531099822</v>
      </c>
      <c r="N64" s="47">
        <f t="shared" si="13"/>
        <v>0.21273370389085397</v>
      </c>
      <c r="O64" s="47">
        <f t="shared" si="13"/>
        <v>0.18700947225981054</v>
      </c>
      <c r="P64" s="47">
        <f t="shared" si="13"/>
        <v>0.16978723404255319</v>
      </c>
      <c r="Q64" s="47">
        <f t="shared" si="13"/>
        <v>0.19487040303976116</v>
      </c>
      <c r="R64" s="47">
        <f t="shared" si="13"/>
        <v>0.32232318271119842</v>
      </c>
      <c r="S64" s="47">
        <f t="shared" si="13"/>
        <v>0.16738894907908991</v>
      </c>
      <c r="T64" s="47">
        <f t="shared" si="13"/>
        <v>0.20638952011763134</v>
      </c>
      <c r="U64" s="47">
        <f t="shared" si="13"/>
        <v>0.20434667373442883</v>
      </c>
      <c r="V64" s="47">
        <f>V47/V41</f>
        <v>0.23889025288485147</v>
      </c>
      <c r="BC64" s="47">
        <f t="shared" ref="BC64:BF64" si="14">BC47/BC41</f>
        <v>0.18587433986476481</v>
      </c>
      <c r="BD64" s="47">
        <f t="shared" si="14"/>
        <v>0.18593278535011964</v>
      </c>
      <c r="BE64" s="47">
        <f t="shared" si="14"/>
        <v>0.1811847862672501</v>
      </c>
      <c r="BF64" s="47">
        <f t="shared" si="14"/>
        <v>0.22168063299168697</v>
      </c>
      <c r="BG64" s="47">
        <f>BG47/BG41</f>
        <v>0.20512484864351868</v>
      </c>
    </row>
    <row r="65" spans="2:59">
      <c r="B65" s="38" t="s">
        <v>123</v>
      </c>
      <c r="C65" s="47">
        <f t="shared" ref="C65:U65" si="15">C50/C41</f>
        <v>4.9613854434823308E-2</v>
      </c>
      <c r="D65" s="47">
        <f t="shared" si="15"/>
        <v>4.4434264773247821E-2</v>
      </c>
      <c r="E65" s="47">
        <f t="shared" si="15"/>
        <v>5.0254747568318665E-2</v>
      </c>
      <c r="F65" s="47">
        <f t="shared" si="15"/>
        <v>2.5739320920043812E-2</v>
      </c>
      <c r="G65" s="47">
        <f t="shared" si="15"/>
        <v>1.6497113005224086E-2</v>
      </c>
      <c r="H65" s="47">
        <f t="shared" si="15"/>
        <v>7.9767639557948425E-2</v>
      </c>
      <c r="I65" s="47">
        <f t="shared" si="15"/>
        <v>1.2114219786558985E-2</v>
      </c>
      <c r="J65" s="47">
        <f t="shared" si="15"/>
        <v>4.0967358266155674E-3</v>
      </c>
      <c r="K65" s="47">
        <f t="shared" si="15"/>
        <v>8.2333240301423385E-3</v>
      </c>
      <c r="L65" s="47">
        <f t="shared" si="15"/>
        <v>1.3750850918992513E-2</v>
      </c>
      <c r="M65" s="47">
        <f t="shared" si="15"/>
        <v>2.0183990113964025E-2</v>
      </c>
      <c r="N65" s="47">
        <f t="shared" si="15"/>
        <v>3.4234461849418897E-2</v>
      </c>
      <c r="O65" s="47">
        <f t="shared" si="15"/>
        <v>2.5169147496617049E-2</v>
      </c>
      <c r="P65" s="47">
        <f t="shared" si="15"/>
        <v>-4.042553191489362E-2</v>
      </c>
      <c r="Q65" s="47">
        <f t="shared" si="15"/>
        <v>0.32826706473062833</v>
      </c>
      <c r="R65" s="47">
        <f t="shared" si="15"/>
        <v>3.1925343811394891E-2</v>
      </c>
      <c r="S65" s="47">
        <f t="shared" si="15"/>
        <v>1.394907908992416E-2</v>
      </c>
      <c r="T65" s="47">
        <f t="shared" si="15"/>
        <v>3.1412912712204248E-2</v>
      </c>
      <c r="U65" s="47">
        <f t="shared" si="15"/>
        <v>1.3119533527696793E-2</v>
      </c>
      <c r="V65" s="47">
        <f>V50/V41</f>
        <v>1.3503560029462312E-2</v>
      </c>
      <c r="BC65" s="47">
        <f t="shared" ref="BC65:BF65" si="16">BC50/BC41</f>
        <v>4.0027639307043089E-2</v>
      </c>
      <c r="BD65" s="47">
        <f t="shared" si="16"/>
        <v>2.7676620538965767E-2</v>
      </c>
      <c r="BE65" s="47">
        <f t="shared" si="16"/>
        <v>1.9454729047458767E-2</v>
      </c>
      <c r="BF65" s="47">
        <f t="shared" si="16"/>
        <v>8.6134944746769943E-2</v>
      </c>
      <c r="BG65" s="47">
        <f>BG50/BG41</f>
        <v>1.7900971954053081E-2</v>
      </c>
    </row>
    <row r="66" spans="2:59">
      <c r="B66" s="38" t="s">
        <v>124</v>
      </c>
      <c r="C66" s="47">
        <f t="shared" ref="C66:U66" si="17">C51/C41</f>
        <v>0.20383805289024104</v>
      </c>
      <c r="D66" s="47">
        <f t="shared" si="17"/>
        <v>0.18964727439303711</v>
      </c>
      <c r="E66" s="47">
        <f t="shared" si="17"/>
        <v>0.22626215840666974</v>
      </c>
      <c r="F66" s="47">
        <f t="shared" si="17"/>
        <v>-1.3691128148959474E-4</v>
      </c>
      <c r="G66" s="47">
        <f t="shared" si="17"/>
        <v>0.11273027220236459</v>
      </c>
      <c r="H66" s="47">
        <f t="shared" si="17"/>
        <v>7.3675262113913287E-2</v>
      </c>
      <c r="I66" s="47">
        <f t="shared" si="17"/>
        <v>0.15791750793192963</v>
      </c>
      <c r="J66" s="47">
        <f t="shared" si="17"/>
        <v>0.14576450376635391</v>
      </c>
      <c r="K66" s="47">
        <f t="shared" si="17"/>
        <v>0.12963996650851242</v>
      </c>
      <c r="L66" s="47">
        <f t="shared" si="17"/>
        <v>0.15125936010891763</v>
      </c>
      <c r="M66" s="47">
        <f t="shared" si="17"/>
        <v>0.11259096526156803</v>
      </c>
      <c r="N66" s="47">
        <f t="shared" si="17"/>
        <v>0.14704396159676605</v>
      </c>
      <c r="O66" s="47">
        <f t="shared" si="17"/>
        <v>0.13653585926928283</v>
      </c>
      <c r="P66" s="47">
        <f t="shared" si="17"/>
        <v>0.28553191489361701</v>
      </c>
      <c r="Q66" s="47">
        <f t="shared" si="17"/>
        <v>-0.18889944361514452</v>
      </c>
      <c r="R66" s="47">
        <f t="shared" si="17"/>
        <v>0.17988703339882123</v>
      </c>
      <c r="S66" s="47">
        <f t="shared" si="17"/>
        <v>0.14585590465872156</v>
      </c>
      <c r="T66" s="47">
        <f t="shared" si="17"/>
        <v>0.14971260526667557</v>
      </c>
      <c r="U66" s="47">
        <f t="shared" si="17"/>
        <v>0.1684336072091174</v>
      </c>
      <c r="V66" s="47">
        <f>V51/V41</f>
        <v>0.14510189049840413</v>
      </c>
      <c r="BC66" s="47">
        <f t="shared" ref="BC66:BF66" si="18">BC51/BC41</f>
        <v>0.13202704703617787</v>
      </c>
      <c r="BD66" s="47">
        <f t="shared" si="18"/>
        <v>0.12270662088579058</v>
      </c>
      <c r="BE66" s="47">
        <f t="shared" si="18"/>
        <v>0.13544261191518006</v>
      </c>
      <c r="BF66" s="47">
        <f t="shared" si="18"/>
        <v>0.10332854805862518</v>
      </c>
      <c r="BG66" s="47">
        <f>BG51/BG41</f>
        <v>0.15217462447229768</v>
      </c>
    </row>
    <row r="68" spans="2:59">
      <c r="B68" s="1" t="s">
        <v>125</v>
      </c>
    </row>
    <row r="69" spans="2:59">
      <c r="B69" s="1" t="s">
        <v>126</v>
      </c>
    </row>
    <row r="70" spans="2:59">
      <c r="B70" s="1" t="s">
        <v>127</v>
      </c>
    </row>
    <row r="103" spans="2:2">
      <c r="B103" s="1" t="s">
        <v>128</v>
      </c>
    </row>
    <row r="104" spans="2:2">
      <c r="B104" s="1" t="s">
        <v>129</v>
      </c>
    </row>
    <row r="105" spans="2:2">
      <c r="B105" s="1" t="s">
        <v>130</v>
      </c>
    </row>
    <row r="106" spans="2:2">
      <c r="B106" s="1" t="s">
        <v>131</v>
      </c>
    </row>
    <row r="107" spans="2:2">
      <c r="B107" s="1" t="s">
        <v>132</v>
      </c>
    </row>
    <row r="108" spans="2:2">
      <c r="B108" s="1" t="s">
        <v>133</v>
      </c>
    </row>
    <row r="109" spans="2:2">
      <c r="B109" s="1" t="s">
        <v>134</v>
      </c>
    </row>
    <row r="111" spans="2:2">
      <c r="B111" s="1" t="s">
        <v>135</v>
      </c>
    </row>
    <row r="112" spans="2:2">
      <c r="B112" s="1" t="s">
        <v>136</v>
      </c>
    </row>
    <row r="113" spans="2:2">
      <c r="B113" s="1" t="s">
        <v>137</v>
      </c>
    </row>
    <row r="114" spans="2:2">
      <c r="B114" s="1" t="s">
        <v>138</v>
      </c>
    </row>
    <row r="115" spans="2:2">
      <c r="B115" s="1" t="s">
        <v>139</v>
      </c>
    </row>
    <row r="116" spans="2:2">
      <c r="B116" s="1" t="s">
        <v>140</v>
      </c>
    </row>
  </sheetData>
  <pageMargins left="0.7" right="0.7" top="0.75" bottom="0.75" header="0.3" footer="0.3"/>
  <ignoredErrors>
    <ignoredError sqref="BC41:BG51"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2194"/>
  <sheetViews>
    <sheetView topLeftCell="H107" zoomScale="85" zoomScaleNormal="85" workbookViewId="0">
      <selection activeCell="O162" sqref="O162"/>
    </sheetView>
  </sheetViews>
  <sheetFormatPr defaultRowHeight="14.25"/>
  <cols>
    <col min="1" max="7" width="0" style="1" hidden="1" customWidth="1"/>
    <col min="8" max="8" width="3.140625" style="1" customWidth="1"/>
    <col min="9" max="28" width="9.140625" style="1"/>
    <col min="29" max="29" width="2.85546875" style="1" customWidth="1"/>
    <col min="30" max="16384" width="9.140625" style="1"/>
  </cols>
  <sheetData>
    <row r="1" spans="8:79">
      <c r="CA1" s="1">
        <v>0</v>
      </c>
    </row>
    <row r="2" spans="8:79" ht="15">
      <c r="H2" s="2" t="s">
        <v>213</v>
      </c>
      <c r="M2" s="50" t="s">
        <v>214</v>
      </c>
      <c r="AD2" s="2" t="s">
        <v>141</v>
      </c>
    </row>
    <row r="35" spans="8:30" ht="15">
      <c r="H35" s="2" t="s">
        <v>17</v>
      </c>
    </row>
    <row r="37" spans="8:30" ht="15">
      <c r="AD37" s="2" t="s">
        <v>142</v>
      </c>
    </row>
    <row r="38" spans="8:30" ht="15">
      <c r="AD38" s="2" t="s">
        <v>143</v>
      </c>
    </row>
    <row r="39" spans="8:30">
      <c r="AD39" s="1" t="s">
        <v>144</v>
      </c>
    </row>
    <row r="68" spans="8:9" ht="15">
      <c r="H68" s="2" t="s">
        <v>18</v>
      </c>
    </row>
    <row r="69" spans="8:9">
      <c r="I69" s="1" t="s">
        <v>19</v>
      </c>
    </row>
    <row r="75" spans="8:9">
      <c r="I75" s="1" t="s">
        <v>20</v>
      </c>
    </row>
    <row r="91" spans="9:9">
      <c r="I91" s="1" t="s">
        <v>21</v>
      </c>
    </row>
    <row r="108" spans="9:9">
      <c r="I108" s="1" t="s">
        <v>22</v>
      </c>
    </row>
    <row r="129" spans="8:30" ht="15">
      <c r="H129" s="2" t="s">
        <v>23</v>
      </c>
    </row>
    <row r="137" spans="8:30" ht="15">
      <c r="AD137" s="2" t="s">
        <v>145</v>
      </c>
    </row>
    <row r="138" spans="8:30">
      <c r="AD138" s="1" t="s">
        <v>146</v>
      </c>
    </row>
    <row r="161" spans="8:10">
      <c r="I161" s="1" t="s">
        <v>24</v>
      </c>
      <c r="J161" s="1" t="s">
        <v>25</v>
      </c>
    </row>
    <row r="162" spans="8:10">
      <c r="J162" s="1" t="s">
        <v>26</v>
      </c>
    </row>
    <row r="163" spans="8:10">
      <c r="J163" s="1" t="s">
        <v>27</v>
      </c>
    </row>
    <row r="165" spans="8:10" ht="15">
      <c r="H165" s="2" t="s">
        <v>28</v>
      </c>
    </row>
    <row r="183" spans="1:7">
      <c r="A183" s="1" t="s">
        <v>2225</v>
      </c>
    </row>
    <row r="184" spans="1:7">
      <c r="A184" s="25" t="s">
        <v>29</v>
      </c>
      <c r="B184" s="25" t="s">
        <v>30</v>
      </c>
      <c r="C184" s="25" t="s">
        <v>31</v>
      </c>
      <c r="D184" s="25" t="s">
        <v>32</v>
      </c>
      <c r="E184" s="25" t="s">
        <v>33</v>
      </c>
      <c r="F184" s="25" t="s">
        <v>34</v>
      </c>
      <c r="G184" s="25" t="s">
        <v>35</v>
      </c>
    </row>
    <row r="185" spans="1:7">
      <c r="A185" s="57">
        <v>85.81</v>
      </c>
      <c r="B185" s="57">
        <v>86.25</v>
      </c>
      <c r="C185" s="57">
        <v>84.06</v>
      </c>
      <c r="D185" s="57">
        <v>84.444999999999993</v>
      </c>
      <c r="E185" s="57">
        <v>7709347</v>
      </c>
      <c r="F185" s="57" t="s">
        <v>2224</v>
      </c>
      <c r="G185" s="26">
        <f>A185/D185-1</f>
        <v>1.6164367339688734E-2</v>
      </c>
    </row>
    <row r="186" spans="1:7">
      <c r="A186" s="57">
        <v>83.48</v>
      </c>
      <c r="B186" s="57">
        <v>84.24</v>
      </c>
      <c r="C186" s="57">
        <v>83.35</v>
      </c>
      <c r="D186" s="57">
        <v>83.5</v>
      </c>
      <c r="E186" s="57">
        <v>6258139</v>
      </c>
      <c r="F186" s="57" t="s">
        <v>2223</v>
      </c>
      <c r="G186" s="26">
        <f t="shared" ref="G186:G249" si="0">A186/D186-1</f>
        <v>-2.3952095808377205E-4</v>
      </c>
    </row>
    <row r="187" spans="1:7">
      <c r="A187" s="57">
        <v>83.62</v>
      </c>
      <c r="B187" s="57">
        <v>84.579899999999995</v>
      </c>
      <c r="C187" s="57">
        <v>83.16</v>
      </c>
      <c r="D187" s="57">
        <v>83.47</v>
      </c>
      <c r="E187" s="57">
        <v>6252546</v>
      </c>
      <c r="F187" s="57" t="s">
        <v>2222</v>
      </c>
      <c r="G187" s="26">
        <f t="shared" si="0"/>
        <v>1.7970528333532965E-3</v>
      </c>
    </row>
    <row r="188" spans="1:7">
      <c r="A188" s="57">
        <v>83.16</v>
      </c>
      <c r="B188" s="57">
        <v>83.57</v>
      </c>
      <c r="C188" s="57">
        <v>81.87</v>
      </c>
      <c r="D188" s="57">
        <v>82.32</v>
      </c>
      <c r="E188" s="57">
        <v>7557239</v>
      </c>
      <c r="F188" s="57" t="s">
        <v>2221</v>
      </c>
      <c r="G188" s="26">
        <f t="shared" si="0"/>
        <v>1.0204081632653184E-2</v>
      </c>
    </row>
    <row r="189" spans="1:7">
      <c r="A189" s="57">
        <v>82.32</v>
      </c>
      <c r="B189" s="57">
        <v>83.46</v>
      </c>
      <c r="C189" s="57">
        <v>82.04</v>
      </c>
      <c r="D189" s="57">
        <v>83.34</v>
      </c>
      <c r="E189" s="57">
        <v>7415781</v>
      </c>
      <c r="F189" s="57" t="s">
        <v>2220</v>
      </c>
      <c r="G189" s="26">
        <f t="shared" si="0"/>
        <v>-1.2239020878329843E-2</v>
      </c>
    </row>
    <row r="190" spans="1:7">
      <c r="A190" s="57">
        <v>83.45</v>
      </c>
      <c r="B190" s="57">
        <v>84.8</v>
      </c>
      <c r="C190" s="57">
        <v>83.23</v>
      </c>
      <c r="D190" s="57">
        <v>84.63</v>
      </c>
      <c r="E190" s="57">
        <v>7168668</v>
      </c>
      <c r="F190" s="57" t="s">
        <v>2219</v>
      </c>
      <c r="G190" s="26">
        <f t="shared" si="0"/>
        <v>-1.3943046201110643E-2</v>
      </c>
    </row>
    <row r="191" spans="1:7">
      <c r="A191" s="57">
        <v>84.85</v>
      </c>
      <c r="B191" s="57">
        <v>85.07</v>
      </c>
      <c r="C191" s="57">
        <v>83.88</v>
      </c>
      <c r="D191" s="57">
        <v>84.48</v>
      </c>
      <c r="E191" s="57">
        <v>5727613</v>
      </c>
      <c r="F191" s="57" t="s">
        <v>2218</v>
      </c>
      <c r="G191" s="26">
        <f t="shared" si="0"/>
        <v>4.3797348484846399E-3</v>
      </c>
    </row>
    <row r="192" spans="1:7">
      <c r="A192" s="57">
        <v>83.56</v>
      </c>
      <c r="B192" s="57">
        <v>84.48</v>
      </c>
      <c r="C192" s="57">
        <v>82.95</v>
      </c>
      <c r="D192" s="57">
        <v>84.2</v>
      </c>
      <c r="E192" s="57">
        <v>6015162</v>
      </c>
      <c r="F192" s="57" t="s">
        <v>2217</v>
      </c>
      <c r="G192" s="26">
        <f t="shared" si="0"/>
        <v>-7.6009501187648265E-3</v>
      </c>
    </row>
    <row r="193" spans="1:10">
      <c r="A193" s="57">
        <v>84.76</v>
      </c>
      <c r="B193" s="57">
        <v>85</v>
      </c>
      <c r="C193" s="57">
        <v>83.68</v>
      </c>
      <c r="D193" s="57">
        <v>84.98</v>
      </c>
      <c r="E193" s="57">
        <v>7469756</v>
      </c>
      <c r="F193" s="57" t="s">
        <v>2216</v>
      </c>
      <c r="G193" s="26">
        <f t="shared" si="0"/>
        <v>-2.5888444339844385E-3</v>
      </c>
    </row>
    <row r="194" spans="1:10">
      <c r="A194" s="57">
        <v>84.6</v>
      </c>
      <c r="B194" s="57">
        <v>85.08</v>
      </c>
      <c r="C194" s="57">
        <v>83.81</v>
      </c>
      <c r="D194" s="57">
        <v>84</v>
      </c>
      <c r="E194" s="57">
        <v>4495711</v>
      </c>
      <c r="F194" s="57" t="s">
        <v>2215</v>
      </c>
      <c r="G194" s="26">
        <f t="shared" si="0"/>
        <v>7.1428571428571175E-3</v>
      </c>
      <c r="I194" s="1" t="s">
        <v>24</v>
      </c>
      <c r="J194" s="1" t="s">
        <v>25</v>
      </c>
    </row>
    <row r="195" spans="1:10">
      <c r="A195" s="57">
        <v>84.04</v>
      </c>
      <c r="B195" s="57">
        <v>84.875</v>
      </c>
      <c r="C195" s="57">
        <v>83.38</v>
      </c>
      <c r="D195" s="57">
        <v>84.6</v>
      </c>
      <c r="E195" s="57">
        <v>4513541</v>
      </c>
      <c r="F195" s="57" t="s">
        <v>2214</v>
      </c>
      <c r="G195" s="26">
        <f t="shared" si="0"/>
        <v>-6.6193853427894966E-3</v>
      </c>
      <c r="J195" s="1" t="s">
        <v>26</v>
      </c>
    </row>
    <row r="196" spans="1:10">
      <c r="A196" s="57">
        <v>84.16</v>
      </c>
      <c r="B196" s="57">
        <v>84.66</v>
      </c>
      <c r="C196" s="57">
        <v>83.5</v>
      </c>
      <c r="D196" s="57">
        <v>84.41</v>
      </c>
      <c r="E196" s="57">
        <v>5879954</v>
      </c>
      <c r="F196" s="57" t="s">
        <v>2213</v>
      </c>
      <c r="G196" s="26">
        <f t="shared" si="0"/>
        <v>-2.9617343916598093E-3</v>
      </c>
      <c r="J196" s="1" t="s">
        <v>27</v>
      </c>
    </row>
    <row r="197" spans="1:10">
      <c r="A197" s="57">
        <v>84.3</v>
      </c>
      <c r="B197" s="57">
        <v>84.54</v>
      </c>
      <c r="C197" s="57">
        <v>83.26</v>
      </c>
      <c r="D197" s="57">
        <v>84.03</v>
      </c>
      <c r="E197" s="57">
        <v>5958950</v>
      </c>
      <c r="F197" s="57" t="s">
        <v>2212</v>
      </c>
      <c r="G197" s="26">
        <f t="shared" si="0"/>
        <v>3.2131381649409541E-3</v>
      </c>
    </row>
    <row r="198" spans="1:10" ht="15">
      <c r="A198" s="57">
        <v>83.75</v>
      </c>
      <c r="B198" s="57">
        <v>85.344999999999999</v>
      </c>
      <c r="C198" s="57">
        <v>83.355000000000004</v>
      </c>
      <c r="D198" s="57">
        <v>84.16</v>
      </c>
      <c r="E198" s="57">
        <v>6468233</v>
      </c>
      <c r="F198" s="57" t="s">
        <v>2211</v>
      </c>
      <c r="G198" s="26">
        <f t="shared" si="0"/>
        <v>-4.8716730038022016E-3</v>
      </c>
      <c r="H198" s="2" t="s">
        <v>36</v>
      </c>
    </row>
    <row r="199" spans="1:10">
      <c r="A199" s="57">
        <v>83.37</v>
      </c>
      <c r="B199" s="57">
        <v>83.62</v>
      </c>
      <c r="C199" s="57">
        <v>82.5</v>
      </c>
      <c r="D199" s="57">
        <v>82.81</v>
      </c>
      <c r="E199" s="57">
        <v>5284905</v>
      </c>
      <c r="F199" s="57" t="s">
        <v>2210</v>
      </c>
      <c r="G199" s="26">
        <f t="shared" si="0"/>
        <v>6.7624683009299691E-3</v>
      </c>
    </row>
    <row r="200" spans="1:10">
      <c r="A200" s="57">
        <v>81.8</v>
      </c>
      <c r="B200" s="57">
        <v>82.89</v>
      </c>
      <c r="C200" s="57">
        <v>81.16</v>
      </c>
      <c r="D200" s="57">
        <v>82.6</v>
      </c>
      <c r="E200" s="57">
        <v>5220184</v>
      </c>
      <c r="F200" s="57" t="s">
        <v>2209</v>
      </c>
      <c r="G200" s="26">
        <f t="shared" si="0"/>
        <v>-9.6852300242130651E-3</v>
      </c>
    </row>
    <row r="201" spans="1:10">
      <c r="A201" s="57">
        <v>82.6</v>
      </c>
      <c r="B201" s="57">
        <v>83.319500000000005</v>
      </c>
      <c r="C201" s="57">
        <v>82.12</v>
      </c>
      <c r="D201" s="57">
        <v>82.51</v>
      </c>
      <c r="E201" s="57">
        <v>5940495</v>
      </c>
      <c r="F201" s="57" t="s">
        <v>2208</v>
      </c>
      <c r="G201" s="26">
        <f t="shared" si="0"/>
        <v>1.0907768755301639E-3</v>
      </c>
    </row>
    <row r="202" spans="1:10">
      <c r="A202" s="57">
        <v>82.7</v>
      </c>
      <c r="B202" s="57">
        <v>84.49</v>
      </c>
      <c r="C202" s="57">
        <v>82.2</v>
      </c>
      <c r="D202" s="57">
        <v>83.2</v>
      </c>
      <c r="E202" s="57">
        <v>7111766</v>
      </c>
      <c r="F202" s="57" t="s">
        <v>2207</v>
      </c>
      <c r="G202" s="26">
        <f t="shared" si="0"/>
        <v>-6.0096153846154188E-3</v>
      </c>
    </row>
    <row r="203" spans="1:10">
      <c r="A203" s="57">
        <v>82.37</v>
      </c>
      <c r="B203" s="57">
        <v>84.73</v>
      </c>
      <c r="C203" s="57">
        <v>82.22</v>
      </c>
      <c r="D203" s="57">
        <v>84.63</v>
      </c>
      <c r="E203" s="57">
        <v>5829510</v>
      </c>
      <c r="F203" s="57" t="s">
        <v>2206</v>
      </c>
      <c r="G203" s="26">
        <f t="shared" si="0"/>
        <v>-2.670447831738143E-2</v>
      </c>
    </row>
    <row r="204" spans="1:10">
      <c r="A204" s="57">
        <v>84.22</v>
      </c>
      <c r="B204" s="57">
        <v>84.26</v>
      </c>
      <c r="C204" s="57">
        <v>83.12</v>
      </c>
      <c r="D204" s="57">
        <v>83.97</v>
      </c>
      <c r="E204" s="57">
        <v>5596036</v>
      </c>
      <c r="F204" s="57" t="s">
        <v>2205</v>
      </c>
      <c r="G204" s="26">
        <f t="shared" si="0"/>
        <v>2.9772537811123545E-3</v>
      </c>
    </row>
    <row r="205" spans="1:10">
      <c r="A205" s="57">
        <v>82.9</v>
      </c>
      <c r="B205" s="57">
        <v>83.438900000000004</v>
      </c>
      <c r="C205" s="57">
        <v>81.180000000000007</v>
      </c>
      <c r="D205" s="57">
        <v>83.16</v>
      </c>
      <c r="E205" s="57">
        <v>8014039</v>
      </c>
      <c r="F205" s="57" t="s">
        <v>2204</v>
      </c>
      <c r="G205" s="26">
        <f t="shared" si="0"/>
        <v>-3.1265031265029775E-3</v>
      </c>
    </row>
    <row r="206" spans="1:10">
      <c r="A206" s="57">
        <v>82.54</v>
      </c>
      <c r="B206" s="57">
        <v>85.3</v>
      </c>
      <c r="C206" s="57">
        <v>80.989999999999995</v>
      </c>
      <c r="D206" s="57">
        <v>84.83</v>
      </c>
      <c r="E206" s="57">
        <v>8838405</v>
      </c>
      <c r="F206" s="57" t="s">
        <v>2203</v>
      </c>
      <c r="G206" s="26">
        <f t="shared" si="0"/>
        <v>-2.6995166804196558E-2</v>
      </c>
    </row>
    <row r="207" spans="1:10">
      <c r="A207" s="57">
        <v>85.28</v>
      </c>
      <c r="B207" s="57">
        <v>85.5</v>
      </c>
      <c r="C207" s="57">
        <v>79.55</v>
      </c>
      <c r="D207" s="57">
        <v>80.5</v>
      </c>
      <c r="E207" s="57">
        <v>11981144</v>
      </c>
      <c r="F207" s="57" t="s">
        <v>2202</v>
      </c>
      <c r="G207" s="26">
        <f t="shared" si="0"/>
        <v>5.937888198757757E-2</v>
      </c>
    </row>
    <row r="208" spans="1:10">
      <c r="A208" s="57">
        <v>81.88</v>
      </c>
      <c r="B208" s="57">
        <v>85.31</v>
      </c>
      <c r="C208" s="57">
        <v>80.61</v>
      </c>
      <c r="D208" s="57">
        <v>84.5</v>
      </c>
      <c r="E208" s="57">
        <v>10183866</v>
      </c>
      <c r="F208" s="57" t="s">
        <v>2201</v>
      </c>
      <c r="G208" s="26">
        <f t="shared" si="0"/>
        <v>-3.1005917159763419E-2</v>
      </c>
    </row>
    <row r="209" spans="1:7">
      <c r="A209" s="57">
        <v>83.15</v>
      </c>
      <c r="B209" s="57">
        <v>85.37</v>
      </c>
      <c r="C209" s="57">
        <v>80.58</v>
      </c>
      <c r="D209" s="57">
        <v>81.22</v>
      </c>
      <c r="E209" s="57">
        <v>12129086</v>
      </c>
      <c r="F209" s="57" t="s">
        <v>2200</v>
      </c>
      <c r="G209" s="26">
        <f t="shared" si="0"/>
        <v>2.3762620044324168E-2</v>
      </c>
    </row>
    <row r="210" spans="1:7">
      <c r="A210" s="57">
        <v>82.88</v>
      </c>
      <c r="B210" s="57">
        <v>88.1</v>
      </c>
      <c r="C210" s="57">
        <v>82.68</v>
      </c>
      <c r="D210" s="57">
        <v>87.99</v>
      </c>
      <c r="E210" s="57">
        <v>12033961</v>
      </c>
      <c r="F210" s="57" t="s">
        <v>2199</v>
      </c>
      <c r="G210" s="26">
        <f t="shared" si="0"/>
        <v>-5.8074781225139205E-2</v>
      </c>
    </row>
    <row r="211" spans="1:7">
      <c r="A211" s="57">
        <v>87.89</v>
      </c>
      <c r="B211" s="57">
        <v>89.54</v>
      </c>
      <c r="C211" s="57">
        <v>87.69</v>
      </c>
      <c r="D211" s="57">
        <v>88.6</v>
      </c>
      <c r="E211" s="57">
        <v>7663140</v>
      </c>
      <c r="F211" s="57" t="s">
        <v>2198</v>
      </c>
      <c r="G211" s="26">
        <f t="shared" si="0"/>
        <v>-8.0135440180586492E-3</v>
      </c>
    </row>
    <row r="212" spans="1:7">
      <c r="A212" s="57">
        <v>88.86</v>
      </c>
      <c r="B212" s="57">
        <v>88.99</v>
      </c>
      <c r="C212" s="57">
        <v>87.46</v>
      </c>
      <c r="D212" s="57">
        <v>88.43</v>
      </c>
      <c r="E212" s="57">
        <v>5577162</v>
      </c>
      <c r="F212" s="57" t="s">
        <v>2197</v>
      </c>
      <c r="G212" s="26">
        <f t="shared" si="0"/>
        <v>4.8626031889629218E-3</v>
      </c>
    </row>
    <row r="213" spans="1:7">
      <c r="A213" s="57">
        <v>88.49</v>
      </c>
      <c r="B213" s="57">
        <v>89.59</v>
      </c>
      <c r="C213" s="57">
        <v>88.21</v>
      </c>
      <c r="D213" s="57">
        <v>88.79</v>
      </c>
      <c r="E213" s="57">
        <v>7059601</v>
      </c>
      <c r="F213" s="57" t="s">
        <v>2196</v>
      </c>
      <c r="G213" s="26">
        <f t="shared" si="0"/>
        <v>-3.3787588692421044E-3</v>
      </c>
    </row>
    <row r="214" spans="1:7">
      <c r="A214" s="57">
        <v>89.86</v>
      </c>
      <c r="B214" s="57">
        <v>90.305000000000007</v>
      </c>
      <c r="C214" s="57">
        <v>86.924999999999997</v>
      </c>
      <c r="D214" s="57">
        <v>87</v>
      </c>
      <c r="E214" s="57">
        <v>8241412</v>
      </c>
      <c r="F214" s="57" t="s">
        <v>2195</v>
      </c>
      <c r="G214" s="26">
        <f t="shared" si="0"/>
        <v>3.2873563218390744E-2</v>
      </c>
    </row>
    <row r="215" spans="1:7" ht="15" customHeight="1">
      <c r="A215" s="57">
        <v>87.63</v>
      </c>
      <c r="B215" s="57">
        <v>88.38</v>
      </c>
      <c r="C215" s="57">
        <v>87.23</v>
      </c>
      <c r="D215" s="57">
        <v>87.85</v>
      </c>
      <c r="E215" s="57">
        <v>6320312</v>
      </c>
      <c r="F215" s="57" t="s">
        <v>2194</v>
      </c>
      <c r="G215" s="26">
        <f t="shared" si="0"/>
        <v>-2.5042686397267477E-3</v>
      </c>
    </row>
    <row r="216" spans="1:7">
      <c r="A216" s="57">
        <v>88.28</v>
      </c>
      <c r="B216" s="57">
        <v>88.746300000000005</v>
      </c>
      <c r="C216" s="57">
        <v>87.307699999999997</v>
      </c>
      <c r="D216" s="57">
        <v>87.962500000000006</v>
      </c>
      <c r="E216" s="57">
        <v>7340176</v>
      </c>
      <c r="F216" s="57" t="s">
        <v>2193</v>
      </c>
      <c r="G216" s="26">
        <f t="shared" si="0"/>
        <v>3.6094926815404271E-3</v>
      </c>
    </row>
    <row r="217" spans="1:7">
      <c r="A217" s="57">
        <v>87.535899999999998</v>
      </c>
      <c r="B217" s="57">
        <v>88.458600000000004</v>
      </c>
      <c r="C217" s="57">
        <v>87.327600000000004</v>
      </c>
      <c r="D217" s="57">
        <v>87.9328</v>
      </c>
      <c r="E217" s="57">
        <v>7466403</v>
      </c>
      <c r="F217" s="57" t="s">
        <v>2192</v>
      </c>
      <c r="G217" s="26">
        <f t="shared" si="0"/>
        <v>-4.5136740783872087E-3</v>
      </c>
    </row>
    <row r="218" spans="1:7">
      <c r="A218" s="57">
        <v>87.893100000000004</v>
      </c>
      <c r="B218" s="57">
        <v>89.787999999999997</v>
      </c>
      <c r="C218" s="57">
        <v>86.831500000000005</v>
      </c>
      <c r="D218" s="57">
        <v>89.564800000000005</v>
      </c>
      <c r="E218" s="57">
        <v>8819832</v>
      </c>
      <c r="F218" s="57" t="s">
        <v>2191</v>
      </c>
      <c r="G218" s="26">
        <f t="shared" si="0"/>
        <v>-1.8664698631605248E-2</v>
      </c>
    </row>
    <row r="219" spans="1:7">
      <c r="A219" s="57">
        <v>89.421000000000006</v>
      </c>
      <c r="B219" s="57">
        <v>90.125399999999999</v>
      </c>
      <c r="C219" s="57">
        <v>88.994299999999996</v>
      </c>
      <c r="D219" s="57">
        <v>89.976500000000001</v>
      </c>
      <c r="E219" s="57">
        <v>5420539</v>
      </c>
      <c r="F219" s="57" t="s">
        <v>2190</v>
      </c>
      <c r="G219" s="26">
        <f t="shared" si="0"/>
        <v>-6.173834278950574E-3</v>
      </c>
    </row>
    <row r="220" spans="1:7">
      <c r="A220" s="57">
        <v>89.619399999999999</v>
      </c>
      <c r="B220" s="57">
        <v>90.125399999999999</v>
      </c>
      <c r="C220" s="57">
        <v>88.924899999999994</v>
      </c>
      <c r="D220" s="57">
        <v>89.8476</v>
      </c>
      <c r="E220" s="57">
        <v>14027974</v>
      </c>
      <c r="F220" s="57" t="s">
        <v>2189</v>
      </c>
      <c r="G220" s="26">
        <f t="shared" si="0"/>
        <v>-2.5398563790240969E-3</v>
      </c>
    </row>
    <row r="221" spans="1:7">
      <c r="A221" s="57">
        <v>90.502399999999994</v>
      </c>
      <c r="B221" s="57">
        <v>91.276200000000003</v>
      </c>
      <c r="C221" s="57">
        <v>89.579700000000003</v>
      </c>
      <c r="D221" s="57">
        <v>91.276200000000003</v>
      </c>
      <c r="E221" s="57">
        <v>10469565</v>
      </c>
      <c r="F221" s="57" t="s">
        <v>2188</v>
      </c>
      <c r="G221" s="26">
        <f t="shared" si="0"/>
        <v>-8.4775658934093112E-3</v>
      </c>
    </row>
    <row r="222" spans="1:7">
      <c r="A222" s="57">
        <v>91.147300000000001</v>
      </c>
      <c r="B222" s="57">
        <v>92.089799999999997</v>
      </c>
      <c r="C222" s="57">
        <v>90.423000000000002</v>
      </c>
      <c r="D222" s="57">
        <v>91.534199999999998</v>
      </c>
      <c r="E222" s="57">
        <v>11665315</v>
      </c>
      <c r="F222" s="57" t="s">
        <v>2187</v>
      </c>
      <c r="G222" s="26">
        <f t="shared" si="0"/>
        <v>-4.2268354341874481E-3</v>
      </c>
    </row>
    <row r="223" spans="1:7">
      <c r="A223" s="57">
        <v>91.4846</v>
      </c>
      <c r="B223" s="57">
        <v>92.982699999999994</v>
      </c>
      <c r="C223" s="57">
        <v>91.018299999999996</v>
      </c>
      <c r="D223" s="57">
        <v>92.933099999999996</v>
      </c>
      <c r="E223" s="57">
        <v>12259291</v>
      </c>
      <c r="F223" s="57" t="s">
        <v>2186</v>
      </c>
      <c r="G223" s="26">
        <f t="shared" si="0"/>
        <v>-1.5586481027750065E-2</v>
      </c>
    </row>
    <row r="224" spans="1:7">
      <c r="A224" s="57">
        <v>92.615600000000001</v>
      </c>
      <c r="B224" s="57">
        <v>92.942999999999998</v>
      </c>
      <c r="C224" s="57">
        <v>92.084800000000001</v>
      </c>
      <c r="D224" s="57">
        <v>92.337800000000001</v>
      </c>
      <c r="E224" s="57">
        <v>8099201</v>
      </c>
      <c r="F224" s="57" t="s">
        <v>2185</v>
      </c>
      <c r="G224" s="26">
        <f t="shared" si="0"/>
        <v>3.0085187214770048E-3</v>
      </c>
    </row>
    <row r="225" spans="1:30">
      <c r="A225" s="57">
        <v>92.337800000000001</v>
      </c>
      <c r="B225" s="57">
        <v>92.566000000000003</v>
      </c>
      <c r="C225" s="57">
        <v>91.395300000000006</v>
      </c>
      <c r="D225" s="57">
        <v>91.583799999999997</v>
      </c>
      <c r="E225" s="57">
        <v>7788807</v>
      </c>
      <c r="F225" s="57" t="s">
        <v>2184</v>
      </c>
      <c r="G225" s="26">
        <f t="shared" si="0"/>
        <v>8.2328970844189886E-3</v>
      </c>
    </row>
    <row r="226" spans="1:30">
      <c r="A226" s="57">
        <v>91.6036</v>
      </c>
      <c r="B226" s="57">
        <v>92.010400000000004</v>
      </c>
      <c r="C226" s="57">
        <v>90.839699999999993</v>
      </c>
      <c r="D226" s="57">
        <v>91.048100000000005</v>
      </c>
      <c r="E226" s="57">
        <v>6737600</v>
      </c>
      <c r="F226" s="57" t="s">
        <v>2183</v>
      </c>
      <c r="G226" s="26">
        <f t="shared" si="0"/>
        <v>6.1011706998828075E-3</v>
      </c>
    </row>
    <row r="227" spans="1:30">
      <c r="A227" s="57">
        <v>90.790099999999995</v>
      </c>
      <c r="B227" s="57">
        <v>92.2684</v>
      </c>
      <c r="C227" s="57">
        <v>89.639200000000002</v>
      </c>
      <c r="D227" s="57">
        <v>92.159199999999998</v>
      </c>
      <c r="E227" s="57">
        <v>6301000</v>
      </c>
      <c r="F227" s="57" t="s">
        <v>2182</v>
      </c>
      <c r="G227" s="26">
        <f t="shared" si="0"/>
        <v>-1.4855814720613925E-2</v>
      </c>
    </row>
    <row r="228" spans="1:30">
      <c r="A228" s="57">
        <v>92.546199999999999</v>
      </c>
      <c r="B228" s="57">
        <v>93.200999999999993</v>
      </c>
      <c r="C228" s="57">
        <v>91.941000000000003</v>
      </c>
      <c r="D228" s="57">
        <v>92.665199999999999</v>
      </c>
      <c r="E228" s="57">
        <v>7457625</v>
      </c>
      <c r="F228" s="57" t="s">
        <v>2181</v>
      </c>
      <c r="G228" s="26">
        <f t="shared" si="0"/>
        <v>-1.2841929872271507E-3</v>
      </c>
    </row>
    <row r="229" spans="1:30">
      <c r="A229" s="57">
        <v>93.062100000000001</v>
      </c>
      <c r="B229" s="57">
        <v>95.492800000000003</v>
      </c>
      <c r="C229" s="57">
        <v>92.813999999999993</v>
      </c>
      <c r="D229" s="57">
        <v>93.835899999999995</v>
      </c>
      <c r="E229" s="57">
        <v>10771734</v>
      </c>
      <c r="F229" s="57" t="s">
        <v>2180</v>
      </c>
      <c r="G229" s="26">
        <f t="shared" si="0"/>
        <v>-8.2463108469146285E-3</v>
      </c>
    </row>
    <row r="230" spans="1:30">
      <c r="A230" s="57">
        <v>93.756600000000006</v>
      </c>
      <c r="B230" s="57">
        <v>94.282399999999996</v>
      </c>
      <c r="C230" s="57">
        <v>91.712800000000001</v>
      </c>
      <c r="D230" s="57">
        <v>91.871499999999997</v>
      </c>
      <c r="E230" s="57">
        <v>7796339</v>
      </c>
      <c r="F230" s="57" t="s">
        <v>2179</v>
      </c>
      <c r="G230" s="26">
        <f t="shared" si="0"/>
        <v>2.051887690959675E-2</v>
      </c>
    </row>
    <row r="231" spans="1:30">
      <c r="A231" s="57">
        <v>92.397400000000005</v>
      </c>
      <c r="B231" s="57">
        <v>93.240700000000004</v>
      </c>
      <c r="C231" s="57">
        <v>91.369600000000005</v>
      </c>
      <c r="D231" s="57">
        <v>93.002600000000001</v>
      </c>
      <c r="E231" s="57">
        <v>5339821</v>
      </c>
      <c r="F231" s="57" t="s">
        <v>2178</v>
      </c>
      <c r="G231" s="26">
        <f t="shared" si="0"/>
        <v>-6.5073449559474028E-3</v>
      </c>
    </row>
    <row r="232" spans="1:30" ht="15">
      <c r="A232" s="57">
        <v>93.32</v>
      </c>
      <c r="B232" s="57">
        <v>93.984800000000007</v>
      </c>
      <c r="C232" s="57">
        <v>92.536299999999997</v>
      </c>
      <c r="D232" s="57">
        <v>92.853700000000003</v>
      </c>
      <c r="E232" s="57">
        <v>5820604</v>
      </c>
      <c r="F232" s="57" t="s">
        <v>2177</v>
      </c>
      <c r="G232" s="26">
        <f t="shared" si="0"/>
        <v>5.0218785034952251E-3</v>
      </c>
      <c r="AD232" s="2" t="s">
        <v>147</v>
      </c>
    </row>
    <row r="233" spans="1:30">
      <c r="A233" s="57">
        <v>92.298100000000005</v>
      </c>
      <c r="B233" s="57">
        <v>94.818200000000004</v>
      </c>
      <c r="C233" s="57">
        <v>92.218800000000002</v>
      </c>
      <c r="D233" s="57">
        <v>94.004599999999996</v>
      </c>
      <c r="E233" s="57">
        <v>7644253</v>
      </c>
      <c r="F233" s="57" t="s">
        <v>2176</v>
      </c>
      <c r="G233" s="26">
        <f t="shared" si="0"/>
        <v>-1.8153366962893158E-2</v>
      </c>
      <c r="AD233" s="1" t="s">
        <v>148</v>
      </c>
    </row>
    <row r="234" spans="1:30">
      <c r="A234" s="57">
        <v>93.558099999999996</v>
      </c>
      <c r="B234" s="57">
        <v>94.183199999999999</v>
      </c>
      <c r="C234" s="57">
        <v>91.573899999999995</v>
      </c>
      <c r="D234" s="57">
        <v>91.941000000000003</v>
      </c>
      <c r="E234" s="57">
        <v>9306335</v>
      </c>
      <c r="F234" s="57" t="s">
        <v>2175</v>
      </c>
      <c r="G234" s="26">
        <f t="shared" si="0"/>
        <v>1.7588453464721931E-2</v>
      </c>
    </row>
    <row r="235" spans="1:30">
      <c r="A235" s="57">
        <v>91.296099999999996</v>
      </c>
      <c r="B235" s="57">
        <v>91.673100000000005</v>
      </c>
      <c r="C235" s="57">
        <v>89.584699999999998</v>
      </c>
      <c r="D235" s="57">
        <v>90.829800000000006</v>
      </c>
      <c r="E235" s="57">
        <v>7685318</v>
      </c>
      <c r="F235" s="57" t="s">
        <v>2174</v>
      </c>
      <c r="G235" s="26">
        <f t="shared" si="0"/>
        <v>5.1337776808930702E-3</v>
      </c>
    </row>
    <row r="236" spans="1:30">
      <c r="A236" s="57">
        <v>90.026200000000003</v>
      </c>
      <c r="B236" s="57">
        <v>90.561899999999994</v>
      </c>
      <c r="C236" s="57">
        <v>89.391199999999998</v>
      </c>
      <c r="D236" s="57">
        <v>89.589600000000004</v>
      </c>
      <c r="E236" s="57">
        <v>4735875</v>
      </c>
      <c r="F236" s="57" t="s">
        <v>2173</v>
      </c>
      <c r="G236" s="26">
        <f t="shared" si="0"/>
        <v>4.8733335119255372E-3</v>
      </c>
    </row>
    <row r="237" spans="1:30">
      <c r="A237" s="57">
        <v>89.867400000000004</v>
      </c>
      <c r="B237" s="57">
        <v>90.4726</v>
      </c>
      <c r="C237" s="57">
        <v>89.292000000000002</v>
      </c>
      <c r="D237" s="57">
        <v>89.748400000000004</v>
      </c>
      <c r="E237" s="57">
        <v>5108476</v>
      </c>
      <c r="F237" s="57" t="s">
        <v>2172</v>
      </c>
      <c r="G237" s="26">
        <f t="shared" si="0"/>
        <v>1.3259289302094412E-3</v>
      </c>
      <c r="I237" s="27"/>
      <c r="J237" s="27" t="s">
        <v>37</v>
      </c>
      <c r="K237" s="28">
        <f>MIN(G185:G2194)</f>
        <v>-6.6991893923126433E-2</v>
      </c>
    </row>
    <row r="238" spans="1:30">
      <c r="A238" s="57">
        <v>89.768199999999993</v>
      </c>
      <c r="B238" s="57">
        <v>90.135300000000001</v>
      </c>
      <c r="C238" s="57">
        <v>88.518100000000004</v>
      </c>
      <c r="D238" s="57">
        <v>89.649100000000004</v>
      </c>
      <c r="E238" s="57">
        <v>6290495</v>
      </c>
      <c r="F238" s="57" t="s">
        <v>2171</v>
      </c>
      <c r="G238" s="26">
        <f t="shared" si="0"/>
        <v>1.3285130581344173E-3</v>
      </c>
      <c r="I238" s="27"/>
      <c r="J238" s="27" t="s">
        <v>38</v>
      </c>
      <c r="K238" s="28">
        <f>MAX(G185:G2194)</f>
        <v>5.937888198757757E-2</v>
      </c>
    </row>
    <row r="239" spans="1:30">
      <c r="A239" s="57">
        <v>89.460599999999999</v>
      </c>
      <c r="B239" s="57">
        <v>90.3536</v>
      </c>
      <c r="C239" s="57">
        <v>88.418899999999994</v>
      </c>
      <c r="D239" s="57">
        <v>88.835599999999999</v>
      </c>
      <c r="E239" s="57">
        <v>7158499</v>
      </c>
      <c r="F239" s="57" t="s">
        <v>2170</v>
      </c>
      <c r="G239" s="26">
        <f t="shared" si="0"/>
        <v>7.0354677629238527E-3</v>
      </c>
      <c r="I239" s="27"/>
      <c r="J239" s="27" t="s">
        <v>39</v>
      </c>
      <c r="K239" s="28">
        <f>AVERAGE(G185:G2194)</f>
        <v>-3.1377579955781533E-4</v>
      </c>
    </row>
    <row r="240" spans="1:30">
      <c r="A240" s="57">
        <v>89.232399999999998</v>
      </c>
      <c r="B240" s="57">
        <v>90.432900000000004</v>
      </c>
      <c r="C240" s="57">
        <v>86.891000000000005</v>
      </c>
      <c r="D240" s="57">
        <v>86.950500000000005</v>
      </c>
      <c r="E240" s="57">
        <v>11762989</v>
      </c>
      <c r="F240" s="57" t="s">
        <v>2169</v>
      </c>
      <c r="G240" s="26">
        <f t="shared" si="0"/>
        <v>2.6243667373965662E-2</v>
      </c>
      <c r="I240" s="27"/>
      <c r="J240" s="27" t="s">
        <v>40</v>
      </c>
      <c r="K240" s="28">
        <f>MEDIAN(G185:G2194)</f>
        <v>1.1721576400491873E-4</v>
      </c>
    </row>
    <row r="241" spans="1:17" ht="15">
      <c r="A241" s="57">
        <v>87.248199999999997</v>
      </c>
      <c r="B241" s="57">
        <v>87.575599999999994</v>
      </c>
      <c r="C241" s="57">
        <v>85.670699999999997</v>
      </c>
      <c r="D241" s="57">
        <v>86.087400000000002</v>
      </c>
      <c r="E241" s="57">
        <v>5804290</v>
      </c>
      <c r="F241" s="57" t="s">
        <v>2168</v>
      </c>
      <c r="G241" s="26">
        <f t="shared" si="0"/>
        <v>1.3483970941159829E-2</v>
      </c>
      <c r="I241" s="27"/>
      <c r="J241" s="27" t="s">
        <v>41</v>
      </c>
      <c r="K241" s="28">
        <f>_xlfn.STDEV.P(G185:G2194)</f>
        <v>1.1871030936368737E-2</v>
      </c>
      <c r="M241" s="2"/>
    </row>
    <row r="242" spans="1:17" ht="15">
      <c r="A242" s="57">
        <v>86.315600000000003</v>
      </c>
      <c r="B242" s="57">
        <v>86.484200000000001</v>
      </c>
      <c r="C242" s="57">
        <v>85.020799999999994</v>
      </c>
      <c r="D242" s="57">
        <v>85.323400000000007</v>
      </c>
      <c r="E242" s="57">
        <v>8972062</v>
      </c>
      <c r="F242" s="57" t="s">
        <v>2167</v>
      </c>
      <c r="G242" s="26">
        <f t="shared" si="0"/>
        <v>1.1628697403057053E-2</v>
      </c>
      <c r="I242" s="27"/>
      <c r="J242" s="29" t="s">
        <v>42</v>
      </c>
      <c r="K242" s="28">
        <f>3*K241</f>
        <v>3.5613092809106212E-2</v>
      </c>
      <c r="L242" s="27"/>
      <c r="M242" s="2" t="s">
        <v>43</v>
      </c>
    </row>
    <row r="243" spans="1:17" ht="15">
      <c r="A243" s="57">
        <v>85.392899999999997</v>
      </c>
      <c r="B243" s="57">
        <v>87.744200000000006</v>
      </c>
      <c r="C243" s="57">
        <v>84.390799999999999</v>
      </c>
      <c r="D243" s="57">
        <v>87.268000000000001</v>
      </c>
      <c r="E243" s="57">
        <v>14516659</v>
      </c>
      <c r="F243" s="57" t="s">
        <v>2166</v>
      </c>
      <c r="G243" s="26">
        <f t="shared" si="0"/>
        <v>-2.1486684695421032E-2</v>
      </c>
      <c r="I243" s="27"/>
      <c r="J243" s="29" t="s">
        <v>44</v>
      </c>
      <c r="K243" s="27"/>
      <c r="L243" s="27"/>
      <c r="M243" s="2" t="s">
        <v>45</v>
      </c>
    </row>
    <row r="244" spans="1:17">
      <c r="A244" s="57">
        <v>92.079899999999995</v>
      </c>
      <c r="B244" s="57">
        <v>92.317999999999998</v>
      </c>
      <c r="C244" s="57">
        <v>91.137299999999996</v>
      </c>
      <c r="D244" s="57">
        <v>91.692899999999995</v>
      </c>
      <c r="E244" s="57">
        <v>10855448</v>
      </c>
      <c r="F244" s="57" t="s">
        <v>2165</v>
      </c>
      <c r="G244" s="26">
        <f t="shared" si="0"/>
        <v>4.220610319882967E-3</v>
      </c>
    </row>
    <row r="245" spans="1:17">
      <c r="A245" s="57">
        <v>91.474699999999999</v>
      </c>
      <c r="B245" s="57">
        <v>91.747500000000002</v>
      </c>
      <c r="C245" s="57">
        <v>90.155100000000004</v>
      </c>
      <c r="D245" s="57">
        <v>90.552000000000007</v>
      </c>
      <c r="E245" s="57">
        <v>5990974</v>
      </c>
      <c r="F245" s="57" t="s">
        <v>2164</v>
      </c>
      <c r="G245" s="26">
        <f t="shared" si="0"/>
        <v>1.0189725240745462E-2</v>
      </c>
      <c r="I245" s="30" t="s">
        <v>46</v>
      </c>
      <c r="J245" s="31">
        <v>2010</v>
      </c>
    </row>
    <row r="246" spans="1:17" ht="15" thickBot="1">
      <c r="A246" s="57">
        <v>90.631399999999999</v>
      </c>
      <c r="B246" s="57">
        <v>90.9191</v>
      </c>
      <c r="C246" s="57">
        <v>89.202699999999993</v>
      </c>
      <c r="D246" s="57">
        <v>89.887299999999996</v>
      </c>
      <c r="E246" s="57">
        <v>7053205</v>
      </c>
      <c r="F246" s="57" t="s">
        <v>2163</v>
      </c>
      <c r="G246" s="26">
        <f t="shared" si="0"/>
        <v>8.2781438534698104E-3</v>
      </c>
      <c r="I246" s="1" t="s">
        <v>47</v>
      </c>
      <c r="L246" s="1" t="s">
        <v>48</v>
      </c>
      <c r="P246" s="1" t="s">
        <v>49</v>
      </c>
    </row>
    <row r="247" spans="1:17" ht="15" customHeight="1">
      <c r="A247" s="57">
        <v>90.482500000000002</v>
      </c>
      <c r="B247" s="57">
        <v>90.750399999999999</v>
      </c>
      <c r="C247" s="57">
        <v>89.787999999999997</v>
      </c>
      <c r="D247" s="57">
        <v>90.125399999999999</v>
      </c>
      <c r="E247" s="57">
        <v>6535110</v>
      </c>
      <c r="F247" s="57" t="s">
        <v>2162</v>
      </c>
      <c r="G247" s="26">
        <f t="shared" si="0"/>
        <v>3.9622570329784779E-3</v>
      </c>
      <c r="I247" s="60" t="s">
        <v>50</v>
      </c>
      <c r="J247" s="60" t="s">
        <v>51</v>
      </c>
      <c r="L247" s="32" t="s">
        <v>52</v>
      </c>
      <c r="M247" s="33" t="s">
        <v>53</v>
      </c>
      <c r="P247" s="32" t="s">
        <v>54</v>
      </c>
      <c r="Q247" s="33" t="s">
        <v>55</v>
      </c>
    </row>
    <row r="248" spans="1:17" ht="15" customHeight="1">
      <c r="A248" s="57">
        <v>90.125399999999999</v>
      </c>
      <c r="B248" s="57">
        <v>90.224599999999995</v>
      </c>
      <c r="C248" s="57">
        <v>89.301900000000003</v>
      </c>
      <c r="D248" s="57">
        <v>89.579700000000003</v>
      </c>
      <c r="E248" s="57">
        <v>5029341</v>
      </c>
      <c r="F248" s="57" t="s">
        <v>2161</v>
      </c>
      <c r="G248" s="26">
        <f t="shared" si="0"/>
        <v>6.0917819550634356E-3</v>
      </c>
      <c r="I248" s="58">
        <v>-0.04</v>
      </c>
      <c r="J248">
        <v>1</v>
      </c>
      <c r="L248" s="58">
        <v>-4.1000000000000002E-2</v>
      </c>
      <c r="M248" s="1">
        <f>_xlfn.NORM.DIST(L248,$K$239,$K$241,FALSE)</f>
        <v>9.4546670744002276E-2</v>
      </c>
      <c r="O248" s="1" t="s">
        <v>151</v>
      </c>
      <c r="P248" s="26">
        <f>K239</f>
        <v>-3.1377579955781533E-4</v>
      </c>
      <c r="Q248" s="1">
        <v>0</v>
      </c>
    </row>
    <row r="249" spans="1:17" ht="15">
      <c r="A249" s="57">
        <v>89.301900000000003</v>
      </c>
      <c r="B249" s="57">
        <v>90.452799999999996</v>
      </c>
      <c r="C249" s="57">
        <v>88.845500000000001</v>
      </c>
      <c r="D249" s="57">
        <v>90.403199999999998</v>
      </c>
      <c r="E249" s="57">
        <v>6349592</v>
      </c>
      <c r="F249" s="57" t="s">
        <v>2160</v>
      </c>
      <c r="G249" s="26">
        <f t="shared" si="0"/>
        <v>-1.2182090899437115E-2</v>
      </c>
      <c r="I249" s="58">
        <v>-3.9E-2</v>
      </c>
      <c r="J249">
        <v>2</v>
      </c>
      <c r="L249" s="58">
        <v>-0.04</v>
      </c>
      <c r="M249" s="1">
        <f t="shared" ref="M249:M312" si="1">_xlfn.NORM.DIST(L249,$K$239,$K$241,FALSE)</f>
        <v>0.12574565812547597</v>
      </c>
      <c r="P249" s="26">
        <f>K239</f>
        <v>-3.1377579955781533E-4</v>
      </c>
      <c r="Q249" s="1">
        <v>35</v>
      </c>
    </row>
    <row r="250" spans="1:17" ht="15">
      <c r="A250" s="57">
        <v>90.105500000000006</v>
      </c>
      <c r="B250" s="57">
        <v>91.216700000000003</v>
      </c>
      <c r="C250" s="57">
        <v>90.046000000000006</v>
      </c>
      <c r="D250" s="57">
        <v>90.542100000000005</v>
      </c>
      <c r="E250" s="57">
        <v>4509493</v>
      </c>
      <c r="F250" s="57" t="s">
        <v>2159</v>
      </c>
      <c r="G250" s="26">
        <f t="shared" ref="G250:G313" si="2">A250/D250-1</f>
        <v>-4.8220661990389102E-3</v>
      </c>
      <c r="I250" s="58">
        <v>-3.7999999999999999E-2</v>
      </c>
      <c r="J250">
        <v>4</v>
      </c>
      <c r="L250" s="58">
        <v>-3.9E-2</v>
      </c>
      <c r="M250" s="1">
        <f t="shared" si="1"/>
        <v>0.16605728557854824</v>
      </c>
      <c r="O250" s="40" t="s">
        <v>152</v>
      </c>
      <c r="P250" s="26">
        <f>$K$239+($K$241*-3)</f>
        <v>-3.592686860866403E-2</v>
      </c>
      <c r="Q250" s="1">
        <v>0</v>
      </c>
    </row>
    <row r="251" spans="1:17" ht="15">
      <c r="A251" s="57">
        <v>90.968699999999998</v>
      </c>
      <c r="B251" s="57">
        <v>91.345699999999994</v>
      </c>
      <c r="C251" s="57">
        <v>89.961699999999993</v>
      </c>
      <c r="D251" s="57">
        <v>90.552000000000007</v>
      </c>
      <c r="E251" s="57">
        <v>5181172</v>
      </c>
      <c r="F251" s="57" t="s">
        <v>2158</v>
      </c>
      <c r="G251" s="26">
        <f t="shared" si="2"/>
        <v>4.6017757752450095E-3</v>
      </c>
      <c r="I251" s="58">
        <v>-3.6999999999999998E-2</v>
      </c>
      <c r="J251">
        <v>0</v>
      </c>
      <c r="L251" s="58">
        <v>-3.7999999999999999E-2</v>
      </c>
      <c r="M251" s="1">
        <f t="shared" si="1"/>
        <v>0.21774141940645539</v>
      </c>
      <c r="O251" s="41"/>
      <c r="P251" s="26">
        <f t="shared" ref="P251" si="3">$K$239+($K$241*-3)</f>
        <v>-3.592686860866403E-2</v>
      </c>
      <c r="Q251" s="1">
        <v>5</v>
      </c>
    </row>
    <row r="252" spans="1:17" ht="15">
      <c r="A252" s="57">
        <v>90.254300000000001</v>
      </c>
      <c r="B252" s="57">
        <v>90.388300000000001</v>
      </c>
      <c r="C252" s="57">
        <v>88.994299999999996</v>
      </c>
      <c r="D252" s="57">
        <v>89.153099999999995</v>
      </c>
      <c r="E252" s="57">
        <v>5196286</v>
      </c>
      <c r="F252" s="57" t="s">
        <v>2157</v>
      </c>
      <c r="G252" s="26">
        <f t="shared" si="2"/>
        <v>1.2351785860502895E-2</v>
      </c>
      <c r="I252" s="58">
        <v>-3.5999999999999997E-2</v>
      </c>
      <c r="J252">
        <v>4</v>
      </c>
      <c r="L252" s="58">
        <v>-3.6999999999999998E-2</v>
      </c>
      <c r="M252" s="1">
        <f t="shared" si="1"/>
        <v>0.28349300248606263</v>
      </c>
      <c r="O252" s="40" t="s">
        <v>153</v>
      </c>
      <c r="P252" s="26">
        <f>$K$239+($K$241*-2)</f>
        <v>-2.4055837672295289E-2</v>
      </c>
      <c r="Q252" s="1">
        <v>0</v>
      </c>
    </row>
    <row r="253" spans="1:17" ht="15">
      <c r="A253" s="57">
        <v>89.817800000000005</v>
      </c>
      <c r="B253" s="57">
        <v>90.492500000000007</v>
      </c>
      <c r="C253" s="57">
        <v>88.547899999999998</v>
      </c>
      <c r="D253" s="57">
        <v>89.559899999999999</v>
      </c>
      <c r="E253" s="57">
        <v>5800340</v>
      </c>
      <c r="F253" s="57" t="s">
        <v>2156</v>
      </c>
      <c r="G253" s="26">
        <f t="shared" si="2"/>
        <v>2.8796369803898436E-3</v>
      </c>
      <c r="I253" s="58">
        <v>-3.4999999999999996E-2</v>
      </c>
      <c r="J253">
        <v>1</v>
      </c>
      <c r="L253" s="58">
        <v>-3.5999999999999997E-2</v>
      </c>
      <c r="M253" s="1">
        <f t="shared" si="1"/>
        <v>0.36648973610321295</v>
      </c>
      <c r="O253" s="41"/>
      <c r="P253" s="26">
        <f>$K$239+($K$241*-2)</f>
        <v>-2.4055837672295289E-2</v>
      </c>
      <c r="Q253" s="1">
        <v>10</v>
      </c>
    </row>
    <row r="254" spans="1:17" ht="15">
      <c r="A254" s="57">
        <v>90.105500000000006</v>
      </c>
      <c r="B254" s="57">
        <v>91.375500000000002</v>
      </c>
      <c r="C254" s="57">
        <v>89.936899999999994</v>
      </c>
      <c r="D254" s="57">
        <v>90.998400000000004</v>
      </c>
      <c r="E254" s="57">
        <v>7216805</v>
      </c>
      <c r="F254" s="57" t="s">
        <v>2155</v>
      </c>
      <c r="G254" s="26">
        <f t="shared" si="2"/>
        <v>-9.81226043534833E-3</v>
      </c>
      <c r="I254" s="58">
        <v>-3.3999999999999996E-2</v>
      </c>
      <c r="J254">
        <v>2</v>
      </c>
      <c r="L254" s="58">
        <v>-3.4999999999999996E-2</v>
      </c>
      <c r="M254" s="1">
        <f t="shared" si="1"/>
        <v>0.47043482928918706</v>
      </c>
      <c r="O254" s="42" t="s">
        <v>154</v>
      </c>
      <c r="P254" s="26">
        <f>$K$239+($K$241*-1)</f>
        <v>-1.2184806735926552E-2</v>
      </c>
      <c r="Q254" s="1">
        <v>0</v>
      </c>
    </row>
    <row r="255" spans="1:17" ht="15">
      <c r="A255" s="57">
        <v>91.266300000000001</v>
      </c>
      <c r="B255" s="57">
        <v>92.084800000000001</v>
      </c>
      <c r="C255" s="57">
        <v>90.740499999999997</v>
      </c>
      <c r="D255" s="57">
        <v>90.998400000000004</v>
      </c>
      <c r="E255" s="57">
        <v>5101862</v>
      </c>
      <c r="F255" s="57" t="s">
        <v>2154</v>
      </c>
      <c r="G255" s="26">
        <f t="shared" si="2"/>
        <v>2.944007806730653E-3</v>
      </c>
      <c r="I255" s="58">
        <v>-3.2999999999999995E-2</v>
      </c>
      <c r="J255">
        <v>2</v>
      </c>
      <c r="L255" s="58">
        <v>-3.3999999999999996E-2</v>
      </c>
      <c r="M255" s="1">
        <f t="shared" si="1"/>
        <v>0.5995912662106323</v>
      </c>
      <c r="P255" s="26">
        <f>$K$239+($K$241*-1)</f>
        <v>-1.2184806735926552E-2</v>
      </c>
      <c r="Q255" s="1">
        <v>25</v>
      </c>
    </row>
    <row r="256" spans="1:17" ht="15">
      <c r="A256" s="57">
        <v>90.690899999999999</v>
      </c>
      <c r="B256" s="57">
        <v>92.248500000000007</v>
      </c>
      <c r="C256" s="57">
        <v>90.641300000000001</v>
      </c>
      <c r="D256" s="57">
        <v>91.802099999999996</v>
      </c>
      <c r="E256" s="57">
        <v>5514659</v>
      </c>
      <c r="F256" s="57" t="s">
        <v>2153</v>
      </c>
      <c r="G256" s="26">
        <f t="shared" si="2"/>
        <v>-1.2104298267686664E-2</v>
      </c>
      <c r="I256" s="58">
        <v>-3.1999999999999994E-2</v>
      </c>
      <c r="J256">
        <v>1</v>
      </c>
      <c r="L256" s="58">
        <v>-3.2999999999999995E-2</v>
      </c>
      <c r="M256" s="1">
        <f t="shared" si="1"/>
        <v>0.75880346839721591</v>
      </c>
      <c r="O256" s="1" t="s">
        <v>155</v>
      </c>
      <c r="P256" s="26">
        <f>$K$239+($K$241*1)</f>
        <v>1.1557255136810923E-2</v>
      </c>
      <c r="Q256" s="1">
        <v>0</v>
      </c>
    </row>
    <row r="257" spans="1:17" ht="15">
      <c r="A257" s="57">
        <v>91.256399999999999</v>
      </c>
      <c r="B257" s="57">
        <v>92.347700000000003</v>
      </c>
      <c r="C257" s="57">
        <v>90.948800000000006</v>
      </c>
      <c r="D257" s="57">
        <v>91.732600000000005</v>
      </c>
      <c r="E257" s="57">
        <v>7961373</v>
      </c>
      <c r="F257" s="57" t="s">
        <v>2152</v>
      </c>
      <c r="G257" s="26">
        <f t="shared" si="2"/>
        <v>-5.1911752201507788E-3</v>
      </c>
      <c r="I257" s="58">
        <v>-3.0999999999999993E-2</v>
      </c>
      <c r="J257">
        <v>3</v>
      </c>
      <c r="L257" s="58">
        <v>-3.1999999999999994E-2</v>
      </c>
      <c r="M257" s="1">
        <f t="shared" si="1"/>
        <v>0.95350175178665442</v>
      </c>
      <c r="P257" s="26">
        <f>$K$239+($K$241*1)</f>
        <v>1.1557255136810923E-2</v>
      </c>
      <c r="Q257" s="1">
        <v>25</v>
      </c>
    </row>
    <row r="258" spans="1:17" ht="15">
      <c r="A258" s="57">
        <v>91.732600000000005</v>
      </c>
      <c r="B258" s="57">
        <v>91.752499999999998</v>
      </c>
      <c r="C258" s="57">
        <v>89.639200000000002</v>
      </c>
      <c r="D258" s="57">
        <v>89.946799999999996</v>
      </c>
      <c r="E258" s="57">
        <v>9164274</v>
      </c>
      <c r="F258" s="57" t="s">
        <v>2151</v>
      </c>
      <c r="G258" s="26">
        <f t="shared" si="2"/>
        <v>1.9853958117465043E-2</v>
      </c>
      <c r="I258" s="58">
        <v>-2.9999999999999992E-2</v>
      </c>
      <c r="J258">
        <v>4</v>
      </c>
      <c r="L258" s="58">
        <v>-3.0999999999999993E-2</v>
      </c>
      <c r="M258" s="1">
        <f t="shared" si="1"/>
        <v>1.1896846607462008</v>
      </c>
      <c r="O258" s="43" t="s">
        <v>156</v>
      </c>
      <c r="P258" s="26">
        <f>$K$239+($K$241*2)</f>
        <v>2.342828607317966E-2</v>
      </c>
      <c r="Q258" s="1">
        <v>0</v>
      </c>
    </row>
    <row r="259" spans="1:17" ht="15">
      <c r="A259" s="57">
        <v>89.480500000000006</v>
      </c>
      <c r="B259" s="57">
        <v>89.589600000000004</v>
      </c>
      <c r="C259" s="57">
        <v>88.123400000000004</v>
      </c>
      <c r="D259" s="57">
        <v>88.409000000000006</v>
      </c>
      <c r="E259" s="57">
        <v>7349517</v>
      </c>
      <c r="F259" s="57" t="s">
        <v>2150</v>
      </c>
      <c r="G259" s="26">
        <f t="shared" si="2"/>
        <v>1.21198068069992E-2</v>
      </c>
      <c r="I259" s="58">
        <v>-2.8999999999999991E-2</v>
      </c>
      <c r="J259">
        <v>2</v>
      </c>
      <c r="L259" s="58">
        <v>-2.9999999999999992E-2</v>
      </c>
      <c r="M259" s="1">
        <f t="shared" si="1"/>
        <v>1.4738741692391792</v>
      </c>
      <c r="P259" s="26">
        <f>$K$239+($K$241*2)</f>
        <v>2.342828607317966E-2</v>
      </c>
      <c r="Q259" s="1">
        <v>10</v>
      </c>
    </row>
    <row r="260" spans="1:17" ht="15">
      <c r="A260" s="57">
        <v>88.547899999999998</v>
      </c>
      <c r="B260" s="57">
        <v>88.627200000000002</v>
      </c>
      <c r="C260" s="57">
        <v>87.109300000000005</v>
      </c>
      <c r="D260" s="57">
        <v>87.178700000000006</v>
      </c>
      <c r="E260" s="57">
        <v>5694287</v>
      </c>
      <c r="F260" s="57" t="s">
        <v>2149</v>
      </c>
      <c r="G260" s="26">
        <f t="shared" si="2"/>
        <v>1.5705671224737205E-2</v>
      </c>
      <c r="I260" s="58">
        <v>-2.799999999999999E-2</v>
      </c>
      <c r="J260">
        <v>7</v>
      </c>
      <c r="L260" s="58">
        <v>-2.8999999999999991E-2</v>
      </c>
      <c r="M260" s="1">
        <f t="shared" si="1"/>
        <v>1.8130389403212148</v>
      </c>
      <c r="O260" s="43" t="s">
        <v>157</v>
      </c>
      <c r="P260" s="26">
        <f>$K$239+($K$241*3)</f>
        <v>3.5299317009548394E-2</v>
      </c>
      <c r="Q260" s="1">
        <v>0</v>
      </c>
    </row>
    <row r="261" spans="1:17" ht="15">
      <c r="A261" s="57">
        <v>87.149000000000001</v>
      </c>
      <c r="B261" s="57">
        <v>87.764099999999999</v>
      </c>
      <c r="C261" s="57">
        <v>86.732299999999995</v>
      </c>
      <c r="D261" s="57">
        <v>87.5458</v>
      </c>
      <c r="E261" s="57">
        <v>5222894</v>
      </c>
      <c r="F261" s="57" t="s">
        <v>2148</v>
      </c>
      <c r="G261" s="26">
        <f t="shared" si="2"/>
        <v>-4.5324847108598743E-3</v>
      </c>
      <c r="I261" s="58">
        <v>-2.6999999999999989E-2</v>
      </c>
      <c r="J261">
        <v>4</v>
      </c>
      <c r="L261" s="58">
        <v>-2.799999999999999E-2</v>
      </c>
      <c r="M261" s="1">
        <f t="shared" si="1"/>
        <v>2.2144813909304042</v>
      </c>
      <c r="O261" s="43"/>
      <c r="P261" s="26">
        <f>$K$239+($K$241*3)</f>
        <v>3.5299317009548394E-2</v>
      </c>
      <c r="Q261" s="1">
        <v>5</v>
      </c>
    </row>
    <row r="262" spans="1:17" ht="15">
      <c r="A262" s="57">
        <v>87.684700000000007</v>
      </c>
      <c r="B262" s="57">
        <v>88.002200000000002</v>
      </c>
      <c r="C262" s="57">
        <v>87.074600000000004</v>
      </c>
      <c r="D262" s="57">
        <v>87.754199999999997</v>
      </c>
      <c r="E262" s="57">
        <v>8376553</v>
      </c>
      <c r="F262" s="57" t="s">
        <v>2147</v>
      </c>
      <c r="G262" s="26">
        <f t="shared" si="2"/>
        <v>-7.9198488505383136E-4</v>
      </c>
      <c r="I262" s="58">
        <v>-2.5999999999999988E-2</v>
      </c>
      <c r="J262">
        <v>8</v>
      </c>
      <c r="L262" s="58">
        <v>-2.6999999999999989E-2</v>
      </c>
      <c r="M262" s="1">
        <f t="shared" si="1"/>
        <v>2.6856852690626143</v>
      </c>
    </row>
    <row r="263" spans="1:17" ht="15">
      <c r="A263" s="57">
        <v>87.387100000000004</v>
      </c>
      <c r="B263" s="57">
        <v>87.9328</v>
      </c>
      <c r="C263" s="57">
        <v>86.365200000000002</v>
      </c>
      <c r="D263" s="57">
        <v>86.563599999999994</v>
      </c>
      <c r="E263" s="57">
        <v>9578891</v>
      </c>
      <c r="F263" s="57" t="s">
        <v>2146</v>
      </c>
      <c r="G263" s="26">
        <f t="shared" si="2"/>
        <v>9.5132365104964034E-3</v>
      </c>
      <c r="I263" s="58">
        <v>-2.4999999999999988E-2</v>
      </c>
      <c r="J263">
        <v>5</v>
      </c>
      <c r="L263" s="58">
        <v>-2.5999999999999988E-2</v>
      </c>
      <c r="M263" s="1">
        <f t="shared" si="1"/>
        <v>3.2341218449830991</v>
      </c>
    </row>
    <row r="264" spans="1:17" ht="15">
      <c r="A264" s="57">
        <v>86.474299999999999</v>
      </c>
      <c r="B264" s="57">
        <v>86.533799999999999</v>
      </c>
      <c r="C264" s="57">
        <v>84.361099999999993</v>
      </c>
      <c r="D264" s="57">
        <v>84.757900000000006</v>
      </c>
      <c r="E264" s="57">
        <v>7267463</v>
      </c>
      <c r="F264" s="57" t="s">
        <v>2145</v>
      </c>
      <c r="G264" s="26">
        <f t="shared" si="2"/>
        <v>2.0250619706245532E-2</v>
      </c>
      <c r="I264" s="58">
        <v>-2.3999999999999987E-2</v>
      </c>
      <c r="J264">
        <v>5</v>
      </c>
      <c r="L264" s="58">
        <v>-2.4999999999999988E-2</v>
      </c>
      <c r="M264" s="1">
        <f t="shared" si="1"/>
        <v>3.8670146504100154</v>
      </c>
    </row>
    <row r="265" spans="1:17" ht="15">
      <c r="A265" s="57">
        <v>84.728200000000001</v>
      </c>
      <c r="B265" s="57">
        <v>85.214299999999994</v>
      </c>
      <c r="C265" s="57">
        <v>83.259799999999998</v>
      </c>
      <c r="D265" s="57">
        <v>83.259799999999998</v>
      </c>
      <c r="E265" s="57">
        <v>12261139</v>
      </c>
      <c r="F265" s="57" t="s">
        <v>2144</v>
      </c>
      <c r="G265" s="26">
        <f t="shared" si="2"/>
        <v>1.763636232611665E-2</v>
      </c>
      <c r="I265" s="58">
        <v>-2.2999999999999986E-2</v>
      </c>
      <c r="J265">
        <v>7</v>
      </c>
      <c r="L265" s="58">
        <v>-2.3999999999999987E-2</v>
      </c>
      <c r="M265" s="1">
        <f t="shared" si="1"/>
        <v>4.5910649395916776</v>
      </c>
    </row>
    <row r="266" spans="1:17" ht="15">
      <c r="A266" s="57">
        <v>84.579300000000003</v>
      </c>
      <c r="B266" s="57">
        <v>84.638900000000007</v>
      </c>
      <c r="C266" s="57">
        <v>82.456199999999995</v>
      </c>
      <c r="D266" s="57">
        <v>82.733999999999995</v>
      </c>
      <c r="E266" s="57">
        <v>13399703</v>
      </c>
      <c r="F266" s="57" t="s">
        <v>2143</v>
      </c>
      <c r="G266" s="26">
        <f t="shared" si="2"/>
        <v>2.2304010443106925E-2</v>
      </c>
      <c r="I266" s="58">
        <v>-2.1999999999999985E-2</v>
      </c>
      <c r="J266">
        <v>10</v>
      </c>
      <c r="L266" s="58">
        <v>-2.2999999999999986E-2</v>
      </c>
      <c r="M266" s="1">
        <f t="shared" si="1"/>
        <v>5.4121426256454903</v>
      </c>
    </row>
    <row r="267" spans="1:17" ht="15">
      <c r="A267" s="57">
        <v>81.146600000000007</v>
      </c>
      <c r="B267" s="57">
        <v>81.474000000000004</v>
      </c>
      <c r="C267" s="57">
        <v>79.380700000000004</v>
      </c>
      <c r="D267" s="57">
        <v>80.273499999999999</v>
      </c>
      <c r="E267" s="57">
        <v>6487705</v>
      </c>
      <c r="F267" s="57" t="s">
        <v>2142</v>
      </c>
      <c r="G267" s="26">
        <f t="shared" si="2"/>
        <v>1.0876565740873589E-2</v>
      </c>
      <c r="I267" s="58">
        <v>-2.0999999999999984E-2</v>
      </c>
      <c r="J267">
        <v>9</v>
      </c>
      <c r="L267" s="58">
        <v>-2.1999999999999985E-2</v>
      </c>
      <c r="M267" s="1">
        <f t="shared" si="1"/>
        <v>6.3349502555376125</v>
      </c>
    </row>
    <row r="268" spans="1:17" ht="15">
      <c r="A268" s="57">
        <v>80.025499999999994</v>
      </c>
      <c r="B268" s="57">
        <v>81.841099999999997</v>
      </c>
      <c r="C268" s="57">
        <v>79.876599999999996</v>
      </c>
      <c r="D268" s="57">
        <v>81.354900000000001</v>
      </c>
      <c r="E268" s="57">
        <v>7068239</v>
      </c>
      <c r="F268" s="57" t="s">
        <v>2141</v>
      </c>
      <c r="G268" s="26">
        <f t="shared" si="2"/>
        <v>-1.6340748989919551E-2</v>
      </c>
      <c r="I268" s="58">
        <v>-1.9999999999999983E-2</v>
      </c>
      <c r="J268">
        <v>10</v>
      </c>
      <c r="L268" s="58">
        <v>-2.0999999999999984E-2</v>
      </c>
      <c r="M268" s="1">
        <f t="shared" si="1"/>
        <v>7.3626704789198785</v>
      </c>
    </row>
    <row r="269" spans="1:17" ht="15">
      <c r="A269" s="57">
        <v>82.029600000000002</v>
      </c>
      <c r="B269" s="57">
        <v>82.565299999999993</v>
      </c>
      <c r="C269" s="57">
        <v>79.7179</v>
      </c>
      <c r="D269" s="57">
        <v>79.7774</v>
      </c>
      <c r="E269" s="57">
        <v>11154164</v>
      </c>
      <c r="F269" s="57" t="s">
        <v>2140</v>
      </c>
      <c r="G269" s="26">
        <f t="shared" si="2"/>
        <v>2.8231052904707399E-2</v>
      </c>
      <c r="I269" s="58">
        <v>-1.8999999999999982E-2</v>
      </c>
      <c r="J269">
        <v>21</v>
      </c>
      <c r="L269" s="58">
        <v>-1.9999999999999983E-2</v>
      </c>
      <c r="M269" s="1">
        <f t="shared" si="1"/>
        <v>8.4966102557707099</v>
      </c>
    </row>
    <row r="270" spans="1:17" ht="15">
      <c r="A270" s="57">
        <v>79.241699999999994</v>
      </c>
      <c r="B270" s="57">
        <v>80.432199999999995</v>
      </c>
      <c r="C270" s="57">
        <v>79.112700000000004</v>
      </c>
      <c r="D270" s="57">
        <v>79.737700000000004</v>
      </c>
      <c r="E270" s="57">
        <v>7363342</v>
      </c>
      <c r="F270" s="57" t="s">
        <v>2139</v>
      </c>
      <c r="G270" s="26">
        <f t="shared" si="2"/>
        <v>-6.2203951205014318E-3</v>
      </c>
      <c r="I270" s="58">
        <v>-1.7999999999999981E-2</v>
      </c>
      <c r="J270">
        <v>22</v>
      </c>
      <c r="L270" s="58">
        <v>-1.8999999999999982E-2</v>
      </c>
      <c r="M270" s="1">
        <f t="shared" si="1"/>
        <v>9.7358575250601653</v>
      </c>
    </row>
    <row r="271" spans="1:17" ht="15">
      <c r="A271" s="57">
        <v>79.2119</v>
      </c>
      <c r="B271" s="57">
        <v>80.5017</v>
      </c>
      <c r="C271" s="57">
        <v>79.033299999999997</v>
      </c>
      <c r="D271" s="57">
        <v>79.886600000000001</v>
      </c>
      <c r="E271" s="57">
        <v>7886375</v>
      </c>
      <c r="F271" s="57" t="s">
        <v>2138</v>
      </c>
      <c r="G271" s="26">
        <f t="shared" si="2"/>
        <v>-8.4457218106666065E-3</v>
      </c>
      <c r="I271" s="58">
        <v>-1.699999999999998E-2</v>
      </c>
      <c r="J271">
        <v>18</v>
      </c>
      <c r="L271" s="58">
        <v>-1.7999999999999981E-2</v>
      </c>
      <c r="M271" s="1">
        <f t="shared" si="1"/>
        <v>11.07696799754047</v>
      </c>
    </row>
    <row r="272" spans="1:17" ht="15">
      <c r="A272" s="57">
        <v>80.313199999999995</v>
      </c>
      <c r="B272" s="57">
        <v>80.362799999999993</v>
      </c>
      <c r="C272" s="57">
        <v>79.350800000000007</v>
      </c>
      <c r="D272" s="57">
        <v>79.866699999999994</v>
      </c>
      <c r="E272" s="57">
        <v>5394979</v>
      </c>
      <c r="F272" s="57" t="s">
        <v>2137</v>
      </c>
      <c r="G272" s="26">
        <f t="shared" si="2"/>
        <v>5.5905652793968308E-3</v>
      </c>
      <c r="I272" s="58">
        <v>-1.599999999999998E-2</v>
      </c>
      <c r="J272">
        <v>22</v>
      </c>
      <c r="L272" s="58">
        <v>-1.699999999999998E-2</v>
      </c>
      <c r="M272" s="1">
        <f t="shared" si="1"/>
        <v>12.513700919073802</v>
      </c>
    </row>
    <row r="273" spans="1:13" ht="15">
      <c r="A273" s="57">
        <v>79.588899999999995</v>
      </c>
      <c r="B273" s="57">
        <v>80.035399999999996</v>
      </c>
      <c r="C273" s="57">
        <v>79.230699999999999</v>
      </c>
      <c r="D273" s="57">
        <v>79.737700000000004</v>
      </c>
      <c r="E273" s="57">
        <v>5575206</v>
      </c>
      <c r="F273" s="57" t="s">
        <v>2136</v>
      </c>
      <c r="G273" s="26">
        <f t="shared" si="2"/>
        <v>-1.8661185361504851E-3</v>
      </c>
      <c r="I273" s="58">
        <v>-1.4999999999999979E-2</v>
      </c>
      <c r="J273">
        <v>19</v>
      </c>
      <c r="L273" s="58">
        <v>-1.599999999999998E-2</v>
      </c>
      <c r="M273" s="1">
        <f t="shared" si="1"/>
        <v>14.036822877087463</v>
      </c>
    </row>
    <row r="274" spans="1:13" ht="15">
      <c r="A274" s="57">
        <v>79.251599999999996</v>
      </c>
      <c r="B274" s="57">
        <v>79.598799999999997</v>
      </c>
      <c r="C274" s="57">
        <v>78.755499999999998</v>
      </c>
      <c r="D274" s="57">
        <v>79.192099999999996</v>
      </c>
      <c r="E274" s="57">
        <v>4803813</v>
      </c>
      <c r="F274" s="57" t="s">
        <v>2135</v>
      </c>
      <c r="G274" s="26">
        <f t="shared" si="2"/>
        <v>7.5133757028789105E-4</v>
      </c>
      <c r="I274" s="58">
        <v>-1.3999999999999978E-2</v>
      </c>
      <c r="J274">
        <v>23</v>
      </c>
      <c r="L274" s="58">
        <v>-1.4999999999999979E-2</v>
      </c>
      <c r="M274" s="1">
        <f t="shared" si="1"/>
        <v>15.633997833785731</v>
      </c>
    </row>
    <row r="275" spans="1:13" ht="15">
      <c r="A275" s="57">
        <v>78.983699999999999</v>
      </c>
      <c r="B275" s="57">
        <v>79.737700000000004</v>
      </c>
      <c r="C275" s="57">
        <v>78.666200000000003</v>
      </c>
      <c r="D275" s="57">
        <v>79.569100000000006</v>
      </c>
      <c r="E275" s="57">
        <v>5136445</v>
      </c>
      <c r="F275" s="57" t="s">
        <v>2134</v>
      </c>
      <c r="G275" s="26">
        <f t="shared" si="2"/>
        <v>-7.3571273270655047E-3</v>
      </c>
      <c r="I275" s="58">
        <v>-1.2999999999999977E-2</v>
      </c>
      <c r="J275">
        <v>26</v>
      </c>
      <c r="L275" s="58">
        <v>-1.3999999999999978E-2</v>
      </c>
      <c r="M275" s="1">
        <f t="shared" si="1"/>
        <v>17.289779468437089</v>
      </c>
    </row>
    <row r="276" spans="1:13" ht="15">
      <c r="A276" s="57">
        <v>80.104799999999997</v>
      </c>
      <c r="B276" s="57">
        <v>80.625699999999995</v>
      </c>
      <c r="C276" s="57">
        <v>79.817099999999996</v>
      </c>
      <c r="D276" s="57">
        <v>79.906400000000005</v>
      </c>
      <c r="E276" s="57">
        <v>3880783</v>
      </c>
      <c r="F276" s="57" t="s">
        <v>2133</v>
      </c>
      <c r="G276" s="26">
        <f t="shared" si="2"/>
        <v>2.4829049988486229E-3</v>
      </c>
      <c r="I276" s="58">
        <v>-1.1999999999999976E-2</v>
      </c>
      <c r="J276">
        <v>26</v>
      </c>
      <c r="L276" s="58">
        <v>-1.2999999999999977E-2</v>
      </c>
      <c r="M276" s="1">
        <f t="shared" si="1"/>
        <v>18.985718577539718</v>
      </c>
    </row>
    <row r="277" spans="1:13" ht="15">
      <c r="A277" s="57">
        <v>80.263599999999997</v>
      </c>
      <c r="B277" s="57">
        <v>80.430800000000005</v>
      </c>
      <c r="C277" s="57">
        <v>79.889799999999994</v>
      </c>
      <c r="D277" s="57">
        <v>79.978300000000004</v>
      </c>
      <c r="E277" s="57">
        <v>3320029</v>
      </c>
      <c r="F277" s="57" t="s">
        <v>2132</v>
      </c>
      <c r="G277" s="26">
        <f t="shared" si="2"/>
        <v>3.5672176077761186E-3</v>
      </c>
      <c r="I277" s="58">
        <v>-1.0999999999999975E-2</v>
      </c>
      <c r="J277">
        <v>22</v>
      </c>
      <c r="L277" s="58">
        <v>-1.1999999999999976E-2</v>
      </c>
      <c r="M277" s="1">
        <f t="shared" si="1"/>
        <v>20.700593785351778</v>
      </c>
    </row>
    <row r="278" spans="1:13" ht="15">
      <c r="A278" s="57">
        <v>80.204499999999996</v>
      </c>
      <c r="B278" s="57">
        <v>80.440600000000003</v>
      </c>
      <c r="C278" s="57">
        <v>79.761899999999997</v>
      </c>
      <c r="D278" s="57">
        <v>79.968500000000006</v>
      </c>
      <c r="E278" s="57">
        <v>2465929</v>
      </c>
      <c r="F278" s="57" t="s">
        <v>2131</v>
      </c>
      <c r="G278" s="26">
        <f t="shared" si="2"/>
        <v>2.9511620200453059E-3</v>
      </c>
      <c r="I278" s="58">
        <v>-9.9999999999999742E-3</v>
      </c>
      <c r="J278">
        <v>44</v>
      </c>
      <c r="L278" s="58">
        <v>-1.0999999999999975E-2</v>
      </c>
      <c r="M278" s="1">
        <f t="shared" si="1"/>
        <v>22.410768322288941</v>
      </c>
    </row>
    <row r="279" spans="1:13" ht="15">
      <c r="A279" s="57">
        <v>80.066800000000001</v>
      </c>
      <c r="B279" s="57">
        <v>80.263599999999997</v>
      </c>
      <c r="C279" s="57">
        <v>79.102900000000005</v>
      </c>
      <c r="D279" s="57">
        <v>79.368499999999997</v>
      </c>
      <c r="E279" s="57">
        <v>7421726</v>
      </c>
      <c r="F279" s="57" t="s">
        <v>2130</v>
      </c>
      <c r="G279" s="26">
        <f t="shared" si="2"/>
        <v>8.7982007975455634E-3</v>
      </c>
      <c r="I279" s="58">
        <v>-8.9999999999999733E-3</v>
      </c>
      <c r="J279">
        <v>49</v>
      </c>
      <c r="L279" s="58">
        <v>-9.9999999999999742E-3</v>
      </c>
      <c r="M279" s="1">
        <f t="shared" si="1"/>
        <v>24.090669391615638</v>
      </c>
    </row>
    <row r="280" spans="1:13" ht="15">
      <c r="A280" s="57">
        <v>79.7029</v>
      </c>
      <c r="B280" s="57">
        <v>79.934100000000001</v>
      </c>
      <c r="C280" s="57">
        <v>78.492999999999995</v>
      </c>
      <c r="D280" s="57">
        <v>78.561899999999994</v>
      </c>
      <c r="E280" s="57">
        <v>10707296</v>
      </c>
      <c r="F280" s="57" t="s">
        <v>2129</v>
      </c>
      <c r="G280" s="26">
        <f t="shared" si="2"/>
        <v>1.4523579495913541E-2</v>
      </c>
      <c r="I280" s="58">
        <v>-7.9999999999999724E-3</v>
      </c>
      <c r="J280">
        <v>43</v>
      </c>
      <c r="L280" s="58">
        <v>-8.9999999999999733E-3</v>
      </c>
      <c r="M280" s="1">
        <f t="shared" si="1"/>
        <v>25.71338000397353</v>
      </c>
    </row>
    <row r="281" spans="1:13" ht="15">
      <c r="A281" s="57">
        <v>78.679900000000004</v>
      </c>
      <c r="B281" s="57">
        <v>79.270099999999999</v>
      </c>
      <c r="C281" s="57">
        <v>78.217600000000004</v>
      </c>
      <c r="D281" s="57">
        <v>78.483199999999997</v>
      </c>
      <c r="E281" s="57">
        <v>7191234</v>
      </c>
      <c r="F281" s="57" t="s">
        <v>2128</v>
      </c>
      <c r="G281" s="26">
        <f t="shared" si="2"/>
        <v>2.506268857539018E-3</v>
      </c>
      <c r="I281" s="58">
        <v>-6.9999999999999724E-3</v>
      </c>
      <c r="J281">
        <v>56</v>
      </c>
      <c r="L281" s="58">
        <v>-7.9999999999999724E-3</v>
      </c>
      <c r="M281" s="1">
        <f t="shared" si="1"/>
        <v>27.251326515523179</v>
      </c>
    </row>
    <row r="282" spans="1:13" ht="15">
      <c r="A282" s="57">
        <v>78.719300000000004</v>
      </c>
      <c r="B282" s="57">
        <v>80.322599999999994</v>
      </c>
      <c r="C282" s="57">
        <v>78.689800000000005</v>
      </c>
      <c r="D282" s="57">
        <v>80.037300000000002</v>
      </c>
      <c r="E282" s="57">
        <v>7048610</v>
      </c>
      <c r="F282" s="57" t="s">
        <v>2127</v>
      </c>
      <c r="G282" s="26">
        <f t="shared" si="2"/>
        <v>-1.6467322111065719E-2</v>
      </c>
      <c r="I282" s="58">
        <v>-5.9999999999999724E-3</v>
      </c>
      <c r="J282">
        <v>52</v>
      </c>
      <c r="L282" s="58">
        <v>-6.9999999999999724E-3</v>
      </c>
      <c r="M282" s="1">
        <f t="shared" si="1"/>
        <v>28.677038895946747</v>
      </c>
    </row>
    <row r="283" spans="1:13" ht="15">
      <c r="A283" s="57">
        <v>80.037300000000002</v>
      </c>
      <c r="B283" s="57">
        <v>80.942400000000006</v>
      </c>
      <c r="C283" s="57">
        <v>79.368499999999997</v>
      </c>
      <c r="D283" s="57">
        <v>79.634</v>
      </c>
      <c r="E283" s="57">
        <v>8021428</v>
      </c>
      <c r="F283" s="57" t="s">
        <v>2126</v>
      </c>
      <c r="G283" s="26">
        <f t="shared" si="2"/>
        <v>5.0644197202200925E-3</v>
      </c>
      <c r="I283" s="58">
        <v>-4.9999999999999723E-3</v>
      </c>
      <c r="J283">
        <v>61</v>
      </c>
      <c r="L283" s="58">
        <v>-5.9999999999999724E-3</v>
      </c>
      <c r="M283" s="1">
        <f t="shared" si="1"/>
        <v>29.963955418618557</v>
      </c>
    </row>
    <row r="284" spans="1:13" ht="15">
      <c r="A284" s="57">
        <v>80.017700000000005</v>
      </c>
      <c r="B284" s="57">
        <v>81.158699999999996</v>
      </c>
      <c r="C284" s="57">
        <v>79.791399999999996</v>
      </c>
      <c r="D284" s="57">
        <v>80.656999999999996</v>
      </c>
      <c r="E284" s="57">
        <v>6351880</v>
      </c>
      <c r="F284" s="57" t="s">
        <v>2125</v>
      </c>
      <c r="G284" s="26">
        <f t="shared" si="2"/>
        <v>-7.926156440234422E-3</v>
      </c>
      <c r="I284" s="58">
        <v>-3.9999999999999723E-3</v>
      </c>
      <c r="J284">
        <v>64</v>
      </c>
      <c r="L284" s="58">
        <v>-4.9999999999999723E-3</v>
      </c>
      <c r="M284" s="1">
        <f t="shared" si="1"/>
        <v>31.087239417496118</v>
      </c>
    </row>
    <row r="285" spans="1:13" ht="15">
      <c r="A285" s="57">
        <v>81.129199999999997</v>
      </c>
      <c r="B285" s="57">
        <v>81.581599999999995</v>
      </c>
      <c r="C285" s="57">
        <v>80.539000000000001</v>
      </c>
      <c r="D285" s="57">
        <v>81.4833</v>
      </c>
      <c r="E285" s="57">
        <v>4301567</v>
      </c>
      <c r="F285" s="57" t="s">
        <v>2124</v>
      </c>
      <c r="G285" s="26">
        <f t="shared" si="2"/>
        <v>-4.345675739691468E-3</v>
      </c>
      <c r="I285" s="58">
        <v>-2.9999999999999723E-3</v>
      </c>
      <c r="J285">
        <v>70</v>
      </c>
      <c r="L285" s="58">
        <v>-3.9999999999999723E-3</v>
      </c>
      <c r="M285" s="1">
        <f t="shared" si="1"/>
        <v>32.024573338675111</v>
      </c>
    </row>
    <row r="286" spans="1:13" ht="15">
      <c r="A286" s="57">
        <v>81.375100000000003</v>
      </c>
      <c r="B286" s="57">
        <v>81.886499999999998</v>
      </c>
      <c r="C286" s="57">
        <v>81.173400000000001</v>
      </c>
      <c r="D286" s="57">
        <v>81.552099999999996</v>
      </c>
      <c r="E286" s="57">
        <v>5482817</v>
      </c>
      <c r="F286" s="57" t="s">
        <v>2123</v>
      </c>
      <c r="G286" s="26">
        <f t="shared" si="2"/>
        <v>-2.1703916882580554E-3</v>
      </c>
      <c r="I286" s="58">
        <v>-1.9999999999999723E-3</v>
      </c>
      <c r="J286">
        <v>93</v>
      </c>
      <c r="L286" s="58">
        <v>-2.9999999999999723E-3</v>
      </c>
      <c r="M286" s="1">
        <f t="shared" si="1"/>
        <v>32.756894776860904</v>
      </c>
    </row>
    <row r="287" spans="1:13" ht="15">
      <c r="A287" s="57">
        <v>81.561899999999994</v>
      </c>
      <c r="B287" s="57">
        <v>82.594700000000003</v>
      </c>
      <c r="C287" s="57">
        <v>81.532399999999996</v>
      </c>
      <c r="D287" s="57">
        <v>82.034099999999995</v>
      </c>
      <c r="E287" s="57">
        <v>6125595</v>
      </c>
      <c r="F287" s="57" t="s">
        <v>2122</v>
      </c>
      <c r="G287" s="26">
        <f t="shared" si="2"/>
        <v>-5.7561428722933128E-3</v>
      </c>
      <c r="I287" s="58">
        <v>-9.9999999999997227E-4</v>
      </c>
      <c r="J287">
        <v>91</v>
      </c>
      <c r="L287" s="58">
        <v>-1.9999999999999723E-3</v>
      </c>
      <c r="M287" s="1">
        <f t="shared" si="1"/>
        <v>33.2690406538091</v>
      </c>
    </row>
    <row r="288" spans="1:13" ht="15">
      <c r="A288" s="57">
        <v>82.211100000000002</v>
      </c>
      <c r="B288" s="57">
        <v>82.7226</v>
      </c>
      <c r="C288" s="57">
        <v>81.517700000000005</v>
      </c>
      <c r="D288" s="57">
        <v>82.624300000000005</v>
      </c>
      <c r="E288" s="57">
        <v>5095605</v>
      </c>
      <c r="F288" s="57" t="s">
        <v>2121</v>
      </c>
      <c r="G288" s="26">
        <f t="shared" si="2"/>
        <v>-5.0009500836921683E-3</v>
      </c>
      <c r="I288" s="58">
        <v>2.7755575615628914E-17</v>
      </c>
      <c r="J288">
        <v>83</v>
      </c>
      <c r="L288" s="58">
        <v>-9.9999999999997227E-4</v>
      </c>
      <c r="M288" s="1">
        <f t="shared" si="1"/>
        <v>33.55026915464849</v>
      </c>
    </row>
    <row r="289" spans="1:13" ht="15">
      <c r="A289" s="57">
        <v>82.584900000000005</v>
      </c>
      <c r="B289" s="57">
        <v>83.024600000000007</v>
      </c>
      <c r="C289" s="57">
        <v>82.284899999999993</v>
      </c>
      <c r="D289" s="57">
        <v>82.752099999999999</v>
      </c>
      <c r="E289" s="57">
        <v>5015090</v>
      </c>
      <c r="F289" s="57" t="s">
        <v>2120</v>
      </c>
      <c r="G289" s="26">
        <f t="shared" si="2"/>
        <v>-2.0204925313073163E-3</v>
      </c>
      <c r="I289" s="58">
        <v>1.0000000000000278E-3</v>
      </c>
      <c r="J289">
        <v>82</v>
      </c>
      <c r="L289" s="58">
        <v>2.7755575615628914E-17</v>
      </c>
      <c r="M289" s="1">
        <f t="shared" si="1"/>
        <v>33.594634333822285</v>
      </c>
    </row>
    <row r="290" spans="1:13" ht="15">
      <c r="A290" s="57">
        <v>82.634100000000004</v>
      </c>
      <c r="B290" s="57">
        <v>83.165300000000002</v>
      </c>
      <c r="C290" s="57">
        <v>82.201300000000003</v>
      </c>
      <c r="D290" s="57">
        <v>82.624300000000005</v>
      </c>
      <c r="E290" s="57">
        <v>4310061</v>
      </c>
      <c r="F290" s="57" t="s">
        <v>2119</v>
      </c>
      <c r="G290" s="26">
        <f t="shared" si="2"/>
        <v>1.1860917429862283E-4</v>
      </c>
      <c r="I290" s="58">
        <v>2.0000000000000278E-3</v>
      </c>
      <c r="J290">
        <v>84</v>
      </c>
      <c r="L290" s="58">
        <v>1.0000000000000278E-3</v>
      </c>
      <c r="M290" s="1">
        <f t="shared" si="1"/>
        <v>33.401195144749664</v>
      </c>
    </row>
    <row r="291" spans="1:13" ht="15">
      <c r="A291" s="57">
        <v>82.762</v>
      </c>
      <c r="B291" s="57">
        <v>83.937399999999997</v>
      </c>
      <c r="C291" s="57">
        <v>82.624300000000005</v>
      </c>
      <c r="D291" s="57">
        <v>83.184899999999999</v>
      </c>
      <c r="E291" s="57">
        <v>6967690</v>
      </c>
      <c r="F291" s="57" t="s">
        <v>2118</v>
      </c>
      <c r="G291" s="26">
        <f t="shared" si="2"/>
        <v>-5.0838553631729066E-3</v>
      </c>
      <c r="I291" s="58">
        <v>3.0000000000000278E-3</v>
      </c>
      <c r="J291">
        <v>86</v>
      </c>
      <c r="L291" s="58">
        <v>2.0000000000000278E-3</v>
      </c>
      <c r="M291" s="1">
        <f t="shared" si="1"/>
        <v>32.974048629576295</v>
      </c>
    </row>
    <row r="292" spans="1:13" ht="15">
      <c r="A292" s="57">
        <v>83.922600000000003</v>
      </c>
      <c r="B292" s="57">
        <v>84.709500000000006</v>
      </c>
      <c r="C292" s="57">
        <v>83.617699999999999</v>
      </c>
      <c r="D292" s="57">
        <v>83.952100000000002</v>
      </c>
      <c r="E292" s="57">
        <v>5352529</v>
      </c>
      <c r="F292" s="57" t="s">
        <v>2117</v>
      </c>
      <c r="G292" s="26">
        <f t="shared" si="2"/>
        <v>-3.513908526409093E-4</v>
      </c>
      <c r="I292" s="58">
        <v>4.0000000000000278E-3</v>
      </c>
      <c r="J292">
        <v>69</v>
      </c>
      <c r="L292" s="58">
        <v>3.0000000000000278E-3</v>
      </c>
      <c r="M292" s="1">
        <f t="shared" si="1"/>
        <v>32.322185634074977</v>
      </c>
    </row>
    <row r="293" spans="1:13" ht="15">
      <c r="A293" s="57">
        <v>84.306299999999993</v>
      </c>
      <c r="B293" s="57">
        <v>85.112799999999993</v>
      </c>
      <c r="C293" s="57">
        <v>84.075100000000006</v>
      </c>
      <c r="D293" s="57">
        <v>85.093100000000007</v>
      </c>
      <c r="E293" s="57">
        <v>4979401</v>
      </c>
      <c r="F293" s="57" t="s">
        <v>2116</v>
      </c>
      <c r="G293" s="26">
        <f t="shared" si="2"/>
        <v>-9.2463431230030979E-3</v>
      </c>
      <c r="I293" s="58">
        <v>5.0000000000000279E-3</v>
      </c>
      <c r="J293">
        <v>87</v>
      </c>
      <c r="L293" s="58">
        <v>4.0000000000000278E-3</v>
      </c>
      <c r="M293" s="1">
        <f t="shared" si="1"/>
        <v>31.459176144754277</v>
      </c>
    </row>
    <row r="294" spans="1:13" ht="15">
      <c r="A294" s="57">
        <v>85.122699999999995</v>
      </c>
      <c r="B294" s="57">
        <v>85.427599999999998</v>
      </c>
      <c r="C294" s="57">
        <v>84.532499999999999</v>
      </c>
      <c r="D294" s="57">
        <v>84.758700000000005</v>
      </c>
      <c r="E294" s="57">
        <v>7058956</v>
      </c>
      <c r="F294" s="57" t="s">
        <v>2115</v>
      </c>
      <c r="G294" s="26">
        <f t="shared" si="2"/>
        <v>4.2945443948525508E-3</v>
      </c>
      <c r="I294" s="58">
        <v>6.0000000000000279E-3</v>
      </c>
      <c r="J294">
        <v>65</v>
      </c>
      <c r="L294" s="58">
        <v>5.0000000000000279E-3</v>
      </c>
      <c r="M294" s="1">
        <f t="shared" si="1"/>
        <v>30.40269962945613</v>
      </c>
    </row>
    <row r="295" spans="1:13" ht="15">
      <c r="A295" s="57">
        <v>85.122699999999995</v>
      </c>
      <c r="B295" s="57">
        <v>85.3292</v>
      </c>
      <c r="C295" s="57">
        <v>84.129199999999997</v>
      </c>
      <c r="D295" s="57">
        <v>84.247200000000007</v>
      </c>
      <c r="E295" s="57">
        <v>3543192</v>
      </c>
      <c r="F295" s="57" t="s">
        <v>2114</v>
      </c>
      <c r="G295" s="26">
        <f t="shared" si="2"/>
        <v>1.03920367679875E-2</v>
      </c>
      <c r="I295" s="58">
        <v>7.0000000000000279E-3</v>
      </c>
      <c r="J295">
        <v>63</v>
      </c>
      <c r="L295" s="58">
        <v>6.0000000000000279E-3</v>
      </c>
      <c r="M295" s="1">
        <f t="shared" si="1"/>
        <v>29.173943082541996</v>
      </c>
    </row>
    <row r="296" spans="1:13" ht="15">
      <c r="A296" s="57">
        <v>84.857100000000003</v>
      </c>
      <c r="B296" s="57">
        <v>85.476799999999997</v>
      </c>
      <c r="C296" s="57">
        <v>84.512799999999999</v>
      </c>
      <c r="D296" s="57">
        <v>84.719399999999993</v>
      </c>
      <c r="E296" s="57">
        <v>5106486</v>
      </c>
      <c r="F296" s="57" t="s">
        <v>2113</v>
      </c>
      <c r="G296" s="26">
        <f t="shared" si="2"/>
        <v>1.6253656187368293E-3</v>
      </c>
      <c r="I296" s="58">
        <v>8.0000000000000279E-3</v>
      </c>
      <c r="J296">
        <v>69</v>
      </c>
      <c r="L296" s="58">
        <v>7.0000000000000279E-3</v>
      </c>
      <c r="M296" s="1">
        <f t="shared" si="1"/>
        <v>27.796895388281207</v>
      </c>
    </row>
    <row r="297" spans="1:13" ht="15">
      <c r="A297" s="57">
        <v>84.276700000000005</v>
      </c>
      <c r="B297" s="57">
        <v>85.142300000000006</v>
      </c>
      <c r="C297" s="57">
        <v>83.627600000000001</v>
      </c>
      <c r="D297" s="57">
        <v>84.925899999999999</v>
      </c>
      <c r="E297" s="57">
        <v>5702542</v>
      </c>
      <c r="F297" s="57" t="s">
        <v>2112</v>
      </c>
      <c r="G297" s="26">
        <f t="shared" si="2"/>
        <v>-7.6443110994407482E-3</v>
      </c>
      <c r="I297" s="58">
        <v>9.0000000000000288E-3</v>
      </c>
      <c r="J297">
        <v>44</v>
      </c>
      <c r="L297" s="58">
        <v>8.0000000000000279E-3</v>
      </c>
      <c r="M297" s="1">
        <f t="shared" si="1"/>
        <v>26.297570784735228</v>
      </c>
    </row>
    <row r="298" spans="1:13" ht="15">
      <c r="A298" s="57">
        <v>84.345600000000005</v>
      </c>
      <c r="B298" s="57">
        <v>85.407899999999998</v>
      </c>
      <c r="C298" s="57">
        <v>83.381600000000006</v>
      </c>
      <c r="D298" s="57">
        <v>85.083299999999994</v>
      </c>
      <c r="E298" s="57">
        <v>10635955</v>
      </c>
      <c r="F298" s="57" t="s">
        <v>2111</v>
      </c>
      <c r="G298" s="26">
        <f t="shared" si="2"/>
        <v>-8.6703266093345333E-3</v>
      </c>
      <c r="I298" s="58">
        <v>1.000000000000003E-2</v>
      </c>
      <c r="J298">
        <v>48</v>
      </c>
      <c r="L298" s="58">
        <v>9.0000000000000288E-3</v>
      </c>
      <c r="M298" s="1">
        <f t="shared" si="1"/>
        <v>24.703196428272204</v>
      </c>
    </row>
    <row r="299" spans="1:13" ht="15">
      <c r="A299" s="57">
        <v>84.798100000000005</v>
      </c>
      <c r="B299" s="57">
        <v>84.886600000000001</v>
      </c>
      <c r="C299" s="57">
        <v>83.237799999999993</v>
      </c>
      <c r="D299" s="57">
        <v>83.401300000000006</v>
      </c>
      <c r="E299" s="57">
        <v>6532130</v>
      </c>
      <c r="F299" s="57" t="s">
        <v>2110</v>
      </c>
      <c r="G299" s="26">
        <f t="shared" si="2"/>
        <v>1.6747940379826298E-2</v>
      </c>
      <c r="I299" s="58">
        <v>1.1000000000000031E-2</v>
      </c>
      <c r="J299">
        <v>37</v>
      </c>
      <c r="L299" s="58">
        <v>1.000000000000003E-2</v>
      </c>
      <c r="M299" s="1">
        <f t="shared" si="1"/>
        <v>23.041399260192822</v>
      </c>
    </row>
    <row r="300" spans="1:13" ht="15">
      <c r="A300" s="57">
        <v>83.352099999999993</v>
      </c>
      <c r="B300" s="57">
        <v>83.735799999999998</v>
      </c>
      <c r="C300" s="57">
        <v>82.545599999999993</v>
      </c>
      <c r="D300" s="57">
        <v>82.820999999999998</v>
      </c>
      <c r="E300" s="57">
        <v>5699821</v>
      </c>
      <c r="F300" s="57" t="s">
        <v>2109</v>
      </c>
      <c r="G300" s="26">
        <f t="shared" si="2"/>
        <v>6.4126248173772549E-3</v>
      </c>
      <c r="I300" s="58">
        <v>1.2000000000000031E-2</v>
      </c>
      <c r="J300">
        <v>34</v>
      </c>
      <c r="L300" s="58">
        <v>1.1000000000000031E-2</v>
      </c>
      <c r="M300" s="1">
        <f t="shared" si="1"/>
        <v>21.339425637256308</v>
      </c>
    </row>
    <row r="301" spans="1:13" ht="15">
      <c r="A301" s="57">
        <v>82.732500000000002</v>
      </c>
      <c r="B301" s="57">
        <v>83.588200000000001</v>
      </c>
      <c r="C301" s="57">
        <v>82.181600000000003</v>
      </c>
      <c r="D301" s="57">
        <v>83.342299999999994</v>
      </c>
      <c r="E301" s="57">
        <v>7389082</v>
      </c>
      <c r="F301" s="57" t="s">
        <v>2108</v>
      </c>
      <c r="G301" s="26">
        <f t="shared" si="2"/>
        <v>-7.3168127109521919E-3</v>
      </c>
      <c r="I301" s="58">
        <v>1.3000000000000032E-2</v>
      </c>
      <c r="J301">
        <v>38</v>
      </c>
      <c r="L301" s="58">
        <v>1.2000000000000031E-2</v>
      </c>
      <c r="M301" s="1">
        <f t="shared" si="1"/>
        <v>19.623423711908767</v>
      </c>
    </row>
    <row r="302" spans="1:13" ht="15">
      <c r="A302" s="57">
        <v>83.607900000000001</v>
      </c>
      <c r="B302" s="57">
        <v>85.063500000000005</v>
      </c>
      <c r="C302" s="57">
        <v>83.116100000000003</v>
      </c>
      <c r="D302" s="57">
        <v>84.591499999999996</v>
      </c>
      <c r="E302" s="57">
        <v>12000798</v>
      </c>
      <c r="F302" s="57" t="s">
        <v>2107</v>
      </c>
      <c r="G302" s="26">
        <f t="shared" si="2"/>
        <v>-1.1627645803656383E-2</v>
      </c>
      <c r="I302" s="58">
        <v>1.4000000000000033E-2</v>
      </c>
      <c r="J302">
        <v>25</v>
      </c>
      <c r="L302" s="58">
        <v>1.3000000000000032E-2</v>
      </c>
      <c r="M302" s="1">
        <f t="shared" si="1"/>
        <v>17.917813647898278</v>
      </c>
    </row>
    <row r="303" spans="1:13" ht="15">
      <c r="A303" s="57">
        <v>86.155500000000004</v>
      </c>
      <c r="B303" s="57">
        <v>87.266999999999996</v>
      </c>
      <c r="C303" s="57">
        <v>85.575100000000006</v>
      </c>
      <c r="D303" s="57">
        <v>86.066900000000004</v>
      </c>
      <c r="E303" s="57">
        <v>10341890</v>
      </c>
      <c r="F303" s="57" t="s">
        <v>2106</v>
      </c>
      <c r="G303" s="26">
        <f t="shared" si="2"/>
        <v>1.0294317559944588E-3</v>
      </c>
      <c r="I303" s="58">
        <v>1.5000000000000034E-2</v>
      </c>
      <c r="J303">
        <v>23</v>
      </c>
      <c r="L303" s="58">
        <v>1.4000000000000033E-2</v>
      </c>
      <c r="M303" s="1">
        <f t="shared" si="1"/>
        <v>16.244764822835059</v>
      </c>
    </row>
    <row r="304" spans="1:13" ht="15">
      <c r="A304" s="57">
        <v>86.096400000000003</v>
      </c>
      <c r="B304" s="57">
        <v>86.135800000000003</v>
      </c>
      <c r="C304" s="57">
        <v>83.617699999999999</v>
      </c>
      <c r="D304" s="57">
        <v>84.0702</v>
      </c>
      <c r="E304" s="57">
        <v>7952317</v>
      </c>
      <c r="F304" s="57" t="s">
        <v>2105</v>
      </c>
      <c r="G304" s="26">
        <f t="shared" si="2"/>
        <v>2.4101286781760933E-2</v>
      </c>
      <c r="I304" s="58">
        <v>1.6000000000000035E-2</v>
      </c>
      <c r="J304">
        <v>18</v>
      </c>
      <c r="L304" s="58">
        <v>1.5000000000000034E-2</v>
      </c>
      <c r="M304" s="1">
        <f t="shared" si="1"/>
        <v>14.623792635169499</v>
      </c>
    </row>
    <row r="305" spans="1:30" ht="15">
      <c r="A305" s="57">
        <v>84.591499999999996</v>
      </c>
      <c r="B305" s="57">
        <v>86.706299999999999</v>
      </c>
      <c r="C305" s="57">
        <v>84.493099999999998</v>
      </c>
      <c r="D305" s="57">
        <v>86.2637</v>
      </c>
      <c r="E305" s="57">
        <v>7956078</v>
      </c>
      <c r="F305" s="57" t="s">
        <v>2104</v>
      </c>
      <c r="G305" s="26">
        <f t="shared" si="2"/>
        <v>-1.9384747002505143E-2</v>
      </c>
      <c r="I305" s="58">
        <v>1.7000000000000036E-2</v>
      </c>
      <c r="J305">
        <v>24</v>
      </c>
      <c r="L305" s="58">
        <v>1.6000000000000035E-2</v>
      </c>
      <c r="M305" s="1">
        <f t="shared" si="1"/>
        <v>13.071480841671871</v>
      </c>
    </row>
    <row r="306" spans="1:30" ht="15">
      <c r="A306" s="57">
        <v>86.529200000000003</v>
      </c>
      <c r="B306" s="57">
        <v>86.814499999999995</v>
      </c>
      <c r="C306" s="57">
        <v>86.066900000000004</v>
      </c>
      <c r="D306" s="57">
        <v>86.548900000000003</v>
      </c>
      <c r="E306" s="57">
        <v>8338962</v>
      </c>
      <c r="F306" s="57" t="s">
        <v>2103</v>
      </c>
      <c r="G306" s="26">
        <f t="shared" si="2"/>
        <v>-2.2761698877749037E-4</v>
      </c>
      <c r="I306" s="58">
        <v>1.8000000000000037E-2</v>
      </c>
      <c r="J306">
        <v>20</v>
      </c>
      <c r="L306" s="58">
        <v>1.7000000000000036E-2</v>
      </c>
      <c r="M306" s="1">
        <f t="shared" si="1"/>
        <v>11.60132892064421</v>
      </c>
    </row>
    <row r="307" spans="1:30" ht="15">
      <c r="A307" s="57">
        <v>86.853800000000007</v>
      </c>
      <c r="B307" s="57">
        <v>87.365300000000005</v>
      </c>
      <c r="C307" s="57">
        <v>86.361999999999995</v>
      </c>
      <c r="D307" s="57">
        <v>86.784999999999997</v>
      </c>
      <c r="E307" s="57">
        <v>7202797</v>
      </c>
      <c r="F307" s="57" t="s">
        <v>2102</v>
      </c>
      <c r="G307" s="26">
        <f t="shared" si="2"/>
        <v>7.9276372645065152E-4</v>
      </c>
      <c r="I307" s="58">
        <v>1.9000000000000038E-2</v>
      </c>
      <c r="J307">
        <v>13</v>
      </c>
      <c r="L307" s="58">
        <v>1.8000000000000037E-2</v>
      </c>
      <c r="M307" s="1">
        <f t="shared" si="1"/>
        <v>10.223718150045078</v>
      </c>
    </row>
    <row r="308" spans="1:30" ht="15">
      <c r="A308" s="57">
        <v>86.824299999999994</v>
      </c>
      <c r="B308" s="57">
        <v>87.365300000000005</v>
      </c>
      <c r="C308" s="57">
        <v>86.312799999999996</v>
      </c>
      <c r="D308" s="57">
        <v>86.765299999999996</v>
      </c>
      <c r="E308" s="57">
        <v>4544773</v>
      </c>
      <c r="F308" s="57" t="s">
        <v>2101</v>
      </c>
      <c r="G308" s="26">
        <f t="shared" si="2"/>
        <v>6.7999534376061987E-4</v>
      </c>
      <c r="I308" s="58">
        <v>2.0000000000000039E-2</v>
      </c>
      <c r="J308">
        <v>11</v>
      </c>
      <c r="L308" s="58">
        <v>1.9000000000000038E-2</v>
      </c>
      <c r="M308" s="1">
        <f t="shared" si="1"/>
        <v>8.9459851971796684</v>
      </c>
    </row>
    <row r="309" spans="1:30" ht="15">
      <c r="A309" s="57">
        <v>86.283299999999997</v>
      </c>
      <c r="B309" s="57">
        <v>87.237399999999994</v>
      </c>
      <c r="C309" s="57">
        <v>86.135800000000003</v>
      </c>
      <c r="D309" s="57">
        <v>86.912899999999993</v>
      </c>
      <c r="E309" s="57">
        <v>8137674</v>
      </c>
      <c r="F309" s="57" t="s">
        <v>2100</v>
      </c>
      <c r="G309" s="26">
        <f t="shared" si="2"/>
        <v>-7.2440339696407952E-3</v>
      </c>
      <c r="I309" s="58">
        <v>2.1000000000000039E-2</v>
      </c>
      <c r="J309">
        <v>11</v>
      </c>
      <c r="L309" s="58">
        <v>2.0000000000000039E-2</v>
      </c>
      <c r="M309" s="1">
        <f t="shared" si="1"/>
        <v>7.7725882368773114</v>
      </c>
    </row>
    <row r="310" spans="1:30" ht="15">
      <c r="A310" s="57">
        <v>86.6768</v>
      </c>
      <c r="B310" s="57">
        <v>88.034199999999998</v>
      </c>
      <c r="C310" s="57">
        <v>86.2637</v>
      </c>
      <c r="D310" s="57">
        <v>88.024299999999997</v>
      </c>
      <c r="E310" s="57">
        <v>7077445</v>
      </c>
      <c r="F310" s="57" t="s">
        <v>2099</v>
      </c>
      <c r="G310" s="26">
        <f t="shared" si="2"/>
        <v>-1.5308272829207326E-2</v>
      </c>
      <c r="I310" s="58">
        <v>2.200000000000004E-2</v>
      </c>
      <c r="J310">
        <v>5</v>
      </c>
      <c r="L310" s="58">
        <v>2.1000000000000039E-2</v>
      </c>
      <c r="M310" s="1">
        <f t="shared" si="1"/>
        <v>6.7053480525827078</v>
      </c>
    </row>
    <row r="311" spans="1:30" ht="15">
      <c r="A311" s="57">
        <v>88.634200000000007</v>
      </c>
      <c r="B311" s="57">
        <v>90.5227</v>
      </c>
      <c r="C311" s="57">
        <v>87.444000000000003</v>
      </c>
      <c r="D311" s="57">
        <v>90.360399999999998</v>
      </c>
      <c r="E311" s="57">
        <v>6282042</v>
      </c>
      <c r="F311" s="57" t="s">
        <v>2098</v>
      </c>
      <c r="G311" s="26">
        <f t="shared" si="2"/>
        <v>-1.9103501091185859E-2</v>
      </c>
      <c r="I311" s="58">
        <v>2.3000000000000041E-2</v>
      </c>
      <c r="J311">
        <v>7</v>
      </c>
      <c r="L311" s="58">
        <v>2.200000000000004E-2</v>
      </c>
      <c r="M311" s="1">
        <f t="shared" si="1"/>
        <v>5.7437452418344854</v>
      </c>
    </row>
    <row r="312" spans="1:30" ht="15">
      <c r="A312" s="57">
        <v>88.211200000000005</v>
      </c>
      <c r="B312" s="57">
        <v>88.221100000000007</v>
      </c>
      <c r="C312" s="57">
        <v>87.158799999999999</v>
      </c>
      <c r="D312" s="57">
        <v>87.591499999999996</v>
      </c>
      <c r="E312" s="57">
        <v>4578164</v>
      </c>
      <c r="F312" s="57" t="s">
        <v>2097</v>
      </c>
      <c r="G312" s="26">
        <f t="shared" si="2"/>
        <v>7.0748874034582965E-3</v>
      </c>
      <c r="I312" s="58">
        <v>2.4000000000000042E-2</v>
      </c>
      <c r="J312">
        <v>7</v>
      </c>
      <c r="L312" s="58">
        <v>2.3000000000000041E-2</v>
      </c>
      <c r="M312" s="1">
        <f t="shared" si="1"/>
        <v>4.885254474066441</v>
      </c>
    </row>
    <row r="313" spans="1:30" ht="15">
      <c r="A313" s="57">
        <v>87.847300000000004</v>
      </c>
      <c r="B313" s="57">
        <v>89.035499999999999</v>
      </c>
      <c r="C313" s="57">
        <v>87.753799999999998</v>
      </c>
      <c r="D313" s="57">
        <v>88.555499999999995</v>
      </c>
      <c r="E313" s="57">
        <v>4513845</v>
      </c>
      <c r="F313" s="57" t="s">
        <v>2096</v>
      </c>
      <c r="G313" s="26">
        <f t="shared" si="2"/>
        <v>-7.99724466577445E-3</v>
      </c>
      <c r="I313" s="58">
        <v>2.5000000000000043E-2</v>
      </c>
      <c r="J313">
        <v>5</v>
      </c>
      <c r="L313" s="58">
        <v>2.4000000000000042E-2</v>
      </c>
      <c r="M313" s="1">
        <f t="shared" ref="M313:M330" si="4">_xlfn.NORM.DIST(L313,$K$239,$K$241,FALSE)</f>
        <v>4.1256975970302241</v>
      </c>
    </row>
    <row r="314" spans="1:30" ht="15">
      <c r="A314" s="57">
        <v>88.594800000000006</v>
      </c>
      <c r="B314" s="57">
        <v>89.509600000000006</v>
      </c>
      <c r="C314" s="57">
        <v>87.798100000000005</v>
      </c>
      <c r="D314" s="57">
        <v>88.358800000000002</v>
      </c>
      <c r="E314" s="57">
        <v>5052408</v>
      </c>
      <c r="F314" s="57" t="s">
        <v>2095</v>
      </c>
      <c r="G314" s="26">
        <f t="shared" ref="G314:G377" si="5">A314/D314-1</f>
        <v>2.6709280796026746E-3</v>
      </c>
      <c r="I314" s="58">
        <v>2.6000000000000044E-2</v>
      </c>
      <c r="J314">
        <v>5</v>
      </c>
      <c r="L314" s="58">
        <v>2.5000000000000043E-2</v>
      </c>
      <c r="M314" s="1">
        <f t="shared" si="4"/>
        <v>3.4595990719845213</v>
      </c>
    </row>
    <row r="315" spans="1:30" ht="15">
      <c r="A315" s="57">
        <v>87.788300000000007</v>
      </c>
      <c r="B315" s="57">
        <v>88.457099999999997</v>
      </c>
      <c r="C315" s="57">
        <v>87.532499999999999</v>
      </c>
      <c r="D315" s="57">
        <v>88.353899999999996</v>
      </c>
      <c r="E315" s="57">
        <v>6955679</v>
      </c>
      <c r="F315" s="57" t="s">
        <v>2094</v>
      </c>
      <c r="G315" s="26">
        <f t="shared" si="5"/>
        <v>-6.4015283988594351E-3</v>
      </c>
      <c r="I315" s="58">
        <v>2.7000000000000045E-2</v>
      </c>
      <c r="J315">
        <v>6</v>
      </c>
      <c r="L315" s="58">
        <v>2.6000000000000044E-2</v>
      </c>
      <c r="M315" s="1">
        <f t="shared" si="4"/>
        <v>2.880529521700721</v>
      </c>
    </row>
    <row r="316" spans="1:30" ht="15">
      <c r="A316" s="57">
        <v>89.017799999999994</v>
      </c>
      <c r="B316" s="57">
        <v>90.296499999999995</v>
      </c>
      <c r="C316" s="57">
        <v>88.478399999999993</v>
      </c>
      <c r="D316" s="57">
        <v>88.506299999999996</v>
      </c>
      <c r="E316" s="57">
        <v>5325699</v>
      </c>
      <c r="F316" s="57" t="s">
        <v>2093</v>
      </c>
      <c r="G316" s="26">
        <f t="shared" si="5"/>
        <v>5.7792496127393456E-3</v>
      </c>
      <c r="I316" s="58">
        <v>2.8000000000000046E-2</v>
      </c>
      <c r="J316">
        <v>1</v>
      </c>
      <c r="L316" s="58">
        <v>2.7000000000000045E-2</v>
      </c>
      <c r="M316" s="1">
        <f t="shared" si="4"/>
        <v>2.3814258743188206</v>
      </c>
    </row>
    <row r="317" spans="1:30" ht="15">
      <c r="A317" s="57">
        <v>88.840699999999998</v>
      </c>
      <c r="B317" s="57">
        <v>89.932599999999994</v>
      </c>
      <c r="C317" s="57">
        <v>88.8309</v>
      </c>
      <c r="D317" s="57">
        <v>88.889899999999997</v>
      </c>
      <c r="E317" s="57">
        <v>7279759</v>
      </c>
      <c r="F317" s="57" t="s">
        <v>2092</v>
      </c>
      <c r="G317" s="26">
        <f t="shared" si="5"/>
        <v>-5.5349370400914477E-4</v>
      </c>
      <c r="I317" s="58">
        <v>2.9000000000000047E-2</v>
      </c>
      <c r="J317">
        <v>3</v>
      </c>
      <c r="L317" s="58">
        <v>2.8000000000000046E-2</v>
      </c>
      <c r="M317" s="1">
        <f t="shared" si="4"/>
        <v>1.9548794630372117</v>
      </c>
    </row>
    <row r="318" spans="1:30" ht="15">
      <c r="A318" s="57">
        <v>89.116200000000006</v>
      </c>
      <c r="B318" s="57">
        <v>89.853700000000003</v>
      </c>
      <c r="C318" s="57">
        <v>89.066999999999993</v>
      </c>
      <c r="D318" s="57">
        <v>89.194900000000004</v>
      </c>
      <c r="E318" s="57">
        <v>4241980</v>
      </c>
      <c r="F318" s="57" t="s">
        <v>2091</v>
      </c>
      <c r="G318" s="26">
        <f t="shared" si="5"/>
        <v>-8.8233744306009942E-4</v>
      </c>
      <c r="I318" s="58">
        <v>3.0000000000000047E-2</v>
      </c>
      <c r="J318">
        <v>2</v>
      </c>
      <c r="L318" s="58">
        <v>2.9000000000000047E-2</v>
      </c>
      <c r="M318" s="1">
        <f t="shared" si="4"/>
        <v>1.5933863015140979</v>
      </c>
      <c r="AD318" s="2" t="s">
        <v>149</v>
      </c>
    </row>
    <row r="319" spans="1:30" ht="15">
      <c r="A319" s="57">
        <v>89.106300000000005</v>
      </c>
      <c r="B319" s="57">
        <v>90.099800000000002</v>
      </c>
      <c r="C319" s="57">
        <v>88.653899999999993</v>
      </c>
      <c r="D319" s="57">
        <v>89.647300000000001</v>
      </c>
      <c r="E319" s="57">
        <v>3446977</v>
      </c>
      <c r="F319" s="57" t="s">
        <v>2090</v>
      </c>
      <c r="G319" s="26">
        <f t="shared" si="5"/>
        <v>-6.0347606676386389E-3</v>
      </c>
      <c r="I319" s="58">
        <v>3.1000000000000048E-2</v>
      </c>
      <c r="J319">
        <v>0</v>
      </c>
      <c r="L319" s="58">
        <v>3.0000000000000047E-2</v>
      </c>
      <c r="M319" s="1">
        <f t="shared" si="4"/>
        <v>1.2895564350895625</v>
      </c>
      <c r="AD319" s="1" t="s">
        <v>150</v>
      </c>
    </row>
    <row r="320" spans="1:30" ht="15">
      <c r="A320" s="57">
        <v>89.499799999999993</v>
      </c>
      <c r="B320" s="57">
        <v>91.162000000000006</v>
      </c>
      <c r="C320" s="57">
        <v>89.450599999999994</v>
      </c>
      <c r="D320" s="57">
        <v>90.975200000000001</v>
      </c>
      <c r="E320" s="57">
        <v>3813834</v>
      </c>
      <c r="F320" s="57" t="s">
        <v>2089</v>
      </c>
      <c r="G320" s="26">
        <f t="shared" si="5"/>
        <v>-1.6217606556512165E-2</v>
      </c>
      <c r="I320" s="58">
        <v>3.2000000000000049E-2</v>
      </c>
      <c r="J320">
        <v>0</v>
      </c>
      <c r="L320" s="58">
        <v>3.1000000000000048E-2</v>
      </c>
      <c r="M320" s="1">
        <f t="shared" si="4"/>
        <v>1.036281644480626</v>
      </c>
    </row>
    <row r="321" spans="1:13" ht="15">
      <c r="A321" s="57">
        <v>90.758799999999994</v>
      </c>
      <c r="B321" s="57">
        <v>90.876800000000003</v>
      </c>
      <c r="C321" s="57">
        <v>89.194900000000004</v>
      </c>
      <c r="D321" s="57">
        <v>89.253900000000002</v>
      </c>
      <c r="E321" s="57">
        <v>6842268</v>
      </c>
      <c r="F321" s="57" t="s">
        <v>2088</v>
      </c>
      <c r="G321" s="26">
        <f t="shared" si="5"/>
        <v>1.6860887871566366E-2</v>
      </c>
      <c r="I321" s="58">
        <v>3.300000000000005E-2</v>
      </c>
      <c r="J321">
        <v>4</v>
      </c>
      <c r="L321" s="58">
        <v>3.2000000000000049E-2</v>
      </c>
      <c r="M321" s="1">
        <f t="shared" si="4"/>
        <v>0.82686276820087179</v>
      </c>
    </row>
    <row r="322" spans="1:13" ht="15">
      <c r="A322" s="57">
        <v>89.627600000000001</v>
      </c>
      <c r="B322" s="57">
        <v>89.839600000000004</v>
      </c>
      <c r="C322" s="57">
        <v>88.506299999999996</v>
      </c>
      <c r="D322" s="57">
        <v>89.214500000000001</v>
      </c>
      <c r="E322" s="57">
        <v>4400400</v>
      </c>
      <c r="F322" s="57" t="s">
        <v>2087</v>
      </c>
      <c r="G322" s="26">
        <f t="shared" si="5"/>
        <v>4.6304132175822854E-3</v>
      </c>
      <c r="I322" s="58">
        <v>3.4000000000000051E-2</v>
      </c>
      <c r="J322">
        <v>1</v>
      </c>
      <c r="L322" s="58">
        <v>3.300000000000005E-2</v>
      </c>
      <c r="M322" s="1">
        <f t="shared" si="4"/>
        <v>0.65509946881340553</v>
      </c>
    </row>
    <row r="323" spans="1:13" ht="15">
      <c r="A323" s="57">
        <v>89.539100000000005</v>
      </c>
      <c r="B323" s="57">
        <v>90.542400000000001</v>
      </c>
      <c r="C323" s="57">
        <v>89.293199999999999</v>
      </c>
      <c r="D323" s="57">
        <v>90.493200000000002</v>
      </c>
      <c r="E323" s="57">
        <v>4411573</v>
      </c>
      <c r="F323" s="57" t="s">
        <v>2086</v>
      </c>
      <c r="G323" s="26">
        <f t="shared" si="5"/>
        <v>-1.0543333642748842E-2</v>
      </c>
      <c r="I323" s="58">
        <v>3.5000000000000052E-2</v>
      </c>
      <c r="J323">
        <v>2</v>
      </c>
      <c r="L323" s="58">
        <v>3.4000000000000051E-2</v>
      </c>
      <c r="M323" s="1">
        <f t="shared" si="4"/>
        <v>0.51534638781892905</v>
      </c>
    </row>
    <row r="324" spans="1:13" ht="15">
      <c r="A324" s="57">
        <v>90.729299999999995</v>
      </c>
      <c r="B324" s="57">
        <v>90.739099999999993</v>
      </c>
      <c r="C324" s="57">
        <v>88.368600000000001</v>
      </c>
      <c r="D324" s="57">
        <v>88.496499999999997</v>
      </c>
      <c r="E324" s="57">
        <v>7355589</v>
      </c>
      <c r="F324" s="57" t="s">
        <v>2085</v>
      </c>
      <c r="G324" s="26">
        <f t="shared" si="5"/>
        <v>2.5230376342567196E-2</v>
      </c>
      <c r="I324" s="58">
        <v>3.6000000000000053E-2</v>
      </c>
      <c r="J324">
        <v>0</v>
      </c>
      <c r="L324" s="58">
        <v>3.5000000000000052E-2</v>
      </c>
      <c r="M324" s="1">
        <f t="shared" si="4"/>
        <v>0.40254033544452361</v>
      </c>
    </row>
    <row r="325" spans="1:13" ht="15">
      <c r="A325" s="57">
        <v>88.319400000000002</v>
      </c>
      <c r="B325" s="57">
        <v>88.673500000000004</v>
      </c>
      <c r="C325" s="57">
        <v>88.162099999999995</v>
      </c>
      <c r="D325" s="57">
        <v>88.673500000000004</v>
      </c>
      <c r="E325" s="57">
        <v>5392852</v>
      </c>
      <c r="F325" s="57" t="s">
        <v>2084</v>
      </c>
      <c r="G325" s="26">
        <f t="shared" si="5"/>
        <v>-3.9933012681353519E-3</v>
      </c>
      <c r="I325" s="58">
        <v>3.7000000000000054E-2</v>
      </c>
      <c r="J325">
        <v>1</v>
      </c>
      <c r="L325" s="58">
        <v>3.6000000000000053E-2</v>
      </c>
      <c r="M325" s="1">
        <f t="shared" si="4"/>
        <v>0.31220348802433634</v>
      </c>
    </row>
    <row r="326" spans="1:13" ht="15">
      <c r="A326" s="57">
        <v>88.516199999999998</v>
      </c>
      <c r="B326" s="57">
        <v>88.762100000000004</v>
      </c>
      <c r="C326" s="57">
        <v>88.024299999999997</v>
      </c>
      <c r="D326" s="57">
        <v>88.3489</v>
      </c>
      <c r="E326" s="57">
        <v>3773313</v>
      </c>
      <c r="F326" s="57" t="s">
        <v>2083</v>
      </c>
      <c r="G326" s="26">
        <f t="shared" si="5"/>
        <v>1.8936285567787703E-3</v>
      </c>
      <c r="I326" s="58">
        <v>3.8000000000000055E-2</v>
      </c>
      <c r="J326">
        <v>0</v>
      </c>
      <c r="L326" s="58">
        <v>3.7000000000000054E-2</v>
      </c>
      <c r="M326" s="1">
        <f t="shared" si="4"/>
        <v>0.24042757510488991</v>
      </c>
    </row>
    <row r="327" spans="1:13" ht="15">
      <c r="A327" s="57">
        <v>88.368600000000001</v>
      </c>
      <c r="B327" s="57">
        <v>89.017799999999994</v>
      </c>
      <c r="C327" s="57">
        <v>87.975200000000001</v>
      </c>
      <c r="D327" s="57">
        <v>88.575199999999995</v>
      </c>
      <c r="E327" s="57">
        <v>4173757</v>
      </c>
      <c r="F327" s="57" t="s">
        <v>2082</v>
      </c>
      <c r="G327" s="26">
        <f t="shared" si="5"/>
        <v>-2.3324813266014655E-3</v>
      </c>
      <c r="I327" s="58">
        <v>3.9000000000000055E-2</v>
      </c>
      <c r="J327">
        <v>1</v>
      </c>
      <c r="L327" s="58">
        <v>3.8000000000000055E-2</v>
      </c>
      <c r="M327" s="1">
        <f t="shared" si="4"/>
        <v>0.18384379675607129</v>
      </c>
    </row>
    <row r="328" spans="1:13" ht="15">
      <c r="A328" s="57">
        <v>88.535799999999995</v>
      </c>
      <c r="B328" s="57">
        <v>88.584999999999994</v>
      </c>
      <c r="C328" s="57">
        <v>87.689899999999994</v>
      </c>
      <c r="D328" s="57">
        <v>88.063699999999997</v>
      </c>
      <c r="E328" s="57">
        <v>3849199</v>
      </c>
      <c r="F328" s="57" t="s">
        <v>2081</v>
      </c>
      <c r="G328" s="26">
        <f t="shared" si="5"/>
        <v>5.3608921723706793E-3</v>
      </c>
      <c r="I328" s="58">
        <v>4.0000000000000056E-2</v>
      </c>
      <c r="J328">
        <v>0</v>
      </c>
      <c r="L328" s="58">
        <v>3.9000000000000055E-2</v>
      </c>
      <c r="M328" s="1">
        <f t="shared" si="4"/>
        <v>0.13958278638911126</v>
      </c>
    </row>
    <row r="329" spans="1:13" ht="15.75" thickBot="1">
      <c r="A329" s="57">
        <v>87.896500000000003</v>
      </c>
      <c r="B329" s="57">
        <v>88.122699999999995</v>
      </c>
      <c r="C329" s="57">
        <v>87.453800000000001</v>
      </c>
      <c r="D329" s="57">
        <v>87.5227</v>
      </c>
      <c r="E329" s="57">
        <v>4482912</v>
      </c>
      <c r="F329" s="57" t="s">
        <v>2080</v>
      </c>
      <c r="G329" s="26">
        <f t="shared" si="5"/>
        <v>4.2708920085874347E-3</v>
      </c>
      <c r="I329" s="59" t="s">
        <v>2226</v>
      </c>
      <c r="J329" s="59">
        <v>13</v>
      </c>
      <c r="L329" s="58">
        <v>4.0000000000000056E-2</v>
      </c>
      <c r="M329" s="1">
        <f t="shared" si="4"/>
        <v>0.10522838993307766</v>
      </c>
    </row>
    <row r="330" spans="1:13" ht="15">
      <c r="A330" s="57">
        <v>87.394800000000004</v>
      </c>
      <c r="B330" s="57">
        <v>87.975200000000001</v>
      </c>
      <c r="C330" s="57">
        <v>87.335800000000006</v>
      </c>
      <c r="D330" s="57">
        <v>87.798100000000005</v>
      </c>
      <c r="E330" s="57">
        <v>3219927</v>
      </c>
      <c r="F330" s="57" t="s">
        <v>2079</v>
      </c>
      <c r="G330" s="26">
        <f t="shared" si="5"/>
        <v>-4.5934934810661909E-3</v>
      </c>
      <c r="L330" s="58">
        <v>4.1000000000000002E-2</v>
      </c>
      <c r="M330" s="1">
        <f t="shared" si="4"/>
        <v>7.8768425800742461E-2</v>
      </c>
    </row>
    <row r="331" spans="1:13">
      <c r="A331" s="57">
        <v>86.903000000000006</v>
      </c>
      <c r="B331" s="57">
        <v>86.991500000000002</v>
      </c>
      <c r="C331" s="57">
        <v>86.234800000000007</v>
      </c>
      <c r="D331" s="57">
        <v>86.519400000000005</v>
      </c>
      <c r="E331" s="57">
        <v>2773514</v>
      </c>
      <c r="F331" s="57" t="s">
        <v>2078</v>
      </c>
      <c r="G331" s="26">
        <f t="shared" si="5"/>
        <v>4.4336877047228551E-3</v>
      </c>
    </row>
    <row r="332" spans="1:13">
      <c r="A332" s="57">
        <v>86.6965</v>
      </c>
      <c r="B332" s="57">
        <v>87.104699999999994</v>
      </c>
      <c r="C332" s="57">
        <v>85.801400000000001</v>
      </c>
      <c r="D332" s="57">
        <v>85.889899999999997</v>
      </c>
      <c r="E332" s="57">
        <v>4608836</v>
      </c>
      <c r="F332" s="57" t="s">
        <v>2077</v>
      </c>
      <c r="G332" s="26">
        <f t="shared" si="5"/>
        <v>9.3910925498807973E-3</v>
      </c>
    </row>
    <row r="333" spans="1:13">
      <c r="A333" s="57">
        <v>85.614500000000007</v>
      </c>
      <c r="B333" s="57">
        <v>86.539100000000005</v>
      </c>
      <c r="C333" s="57">
        <v>85.458500000000001</v>
      </c>
      <c r="D333" s="57">
        <v>86.421000000000006</v>
      </c>
      <c r="E333" s="57">
        <v>3794463</v>
      </c>
      <c r="F333" s="57" t="s">
        <v>2076</v>
      </c>
      <c r="G333" s="26">
        <f t="shared" si="5"/>
        <v>-9.3322224922183228E-3</v>
      </c>
    </row>
    <row r="334" spans="1:13">
      <c r="A334" s="57">
        <v>86.814499999999995</v>
      </c>
      <c r="B334" s="57">
        <v>86.839100000000002</v>
      </c>
      <c r="C334" s="57">
        <v>85.781700000000001</v>
      </c>
      <c r="D334" s="57">
        <v>86.519400000000005</v>
      </c>
      <c r="E334" s="57">
        <v>3598594</v>
      </c>
      <c r="F334" s="57" t="s">
        <v>2075</v>
      </c>
      <c r="G334" s="26">
        <f t="shared" si="5"/>
        <v>3.4107957290503421E-3</v>
      </c>
    </row>
    <row r="335" spans="1:13">
      <c r="A335" s="57">
        <v>86.332499999999996</v>
      </c>
      <c r="B335" s="57">
        <v>87.775000000000006</v>
      </c>
      <c r="C335" s="57">
        <v>86.219399999999993</v>
      </c>
      <c r="D335" s="57">
        <v>87.561999999999998</v>
      </c>
      <c r="E335" s="57">
        <v>3435187</v>
      </c>
      <c r="F335" s="57" t="s">
        <v>2074</v>
      </c>
      <c r="G335" s="26">
        <f t="shared" si="5"/>
        <v>-1.4041479180466387E-2</v>
      </c>
    </row>
    <row r="336" spans="1:13">
      <c r="A336" s="57">
        <v>87.660399999999996</v>
      </c>
      <c r="B336" s="57">
        <v>88.221100000000007</v>
      </c>
      <c r="C336" s="57">
        <v>87.527600000000007</v>
      </c>
      <c r="D336" s="57">
        <v>88.073499999999996</v>
      </c>
      <c r="E336" s="57">
        <v>4438984</v>
      </c>
      <c r="F336" s="57" t="s">
        <v>2073</v>
      </c>
      <c r="G336" s="26">
        <f t="shared" si="5"/>
        <v>-4.6904006312908919E-3</v>
      </c>
    </row>
    <row r="337" spans="1:7">
      <c r="A337" s="57">
        <v>88.525999999999996</v>
      </c>
      <c r="B337" s="57">
        <v>88.8703</v>
      </c>
      <c r="C337" s="57">
        <v>87.748900000000006</v>
      </c>
      <c r="D337" s="57">
        <v>88.771900000000002</v>
      </c>
      <c r="E337" s="57">
        <v>4907093</v>
      </c>
      <c r="F337" s="57" t="s">
        <v>2072</v>
      </c>
      <c r="G337" s="26">
        <f t="shared" si="5"/>
        <v>-2.7700206934853089E-3</v>
      </c>
    </row>
    <row r="338" spans="1:7">
      <c r="A338" s="57">
        <v>88.555499999999995</v>
      </c>
      <c r="B338" s="57">
        <v>88.624399999999994</v>
      </c>
      <c r="C338" s="57">
        <v>87.561999999999998</v>
      </c>
      <c r="D338" s="57">
        <v>88.014499999999998</v>
      </c>
      <c r="E338" s="57">
        <v>4784911</v>
      </c>
      <c r="F338" s="57" t="s">
        <v>2071</v>
      </c>
      <c r="G338" s="26">
        <f t="shared" si="5"/>
        <v>6.1467144618216896E-3</v>
      </c>
    </row>
    <row r="339" spans="1:7">
      <c r="A339" s="57">
        <v>87.857100000000003</v>
      </c>
      <c r="B339" s="57">
        <v>88.544399999999996</v>
      </c>
      <c r="C339" s="57">
        <v>87.650599999999997</v>
      </c>
      <c r="D339" s="57">
        <v>87.896500000000003</v>
      </c>
      <c r="E339" s="57">
        <v>5232492</v>
      </c>
      <c r="F339" s="57" t="s">
        <v>2070</v>
      </c>
      <c r="G339" s="26">
        <f t="shared" si="5"/>
        <v>-4.4825448112273403E-4</v>
      </c>
    </row>
    <row r="340" spans="1:7">
      <c r="A340" s="57">
        <v>87.296499999999995</v>
      </c>
      <c r="B340" s="57">
        <v>87.416300000000007</v>
      </c>
      <c r="C340" s="57">
        <v>86.379099999999994</v>
      </c>
      <c r="D340" s="57">
        <v>86.935400000000001</v>
      </c>
      <c r="E340" s="57">
        <v>6320985</v>
      </c>
      <c r="F340" s="57" t="s">
        <v>2069</v>
      </c>
      <c r="G340" s="26">
        <f t="shared" si="5"/>
        <v>4.1536589237525234E-3</v>
      </c>
    </row>
    <row r="341" spans="1:7">
      <c r="A341" s="57">
        <v>87.237899999999996</v>
      </c>
      <c r="B341" s="57">
        <v>88.222700000000003</v>
      </c>
      <c r="C341" s="57">
        <v>87.042699999999996</v>
      </c>
      <c r="D341" s="57">
        <v>87.999099999999999</v>
      </c>
      <c r="E341" s="57">
        <v>3944437</v>
      </c>
      <c r="F341" s="57" t="s">
        <v>2068</v>
      </c>
      <c r="G341" s="26">
        <f t="shared" si="5"/>
        <v>-8.6500884668139211E-3</v>
      </c>
    </row>
    <row r="342" spans="1:7">
      <c r="A342" s="57">
        <v>87.599000000000004</v>
      </c>
      <c r="B342" s="57">
        <v>88.116200000000006</v>
      </c>
      <c r="C342" s="57">
        <v>87.003699999999995</v>
      </c>
      <c r="D342" s="57">
        <v>87.569699999999997</v>
      </c>
      <c r="E342" s="57">
        <v>7657662</v>
      </c>
      <c r="F342" s="57" t="s">
        <v>2067</v>
      </c>
      <c r="G342" s="26">
        <f t="shared" si="5"/>
        <v>3.3459061753093877E-4</v>
      </c>
    </row>
    <row r="343" spans="1:7">
      <c r="A343" s="57">
        <v>87.696600000000004</v>
      </c>
      <c r="B343" s="57">
        <v>87.882000000000005</v>
      </c>
      <c r="C343" s="57">
        <v>86.862200000000001</v>
      </c>
      <c r="D343" s="57">
        <v>87.384299999999996</v>
      </c>
      <c r="E343" s="57">
        <v>6324621</v>
      </c>
      <c r="F343" s="57" t="s">
        <v>2066</v>
      </c>
      <c r="G343" s="26">
        <f t="shared" si="5"/>
        <v>3.5738685324482322E-3</v>
      </c>
    </row>
    <row r="344" spans="1:7">
      <c r="A344" s="57">
        <v>87.189099999999996</v>
      </c>
      <c r="B344" s="57">
        <v>87.433099999999996</v>
      </c>
      <c r="C344" s="57">
        <v>86.6036</v>
      </c>
      <c r="D344" s="57">
        <v>87.325699999999998</v>
      </c>
      <c r="E344" s="57">
        <v>25452927</v>
      </c>
      <c r="F344" s="57" t="s">
        <v>2065</v>
      </c>
      <c r="G344" s="26">
        <f t="shared" si="5"/>
        <v>-1.5642588607935881E-3</v>
      </c>
    </row>
    <row r="345" spans="1:7">
      <c r="A345" s="57">
        <v>87.316000000000003</v>
      </c>
      <c r="B345" s="57">
        <v>87.779499999999999</v>
      </c>
      <c r="C345" s="57">
        <v>86.418099999999995</v>
      </c>
      <c r="D345" s="57">
        <v>86.5548</v>
      </c>
      <c r="E345" s="57">
        <v>9374681</v>
      </c>
      <c r="F345" s="57" t="s">
        <v>2064</v>
      </c>
      <c r="G345" s="26">
        <f t="shared" si="5"/>
        <v>8.7944285007879319E-3</v>
      </c>
    </row>
    <row r="346" spans="1:7">
      <c r="A346" s="57">
        <v>86.008200000000002</v>
      </c>
      <c r="B346" s="57">
        <v>86.379099999999994</v>
      </c>
      <c r="C346" s="57">
        <v>85.559299999999993</v>
      </c>
      <c r="D346" s="57">
        <v>85.910600000000002</v>
      </c>
      <c r="E346" s="57">
        <v>7691433</v>
      </c>
      <c r="F346" s="57" t="s">
        <v>2063</v>
      </c>
      <c r="G346" s="26">
        <f t="shared" si="5"/>
        <v>1.1360646998157531E-3</v>
      </c>
    </row>
    <row r="347" spans="1:7">
      <c r="A347" s="57">
        <v>86.496200000000002</v>
      </c>
      <c r="B347" s="57">
        <v>88.064499999999995</v>
      </c>
      <c r="C347" s="57">
        <v>85.915499999999994</v>
      </c>
      <c r="D347" s="57">
        <v>87.833200000000005</v>
      </c>
      <c r="E347" s="57">
        <v>7012291</v>
      </c>
      <c r="F347" s="57" t="s">
        <v>2062</v>
      </c>
      <c r="G347" s="26">
        <f t="shared" si="5"/>
        <v>-1.5222034492652026E-2</v>
      </c>
    </row>
    <row r="348" spans="1:7">
      <c r="A348" s="57">
        <v>87.940600000000003</v>
      </c>
      <c r="B348" s="57">
        <v>88.067400000000006</v>
      </c>
      <c r="C348" s="57">
        <v>87.2851</v>
      </c>
      <c r="D348" s="57">
        <v>87.833200000000005</v>
      </c>
      <c r="E348" s="57">
        <v>5620395</v>
      </c>
      <c r="F348" s="57" t="s">
        <v>2061</v>
      </c>
      <c r="G348" s="26">
        <f t="shared" si="5"/>
        <v>1.2227722546827025E-3</v>
      </c>
    </row>
    <row r="349" spans="1:7">
      <c r="A349" s="57">
        <v>87.833200000000005</v>
      </c>
      <c r="B349" s="57">
        <v>88.339699999999993</v>
      </c>
      <c r="C349" s="57">
        <v>87.721000000000004</v>
      </c>
      <c r="D349" s="57">
        <v>87.891800000000003</v>
      </c>
      <c r="E349" s="57">
        <v>5209364</v>
      </c>
      <c r="F349" s="57" t="s">
        <v>2060</v>
      </c>
      <c r="G349" s="26">
        <f t="shared" si="5"/>
        <v>-6.6672886435370504E-4</v>
      </c>
    </row>
    <row r="350" spans="1:7">
      <c r="A350" s="57">
        <v>87.833200000000005</v>
      </c>
      <c r="B350" s="57">
        <v>88.374899999999997</v>
      </c>
      <c r="C350" s="57">
        <v>87.052499999999995</v>
      </c>
      <c r="D350" s="57">
        <v>88.087000000000003</v>
      </c>
      <c r="E350" s="57">
        <v>4856481</v>
      </c>
      <c r="F350" s="57" t="s">
        <v>2059</v>
      </c>
      <c r="G350" s="26">
        <f t="shared" si="5"/>
        <v>-2.8812424080738586E-3</v>
      </c>
    </row>
    <row r="351" spans="1:7">
      <c r="A351" s="57">
        <v>88.174800000000005</v>
      </c>
      <c r="B351" s="57">
        <v>88.487099999999998</v>
      </c>
      <c r="C351" s="57">
        <v>86.681600000000003</v>
      </c>
      <c r="D351" s="57">
        <v>88.487099999999998</v>
      </c>
      <c r="E351" s="57">
        <v>5805980</v>
      </c>
      <c r="F351" s="57" t="s">
        <v>2058</v>
      </c>
      <c r="G351" s="26">
        <f t="shared" si="5"/>
        <v>-3.5293280037428376E-3</v>
      </c>
    </row>
    <row r="352" spans="1:7">
      <c r="A352" s="57">
        <v>88.799400000000006</v>
      </c>
      <c r="B352" s="57">
        <v>88.926299999999998</v>
      </c>
      <c r="C352" s="57">
        <v>88.023499999999999</v>
      </c>
      <c r="D352" s="57">
        <v>88.5749</v>
      </c>
      <c r="E352" s="57">
        <v>5628083</v>
      </c>
      <c r="F352" s="57" t="s">
        <v>2057</v>
      </c>
      <c r="G352" s="26">
        <f t="shared" si="5"/>
        <v>2.5345780802463747E-3</v>
      </c>
    </row>
    <row r="353" spans="1:7">
      <c r="A353" s="57">
        <v>88.438299999999998</v>
      </c>
      <c r="B353" s="57">
        <v>88.955500000000001</v>
      </c>
      <c r="C353" s="57">
        <v>87.716099999999997</v>
      </c>
      <c r="D353" s="57">
        <v>87.833200000000005</v>
      </c>
      <c r="E353" s="57">
        <v>8642962</v>
      </c>
      <c r="F353" s="57" t="s">
        <v>2056</v>
      </c>
      <c r="G353" s="26">
        <f t="shared" si="5"/>
        <v>6.8891945187012915E-3</v>
      </c>
    </row>
    <row r="354" spans="1:7">
      <c r="A354" s="57">
        <v>87.725899999999996</v>
      </c>
      <c r="B354" s="57">
        <v>88.3553</v>
      </c>
      <c r="C354" s="57">
        <v>87.150099999999995</v>
      </c>
      <c r="D354" s="57">
        <v>87.56</v>
      </c>
      <c r="E354" s="57">
        <v>7116627</v>
      </c>
      <c r="F354" s="57" t="s">
        <v>2055</v>
      </c>
      <c r="G354" s="26">
        <f t="shared" si="5"/>
        <v>1.8947007766103585E-3</v>
      </c>
    </row>
    <row r="355" spans="1:7">
      <c r="A355" s="57">
        <v>87.237899999999996</v>
      </c>
      <c r="B355" s="57">
        <v>88.984800000000007</v>
      </c>
      <c r="C355" s="57">
        <v>86.95</v>
      </c>
      <c r="D355" s="57">
        <v>88.965299999999999</v>
      </c>
      <c r="E355" s="57">
        <v>7007382</v>
      </c>
      <c r="F355" s="57" t="s">
        <v>2054</v>
      </c>
      <c r="G355" s="26">
        <f t="shared" si="5"/>
        <v>-1.9416559040434933E-2</v>
      </c>
    </row>
    <row r="356" spans="1:7">
      <c r="A356" s="57">
        <v>88.838399999999993</v>
      </c>
      <c r="B356" s="57">
        <v>89.287300000000002</v>
      </c>
      <c r="C356" s="57">
        <v>86.662099999999995</v>
      </c>
      <c r="D356" s="57">
        <v>86.662099999999995</v>
      </c>
      <c r="E356" s="57">
        <v>8953629</v>
      </c>
      <c r="F356" s="57" t="s">
        <v>2053</v>
      </c>
      <c r="G356" s="26">
        <f t="shared" si="5"/>
        <v>2.511247708052311E-2</v>
      </c>
    </row>
    <row r="357" spans="1:7">
      <c r="A357" s="57">
        <v>86.818299999999994</v>
      </c>
      <c r="B357" s="57">
        <v>87.203800000000001</v>
      </c>
      <c r="C357" s="57">
        <v>85.949700000000007</v>
      </c>
      <c r="D357" s="57">
        <v>86.144900000000007</v>
      </c>
      <c r="E357" s="57">
        <v>4745317</v>
      </c>
      <c r="F357" s="57" t="s">
        <v>2052</v>
      </c>
      <c r="G357" s="26">
        <f t="shared" si="5"/>
        <v>7.8170617181050339E-3</v>
      </c>
    </row>
    <row r="358" spans="1:7">
      <c r="A358" s="57">
        <v>86.447400000000002</v>
      </c>
      <c r="B358" s="57">
        <v>86.466899999999995</v>
      </c>
      <c r="C358" s="57">
        <v>85.129900000000006</v>
      </c>
      <c r="D358" s="57">
        <v>86.203400000000002</v>
      </c>
      <c r="E358" s="57">
        <v>7940126</v>
      </c>
      <c r="F358" s="57" t="s">
        <v>2051</v>
      </c>
      <c r="G358" s="26">
        <f t="shared" si="5"/>
        <v>2.8305148056804175E-3</v>
      </c>
    </row>
    <row r="359" spans="1:7">
      <c r="A359" s="57">
        <v>86.066800000000001</v>
      </c>
      <c r="B359" s="57">
        <v>86.798699999999997</v>
      </c>
      <c r="C359" s="57">
        <v>85.900899999999993</v>
      </c>
      <c r="D359" s="57">
        <v>86.749899999999997</v>
      </c>
      <c r="E359" s="57">
        <v>5024526</v>
      </c>
      <c r="F359" s="57" t="s">
        <v>2050</v>
      </c>
      <c r="G359" s="26">
        <f t="shared" si="5"/>
        <v>-7.874360662087132E-3</v>
      </c>
    </row>
    <row r="360" spans="1:7">
      <c r="A360" s="57">
        <v>86.203400000000002</v>
      </c>
      <c r="B360" s="57">
        <v>86.993899999999996</v>
      </c>
      <c r="C360" s="57">
        <v>85.832599999999999</v>
      </c>
      <c r="D360" s="57">
        <v>86.828000000000003</v>
      </c>
      <c r="E360" s="57">
        <v>5230635</v>
      </c>
      <c r="F360" s="57" t="s">
        <v>2049</v>
      </c>
      <c r="G360" s="26">
        <f t="shared" si="5"/>
        <v>-7.1935320403556657E-3</v>
      </c>
    </row>
    <row r="361" spans="1:7">
      <c r="A361" s="57">
        <v>86.662099999999995</v>
      </c>
      <c r="B361" s="57">
        <v>87.56</v>
      </c>
      <c r="C361" s="57">
        <v>85.959400000000002</v>
      </c>
      <c r="D361" s="57">
        <v>87.403800000000004</v>
      </c>
      <c r="E361" s="57">
        <v>4174736</v>
      </c>
      <c r="F361" s="57" t="s">
        <v>2048</v>
      </c>
      <c r="G361" s="26">
        <f t="shared" si="5"/>
        <v>-8.4859010706629379E-3</v>
      </c>
    </row>
    <row r="362" spans="1:7">
      <c r="A362" s="57">
        <v>87.189099999999996</v>
      </c>
      <c r="B362" s="57">
        <v>87.960099999999997</v>
      </c>
      <c r="C362" s="57">
        <v>85.998500000000007</v>
      </c>
      <c r="D362" s="57">
        <v>86.466899999999995</v>
      </c>
      <c r="E362" s="57">
        <v>5948360</v>
      </c>
      <c r="F362" s="57" t="s">
        <v>2047</v>
      </c>
      <c r="G362" s="26">
        <f t="shared" si="5"/>
        <v>8.3523290415177254E-3</v>
      </c>
    </row>
    <row r="363" spans="1:7">
      <c r="A363" s="57">
        <v>86.222899999999996</v>
      </c>
      <c r="B363" s="57">
        <v>86.369299999999996</v>
      </c>
      <c r="C363" s="57">
        <v>85.598399999999998</v>
      </c>
      <c r="D363" s="57">
        <v>86.130200000000002</v>
      </c>
      <c r="E363" s="57">
        <v>4843533</v>
      </c>
      <c r="F363" s="57" t="s">
        <v>2046</v>
      </c>
      <c r="G363" s="26">
        <f t="shared" si="5"/>
        <v>1.0762775426040871E-3</v>
      </c>
    </row>
    <row r="364" spans="1:7">
      <c r="A364" s="57">
        <v>85.715500000000006</v>
      </c>
      <c r="B364" s="57">
        <v>87.086600000000004</v>
      </c>
      <c r="C364" s="57">
        <v>85.4422</v>
      </c>
      <c r="D364" s="57">
        <v>85.793499999999995</v>
      </c>
      <c r="E364" s="57">
        <v>8429821</v>
      </c>
      <c r="F364" s="57" t="s">
        <v>2045</v>
      </c>
      <c r="G364" s="26">
        <f t="shared" si="5"/>
        <v>-9.0915978483208093E-4</v>
      </c>
    </row>
    <row r="365" spans="1:7">
      <c r="A365" s="57">
        <v>85.432400000000001</v>
      </c>
      <c r="B365" s="57">
        <v>85.461699999999993</v>
      </c>
      <c r="C365" s="57">
        <v>83.797799999999995</v>
      </c>
      <c r="D365" s="57">
        <v>83.861199999999997</v>
      </c>
      <c r="E365" s="57">
        <v>10608513</v>
      </c>
      <c r="F365" s="57" t="s">
        <v>2044</v>
      </c>
      <c r="G365" s="26">
        <f t="shared" si="5"/>
        <v>1.87357204523666E-2</v>
      </c>
    </row>
    <row r="366" spans="1:7">
      <c r="A366" s="57">
        <v>83.324399999999997</v>
      </c>
      <c r="B366" s="57">
        <v>85.5886</v>
      </c>
      <c r="C366" s="57">
        <v>81.270099999999999</v>
      </c>
      <c r="D366" s="57">
        <v>81.977699999999999</v>
      </c>
      <c r="E366" s="57">
        <v>10841595</v>
      </c>
      <c r="F366" s="57" t="s">
        <v>2043</v>
      </c>
      <c r="G366" s="26">
        <f t="shared" si="5"/>
        <v>1.6427638247962451E-2</v>
      </c>
    </row>
    <row r="367" spans="1:7">
      <c r="A367" s="57">
        <v>82.777900000000002</v>
      </c>
      <c r="B367" s="57">
        <v>83.236599999999996</v>
      </c>
      <c r="C367" s="57">
        <v>82.4559</v>
      </c>
      <c r="D367" s="57">
        <v>82.641300000000001</v>
      </c>
      <c r="E367" s="57">
        <v>7492752</v>
      </c>
      <c r="F367" s="57" t="s">
        <v>2042</v>
      </c>
      <c r="G367" s="26">
        <f t="shared" si="5"/>
        <v>1.6529265633526968E-3</v>
      </c>
    </row>
    <row r="368" spans="1:7">
      <c r="A368" s="57">
        <v>82.563199999999995</v>
      </c>
      <c r="B368" s="57">
        <v>82.6999</v>
      </c>
      <c r="C368" s="57">
        <v>81.782499999999999</v>
      </c>
      <c r="D368" s="57">
        <v>82.007000000000005</v>
      </c>
      <c r="E368" s="57">
        <v>5374797</v>
      </c>
      <c r="F368" s="57" t="s">
        <v>2041</v>
      </c>
      <c r="G368" s="26">
        <f t="shared" si="5"/>
        <v>6.7823478483541866E-3</v>
      </c>
    </row>
    <row r="369" spans="1:7">
      <c r="A369" s="57">
        <v>81.636099999999999</v>
      </c>
      <c r="B369" s="57">
        <v>82.007000000000005</v>
      </c>
      <c r="C369" s="57">
        <v>80.191699999999997</v>
      </c>
      <c r="D369" s="57">
        <v>80.572299999999998</v>
      </c>
      <c r="E369" s="57">
        <v>6743480</v>
      </c>
      <c r="F369" s="57" t="s">
        <v>2040</v>
      </c>
      <c r="G369" s="26">
        <f t="shared" si="5"/>
        <v>1.3203048690430874E-2</v>
      </c>
    </row>
    <row r="370" spans="1:7">
      <c r="A370" s="57">
        <v>79.772099999999995</v>
      </c>
      <c r="B370" s="57">
        <v>79.889200000000002</v>
      </c>
      <c r="C370" s="57">
        <v>78.8352</v>
      </c>
      <c r="D370" s="57">
        <v>79.459800000000001</v>
      </c>
      <c r="E370" s="57">
        <v>5612856</v>
      </c>
      <c r="F370" s="57" t="s">
        <v>2039</v>
      </c>
      <c r="G370" s="26">
        <f t="shared" si="5"/>
        <v>3.9302892783519283E-3</v>
      </c>
    </row>
    <row r="371" spans="1:7">
      <c r="A371" s="57">
        <v>80.289299999999997</v>
      </c>
      <c r="B371" s="57">
        <v>80.382000000000005</v>
      </c>
      <c r="C371" s="57">
        <v>79.157300000000006</v>
      </c>
      <c r="D371" s="57">
        <v>79.45</v>
      </c>
      <c r="E371" s="57">
        <v>3704777</v>
      </c>
      <c r="F371" s="57" t="s">
        <v>2038</v>
      </c>
      <c r="G371" s="26">
        <f t="shared" si="5"/>
        <v>1.0563876651982218E-2</v>
      </c>
    </row>
    <row r="372" spans="1:7">
      <c r="A372" s="57">
        <v>79.235299999999995</v>
      </c>
      <c r="B372" s="57">
        <v>80.084400000000002</v>
      </c>
      <c r="C372" s="57">
        <v>78.864500000000007</v>
      </c>
      <c r="D372" s="57">
        <v>80.055099999999996</v>
      </c>
      <c r="E372" s="57">
        <v>4502246</v>
      </c>
      <c r="F372" s="57" t="s">
        <v>2037</v>
      </c>
      <c r="G372" s="26">
        <f t="shared" si="5"/>
        <v>-1.0240446892203048E-2</v>
      </c>
    </row>
    <row r="373" spans="1:7">
      <c r="A373" s="57">
        <v>80.064899999999994</v>
      </c>
      <c r="B373" s="57">
        <v>80.416200000000003</v>
      </c>
      <c r="C373" s="57">
        <v>79.536900000000003</v>
      </c>
      <c r="D373" s="57">
        <v>80.299099999999996</v>
      </c>
      <c r="E373" s="57">
        <v>3094299</v>
      </c>
      <c r="F373" s="57" t="s">
        <v>2036</v>
      </c>
      <c r="G373" s="26">
        <f t="shared" si="5"/>
        <v>-2.9165955782817221E-3</v>
      </c>
    </row>
    <row r="374" spans="1:7">
      <c r="A374" s="57">
        <v>80.230800000000002</v>
      </c>
      <c r="B374" s="57">
        <v>80.630899999999997</v>
      </c>
      <c r="C374" s="57">
        <v>78.962100000000007</v>
      </c>
      <c r="D374" s="57">
        <v>79.2744</v>
      </c>
      <c r="E374" s="57">
        <v>4088206</v>
      </c>
      <c r="F374" s="57" t="s">
        <v>2035</v>
      </c>
      <c r="G374" s="26">
        <f t="shared" si="5"/>
        <v>1.206442432866095E-2</v>
      </c>
    </row>
    <row r="375" spans="1:7">
      <c r="A375" s="57">
        <v>79.137699999999995</v>
      </c>
      <c r="B375" s="57">
        <v>80.748000000000005</v>
      </c>
      <c r="C375" s="57">
        <v>78.610699999999994</v>
      </c>
      <c r="D375" s="57">
        <v>78.864500000000007</v>
      </c>
      <c r="E375" s="57">
        <v>5596608</v>
      </c>
      <c r="F375" s="57" t="s">
        <v>2034</v>
      </c>
      <c r="G375" s="26">
        <f t="shared" si="5"/>
        <v>3.4641695566444142E-3</v>
      </c>
    </row>
    <row r="376" spans="1:7">
      <c r="A376" s="57">
        <v>78.8352</v>
      </c>
      <c r="B376" s="57">
        <v>79.713499999999996</v>
      </c>
      <c r="C376" s="57">
        <v>77.991</v>
      </c>
      <c r="D376" s="57">
        <v>78.522900000000007</v>
      </c>
      <c r="E376" s="57">
        <v>5514028</v>
      </c>
      <c r="F376" s="57" t="s">
        <v>2033</v>
      </c>
      <c r="G376" s="26">
        <f t="shared" si="5"/>
        <v>3.9771837260211829E-3</v>
      </c>
    </row>
    <row r="377" spans="1:7">
      <c r="A377" s="57">
        <v>78.396000000000001</v>
      </c>
      <c r="B377" s="57">
        <v>79.840400000000002</v>
      </c>
      <c r="C377" s="57">
        <v>78.278899999999993</v>
      </c>
      <c r="D377" s="57">
        <v>78.874200000000002</v>
      </c>
      <c r="E377" s="57">
        <v>7503446</v>
      </c>
      <c r="F377" s="57" t="s">
        <v>2032</v>
      </c>
      <c r="G377" s="26">
        <f t="shared" si="5"/>
        <v>-6.0628190206684085E-3</v>
      </c>
    </row>
    <row r="378" spans="1:7">
      <c r="A378" s="57">
        <v>79.547600000000003</v>
      </c>
      <c r="B378" s="57">
        <v>79.918499999999995</v>
      </c>
      <c r="C378" s="57">
        <v>78.386300000000006</v>
      </c>
      <c r="D378" s="57">
        <v>79.088899999999995</v>
      </c>
      <c r="E378" s="57">
        <v>5057940</v>
      </c>
      <c r="F378" s="57" t="s">
        <v>2031</v>
      </c>
      <c r="G378" s="26">
        <f t="shared" ref="G378:G441" si="6">A378/D378-1</f>
        <v>5.7998025007302001E-3</v>
      </c>
    </row>
    <row r="379" spans="1:7">
      <c r="A379" s="57">
        <v>78.552199999999999</v>
      </c>
      <c r="B379" s="57">
        <v>79.137699999999995</v>
      </c>
      <c r="C379" s="57">
        <v>77.468900000000005</v>
      </c>
      <c r="D379" s="57">
        <v>78.747399999999999</v>
      </c>
      <c r="E379" s="57">
        <v>4873077</v>
      </c>
      <c r="F379" s="57" t="s">
        <v>2030</v>
      </c>
      <c r="G379" s="26">
        <f t="shared" si="6"/>
        <v>-2.4788119988723434E-3</v>
      </c>
    </row>
    <row r="380" spans="1:7">
      <c r="A380" s="57">
        <v>78.386300000000006</v>
      </c>
      <c r="B380" s="57">
        <v>79.040099999999995</v>
      </c>
      <c r="C380" s="57">
        <v>77.063900000000004</v>
      </c>
      <c r="D380" s="57">
        <v>78.425299999999993</v>
      </c>
      <c r="E380" s="57">
        <v>7573272</v>
      </c>
      <c r="F380" s="57" t="s">
        <v>2029</v>
      </c>
      <c r="G380" s="26">
        <f t="shared" si="6"/>
        <v>-4.9728850256214319E-4</v>
      </c>
    </row>
    <row r="381" spans="1:7">
      <c r="A381" s="57">
        <v>78.864500000000007</v>
      </c>
      <c r="B381" s="57">
        <v>79.049899999999994</v>
      </c>
      <c r="C381" s="57">
        <v>77.781199999999998</v>
      </c>
      <c r="D381" s="57">
        <v>77.800700000000006</v>
      </c>
      <c r="E381" s="57">
        <v>6568358</v>
      </c>
      <c r="F381" s="57" t="s">
        <v>2028</v>
      </c>
      <c r="G381" s="26">
        <f t="shared" si="6"/>
        <v>1.3673398825460481E-2</v>
      </c>
    </row>
    <row r="382" spans="1:7">
      <c r="A382" s="57">
        <v>78.073999999999998</v>
      </c>
      <c r="B382" s="57">
        <v>78.454599999999999</v>
      </c>
      <c r="C382" s="57">
        <v>76.707700000000003</v>
      </c>
      <c r="D382" s="57">
        <v>77.098100000000002</v>
      </c>
      <c r="E382" s="57">
        <v>6551527</v>
      </c>
      <c r="F382" s="57" t="s">
        <v>2027</v>
      </c>
      <c r="G382" s="26">
        <f t="shared" si="6"/>
        <v>1.265789948131002E-2</v>
      </c>
    </row>
    <row r="383" spans="1:7">
      <c r="A383" s="57">
        <v>76.805300000000003</v>
      </c>
      <c r="B383" s="57">
        <v>77.537199999999999</v>
      </c>
      <c r="C383" s="57">
        <v>76.434399999999997</v>
      </c>
      <c r="D383" s="57">
        <v>76.727199999999996</v>
      </c>
      <c r="E383" s="57">
        <v>4574693</v>
      </c>
      <c r="F383" s="57" t="s">
        <v>2026</v>
      </c>
      <c r="G383" s="26">
        <f t="shared" si="6"/>
        <v>1.0178919600871694E-3</v>
      </c>
    </row>
    <row r="384" spans="1:7">
      <c r="A384" s="57">
        <v>76.571100000000001</v>
      </c>
      <c r="B384" s="57">
        <v>79.498800000000003</v>
      </c>
      <c r="C384" s="57">
        <v>76.512500000000003</v>
      </c>
      <c r="D384" s="57">
        <v>77.712900000000005</v>
      </c>
      <c r="E384" s="57">
        <v>6356996</v>
      </c>
      <c r="F384" s="57" t="s">
        <v>2025</v>
      </c>
      <c r="G384" s="26">
        <f t="shared" si="6"/>
        <v>-1.4692541392741787E-2</v>
      </c>
    </row>
    <row r="385" spans="1:7">
      <c r="A385" s="57">
        <v>78.044700000000006</v>
      </c>
      <c r="B385" s="57">
        <v>78.425299999999993</v>
      </c>
      <c r="C385" s="57">
        <v>77.030600000000007</v>
      </c>
      <c r="D385" s="57">
        <v>77.664100000000005</v>
      </c>
      <c r="E385" s="57">
        <v>5658574</v>
      </c>
      <c r="F385" s="57" t="s">
        <v>2024</v>
      </c>
      <c r="G385" s="26">
        <f t="shared" si="6"/>
        <v>4.9005911354151888E-3</v>
      </c>
    </row>
    <row r="386" spans="1:7">
      <c r="A386" s="57">
        <v>77.488399999999999</v>
      </c>
      <c r="B386" s="57">
        <v>77.737300000000005</v>
      </c>
      <c r="C386" s="57">
        <v>76.907700000000006</v>
      </c>
      <c r="D386" s="57">
        <v>77.537199999999999</v>
      </c>
      <c r="E386" s="57">
        <v>5022949</v>
      </c>
      <c r="F386" s="57" t="s">
        <v>2023</v>
      </c>
      <c r="G386" s="26">
        <f t="shared" si="6"/>
        <v>-6.2937531920159717E-4</v>
      </c>
    </row>
    <row r="387" spans="1:7">
      <c r="A387" s="57">
        <v>77.390799999999999</v>
      </c>
      <c r="B387" s="57">
        <v>78.152000000000001</v>
      </c>
      <c r="C387" s="57">
        <v>77.176100000000005</v>
      </c>
      <c r="D387" s="57">
        <v>77.634799999999998</v>
      </c>
      <c r="E387" s="57">
        <v>5904536</v>
      </c>
      <c r="F387" s="57" t="s">
        <v>2022</v>
      </c>
      <c r="G387" s="26">
        <f t="shared" si="6"/>
        <v>-3.1429204428942148E-3</v>
      </c>
    </row>
    <row r="388" spans="1:7">
      <c r="A388" s="57">
        <v>77.566500000000005</v>
      </c>
      <c r="B388" s="57">
        <v>79.703800000000001</v>
      </c>
      <c r="C388" s="57">
        <v>77.498199999999997</v>
      </c>
      <c r="D388" s="57">
        <v>79.615899999999996</v>
      </c>
      <c r="E388" s="57">
        <v>9292752</v>
      </c>
      <c r="F388" s="57" t="s">
        <v>2021</v>
      </c>
      <c r="G388" s="26">
        <f t="shared" si="6"/>
        <v>-2.5741089405508122E-2</v>
      </c>
    </row>
    <row r="389" spans="1:7">
      <c r="A389" s="57">
        <v>79.254800000000003</v>
      </c>
      <c r="B389" s="57">
        <v>81.616600000000005</v>
      </c>
      <c r="C389" s="57">
        <v>78.152000000000001</v>
      </c>
      <c r="D389" s="57">
        <v>78.513099999999994</v>
      </c>
      <c r="E389" s="57">
        <v>8427750</v>
      </c>
      <c r="F389" s="57" t="s">
        <v>2020</v>
      </c>
      <c r="G389" s="26">
        <f t="shared" si="6"/>
        <v>9.4468311657545101E-3</v>
      </c>
    </row>
    <row r="390" spans="1:7">
      <c r="A390" s="57">
        <v>79.303600000000003</v>
      </c>
      <c r="B390" s="57">
        <v>79.596400000000003</v>
      </c>
      <c r="C390" s="57">
        <v>76.063599999999994</v>
      </c>
      <c r="D390" s="57">
        <v>76.073300000000003</v>
      </c>
      <c r="E390" s="57">
        <v>9848124</v>
      </c>
      <c r="F390" s="57" t="s">
        <v>2019</v>
      </c>
      <c r="G390" s="26">
        <f t="shared" si="6"/>
        <v>4.2462992929187982E-2</v>
      </c>
    </row>
    <row r="391" spans="1:7">
      <c r="A391" s="57">
        <v>76.219700000000003</v>
      </c>
      <c r="B391" s="57">
        <v>76.317300000000003</v>
      </c>
      <c r="C391" s="57">
        <v>74.8339</v>
      </c>
      <c r="D391" s="57">
        <v>75.185199999999995</v>
      </c>
      <c r="E391" s="57">
        <v>6811206</v>
      </c>
      <c r="F391" s="57" t="s">
        <v>2018</v>
      </c>
      <c r="G391" s="26">
        <f t="shared" si="6"/>
        <v>1.3759356894708086E-2</v>
      </c>
    </row>
    <row r="392" spans="1:7">
      <c r="A392" s="57">
        <v>75.224299999999999</v>
      </c>
      <c r="B392" s="57">
        <v>76.131900000000002</v>
      </c>
      <c r="C392" s="57">
        <v>75.1023</v>
      </c>
      <c r="D392" s="57">
        <v>75.9465</v>
      </c>
      <c r="E392" s="57">
        <v>4497792</v>
      </c>
      <c r="F392" s="57" t="s">
        <v>2017</v>
      </c>
      <c r="G392" s="26">
        <f t="shared" si="6"/>
        <v>-9.5093256437097651E-3</v>
      </c>
    </row>
    <row r="393" spans="1:7">
      <c r="A393" s="57">
        <v>76.073300000000003</v>
      </c>
      <c r="B393" s="57">
        <v>76.766199999999998</v>
      </c>
      <c r="C393" s="57">
        <v>75.941599999999994</v>
      </c>
      <c r="D393" s="57">
        <v>76.317300000000003</v>
      </c>
      <c r="E393" s="57">
        <v>5661443</v>
      </c>
      <c r="F393" s="57" t="s">
        <v>2016</v>
      </c>
      <c r="G393" s="26">
        <f t="shared" si="6"/>
        <v>-3.1971780972335218E-3</v>
      </c>
    </row>
    <row r="394" spans="1:7">
      <c r="A394" s="57">
        <v>76.190399999999997</v>
      </c>
      <c r="B394" s="57">
        <v>76.322199999999995</v>
      </c>
      <c r="C394" s="57">
        <v>75.331599999999995</v>
      </c>
      <c r="D394" s="57">
        <v>75.565799999999996</v>
      </c>
      <c r="E394" s="57">
        <v>6226298</v>
      </c>
      <c r="F394" s="57" t="s">
        <v>2015</v>
      </c>
      <c r="G394" s="26">
        <f t="shared" si="6"/>
        <v>8.2656439818014071E-3</v>
      </c>
    </row>
    <row r="395" spans="1:7">
      <c r="A395" s="57">
        <v>75.204800000000006</v>
      </c>
      <c r="B395" s="57">
        <v>75.233999999999995</v>
      </c>
      <c r="C395" s="57">
        <v>74.4923</v>
      </c>
      <c r="D395" s="57">
        <v>74.990099999999998</v>
      </c>
      <c r="E395" s="57">
        <v>6736475</v>
      </c>
      <c r="F395" s="57" t="s">
        <v>2014</v>
      </c>
      <c r="G395" s="26">
        <f t="shared" si="6"/>
        <v>2.8630445885524658E-3</v>
      </c>
    </row>
    <row r="396" spans="1:7">
      <c r="A396" s="57">
        <v>75.0291</v>
      </c>
      <c r="B396" s="57">
        <v>75.136399999999995</v>
      </c>
      <c r="C396" s="57">
        <v>74.131200000000007</v>
      </c>
      <c r="D396" s="57">
        <v>74.990099999999998</v>
      </c>
      <c r="E396" s="57">
        <v>6145101</v>
      </c>
      <c r="F396" s="57" t="s">
        <v>2013</v>
      </c>
      <c r="G396" s="26">
        <f t="shared" si="6"/>
        <v>5.2006864906162242E-4</v>
      </c>
    </row>
    <row r="397" spans="1:7">
      <c r="A397" s="57">
        <v>74.990099999999998</v>
      </c>
      <c r="B397" s="57">
        <v>75.731800000000007</v>
      </c>
      <c r="C397" s="57">
        <v>74.7363</v>
      </c>
      <c r="D397" s="57">
        <v>75.565799999999996</v>
      </c>
      <c r="E397" s="57">
        <v>5606455</v>
      </c>
      <c r="F397" s="57" t="s">
        <v>2012</v>
      </c>
      <c r="G397" s="26">
        <f t="shared" si="6"/>
        <v>-7.618525841055046E-3</v>
      </c>
    </row>
    <row r="398" spans="1:7">
      <c r="A398" s="57">
        <v>75.741500000000002</v>
      </c>
      <c r="B398" s="57">
        <v>76.053799999999995</v>
      </c>
      <c r="C398" s="57">
        <v>74.853399999999993</v>
      </c>
      <c r="D398" s="57">
        <v>75.214500000000001</v>
      </c>
      <c r="E398" s="57">
        <v>4370078</v>
      </c>
      <c r="F398" s="57" t="s">
        <v>2011</v>
      </c>
      <c r="G398" s="26">
        <f t="shared" si="6"/>
        <v>7.0066277114120279E-3</v>
      </c>
    </row>
    <row r="399" spans="1:7">
      <c r="A399" s="57">
        <v>75.312100000000001</v>
      </c>
      <c r="B399" s="57">
        <v>75.8733</v>
      </c>
      <c r="C399" s="57">
        <v>75.229200000000006</v>
      </c>
      <c r="D399" s="57">
        <v>75.458500000000001</v>
      </c>
      <c r="E399" s="57">
        <v>2838401</v>
      </c>
      <c r="F399" s="57" t="s">
        <v>2010</v>
      </c>
      <c r="G399" s="26">
        <f t="shared" si="6"/>
        <v>-1.9401392818568786E-3</v>
      </c>
    </row>
    <row r="400" spans="1:7">
      <c r="A400" s="57">
        <v>75.507300000000001</v>
      </c>
      <c r="B400" s="57">
        <v>75.634200000000007</v>
      </c>
      <c r="C400" s="57">
        <v>74.677800000000005</v>
      </c>
      <c r="D400" s="57">
        <v>74.999799999999993</v>
      </c>
      <c r="E400" s="57">
        <v>7111929</v>
      </c>
      <c r="F400" s="57" t="s">
        <v>2009</v>
      </c>
      <c r="G400" s="26">
        <f t="shared" si="6"/>
        <v>6.7666847111593764E-3</v>
      </c>
    </row>
    <row r="401" spans="1:7">
      <c r="A401" s="57">
        <v>75.263300000000001</v>
      </c>
      <c r="B401" s="57">
        <v>77.468900000000005</v>
      </c>
      <c r="C401" s="57">
        <v>75.0779</v>
      </c>
      <c r="D401" s="57">
        <v>76.512500000000003</v>
      </c>
      <c r="E401" s="57">
        <v>7111819</v>
      </c>
      <c r="F401" s="57" t="s">
        <v>2008</v>
      </c>
      <c r="G401" s="26">
        <f t="shared" si="6"/>
        <v>-1.6326743996079141E-2</v>
      </c>
    </row>
    <row r="402" spans="1:7">
      <c r="A402" s="57">
        <v>76.814999999999998</v>
      </c>
      <c r="B402" s="57">
        <v>77.361500000000007</v>
      </c>
      <c r="C402" s="57">
        <v>76.375900000000001</v>
      </c>
      <c r="D402" s="57">
        <v>76.844300000000004</v>
      </c>
      <c r="E402" s="57">
        <v>8917219</v>
      </c>
      <c r="F402" s="57" t="s">
        <v>2007</v>
      </c>
      <c r="G402" s="26">
        <f t="shared" si="6"/>
        <v>-3.8129047958024298E-4</v>
      </c>
    </row>
    <row r="403" spans="1:7">
      <c r="A403" s="57">
        <v>76.736999999999995</v>
      </c>
      <c r="B403" s="57">
        <v>77.452799999999996</v>
      </c>
      <c r="C403" s="57">
        <v>76.137200000000007</v>
      </c>
      <c r="D403" s="57">
        <v>77.385099999999994</v>
      </c>
      <c r="E403" s="57">
        <v>8044841</v>
      </c>
      <c r="F403" s="57" t="s">
        <v>2006</v>
      </c>
      <c r="G403" s="26">
        <f t="shared" si="6"/>
        <v>-8.374997253993377E-3</v>
      </c>
    </row>
    <row r="404" spans="1:7">
      <c r="A404" s="57">
        <v>77.433400000000006</v>
      </c>
      <c r="B404" s="57">
        <v>77.607500000000002</v>
      </c>
      <c r="C404" s="57">
        <v>76.5822</v>
      </c>
      <c r="D404" s="57">
        <v>76.901399999999995</v>
      </c>
      <c r="E404" s="57">
        <v>5737599</v>
      </c>
      <c r="F404" s="57" t="s">
        <v>2005</v>
      </c>
      <c r="G404" s="26">
        <f t="shared" si="6"/>
        <v>6.9179494781630435E-3</v>
      </c>
    </row>
    <row r="405" spans="1:7">
      <c r="A405" s="57">
        <v>77.781700000000001</v>
      </c>
      <c r="B405" s="57">
        <v>78.584500000000006</v>
      </c>
      <c r="C405" s="57">
        <v>77.099699999999999</v>
      </c>
      <c r="D405" s="57">
        <v>78.536199999999994</v>
      </c>
      <c r="E405" s="57">
        <v>5327248</v>
      </c>
      <c r="F405" s="57" t="s">
        <v>2004</v>
      </c>
      <c r="G405" s="26">
        <f t="shared" si="6"/>
        <v>-9.6070347177479309E-3</v>
      </c>
    </row>
    <row r="406" spans="1:7">
      <c r="A406" s="57">
        <v>78.391099999999994</v>
      </c>
      <c r="B406" s="57">
        <v>79.300299999999993</v>
      </c>
      <c r="C406" s="57">
        <v>78.096000000000004</v>
      </c>
      <c r="D406" s="57">
        <v>79.087500000000006</v>
      </c>
      <c r="E406" s="57">
        <v>6798930</v>
      </c>
      <c r="F406" s="57" t="s">
        <v>2003</v>
      </c>
      <c r="G406" s="26">
        <f t="shared" si="6"/>
        <v>-8.8054370159634798E-3</v>
      </c>
    </row>
    <row r="407" spans="1:7">
      <c r="A407" s="57">
        <v>78.971500000000006</v>
      </c>
      <c r="B407" s="57">
        <v>79.034300000000002</v>
      </c>
      <c r="C407" s="57">
        <v>77.317300000000003</v>
      </c>
      <c r="D407" s="57">
        <v>77.549499999999995</v>
      </c>
      <c r="E407" s="57">
        <v>11096007</v>
      </c>
      <c r="F407" s="57" t="s">
        <v>2002</v>
      </c>
      <c r="G407" s="26">
        <f t="shared" si="6"/>
        <v>1.8336675284818194E-2</v>
      </c>
    </row>
    <row r="408" spans="1:7">
      <c r="A408" s="57">
        <v>77.549499999999995</v>
      </c>
      <c r="B408" s="57">
        <v>77.723600000000005</v>
      </c>
      <c r="C408" s="57">
        <v>76.369399999999999</v>
      </c>
      <c r="D408" s="57">
        <v>76.572500000000005</v>
      </c>
      <c r="E408" s="57">
        <v>7139740</v>
      </c>
      <c r="F408" s="57" t="s">
        <v>2001</v>
      </c>
      <c r="G408" s="26">
        <f t="shared" si="6"/>
        <v>1.2759149825328775E-2</v>
      </c>
    </row>
    <row r="409" spans="1:7">
      <c r="A409" s="57">
        <v>77.143199999999993</v>
      </c>
      <c r="B409" s="57">
        <v>77.718800000000002</v>
      </c>
      <c r="C409" s="57">
        <v>76.577399999999997</v>
      </c>
      <c r="D409" s="57">
        <v>77.307699999999997</v>
      </c>
      <c r="E409" s="57">
        <v>7012073</v>
      </c>
      <c r="F409" s="57" t="s">
        <v>2000</v>
      </c>
      <c r="G409" s="26">
        <f t="shared" si="6"/>
        <v>-2.1278604847900784E-3</v>
      </c>
    </row>
    <row r="410" spans="1:7">
      <c r="A410" s="57">
        <v>77.336699999999993</v>
      </c>
      <c r="B410" s="57">
        <v>77.868700000000004</v>
      </c>
      <c r="C410" s="57">
        <v>76.669200000000004</v>
      </c>
      <c r="D410" s="57">
        <v>77.636600000000001</v>
      </c>
      <c r="E410" s="57">
        <v>5435355</v>
      </c>
      <c r="F410" s="57" t="s">
        <v>1999</v>
      </c>
      <c r="G410" s="26">
        <f t="shared" si="6"/>
        <v>-3.8628688015704959E-3</v>
      </c>
    </row>
    <row r="411" spans="1:7">
      <c r="A411" s="57">
        <v>78.391099999999994</v>
      </c>
      <c r="B411" s="57">
        <v>78.874700000000004</v>
      </c>
      <c r="C411" s="57">
        <v>77.888099999999994</v>
      </c>
      <c r="D411" s="57">
        <v>78.497500000000002</v>
      </c>
      <c r="E411" s="57">
        <v>3688958</v>
      </c>
      <c r="F411" s="57" t="s">
        <v>1998</v>
      </c>
      <c r="G411" s="26">
        <f t="shared" si="6"/>
        <v>-1.3554571801650539E-3</v>
      </c>
    </row>
    <row r="412" spans="1:7">
      <c r="A412" s="57">
        <v>78.990799999999993</v>
      </c>
      <c r="B412" s="57">
        <v>79.319699999999997</v>
      </c>
      <c r="C412" s="57">
        <v>78.211699999999993</v>
      </c>
      <c r="D412" s="57">
        <v>79.319699999999997</v>
      </c>
      <c r="E412" s="57">
        <v>5934408</v>
      </c>
      <c r="F412" s="57" t="s">
        <v>1997</v>
      </c>
      <c r="G412" s="26">
        <f t="shared" si="6"/>
        <v>-4.1465108919979121E-3</v>
      </c>
    </row>
    <row r="413" spans="1:7">
      <c r="A413" s="57">
        <v>79.542199999999994</v>
      </c>
      <c r="B413" s="57">
        <v>80.219300000000004</v>
      </c>
      <c r="C413" s="57">
        <v>79.2423</v>
      </c>
      <c r="D413" s="57">
        <v>79.5809</v>
      </c>
      <c r="E413" s="57">
        <v>5549124</v>
      </c>
      <c r="F413" s="57" t="s">
        <v>1996</v>
      </c>
      <c r="G413" s="26">
        <f t="shared" si="6"/>
        <v>-4.8629759150753404E-4</v>
      </c>
    </row>
    <row r="414" spans="1:7">
      <c r="A414" s="57">
        <v>79.271299999999997</v>
      </c>
      <c r="B414" s="57">
        <v>80.325699999999998</v>
      </c>
      <c r="C414" s="57">
        <v>79.193899999999999</v>
      </c>
      <c r="D414" s="57">
        <v>80.325699999999998</v>
      </c>
      <c r="E414" s="57">
        <v>5340603</v>
      </c>
      <c r="F414" s="57" t="s">
        <v>1995</v>
      </c>
      <c r="G414" s="26">
        <f t="shared" si="6"/>
        <v>-1.3126558498712138E-2</v>
      </c>
    </row>
    <row r="415" spans="1:7">
      <c r="A415" s="57">
        <v>80.422399999999996</v>
      </c>
      <c r="B415" s="57">
        <v>81.2059</v>
      </c>
      <c r="C415" s="57">
        <v>79.904899999999998</v>
      </c>
      <c r="D415" s="57">
        <v>80.983500000000006</v>
      </c>
      <c r="E415" s="57">
        <v>4966543</v>
      </c>
      <c r="F415" s="57" t="s">
        <v>1994</v>
      </c>
      <c r="G415" s="26">
        <f t="shared" si="6"/>
        <v>-6.9285718695785148E-3</v>
      </c>
    </row>
    <row r="416" spans="1:7">
      <c r="A416" s="57">
        <v>81.322000000000003</v>
      </c>
      <c r="B416" s="57">
        <v>81.467100000000002</v>
      </c>
      <c r="C416" s="57">
        <v>79.474500000000006</v>
      </c>
      <c r="D416" s="57">
        <v>79.561499999999995</v>
      </c>
      <c r="E416" s="57">
        <v>7038909</v>
      </c>
      <c r="F416" s="57" t="s">
        <v>1993</v>
      </c>
      <c r="G416" s="26">
        <f t="shared" si="6"/>
        <v>2.2127536559768402E-2</v>
      </c>
    </row>
    <row r="417" spans="1:7">
      <c r="A417" s="57">
        <v>79.648600000000002</v>
      </c>
      <c r="B417" s="57">
        <v>80.253100000000003</v>
      </c>
      <c r="C417" s="57">
        <v>79.179400000000001</v>
      </c>
      <c r="D417" s="57">
        <v>79.735600000000005</v>
      </c>
      <c r="E417" s="57">
        <v>7366734</v>
      </c>
      <c r="F417" s="57" t="s">
        <v>1992</v>
      </c>
      <c r="G417" s="26">
        <f t="shared" si="6"/>
        <v>-1.091106105679307E-3</v>
      </c>
    </row>
    <row r="418" spans="1:7">
      <c r="A418" s="57">
        <v>79.619600000000005</v>
      </c>
      <c r="B418" s="57">
        <v>80.461100000000002</v>
      </c>
      <c r="C418" s="57">
        <v>79.053700000000006</v>
      </c>
      <c r="D418" s="57">
        <v>80.383700000000005</v>
      </c>
      <c r="E418" s="57">
        <v>7058331</v>
      </c>
      <c r="F418" s="57" t="s">
        <v>1991</v>
      </c>
      <c r="G418" s="26">
        <f t="shared" si="6"/>
        <v>-9.5056584854890103E-3</v>
      </c>
    </row>
    <row r="419" spans="1:7">
      <c r="A419" s="57">
        <v>80.548199999999994</v>
      </c>
      <c r="B419" s="57">
        <v>80.654600000000002</v>
      </c>
      <c r="C419" s="57">
        <v>78.845699999999994</v>
      </c>
      <c r="D419" s="57">
        <v>79.106899999999996</v>
      </c>
      <c r="E419" s="57">
        <v>6331319</v>
      </c>
      <c r="F419" s="57" t="s">
        <v>1990</v>
      </c>
      <c r="G419" s="26">
        <f t="shared" si="6"/>
        <v>1.8219649613371303E-2</v>
      </c>
    </row>
    <row r="420" spans="1:7">
      <c r="A420" s="57">
        <v>79.4358</v>
      </c>
      <c r="B420" s="57">
        <v>79.774299999999997</v>
      </c>
      <c r="C420" s="57">
        <v>78.468400000000003</v>
      </c>
      <c r="D420" s="57">
        <v>78.845699999999994</v>
      </c>
      <c r="E420" s="57">
        <v>6151100</v>
      </c>
      <c r="F420" s="57" t="s">
        <v>1989</v>
      </c>
      <c r="G420" s="26">
        <f t="shared" si="6"/>
        <v>7.48423820195665E-3</v>
      </c>
    </row>
    <row r="421" spans="1:7">
      <c r="A421" s="57">
        <v>78.710300000000004</v>
      </c>
      <c r="B421" s="57">
        <v>78.816699999999997</v>
      </c>
      <c r="C421" s="57">
        <v>77.984800000000007</v>
      </c>
      <c r="D421" s="57">
        <v>78.081500000000005</v>
      </c>
      <c r="E421" s="57">
        <v>11406030</v>
      </c>
      <c r="F421" s="57" t="s">
        <v>1988</v>
      </c>
      <c r="G421" s="26">
        <f t="shared" si="6"/>
        <v>8.0531239794316978E-3</v>
      </c>
    </row>
    <row r="422" spans="1:7">
      <c r="A422" s="57">
        <v>77.965400000000002</v>
      </c>
      <c r="B422" s="57">
        <v>78.734499999999997</v>
      </c>
      <c r="C422" s="57">
        <v>77.83</v>
      </c>
      <c r="D422" s="57">
        <v>78.323400000000007</v>
      </c>
      <c r="E422" s="57">
        <v>8871618</v>
      </c>
      <c r="F422" s="57" t="s">
        <v>1987</v>
      </c>
      <c r="G422" s="26">
        <f t="shared" si="6"/>
        <v>-4.5707923813318452E-3</v>
      </c>
    </row>
    <row r="423" spans="1:7">
      <c r="A423" s="57">
        <v>78.826400000000007</v>
      </c>
      <c r="B423" s="57">
        <v>79.261700000000005</v>
      </c>
      <c r="C423" s="57">
        <v>78.113399999999999</v>
      </c>
      <c r="D423" s="57">
        <v>78.681299999999993</v>
      </c>
      <c r="E423" s="57">
        <v>7910489</v>
      </c>
      <c r="F423" s="57" t="s">
        <v>1986</v>
      </c>
      <c r="G423" s="26">
        <f t="shared" si="6"/>
        <v>1.8441484825493237E-3</v>
      </c>
    </row>
    <row r="424" spans="1:7">
      <c r="A424" s="57">
        <v>79.319699999999997</v>
      </c>
      <c r="B424" s="57">
        <v>80.035499999999999</v>
      </c>
      <c r="C424" s="57">
        <v>79.193899999999999</v>
      </c>
      <c r="D424" s="57">
        <v>79.445400000000006</v>
      </c>
      <c r="E424" s="57">
        <v>7478985</v>
      </c>
      <c r="F424" s="57" t="s">
        <v>1985</v>
      </c>
      <c r="G424" s="26">
        <f t="shared" si="6"/>
        <v>-1.5822187313552227E-3</v>
      </c>
    </row>
    <row r="425" spans="1:7">
      <c r="A425" s="57">
        <v>79.600200000000001</v>
      </c>
      <c r="B425" s="57">
        <v>79.6541</v>
      </c>
      <c r="C425" s="57">
        <v>78.2363</v>
      </c>
      <c r="D425" s="57">
        <v>78.342699999999994</v>
      </c>
      <c r="E425" s="57">
        <v>8732273</v>
      </c>
      <c r="F425" s="57" t="s">
        <v>1984</v>
      </c>
      <c r="G425" s="26">
        <f t="shared" si="6"/>
        <v>1.6051272167030284E-2</v>
      </c>
    </row>
    <row r="426" spans="1:7">
      <c r="A426" s="57">
        <v>78.72</v>
      </c>
      <c r="B426" s="57">
        <v>81.360600000000005</v>
      </c>
      <c r="C426" s="57">
        <v>78.565200000000004</v>
      </c>
      <c r="D426" s="57">
        <v>80.838399999999993</v>
      </c>
      <c r="E426" s="57">
        <v>10712261</v>
      </c>
      <c r="F426" s="57" t="s">
        <v>1983</v>
      </c>
      <c r="G426" s="26">
        <f t="shared" si="6"/>
        <v>-2.6205367746021668E-2</v>
      </c>
    </row>
    <row r="427" spans="1:7">
      <c r="A427" s="57">
        <v>82.956800000000001</v>
      </c>
      <c r="B427" s="57">
        <v>83.092200000000005</v>
      </c>
      <c r="C427" s="57">
        <v>82.105500000000006</v>
      </c>
      <c r="D427" s="57">
        <v>82.105500000000006</v>
      </c>
      <c r="E427" s="57">
        <v>8527853</v>
      </c>
      <c r="F427" s="57" t="s">
        <v>1982</v>
      </c>
      <c r="G427" s="26">
        <f t="shared" si="6"/>
        <v>1.0368367527144873E-2</v>
      </c>
    </row>
    <row r="428" spans="1:7">
      <c r="A428" s="57">
        <v>82.386099999999999</v>
      </c>
      <c r="B428" s="57">
        <v>82.502099999999999</v>
      </c>
      <c r="C428" s="57">
        <v>81.738</v>
      </c>
      <c r="D428" s="57">
        <v>81.776700000000005</v>
      </c>
      <c r="E428" s="57">
        <v>4131608</v>
      </c>
      <c r="F428" s="57" t="s">
        <v>1981</v>
      </c>
      <c r="G428" s="26">
        <f t="shared" si="6"/>
        <v>7.4520003864180229E-3</v>
      </c>
    </row>
    <row r="429" spans="1:7">
      <c r="A429" s="57">
        <v>81.747600000000006</v>
      </c>
      <c r="B429" s="57">
        <v>83.043800000000005</v>
      </c>
      <c r="C429" s="57">
        <v>81.689599999999999</v>
      </c>
      <c r="D429" s="57">
        <v>82.627899999999997</v>
      </c>
      <c r="E429" s="57">
        <v>5513007</v>
      </c>
      <c r="F429" s="57" t="s">
        <v>1980</v>
      </c>
      <c r="G429" s="26">
        <f t="shared" si="6"/>
        <v>-1.0653786432911816E-2</v>
      </c>
    </row>
    <row r="430" spans="1:7">
      <c r="A430" s="57">
        <v>83.111599999999996</v>
      </c>
      <c r="B430" s="57">
        <v>83.353399999999993</v>
      </c>
      <c r="C430" s="57">
        <v>82.313800000000001</v>
      </c>
      <c r="D430" s="57">
        <v>83.024500000000003</v>
      </c>
      <c r="E430" s="57">
        <v>8236275</v>
      </c>
      <c r="F430" s="57" t="s">
        <v>1979</v>
      </c>
      <c r="G430" s="26">
        <f t="shared" si="6"/>
        <v>1.0490879198308267E-3</v>
      </c>
    </row>
    <row r="431" spans="1:7">
      <c r="A431" s="57">
        <v>82.840699999999998</v>
      </c>
      <c r="B431" s="57">
        <v>82.918099999999995</v>
      </c>
      <c r="C431" s="57">
        <v>81.844399999999993</v>
      </c>
      <c r="D431" s="57">
        <v>81.970100000000002</v>
      </c>
      <c r="E431" s="57">
        <v>5506954</v>
      </c>
      <c r="F431" s="57" t="s">
        <v>1978</v>
      </c>
      <c r="G431" s="26">
        <f t="shared" si="6"/>
        <v>1.0620945930284176E-2</v>
      </c>
    </row>
    <row r="432" spans="1:7">
      <c r="A432" s="57">
        <v>81.950800000000001</v>
      </c>
      <c r="B432" s="57">
        <v>82.115200000000002</v>
      </c>
      <c r="C432" s="57">
        <v>80.954400000000007</v>
      </c>
      <c r="D432" s="57">
        <v>81.921800000000005</v>
      </c>
      <c r="E432" s="57">
        <v>6227356</v>
      </c>
      <c r="F432" s="57" t="s">
        <v>1977</v>
      </c>
      <c r="G432" s="26">
        <f t="shared" si="6"/>
        <v>3.5399612801478852E-4</v>
      </c>
    </row>
    <row r="433" spans="1:7">
      <c r="A433" s="57">
        <v>81.544499999999999</v>
      </c>
      <c r="B433" s="57">
        <v>81.844399999999993</v>
      </c>
      <c r="C433" s="57">
        <v>80.886700000000005</v>
      </c>
      <c r="D433" s="57">
        <v>80.993099999999998</v>
      </c>
      <c r="E433" s="57">
        <v>4053666</v>
      </c>
      <c r="F433" s="57" t="s">
        <v>1976</v>
      </c>
      <c r="G433" s="26">
        <f t="shared" si="6"/>
        <v>6.8079873470703323E-3</v>
      </c>
    </row>
    <row r="434" spans="1:7">
      <c r="A434" s="57">
        <v>80.790000000000006</v>
      </c>
      <c r="B434" s="57">
        <v>81.104399999999998</v>
      </c>
      <c r="C434" s="57">
        <v>80.349900000000005</v>
      </c>
      <c r="D434" s="57">
        <v>80.383700000000005</v>
      </c>
      <c r="E434" s="57">
        <v>4950890</v>
      </c>
      <c r="F434" s="57" t="s">
        <v>1975</v>
      </c>
      <c r="G434" s="26">
        <f t="shared" si="6"/>
        <v>5.0545073192700407E-3</v>
      </c>
    </row>
    <row r="435" spans="1:7">
      <c r="A435" s="57">
        <v>80.132199999999997</v>
      </c>
      <c r="B435" s="57">
        <v>80.344999999999999</v>
      </c>
      <c r="C435" s="57">
        <v>79.585700000000003</v>
      </c>
      <c r="D435" s="57">
        <v>80.287000000000006</v>
      </c>
      <c r="E435" s="57">
        <v>4217841</v>
      </c>
      <c r="F435" s="57" t="s">
        <v>1974</v>
      </c>
      <c r="G435" s="26">
        <f t="shared" si="6"/>
        <v>-1.9280830022295747E-3</v>
      </c>
    </row>
    <row r="436" spans="1:7">
      <c r="A436" s="57">
        <v>80.0548</v>
      </c>
      <c r="B436" s="57">
        <v>80.074200000000005</v>
      </c>
      <c r="C436" s="57">
        <v>78.903700000000001</v>
      </c>
      <c r="D436" s="57">
        <v>78.990799999999993</v>
      </c>
      <c r="E436" s="57">
        <v>5545720</v>
      </c>
      <c r="F436" s="57" t="s">
        <v>1973</v>
      </c>
      <c r="G436" s="26">
        <f t="shared" si="6"/>
        <v>1.3469923079649782E-2</v>
      </c>
    </row>
    <row r="437" spans="1:7">
      <c r="A437" s="57">
        <v>78.884399999999999</v>
      </c>
      <c r="B437" s="57">
        <v>79.338999999999999</v>
      </c>
      <c r="C437" s="57">
        <v>78.710300000000004</v>
      </c>
      <c r="D437" s="57">
        <v>78.816699999999997</v>
      </c>
      <c r="E437" s="57">
        <v>4175665</v>
      </c>
      <c r="F437" s="57" t="s">
        <v>1972</v>
      </c>
      <c r="G437" s="26">
        <f t="shared" si="6"/>
        <v>8.5895501841615207E-4</v>
      </c>
    </row>
    <row r="438" spans="1:7">
      <c r="A438" s="57">
        <v>79.222999999999999</v>
      </c>
      <c r="B438" s="57">
        <v>79.590500000000006</v>
      </c>
      <c r="C438" s="57">
        <v>79.000500000000002</v>
      </c>
      <c r="D438" s="57">
        <v>79.493799999999993</v>
      </c>
      <c r="E438" s="57">
        <v>4939733</v>
      </c>
      <c r="F438" s="57" t="s">
        <v>1971</v>
      </c>
      <c r="G438" s="26">
        <f t="shared" si="6"/>
        <v>-3.406554976614462E-3</v>
      </c>
    </row>
    <row r="439" spans="1:7">
      <c r="A439" s="57">
        <v>79.087500000000006</v>
      </c>
      <c r="B439" s="57">
        <v>79.861400000000003</v>
      </c>
      <c r="C439" s="57">
        <v>78.603899999999996</v>
      </c>
      <c r="D439" s="57">
        <v>79.822699999999998</v>
      </c>
      <c r="E439" s="57">
        <v>3676174</v>
      </c>
      <c r="F439" s="57" t="s">
        <v>1970</v>
      </c>
      <c r="G439" s="26">
        <f t="shared" si="6"/>
        <v>-9.2104125768733835E-3</v>
      </c>
    </row>
    <row r="440" spans="1:7">
      <c r="A440" s="57">
        <v>79.019800000000004</v>
      </c>
      <c r="B440" s="57">
        <v>79.2423</v>
      </c>
      <c r="C440" s="57">
        <v>78.361999999999995</v>
      </c>
      <c r="D440" s="57">
        <v>78.420100000000005</v>
      </c>
      <c r="E440" s="57">
        <v>4987236</v>
      </c>
      <c r="F440" s="57" t="s">
        <v>1969</v>
      </c>
      <c r="G440" s="26">
        <f t="shared" si="6"/>
        <v>7.647274104470636E-3</v>
      </c>
    </row>
    <row r="441" spans="1:7">
      <c r="A441" s="57">
        <v>78.275000000000006</v>
      </c>
      <c r="B441" s="57">
        <v>79.058499999999995</v>
      </c>
      <c r="C441" s="57">
        <v>77.510800000000003</v>
      </c>
      <c r="D441" s="57">
        <v>78.778000000000006</v>
      </c>
      <c r="E441" s="57">
        <v>6338796</v>
      </c>
      <c r="F441" s="57" t="s">
        <v>1968</v>
      </c>
      <c r="G441" s="26">
        <f t="shared" si="6"/>
        <v>-6.3850313539313142E-3</v>
      </c>
    </row>
    <row r="442" spans="1:7">
      <c r="A442" s="57">
        <v>78.245999999999995</v>
      </c>
      <c r="B442" s="57">
        <v>79.058499999999995</v>
      </c>
      <c r="C442" s="57">
        <v>77.375399999999999</v>
      </c>
      <c r="D442" s="57">
        <v>77.375399999999999</v>
      </c>
      <c r="E442" s="57">
        <v>5366116</v>
      </c>
      <c r="F442" s="57" t="s">
        <v>1967</v>
      </c>
      <c r="G442" s="26">
        <f t="shared" ref="G442:G505" si="7">A442/D442-1</f>
        <v>1.1251638117541152E-2</v>
      </c>
    </row>
    <row r="443" spans="1:7">
      <c r="A443" s="57">
        <v>77.617199999999997</v>
      </c>
      <c r="B443" s="57">
        <v>78.0428</v>
      </c>
      <c r="C443" s="57">
        <v>77.152900000000002</v>
      </c>
      <c r="D443" s="57">
        <v>77.404399999999995</v>
      </c>
      <c r="E443" s="57">
        <v>6487413</v>
      </c>
      <c r="F443" s="57" t="s">
        <v>1966</v>
      </c>
      <c r="G443" s="26">
        <f t="shared" si="7"/>
        <v>2.7491977200262419E-3</v>
      </c>
    </row>
    <row r="444" spans="1:7">
      <c r="A444" s="57">
        <v>78.216899999999995</v>
      </c>
      <c r="B444" s="57">
        <v>78.468199999999996</v>
      </c>
      <c r="C444" s="57">
        <v>76.920699999999997</v>
      </c>
      <c r="D444" s="57">
        <v>77.017499999999998</v>
      </c>
      <c r="E444" s="57">
        <v>6154266</v>
      </c>
      <c r="F444" s="57" t="s">
        <v>1965</v>
      </c>
      <c r="G444" s="26">
        <f t="shared" si="7"/>
        <v>1.5573084039341767E-2</v>
      </c>
    </row>
    <row r="445" spans="1:7">
      <c r="A445" s="57">
        <v>77.133600000000001</v>
      </c>
      <c r="B445" s="57">
        <v>77.239999999999995</v>
      </c>
      <c r="C445" s="57">
        <v>76.369399999999999</v>
      </c>
      <c r="D445" s="57">
        <v>76.804699999999997</v>
      </c>
      <c r="E445" s="57">
        <v>5024880</v>
      </c>
      <c r="F445" s="57" t="s">
        <v>1964</v>
      </c>
      <c r="G445" s="26">
        <f t="shared" si="7"/>
        <v>4.2822900161059163E-3</v>
      </c>
    </row>
    <row r="446" spans="1:7">
      <c r="A446" s="57">
        <v>76.659599999999998</v>
      </c>
      <c r="B446" s="57">
        <v>77.723600000000005</v>
      </c>
      <c r="C446" s="57">
        <v>76.204899999999995</v>
      </c>
      <c r="D446" s="57">
        <v>77.4238</v>
      </c>
      <c r="E446" s="57">
        <v>5624078</v>
      </c>
      <c r="F446" s="57" t="s">
        <v>1963</v>
      </c>
      <c r="G446" s="26">
        <f t="shared" si="7"/>
        <v>-9.8703499440740972E-3</v>
      </c>
    </row>
    <row r="447" spans="1:7">
      <c r="A447" s="57">
        <v>77.752600000000001</v>
      </c>
      <c r="B447" s="57">
        <v>78.187899999999999</v>
      </c>
      <c r="C447" s="57">
        <v>77.3947</v>
      </c>
      <c r="D447" s="57">
        <v>78.129900000000006</v>
      </c>
      <c r="E447" s="57">
        <v>5028857</v>
      </c>
      <c r="F447" s="57" t="s">
        <v>1962</v>
      </c>
      <c r="G447" s="26">
        <f t="shared" si="7"/>
        <v>-4.8291371165201102E-3</v>
      </c>
    </row>
    <row r="448" spans="1:7">
      <c r="A448" s="57">
        <v>78.632900000000006</v>
      </c>
      <c r="B448" s="57">
        <v>78.681299999999993</v>
      </c>
      <c r="C448" s="57">
        <v>77.984800000000007</v>
      </c>
      <c r="D448" s="57">
        <v>78.313699999999997</v>
      </c>
      <c r="E448" s="57">
        <v>5296230</v>
      </c>
      <c r="F448" s="57" t="s">
        <v>1961</v>
      </c>
      <c r="G448" s="26">
        <f t="shared" si="7"/>
        <v>4.0759151974687491E-3</v>
      </c>
    </row>
    <row r="449" spans="1:7">
      <c r="A449" s="57">
        <v>77.936400000000006</v>
      </c>
      <c r="B449" s="57">
        <v>78.255600000000001</v>
      </c>
      <c r="C449" s="57">
        <v>76.804699999999997</v>
      </c>
      <c r="D449" s="57">
        <v>77.259299999999996</v>
      </c>
      <c r="E449" s="57">
        <v>4962583</v>
      </c>
      <c r="F449" s="57" t="s">
        <v>1960</v>
      </c>
      <c r="G449" s="26">
        <f t="shared" si="7"/>
        <v>8.7639934609815562E-3</v>
      </c>
    </row>
    <row r="450" spans="1:7">
      <c r="A450" s="57">
        <v>76.882099999999994</v>
      </c>
      <c r="B450" s="57">
        <v>77.036799999999999</v>
      </c>
      <c r="C450" s="57">
        <v>76.504800000000003</v>
      </c>
      <c r="D450" s="57">
        <v>76.930400000000006</v>
      </c>
      <c r="E450" s="57">
        <v>6756950</v>
      </c>
      <c r="F450" s="57" t="s">
        <v>1959</v>
      </c>
      <c r="G450" s="26">
        <f t="shared" si="7"/>
        <v>-6.2784022961026587E-4</v>
      </c>
    </row>
    <row r="451" spans="1:7">
      <c r="A451" s="57">
        <v>76.601500000000001</v>
      </c>
      <c r="B451" s="57">
        <v>76.707899999999995</v>
      </c>
      <c r="C451" s="57">
        <v>75.866399999999999</v>
      </c>
      <c r="D451" s="57">
        <v>76.659599999999998</v>
      </c>
      <c r="E451" s="57">
        <v>6065702</v>
      </c>
      <c r="F451" s="57" t="s">
        <v>1958</v>
      </c>
      <c r="G451" s="26">
        <f t="shared" si="7"/>
        <v>-7.5789594519137804E-4</v>
      </c>
    </row>
    <row r="452" spans="1:7">
      <c r="A452" s="57">
        <v>76.495099999999994</v>
      </c>
      <c r="B452" s="57">
        <v>77.239999999999995</v>
      </c>
      <c r="C452" s="57">
        <v>76.369399999999999</v>
      </c>
      <c r="D452" s="57">
        <v>76.814300000000003</v>
      </c>
      <c r="E452" s="57">
        <v>5640094</v>
      </c>
      <c r="F452" s="57" t="s">
        <v>1957</v>
      </c>
      <c r="G452" s="26">
        <f t="shared" si="7"/>
        <v>-4.1554762589779415E-3</v>
      </c>
    </row>
    <row r="453" spans="1:7">
      <c r="A453" s="57">
        <v>76.659599999999998</v>
      </c>
      <c r="B453" s="57">
        <v>77.858999999999995</v>
      </c>
      <c r="C453" s="57">
        <v>76.214600000000004</v>
      </c>
      <c r="D453" s="57">
        <v>77.713899999999995</v>
      </c>
      <c r="E453" s="57">
        <v>7674490</v>
      </c>
      <c r="F453" s="57" t="s">
        <v>1956</v>
      </c>
      <c r="G453" s="26">
        <f t="shared" si="7"/>
        <v>-1.3566427627490052E-2</v>
      </c>
    </row>
    <row r="454" spans="1:7">
      <c r="A454" s="57">
        <v>77.607500000000002</v>
      </c>
      <c r="B454" s="57">
        <v>78.835999999999999</v>
      </c>
      <c r="C454" s="57">
        <v>77.259299999999996</v>
      </c>
      <c r="D454" s="57">
        <v>78.313699999999997</v>
      </c>
      <c r="E454" s="57">
        <v>7500241</v>
      </c>
      <c r="F454" s="57" t="s">
        <v>1955</v>
      </c>
      <c r="G454" s="26">
        <f t="shared" si="7"/>
        <v>-9.0175792996627369E-3</v>
      </c>
    </row>
    <row r="455" spans="1:7">
      <c r="A455" s="57">
        <v>77.510800000000003</v>
      </c>
      <c r="B455" s="57">
        <v>79.116500000000002</v>
      </c>
      <c r="C455" s="57">
        <v>76.959400000000002</v>
      </c>
      <c r="D455" s="57">
        <v>79.068200000000004</v>
      </c>
      <c r="E455" s="57">
        <v>6562831</v>
      </c>
      <c r="F455" s="57" t="s">
        <v>1954</v>
      </c>
      <c r="G455" s="26">
        <f t="shared" si="7"/>
        <v>-1.9696919874235164E-2</v>
      </c>
    </row>
    <row r="456" spans="1:7">
      <c r="A456" s="57">
        <v>79.484099999999998</v>
      </c>
      <c r="B456" s="57">
        <v>80.344999999999999</v>
      </c>
      <c r="C456" s="57">
        <v>79.4358</v>
      </c>
      <c r="D456" s="57">
        <v>80.209599999999995</v>
      </c>
      <c r="E456" s="57">
        <v>5241326</v>
      </c>
      <c r="F456" s="57" t="s">
        <v>1953</v>
      </c>
      <c r="G456" s="26">
        <f t="shared" si="7"/>
        <v>-9.0450519638546334E-3</v>
      </c>
    </row>
    <row r="457" spans="1:7">
      <c r="A457" s="57">
        <v>79.638900000000007</v>
      </c>
      <c r="B457" s="57">
        <v>80.567499999999995</v>
      </c>
      <c r="C457" s="57">
        <v>79.155199999999994</v>
      </c>
      <c r="D457" s="57">
        <v>80.141900000000007</v>
      </c>
      <c r="E457" s="57">
        <v>6509396</v>
      </c>
      <c r="F457" s="57" t="s">
        <v>1952</v>
      </c>
      <c r="G457" s="26">
        <f t="shared" si="7"/>
        <v>-6.2763672935131076E-3</v>
      </c>
    </row>
    <row r="458" spans="1:7">
      <c r="A458" s="57">
        <v>81.0608</v>
      </c>
      <c r="B458" s="57">
        <v>81.0899</v>
      </c>
      <c r="C458" s="57">
        <v>80.287000000000006</v>
      </c>
      <c r="D458" s="57">
        <v>80.654600000000002</v>
      </c>
      <c r="E458" s="57">
        <v>5681094</v>
      </c>
      <c r="F458" s="57" t="s">
        <v>1951</v>
      </c>
      <c r="G458" s="26">
        <f t="shared" si="7"/>
        <v>5.0362905525536128E-3</v>
      </c>
    </row>
    <row r="459" spans="1:7">
      <c r="A459" s="57">
        <v>80.1999</v>
      </c>
      <c r="B459" s="57">
        <v>81.5929</v>
      </c>
      <c r="C459" s="57">
        <v>79.784000000000006</v>
      </c>
      <c r="D459" s="57">
        <v>81.505799999999994</v>
      </c>
      <c r="E459" s="57">
        <v>8725417</v>
      </c>
      <c r="F459" s="57" t="s">
        <v>1950</v>
      </c>
      <c r="G459" s="26">
        <f t="shared" si="7"/>
        <v>-1.6022172655197453E-2</v>
      </c>
    </row>
    <row r="460" spans="1:7">
      <c r="A460" s="57">
        <v>81.796000000000006</v>
      </c>
      <c r="B460" s="57">
        <v>81.911100000000005</v>
      </c>
      <c r="C460" s="57">
        <v>80.383700000000005</v>
      </c>
      <c r="D460" s="57">
        <v>80.712599999999995</v>
      </c>
      <c r="E460" s="57">
        <v>4935938</v>
      </c>
      <c r="F460" s="57" t="s">
        <v>1949</v>
      </c>
      <c r="G460" s="26">
        <f t="shared" si="7"/>
        <v>1.3422935204664643E-2</v>
      </c>
    </row>
    <row r="461" spans="1:7">
      <c r="A461" s="57">
        <v>81.176900000000003</v>
      </c>
      <c r="B461" s="57">
        <v>82.608500000000006</v>
      </c>
      <c r="C461" s="57">
        <v>81.012500000000003</v>
      </c>
      <c r="D461" s="57">
        <v>82.5505</v>
      </c>
      <c r="E461" s="57">
        <v>6797059</v>
      </c>
      <c r="F461" s="57" t="s">
        <v>1948</v>
      </c>
      <c r="G461" s="26">
        <f t="shared" si="7"/>
        <v>-1.6639511571704513E-2</v>
      </c>
    </row>
    <row r="462" spans="1:7">
      <c r="A462" s="57">
        <v>82.221599999999995</v>
      </c>
      <c r="B462" s="57">
        <v>82.927800000000005</v>
      </c>
      <c r="C462" s="57">
        <v>81.960400000000007</v>
      </c>
      <c r="D462" s="57">
        <v>82.676299999999998</v>
      </c>
      <c r="E462" s="57">
        <v>5887405</v>
      </c>
      <c r="F462" s="57" t="s">
        <v>1947</v>
      </c>
      <c r="G462" s="26">
        <f t="shared" si="7"/>
        <v>-5.4997623260838457E-3</v>
      </c>
    </row>
    <row r="463" spans="1:7">
      <c r="A463" s="57">
        <v>82.415099999999995</v>
      </c>
      <c r="B463" s="57">
        <v>84.069199999999995</v>
      </c>
      <c r="C463" s="57">
        <v>82.173299999999998</v>
      </c>
      <c r="D463" s="57">
        <v>84.020799999999994</v>
      </c>
      <c r="E463" s="57">
        <v>6007243</v>
      </c>
      <c r="F463" s="57" t="s">
        <v>1946</v>
      </c>
      <c r="G463" s="26">
        <f t="shared" si="7"/>
        <v>-1.9110744006246017E-2</v>
      </c>
    </row>
    <row r="464" spans="1:7">
      <c r="A464" s="57">
        <v>84.175600000000003</v>
      </c>
      <c r="B464" s="57">
        <v>84.330399999999997</v>
      </c>
      <c r="C464" s="57">
        <v>83.604900000000001</v>
      </c>
      <c r="D464" s="57">
        <v>84.001499999999993</v>
      </c>
      <c r="E464" s="57">
        <v>4727418</v>
      </c>
      <c r="F464" s="57" t="s">
        <v>1945</v>
      </c>
      <c r="G464" s="26">
        <f t="shared" si="7"/>
        <v>2.072582037225601E-3</v>
      </c>
    </row>
    <row r="465" spans="1:7">
      <c r="A465" s="57">
        <v>84.301299999999998</v>
      </c>
      <c r="B465" s="57">
        <v>84.862399999999994</v>
      </c>
      <c r="C465" s="57">
        <v>84.088499999999996</v>
      </c>
      <c r="D465" s="57">
        <v>84.253</v>
      </c>
      <c r="E465" s="57">
        <v>7579459</v>
      </c>
      <c r="F465" s="57" t="s">
        <v>1944</v>
      </c>
      <c r="G465" s="26">
        <f t="shared" si="7"/>
        <v>5.7327335525148015E-4</v>
      </c>
    </row>
    <row r="466" spans="1:7">
      <c r="A466" s="57">
        <v>84.078900000000004</v>
      </c>
      <c r="B466" s="57">
        <v>84.185299999999998</v>
      </c>
      <c r="C466" s="57">
        <v>81.350999999999999</v>
      </c>
      <c r="D466" s="57">
        <v>81.438100000000006</v>
      </c>
      <c r="E466" s="57">
        <v>8220106</v>
      </c>
      <c r="F466" s="57" t="s">
        <v>1943</v>
      </c>
      <c r="G466" s="26">
        <f t="shared" si="7"/>
        <v>3.2427082655415607E-2</v>
      </c>
    </row>
    <row r="467" spans="1:7">
      <c r="A467" s="57">
        <v>80.964100000000002</v>
      </c>
      <c r="B467" s="57">
        <v>81.123699999999999</v>
      </c>
      <c r="C467" s="57">
        <v>80.335400000000007</v>
      </c>
      <c r="D467" s="57">
        <v>80.770700000000005</v>
      </c>
      <c r="E467" s="57">
        <v>4806870</v>
      </c>
      <c r="F467" s="57" t="s">
        <v>1942</v>
      </c>
      <c r="G467" s="26">
        <f t="shared" si="7"/>
        <v>2.3944326346063693E-3</v>
      </c>
    </row>
    <row r="468" spans="1:7">
      <c r="A468" s="57">
        <v>80.519199999999998</v>
      </c>
      <c r="B468" s="57">
        <v>80.673900000000003</v>
      </c>
      <c r="C468" s="57">
        <v>80.016099999999994</v>
      </c>
      <c r="D468" s="57">
        <v>80.103200000000001</v>
      </c>
      <c r="E468" s="57">
        <v>5481262</v>
      </c>
      <c r="F468" s="57" t="s">
        <v>1941</v>
      </c>
      <c r="G468" s="26">
        <f t="shared" si="7"/>
        <v>5.1933006421716055E-3</v>
      </c>
    </row>
    <row r="469" spans="1:7">
      <c r="A469" s="57">
        <v>80.364400000000003</v>
      </c>
      <c r="B469" s="57">
        <v>81.118899999999996</v>
      </c>
      <c r="C469" s="57">
        <v>80.219300000000004</v>
      </c>
      <c r="D469" s="57">
        <v>80.964100000000002</v>
      </c>
      <c r="E469" s="57">
        <v>5181488</v>
      </c>
      <c r="F469" s="57" t="s">
        <v>1940</v>
      </c>
      <c r="G469" s="26">
        <f t="shared" si="7"/>
        <v>-7.4069865532995216E-3</v>
      </c>
    </row>
    <row r="470" spans="1:7">
      <c r="A470" s="57">
        <v>80.683599999999998</v>
      </c>
      <c r="B470" s="57">
        <v>81.244600000000005</v>
      </c>
      <c r="C470" s="57">
        <v>80.374099999999999</v>
      </c>
      <c r="D470" s="57">
        <v>80.838399999999993</v>
      </c>
      <c r="E470" s="57">
        <v>6233826</v>
      </c>
      <c r="F470" s="57" t="s">
        <v>1939</v>
      </c>
      <c r="G470" s="26">
        <f t="shared" si="7"/>
        <v>-1.914931517694507E-3</v>
      </c>
    </row>
    <row r="471" spans="1:7">
      <c r="A471" s="57">
        <v>80.625600000000006</v>
      </c>
      <c r="B471" s="57">
        <v>80.759900000000002</v>
      </c>
      <c r="C471" s="57">
        <v>80.145899999999997</v>
      </c>
      <c r="D471" s="57">
        <v>80.347300000000004</v>
      </c>
      <c r="E471" s="57">
        <v>4191688</v>
      </c>
      <c r="F471" s="57" t="s">
        <v>1938</v>
      </c>
      <c r="G471" s="26">
        <f t="shared" si="7"/>
        <v>3.4637131552648359E-3</v>
      </c>
    </row>
    <row r="472" spans="1:7">
      <c r="A472" s="57">
        <v>80.692700000000002</v>
      </c>
      <c r="B472" s="57">
        <v>80.726299999999995</v>
      </c>
      <c r="C472" s="57">
        <v>79.915599999999998</v>
      </c>
      <c r="D472" s="57">
        <v>80.2898</v>
      </c>
      <c r="E472" s="57">
        <v>4903025</v>
      </c>
      <c r="F472" s="57" t="s">
        <v>1937</v>
      </c>
      <c r="G472" s="26">
        <f t="shared" si="7"/>
        <v>5.0180720340566864E-3</v>
      </c>
    </row>
    <row r="473" spans="1:7">
      <c r="A473" s="57">
        <v>80.260999999999996</v>
      </c>
      <c r="B473" s="57">
        <v>80.6447</v>
      </c>
      <c r="C473" s="57">
        <v>79.949200000000005</v>
      </c>
      <c r="D473" s="57">
        <v>80.395300000000006</v>
      </c>
      <c r="E473" s="57">
        <v>4783947</v>
      </c>
      <c r="F473" s="57" t="s">
        <v>1936</v>
      </c>
      <c r="G473" s="26">
        <f t="shared" si="7"/>
        <v>-1.6704956633037948E-3</v>
      </c>
    </row>
    <row r="474" spans="1:7">
      <c r="A474" s="57">
        <v>80.174700000000001</v>
      </c>
      <c r="B474" s="57">
        <v>80.596800000000002</v>
      </c>
      <c r="C474" s="57">
        <v>79.455100000000002</v>
      </c>
      <c r="D474" s="57">
        <v>80.049899999999994</v>
      </c>
      <c r="E474" s="57">
        <v>17082112</v>
      </c>
      <c r="F474" s="57" t="s">
        <v>1935</v>
      </c>
      <c r="G474" s="26">
        <f t="shared" si="7"/>
        <v>1.5590275565617873E-3</v>
      </c>
    </row>
    <row r="475" spans="1:7">
      <c r="A475" s="57">
        <v>80.961299999999994</v>
      </c>
      <c r="B475" s="57">
        <v>81.268299999999996</v>
      </c>
      <c r="C475" s="57">
        <v>80.577600000000004</v>
      </c>
      <c r="D475" s="57">
        <v>81.086100000000002</v>
      </c>
      <c r="E475" s="57">
        <v>7836207</v>
      </c>
      <c r="F475" s="57" t="s">
        <v>1934</v>
      </c>
      <c r="G475" s="26">
        <f t="shared" si="7"/>
        <v>-1.5391047294173177E-3</v>
      </c>
    </row>
    <row r="476" spans="1:7">
      <c r="A476" s="57">
        <v>81.6233</v>
      </c>
      <c r="B476" s="57">
        <v>82.841700000000003</v>
      </c>
      <c r="C476" s="57">
        <v>81.345100000000002</v>
      </c>
      <c r="D476" s="57">
        <v>82.515500000000003</v>
      </c>
      <c r="E476" s="57">
        <v>5908339</v>
      </c>
      <c r="F476" s="57" t="s">
        <v>1933</v>
      </c>
      <c r="G476" s="26">
        <f t="shared" si="7"/>
        <v>-1.0812514012518926E-2</v>
      </c>
    </row>
    <row r="477" spans="1:7">
      <c r="A477" s="57">
        <v>82.256500000000003</v>
      </c>
      <c r="B477" s="57">
        <v>82.592299999999994</v>
      </c>
      <c r="C477" s="57">
        <v>81.450800000000001</v>
      </c>
      <c r="D477" s="57">
        <v>81.6905</v>
      </c>
      <c r="E477" s="57">
        <v>4562160</v>
      </c>
      <c r="F477" s="57" t="s">
        <v>1932</v>
      </c>
      <c r="G477" s="26">
        <f t="shared" si="7"/>
        <v>6.9285902277498312E-3</v>
      </c>
    </row>
    <row r="478" spans="1:7">
      <c r="A478" s="57">
        <v>82.026200000000003</v>
      </c>
      <c r="B478" s="57">
        <v>82.150999999999996</v>
      </c>
      <c r="C478" s="57">
        <v>81.105199999999996</v>
      </c>
      <c r="D478" s="57">
        <v>81.105199999999996</v>
      </c>
      <c r="E478" s="57">
        <v>5539055</v>
      </c>
      <c r="F478" s="57" t="s">
        <v>1931</v>
      </c>
      <c r="G478" s="26">
        <f t="shared" si="7"/>
        <v>1.1355622080951644E-2</v>
      </c>
    </row>
    <row r="479" spans="1:7">
      <c r="A479" s="57">
        <v>81.671300000000002</v>
      </c>
      <c r="B479" s="57">
        <v>82.760199999999998</v>
      </c>
      <c r="C479" s="57">
        <v>81.469800000000006</v>
      </c>
      <c r="D479" s="57">
        <v>82.007099999999994</v>
      </c>
      <c r="E479" s="57">
        <v>6561312</v>
      </c>
      <c r="F479" s="57" t="s">
        <v>1930</v>
      </c>
      <c r="G479" s="26">
        <f t="shared" si="7"/>
        <v>-4.0947674042856042E-3</v>
      </c>
    </row>
    <row r="480" spans="1:7">
      <c r="A480" s="57">
        <v>81.6905</v>
      </c>
      <c r="B480" s="57">
        <v>82.918499999999995</v>
      </c>
      <c r="C480" s="57">
        <v>81.239599999999996</v>
      </c>
      <c r="D480" s="57">
        <v>82.505899999999997</v>
      </c>
      <c r="E480" s="57">
        <v>6177553</v>
      </c>
      <c r="F480" s="57" t="s">
        <v>1929</v>
      </c>
      <c r="G480" s="26">
        <f t="shared" si="7"/>
        <v>-9.8829295844297116E-3</v>
      </c>
    </row>
    <row r="481" spans="1:7">
      <c r="A481" s="57">
        <v>82.074200000000005</v>
      </c>
      <c r="B481" s="57">
        <v>82.314099999999996</v>
      </c>
      <c r="C481" s="57">
        <v>81.162800000000004</v>
      </c>
      <c r="D481" s="57">
        <v>81.287499999999994</v>
      </c>
      <c r="E481" s="57">
        <v>6048456</v>
      </c>
      <c r="F481" s="57" t="s">
        <v>1928</v>
      </c>
      <c r="G481" s="26">
        <f t="shared" si="7"/>
        <v>9.677994771643883E-3</v>
      </c>
    </row>
    <row r="482" spans="1:7">
      <c r="A482" s="57">
        <v>81.162800000000004</v>
      </c>
      <c r="B482" s="57">
        <v>82.352400000000003</v>
      </c>
      <c r="C482" s="57">
        <v>80.876000000000005</v>
      </c>
      <c r="D482" s="57">
        <v>81.968699999999998</v>
      </c>
      <c r="E482" s="57">
        <v>5073742</v>
      </c>
      <c r="F482" s="57" t="s">
        <v>1927</v>
      </c>
      <c r="G482" s="26">
        <f t="shared" si="7"/>
        <v>-9.8318016511179662E-3</v>
      </c>
    </row>
    <row r="483" spans="1:7">
      <c r="A483" s="57">
        <v>81.604100000000003</v>
      </c>
      <c r="B483" s="57">
        <v>81.652100000000004</v>
      </c>
      <c r="C483" s="57">
        <v>79.853300000000004</v>
      </c>
      <c r="D483" s="57">
        <v>80.203400000000002</v>
      </c>
      <c r="E483" s="57">
        <v>5553111</v>
      </c>
      <c r="F483" s="57" t="s">
        <v>1926</v>
      </c>
      <c r="G483" s="26">
        <f t="shared" si="7"/>
        <v>1.7464346898011796E-2</v>
      </c>
    </row>
    <row r="484" spans="1:7">
      <c r="A484" s="57">
        <v>80.203400000000002</v>
      </c>
      <c r="B484" s="57">
        <v>80.438500000000005</v>
      </c>
      <c r="C484" s="57">
        <v>79.292000000000002</v>
      </c>
      <c r="D484" s="57">
        <v>80.030699999999996</v>
      </c>
      <c r="E484" s="57">
        <v>4266698</v>
      </c>
      <c r="F484" s="57" t="s">
        <v>1925</v>
      </c>
      <c r="G484" s="26">
        <f t="shared" si="7"/>
        <v>2.1579218974718817E-3</v>
      </c>
    </row>
    <row r="485" spans="1:7">
      <c r="A485" s="57">
        <v>79.973200000000006</v>
      </c>
      <c r="B485" s="57">
        <v>80.361699999999999</v>
      </c>
      <c r="C485" s="57">
        <v>79.426299999999998</v>
      </c>
      <c r="D485" s="57">
        <v>80.136300000000006</v>
      </c>
      <c r="E485" s="57">
        <v>8893093</v>
      </c>
      <c r="F485" s="57" t="s">
        <v>1924</v>
      </c>
      <c r="G485" s="26">
        <f t="shared" si="7"/>
        <v>-2.0352823876320647E-3</v>
      </c>
    </row>
    <row r="486" spans="1:7">
      <c r="A486" s="57">
        <v>79.973200000000006</v>
      </c>
      <c r="B486" s="57">
        <v>80.421499999999995</v>
      </c>
      <c r="C486" s="57">
        <v>79.848500000000001</v>
      </c>
      <c r="D486" s="57">
        <v>80.232200000000006</v>
      </c>
      <c r="E486" s="57">
        <v>4755340</v>
      </c>
      <c r="F486" s="57" t="s">
        <v>1923</v>
      </c>
      <c r="G486" s="26">
        <f t="shared" si="7"/>
        <v>-3.228130351654368E-3</v>
      </c>
    </row>
    <row r="487" spans="1:7">
      <c r="A487" s="57">
        <v>80.433700000000002</v>
      </c>
      <c r="B487" s="57">
        <v>80.755099999999999</v>
      </c>
      <c r="C487" s="57">
        <v>79.762100000000004</v>
      </c>
      <c r="D487" s="57">
        <v>80.069100000000006</v>
      </c>
      <c r="E487" s="57">
        <v>4546366</v>
      </c>
      <c r="F487" s="57" t="s">
        <v>1922</v>
      </c>
      <c r="G487" s="26">
        <f t="shared" si="7"/>
        <v>4.5535668566274445E-3</v>
      </c>
    </row>
    <row r="488" spans="1:7">
      <c r="A488" s="57">
        <v>80.270600000000002</v>
      </c>
      <c r="B488" s="57">
        <v>82.083799999999997</v>
      </c>
      <c r="C488" s="57">
        <v>80.088300000000004</v>
      </c>
      <c r="D488" s="57">
        <v>82.083799999999997</v>
      </c>
      <c r="E488" s="57">
        <v>5974145</v>
      </c>
      <c r="F488" s="57" t="s">
        <v>1921</v>
      </c>
      <c r="G488" s="26">
        <f t="shared" si="7"/>
        <v>-2.2089620607233074E-2</v>
      </c>
    </row>
    <row r="489" spans="1:7">
      <c r="A489" s="57">
        <v>82.189300000000003</v>
      </c>
      <c r="B489" s="57">
        <v>82.457999999999998</v>
      </c>
      <c r="C489" s="57">
        <v>81.412199999999999</v>
      </c>
      <c r="D489" s="57">
        <v>81.863100000000003</v>
      </c>
      <c r="E489" s="57">
        <v>4707655</v>
      </c>
      <c r="F489" s="57" t="s">
        <v>1920</v>
      </c>
      <c r="G489" s="26">
        <f t="shared" si="7"/>
        <v>3.9847012878817534E-3</v>
      </c>
    </row>
    <row r="490" spans="1:7">
      <c r="A490" s="57">
        <v>81.604100000000003</v>
      </c>
      <c r="B490" s="57">
        <v>82.381200000000007</v>
      </c>
      <c r="C490" s="57">
        <v>81.047700000000006</v>
      </c>
      <c r="D490" s="57">
        <v>82.285300000000007</v>
      </c>
      <c r="E490" s="57">
        <v>9824939</v>
      </c>
      <c r="F490" s="57" t="s">
        <v>1919</v>
      </c>
      <c r="G490" s="26">
        <f t="shared" si="7"/>
        <v>-8.2785139022402143E-3</v>
      </c>
    </row>
    <row r="491" spans="1:7">
      <c r="A491" s="57">
        <v>82.41</v>
      </c>
      <c r="B491" s="57">
        <v>83.014399999999995</v>
      </c>
      <c r="C491" s="57">
        <v>81.393100000000004</v>
      </c>
      <c r="D491" s="57">
        <v>83.014399999999995</v>
      </c>
      <c r="E491" s="57">
        <v>6877145</v>
      </c>
      <c r="F491" s="57" t="s">
        <v>1918</v>
      </c>
      <c r="G491" s="26">
        <f t="shared" si="7"/>
        <v>-7.2806645594016839E-3</v>
      </c>
    </row>
    <row r="492" spans="1:7">
      <c r="A492" s="57">
        <v>82.361999999999995</v>
      </c>
      <c r="B492" s="57">
        <v>83.676400000000001</v>
      </c>
      <c r="C492" s="57">
        <v>79.234499999999997</v>
      </c>
      <c r="D492" s="57">
        <v>83.426900000000003</v>
      </c>
      <c r="E492" s="57">
        <v>11771448</v>
      </c>
      <c r="F492" s="57" t="s">
        <v>1917</v>
      </c>
      <c r="G492" s="26">
        <f t="shared" si="7"/>
        <v>-1.2764468055267653E-2</v>
      </c>
    </row>
    <row r="493" spans="1:7">
      <c r="A493" s="57">
        <v>80.990099999999998</v>
      </c>
      <c r="B493" s="57">
        <v>82.253900000000002</v>
      </c>
      <c r="C493" s="57">
        <v>80.692700000000002</v>
      </c>
      <c r="D493" s="57">
        <v>81.057299999999998</v>
      </c>
      <c r="E493" s="57">
        <v>10848637</v>
      </c>
      <c r="F493" s="57" t="s">
        <v>1916</v>
      </c>
      <c r="G493" s="26">
        <f t="shared" si="7"/>
        <v>-8.2904315835830023E-4</v>
      </c>
    </row>
    <row r="494" spans="1:7">
      <c r="A494" s="57">
        <v>81.277900000000002</v>
      </c>
      <c r="B494" s="57">
        <v>81.556100000000001</v>
      </c>
      <c r="C494" s="57">
        <v>80.356899999999996</v>
      </c>
      <c r="D494" s="57">
        <v>80.424099999999996</v>
      </c>
      <c r="E494" s="57">
        <v>4867874</v>
      </c>
      <c r="F494" s="57" t="s">
        <v>1915</v>
      </c>
      <c r="G494" s="26">
        <f t="shared" si="7"/>
        <v>1.0616220759697814E-2</v>
      </c>
    </row>
    <row r="495" spans="1:7">
      <c r="A495" s="57">
        <v>80.280199999999994</v>
      </c>
      <c r="B495" s="57">
        <v>80.918199999999999</v>
      </c>
      <c r="C495" s="57">
        <v>79.858099999999993</v>
      </c>
      <c r="D495" s="57">
        <v>80.270600000000002</v>
      </c>
      <c r="E495" s="57">
        <v>4934627</v>
      </c>
      <c r="F495" s="57" t="s">
        <v>1914</v>
      </c>
      <c r="G495" s="26">
        <f t="shared" si="7"/>
        <v>1.1959546832818191E-4</v>
      </c>
    </row>
    <row r="496" spans="1:7">
      <c r="A496" s="57">
        <v>80.193799999999996</v>
      </c>
      <c r="B496" s="57">
        <v>81.546599999999998</v>
      </c>
      <c r="C496" s="57">
        <v>79.752499999999998</v>
      </c>
      <c r="D496" s="57">
        <v>81.134</v>
      </c>
      <c r="E496" s="57">
        <v>7579609</v>
      </c>
      <c r="F496" s="57" t="s">
        <v>1913</v>
      </c>
      <c r="G496" s="26">
        <f t="shared" si="7"/>
        <v>-1.1588236744151659E-2</v>
      </c>
    </row>
    <row r="497" spans="1:7">
      <c r="A497" s="57">
        <v>81.613699999999994</v>
      </c>
      <c r="B497" s="57">
        <v>81.8583</v>
      </c>
      <c r="C497" s="57">
        <v>80.946899999999999</v>
      </c>
      <c r="D497" s="57">
        <v>81.191599999999994</v>
      </c>
      <c r="E497" s="57">
        <v>5892373</v>
      </c>
      <c r="F497" s="57" t="s">
        <v>1912</v>
      </c>
      <c r="G497" s="26">
        <f t="shared" si="7"/>
        <v>5.198813670379776E-3</v>
      </c>
    </row>
    <row r="498" spans="1:7">
      <c r="A498" s="57">
        <v>81.537000000000006</v>
      </c>
      <c r="B498" s="57">
        <v>82.654600000000002</v>
      </c>
      <c r="C498" s="57">
        <v>81.028499999999994</v>
      </c>
      <c r="D498" s="57">
        <v>82.582700000000003</v>
      </c>
      <c r="E498" s="57">
        <v>8843539</v>
      </c>
      <c r="F498" s="57" t="s">
        <v>1911</v>
      </c>
      <c r="G498" s="26">
        <f t="shared" si="7"/>
        <v>-1.2662458359922746E-2</v>
      </c>
    </row>
    <row r="499" spans="1:7">
      <c r="A499" s="57">
        <v>82.678600000000003</v>
      </c>
      <c r="B499" s="57">
        <v>83.231200000000001</v>
      </c>
      <c r="C499" s="57">
        <v>81.920699999999997</v>
      </c>
      <c r="D499" s="57">
        <v>83.033600000000007</v>
      </c>
      <c r="E499" s="57">
        <v>5938152</v>
      </c>
      <c r="F499" s="57" t="s">
        <v>1910</v>
      </c>
      <c r="G499" s="26">
        <f t="shared" si="7"/>
        <v>-4.2753776784338893E-3</v>
      </c>
    </row>
    <row r="500" spans="1:7">
      <c r="A500" s="57">
        <v>83.618799999999993</v>
      </c>
      <c r="B500" s="57">
        <v>84.664500000000004</v>
      </c>
      <c r="C500" s="57">
        <v>83.498900000000006</v>
      </c>
      <c r="D500" s="57">
        <v>84.4726</v>
      </c>
      <c r="E500" s="57">
        <v>4740113</v>
      </c>
      <c r="F500" s="57" t="s">
        <v>1909</v>
      </c>
      <c r="G500" s="26">
        <f t="shared" si="7"/>
        <v>-1.0107419447252797E-2</v>
      </c>
    </row>
    <row r="501" spans="1:7">
      <c r="A501" s="57">
        <v>84.175200000000004</v>
      </c>
      <c r="B501" s="57">
        <v>84.271199999999993</v>
      </c>
      <c r="C501" s="57">
        <v>83.340599999999995</v>
      </c>
      <c r="D501" s="57">
        <v>83.542000000000002</v>
      </c>
      <c r="E501" s="57">
        <v>4667164</v>
      </c>
      <c r="F501" s="57" t="s">
        <v>1908</v>
      </c>
      <c r="G501" s="26">
        <f t="shared" si="7"/>
        <v>7.5794211294917258E-3</v>
      </c>
    </row>
    <row r="502" spans="1:7">
      <c r="A502" s="57">
        <v>83.225499999999997</v>
      </c>
      <c r="B502" s="57">
        <v>84.2136</v>
      </c>
      <c r="C502" s="57">
        <v>83.215900000000005</v>
      </c>
      <c r="D502" s="57">
        <v>84.021699999999996</v>
      </c>
      <c r="E502" s="57">
        <v>4083640</v>
      </c>
      <c r="F502" s="57" t="s">
        <v>1907</v>
      </c>
      <c r="G502" s="26">
        <f t="shared" si="7"/>
        <v>-9.4761234300186903E-3</v>
      </c>
    </row>
    <row r="503" spans="1:7">
      <c r="A503" s="57">
        <v>84.069699999999997</v>
      </c>
      <c r="B503" s="57">
        <v>84.554199999999994</v>
      </c>
      <c r="C503" s="57">
        <v>83.518100000000004</v>
      </c>
      <c r="D503" s="57">
        <v>83.906599999999997</v>
      </c>
      <c r="E503" s="57">
        <v>5052031</v>
      </c>
      <c r="F503" s="57" t="s">
        <v>1906</v>
      </c>
      <c r="G503" s="26">
        <f t="shared" si="7"/>
        <v>1.9438280182966228E-3</v>
      </c>
    </row>
    <row r="504" spans="1:7">
      <c r="A504" s="57">
        <v>84.510999999999996</v>
      </c>
      <c r="B504" s="57">
        <v>84.942700000000002</v>
      </c>
      <c r="C504" s="57">
        <v>83.177499999999995</v>
      </c>
      <c r="D504" s="57">
        <v>83.810699999999997</v>
      </c>
      <c r="E504" s="57">
        <v>4319952</v>
      </c>
      <c r="F504" s="57" t="s">
        <v>1905</v>
      </c>
      <c r="G504" s="26">
        <f t="shared" si="7"/>
        <v>8.3557350075824655E-3</v>
      </c>
    </row>
    <row r="505" spans="1:7">
      <c r="A505" s="57">
        <v>83.983400000000003</v>
      </c>
      <c r="B505" s="57">
        <v>85.556700000000006</v>
      </c>
      <c r="C505" s="57">
        <v>83.964200000000005</v>
      </c>
      <c r="D505" s="57">
        <v>84.7029</v>
      </c>
      <c r="E505" s="57">
        <v>10357900</v>
      </c>
      <c r="F505" s="57" t="s">
        <v>1904</v>
      </c>
      <c r="G505" s="26">
        <f t="shared" si="7"/>
        <v>-8.4943962957584329E-3</v>
      </c>
    </row>
    <row r="506" spans="1:7">
      <c r="A506" s="57">
        <v>83.436499999999995</v>
      </c>
      <c r="B506" s="57">
        <v>84.002499999999998</v>
      </c>
      <c r="C506" s="57">
        <v>82.990399999999994</v>
      </c>
      <c r="D506" s="57">
        <v>83.906599999999997</v>
      </c>
      <c r="E506" s="57">
        <v>5760184</v>
      </c>
      <c r="F506" s="57" t="s">
        <v>1903</v>
      </c>
      <c r="G506" s="26">
        <f t="shared" ref="G506:G569" si="8">A506/D506-1</f>
        <v>-5.6026581937536069E-3</v>
      </c>
    </row>
    <row r="507" spans="1:7">
      <c r="A507" s="57">
        <v>83.8874</v>
      </c>
      <c r="B507" s="57">
        <v>83.925799999999995</v>
      </c>
      <c r="C507" s="57">
        <v>82.630600000000001</v>
      </c>
      <c r="D507" s="57">
        <v>82.793700000000001</v>
      </c>
      <c r="E507" s="57">
        <v>7144745</v>
      </c>
      <c r="F507" s="57" t="s">
        <v>1902</v>
      </c>
      <c r="G507" s="26">
        <f t="shared" si="8"/>
        <v>1.3209942302373268E-2</v>
      </c>
    </row>
    <row r="508" spans="1:7">
      <c r="A508" s="57">
        <v>83.024000000000001</v>
      </c>
      <c r="B508" s="57">
        <v>83.081500000000005</v>
      </c>
      <c r="C508" s="57">
        <v>82.150999999999996</v>
      </c>
      <c r="D508" s="57">
        <v>82.688199999999995</v>
      </c>
      <c r="E508" s="57">
        <v>6784389</v>
      </c>
      <c r="F508" s="57" t="s">
        <v>1901</v>
      </c>
      <c r="G508" s="26">
        <f t="shared" si="8"/>
        <v>4.0610389390505208E-3</v>
      </c>
    </row>
    <row r="509" spans="1:7">
      <c r="A509" s="57">
        <v>82.304500000000004</v>
      </c>
      <c r="B509" s="57">
        <v>82.342799999999997</v>
      </c>
      <c r="C509" s="57">
        <v>81.162800000000004</v>
      </c>
      <c r="D509" s="57">
        <v>81.796000000000006</v>
      </c>
      <c r="E509" s="57">
        <v>5557802</v>
      </c>
      <c r="F509" s="57" t="s">
        <v>1900</v>
      </c>
      <c r="G509" s="26">
        <f t="shared" si="8"/>
        <v>6.2166854124896531E-3</v>
      </c>
    </row>
    <row r="510" spans="1:7">
      <c r="A510" s="57">
        <v>81.277900000000002</v>
      </c>
      <c r="B510" s="57">
        <v>82.812899999999999</v>
      </c>
      <c r="C510" s="57">
        <v>81.23</v>
      </c>
      <c r="D510" s="57">
        <v>82.678600000000003</v>
      </c>
      <c r="E510" s="57">
        <v>6035159</v>
      </c>
      <c r="F510" s="57" t="s">
        <v>1899</v>
      </c>
      <c r="G510" s="26">
        <f t="shared" si="8"/>
        <v>-1.6941506024533592E-2</v>
      </c>
    </row>
    <row r="511" spans="1:7">
      <c r="A511" s="57">
        <v>82.832099999999997</v>
      </c>
      <c r="B511" s="57">
        <v>83.810699999999997</v>
      </c>
      <c r="C511" s="57">
        <v>82.126999999999995</v>
      </c>
      <c r="D511" s="57">
        <v>83.331000000000003</v>
      </c>
      <c r="E511" s="57">
        <v>5060433</v>
      </c>
      <c r="F511" s="57" t="s">
        <v>1898</v>
      </c>
      <c r="G511" s="26">
        <f t="shared" si="8"/>
        <v>-5.9869676350938761E-3</v>
      </c>
    </row>
    <row r="512" spans="1:7">
      <c r="A512" s="57">
        <v>82.956800000000001</v>
      </c>
      <c r="B512" s="57">
        <v>83.8155</v>
      </c>
      <c r="C512" s="57">
        <v>82.772199999999998</v>
      </c>
      <c r="D512" s="57">
        <v>83.072000000000003</v>
      </c>
      <c r="E512" s="57">
        <v>6015862</v>
      </c>
      <c r="F512" s="57" t="s">
        <v>1897</v>
      </c>
      <c r="G512" s="26">
        <f t="shared" si="8"/>
        <v>-1.3867488443759513E-3</v>
      </c>
    </row>
    <row r="513" spans="1:7">
      <c r="A513" s="57">
        <v>82.975999999999999</v>
      </c>
      <c r="B513" s="57">
        <v>83.182299999999998</v>
      </c>
      <c r="C513" s="57">
        <v>82.237300000000005</v>
      </c>
      <c r="D513" s="57">
        <v>82.755399999999995</v>
      </c>
      <c r="E513" s="57">
        <v>4819293</v>
      </c>
      <c r="F513" s="57" t="s">
        <v>1896</v>
      </c>
      <c r="G513" s="26">
        <f t="shared" si="8"/>
        <v>2.6656870729886428E-3</v>
      </c>
    </row>
    <row r="514" spans="1:7">
      <c r="A514" s="57">
        <v>82.784099999999995</v>
      </c>
      <c r="B514" s="57">
        <v>83.599599999999995</v>
      </c>
      <c r="C514" s="57">
        <v>82.5779</v>
      </c>
      <c r="D514" s="57">
        <v>83.321399999999997</v>
      </c>
      <c r="E514" s="57">
        <v>7203739</v>
      </c>
      <c r="F514" s="57" t="s">
        <v>1895</v>
      </c>
      <c r="G514" s="26">
        <f t="shared" si="8"/>
        <v>-6.4485234285549531E-3</v>
      </c>
    </row>
    <row r="515" spans="1:7">
      <c r="A515" s="57">
        <v>82.553899999999999</v>
      </c>
      <c r="B515" s="57">
        <v>83.292599999999993</v>
      </c>
      <c r="C515" s="57">
        <v>82.1845</v>
      </c>
      <c r="D515" s="57">
        <v>82.697800000000001</v>
      </c>
      <c r="E515" s="57">
        <v>6956156</v>
      </c>
      <c r="F515" s="57" t="s">
        <v>1894</v>
      </c>
      <c r="G515" s="26">
        <f t="shared" si="8"/>
        <v>-1.7400704734588102E-3</v>
      </c>
    </row>
    <row r="516" spans="1:7">
      <c r="A516" s="57">
        <v>83.024000000000001</v>
      </c>
      <c r="B516" s="57">
        <v>83.638000000000005</v>
      </c>
      <c r="C516" s="57">
        <v>82.745800000000003</v>
      </c>
      <c r="D516" s="57">
        <v>83.426900000000003</v>
      </c>
      <c r="E516" s="57">
        <v>5398297</v>
      </c>
      <c r="F516" s="57" t="s">
        <v>1893</v>
      </c>
      <c r="G516" s="26">
        <f t="shared" si="8"/>
        <v>-4.8293775748590173E-3</v>
      </c>
    </row>
    <row r="517" spans="1:7">
      <c r="A517" s="57">
        <v>83.868200000000002</v>
      </c>
      <c r="B517" s="57">
        <v>85.125</v>
      </c>
      <c r="C517" s="57">
        <v>83.714699999999993</v>
      </c>
      <c r="D517" s="57">
        <v>84.040899999999993</v>
      </c>
      <c r="E517" s="57">
        <v>5969191</v>
      </c>
      <c r="F517" s="57" t="s">
        <v>1892</v>
      </c>
      <c r="G517" s="26">
        <f t="shared" si="8"/>
        <v>-2.0549518151280477E-3</v>
      </c>
    </row>
    <row r="518" spans="1:7">
      <c r="A518" s="57">
        <v>83.551599999999993</v>
      </c>
      <c r="B518" s="57">
        <v>83.733900000000006</v>
      </c>
      <c r="C518" s="57">
        <v>82.851299999999995</v>
      </c>
      <c r="D518" s="57">
        <v>83.551599999999993</v>
      </c>
      <c r="E518" s="57">
        <v>5099477</v>
      </c>
      <c r="F518" s="57" t="s">
        <v>1891</v>
      </c>
      <c r="G518" s="26">
        <f t="shared" si="8"/>
        <v>0</v>
      </c>
    </row>
    <row r="519" spans="1:7">
      <c r="A519" s="57">
        <v>83.542000000000002</v>
      </c>
      <c r="B519" s="57">
        <v>83.9709</v>
      </c>
      <c r="C519" s="57">
        <v>82.851299999999995</v>
      </c>
      <c r="D519" s="57">
        <v>82.985600000000005</v>
      </c>
      <c r="E519" s="57">
        <v>4980830</v>
      </c>
      <c r="F519" s="57" t="s">
        <v>1890</v>
      </c>
      <c r="G519" s="26">
        <f t="shared" si="8"/>
        <v>6.7047776963713446E-3</v>
      </c>
    </row>
    <row r="520" spans="1:7">
      <c r="A520" s="57">
        <v>83.139099999999999</v>
      </c>
      <c r="B520" s="57">
        <v>84.462999999999994</v>
      </c>
      <c r="C520" s="57">
        <v>82.793700000000001</v>
      </c>
      <c r="D520" s="57">
        <v>82.918499999999995</v>
      </c>
      <c r="E520" s="57">
        <v>7223200</v>
      </c>
      <c r="F520" s="57" t="s">
        <v>1889</v>
      </c>
      <c r="G520" s="26">
        <f t="shared" si="8"/>
        <v>2.6604436886823457E-3</v>
      </c>
    </row>
    <row r="521" spans="1:7">
      <c r="A521" s="57">
        <v>83.052800000000005</v>
      </c>
      <c r="B521" s="57">
        <v>83.196700000000007</v>
      </c>
      <c r="C521" s="57">
        <v>80.884600000000006</v>
      </c>
      <c r="D521" s="57">
        <v>81.354699999999994</v>
      </c>
      <c r="E521" s="57">
        <v>7867239</v>
      </c>
      <c r="F521" s="57" t="s">
        <v>1888</v>
      </c>
      <c r="G521" s="26">
        <f t="shared" si="8"/>
        <v>2.0872795302545599E-2</v>
      </c>
    </row>
    <row r="522" spans="1:7">
      <c r="A522" s="57">
        <v>81.134</v>
      </c>
      <c r="B522" s="57">
        <v>81.556100000000001</v>
      </c>
      <c r="C522" s="57">
        <v>80.1267</v>
      </c>
      <c r="D522" s="57">
        <v>80.308999999999997</v>
      </c>
      <c r="E522" s="57">
        <v>5107573</v>
      </c>
      <c r="F522" s="57" t="s">
        <v>1887</v>
      </c>
      <c r="G522" s="26">
        <f t="shared" si="8"/>
        <v>1.0272821228006768E-2</v>
      </c>
    </row>
    <row r="523" spans="1:7">
      <c r="A523" s="57">
        <v>80.52</v>
      </c>
      <c r="B523" s="57">
        <v>80.793400000000005</v>
      </c>
      <c r="C523" s="57">
        <v>79.608599999999996</v>
      </c>
      <c r="D523" s="57">
        <v>79.771699999999996</v>
      </c>
      <c r="E523" s="57">
        <v>5621962</v>
      </c>
      <c r="F523" s="57" t="s">
        <v>1886</v>
      </c>
      <c r="G523" s="26">
        <f t="shared" si="8"/>
        <v>9.3805196579739292E-3</v>
      </c>
    </row>
    <row r="524" spans="1:7">
      <c r="A524" s="57">
        <v>79.819699999999997</v>
      </c>
      <c r="B524" s="57">
        <v>80.376099999999994</v>
      </c>
      <c r="C524" s="57">
        <v>78.802800000000005</v>
      </c>
      <c r="D524" s="57">
        <v>79.5702</v>
      </c>
      <c r="E524" s="57">
        <v>6182663</v>
      </c>
      <c r="F524" s="57" t="s">
        <v>1885</v>
      </c>
      <c r="G524" s="26">
        <f t="shared" si="8"/>
        <v>3.1355959894532326E-3</v>
      </c>
    </row>
    <row r="525" spans="1:7">
      <c r="A525" s="57">
        <v>79.474299999999999</v>
      </c>
      <c r="B525" s="57">
        <v>80.3857</v>
      </c>
      <c r="C525" s="57">
        <v>78.634900000000002</v>
      </c>
      <c r="D525" s="57">
        <v>78.774000000000001</v>
      </c>
      <c r="E525" s="57">
        <v>5425992</v>
      </c>
      <c r="F525" s="57" t="s">
        <v>1884</v>
      </c>
      <c r="G525" s="26">
        <f t="shared" si="8"/>
        <v>8.88998908269234E-3</v>
      </c>
    </row>
    <row r="526" spans="1:7">
      <c r="A526" s="57">
        <v>79.033000000000001</v>
      </c>
      <c r="B526" s="57">
        <v>79.531899999999993</v>
      </c>
      <c r="C526" s="57">
        <v>78.802800000000005</v>
      </c>
      <c r="D526" s="57">
        <v>79.176900000000003</v>
      </c>
      <c r="E526" s="57">
        <v>3847619</v>
      </c>
      <c r="F526" s="57" t="s">
        <v>1883</v>
      </c>
      <c r="G526" s="26">
        <f t="shared" si="8"/>
        <v>-1.8174492812929044E-3</v>
      </c>
    </row>
    <row r="527" spans="1:7">
      <c r="A527" s="57">
        <v>79.368799999999993</v>
      </c>
      <c r="B527" s="57">
        <v>79.6661</v>
      </c>
      <c r="C527" s="57">
        <v>78.879499999999993</v>
      </c>
      <c r="D527" s="57">
        <v>78.937100000000001</v>
      </c>
      <c r="E527" s="57">
        <v>3297037</v>
      </c>
      <c r="F527" s="57" t="s">
        <v>1882</v>
      </c>
      <c r="G527" s="26">
        <f t="shared" si="8"/>
        <v>5.4689113230659281E-3</v>
      </c>
    </row>
    <row r="528" spans="1:7">
      <c r="A528" s="57">
        <v>79.071399999999997</v>
      </c>
      <c r="B528" s="57">
        <v>79.138499999999993</v>
      </c>
      <c r="C528" s="57">
        <v>78.706800000000001</v>
      </c>
      <c r="D528" s="57">
        <v>78.745199999999997</v>
      </c>
      <c r="E528" s="57">
        <v>4041661</v>
      </c>
      <c r="F528" s="57" t="s">
        <v>1881</v>
      </c>
      <c r="G528" s="26">
        <f t="shared" si="8"/>
        <v>4.1424747159191089E-3</v>
      </c>
    </row>
    <row r="529" spans="1:7">
      <c r="A529" s="57">
        <v>78.956299999999999</v>
      </c>
      <c r="B529" s="57">
        <v>79.167299999999997</v>
      </c>
      <c r="C529" s="57">
        <v>78.322000000000003</v>
      </c>
      <c r="D529" s="57">
        <v>78.630099999999999</v>
      </c>
      <c r="E529" s="57">
        <v>2954845</v>
      </c>
      <c r="F529" s="57" t="s">
        <v>1880</v>
      </c>
      <c r="G529" s="26">
        <f t="shared" si="8"/>
        <v>4.1485385367689975E-3</v>
      </c>
    </row>
    <row r="530" spans="1:7">
      <c r="A530" s="57">
        <v>78.591700000000003</v>
      </c>
      <c r="B530" s="57">
        <v>79.378399999999999</v>
      </c>
      <c r="C530" s="57">
        <v>78.227000000000004</v>
      </c>
      <c r="D530" s="57">
        <v>78.908299999999997</v>
      </c>
      <c r="E530" s="57">
        <v>3426685</v>
      </c>
      <c r="F530" s="57" t="s">
        <v>1879</v>
      </c>
      <c r="G530" s="26">
        <f t="shared" si="8"/>
        <v>-4.0122521965368918E-3</v>
      </c>
    </row>
    <row r="531" spans="1:7">
      <c r="A531" s="57">
        <v>78.630099999999999</v>
      </c>
      <c r="B531" s="57">
        <v>78.764399999999995</v>
      </c>
      <c r="C531" s="57">
        <v>77.526799999999994</v>
      </c>
      <c r="D531" s="57">
        <v>77.584400000000002</v>
      </c>
      <c r="E531" s="57">
        <v>7440627</v>
      </c>
      <c r="F531" s="57" t="s">
        <v>1878</v>
      </c>
      <c r="G531" s="26">
        <f t="shared" si="8"/>
        <v>1.3478225003995536E-2</v>
      </c>
    </row>
    <row r="532" spans="1:7">
      <c r="A532" s="57">
        <v>77.334900000000005</v>
      </c>
      <c r="B532" s="57">
        <v>78.553299999999993</v>
      </c>
      <c r="C532" s="57">
        <v>77.296499999999995</v>
      </c>
      <c r="D532" s="57">
        <v>78.486199999999997</v>
      </c>
      <c r="E532" s="57">
        <v>7257568</v>
      </c>
      <c r="F532" s="57" t="s">
        <v>1877</v>
      </c>
      <c r="G532" s="26">
        <f t="shared" si="8"/>
        <v>-1.4668820760847079E-2</v>
      </c>
    </row>
    <row r="533" spans="1:7">
      <c r="A533" s="57">
        <v>78.735600000000005</v>
      </c>
      <c r="B533" s="57">
        <v>79.416700000000006</v>
      </c>
      <c r="C533" s="57">
        <v>78.452600000000004</v>
      </c>
      <c r="D533" s="57">
        <v>78.831500000000005</v>
      </c>
      <c r="E533" s="57">
        <v>5060919</v>
      </c>
      <c r="F533" s="57" t="s">
        <v>1876</v>
      </c>
      <c r="G533" s="26">
        <f t="shared" si="8"/>
        <v>-1.2165187773922614E-3</v>
      </c>
    </row>
    <row r="534" spans="1:7">
      <c r="A534" s="57">
        <v>79.023399999999995</v>
      </c>
      <c r="B534" s="57">
        <v>79.423000000000002</v>
      </c>
      <c r="C534" s="57">
        <v>78.564099999999996</v>
      </c>
      <c r="D534" s="57">
        <v>78.928299999999993</v>
      </c>
      <c r="E534" s="57">
        <v>6447294</v>
      </c>
      <c r="F534" s="57" t="s">
        <v>1875</v>
      </c>
      <c r="G534" s="26">
        <f t="shared" si="8"/>
        <v>1.2048910213446895E-3</v>
      </c>
    </row>
    <row r="535" spans="1:7">
      <c r="A535" s="57">
        <v>78.595299999999995</v>
      </c>
      <c r="B535" s="57">
        <v>79.242199999999997</v>
      </c>
      <c r="C535" s="57">
        <v>78.295599999999993</v>
      </c>
      <c r="D535" s="57">
        <v>79.042400000000001</v>
      </c>
      <c r="E535" s="57">
        <v>12388931</v>
      </c>
      <c r="F535" s="57" t="s">
        <v>1874</v>
      </c>
      <c r="G535" s="26">
        <f t="shared" si="8"/>
        <v>-5.6564577998644561E-3</v>
      </c>
    </row>
    <row r="536" spans="1:7">
      <c r="A536" s="57">
        <v>79.375399999999999</v>
      </c>
      <c r="B536" s="57">
        <v>80.612200000000001</v>
      </c>
      <c r="C536" s="57">
        <v>78.642799999999994</v>
      </c>
      <c r="D536" s="57">
        <v>78.738</v>
      </c>
      <c r="E536" s="57">
        <v>9680767</v>
      </c>
      <c r="F536" s="57" t="s">
        <v>1873</v>
      </c>
      <c r="G536" s="26">
        <f t="shared" si="8"/>
        <v>8.0952018085296285E-3</v>
      </c>
    </row>
    <row r="537" spans="1:7">
      <c r="A537" s="57">
        <v>77.919799999999995</v>
      </c>
      <c r="B537" s="57">
        <v>77.938800000000001</v>
      </c>
      <c r="C537" s="57">
        <v>75.636399999999995</v>
      </c>
      <c r="D537" s="57">
        <v>75.845699999999994</v>
      </c>
      <c r="E537" s="57">
        <v>6304717</v>
      </c>
      <c r="F537" s="57" t="s">
        <v>1872</v>
      </c>
      <c r="G537" s="26">
        <f t="shared" si="8"/>
        <v>2.7346309678729419E-2</v>
      </c>
    </row>
    <row r="538" spans="1:7">
      <c r="A538" s="57">
        <v>76.188199999999995</v>
      </c>
      <c r="B538" s="57">
        <v>76.321399999999997</v>
      </c>
      <c r="C538" s="57">
        <v>75.37</v>
      </c>
      <c r="D538" s="57">
        <v>76.159700000000001</v>
      </c>
      <c r="E538" s="57">
        <v>5263373</v>
      </c>
      <c r="F538" s="57" t="s">
        <v>1871</v>
      </c>
      <c r="G538" s="26">
        <f t="shared" si="8"/>
        <v>3.7421365892975622E-4</v>
      </c>
    </row>
    <row r="539" spans="1:7">
      <c r="A539" s="57">
        <v>75.845699999999994</v>
      </c>
      <c r="B539" s="57">
        <v>76.178700000000006</v>
      </c>
      <c r="C539" s="57">
        <v>75.474699999999999</v>
      </c>
      <c r="D539" s="57">
        <v>75.474699999999999</v>
      </c>
      <c r="E539" s="57">
        <v>5598881</v>
      </c>
      <c r="F539" s="57" t="s">
        <v>1870</v>
      </c>
      <c r="G539" s="26">
        <f t="shared" si="8"/>
        <v>4.9155544838204168E-3</v>
      </c>
    </row>
    <row r="540" spans="1:7">
      <c r="A540" s="57">
        <v>75.493700000000004</v>
      </c>
      <c r="B540" s="57">
        <v>75.969399999999993</v>
      </c>
      <c r="C540" s="57">
        <v>75.427099999999996</v>
      </c>
      <c r="D540" s="57">
        <v>75.7316</v>
      </c>
      <c r="E540" s="57">
        <v>6241007</v>
      </c>
      <c r="F540" s="57" t="s">
        <v>1869</v>
      </c>
      <c r="G540" s="26">
        <f t="shared" si="8"/>
        <v>-3.1413571085253666E-3</v>
      </c>
    </row>
    <row r="541" spans="1:7">
      <c r="A541" s="57">
        <v>75.683999999999997</v>
      </c>
      <c r="B541" s="57">
        <v>75.845699999999994</v>
      </c>
      <c r="C541" s="57">
        <v>74.908600000000007</v>
      </c>
      <c r="D541" s="57">
        <v>75.360500000000002</v>
      </c>
      <c r="E541" s="57">
        <v>5251028</v>
      </c>
      <c r="F541" s="57" t="s">
        <v>1868</v>
      </c>
      <c r="G541" s="26">
        <f t="shared" si="8"/>
        <v>4.2926997565035929E-3</v>
      </c>
    </row>
    <row r="542" spans="1:7">
      <c r="A542" s="57">
        <v>75.198800000000006</v>
      </c>
      <c r="B542" s="57">
        <v>75.293899999999994</v>
      </c>
      <c r="C542" s="57">
        <v>74.665999999999997</v>
      </c>
      <c r="D542" s="57">
        <v>75.027500000000003</v>
      </c>
      <c r="E542" s="57">
        <v>5319573</v>
      </c>
      <c r="F542" s="57" t="s">
        <v>1867</v>
      </c>
      <c r="G542" s="26">
        <f t="shared" si="8"/>
        <v>2.2831628402919524E-3</v>
      </c>
    </row>
    <row r="543" spans="1:7">
      <c r="A543" s="57">
        <v>74.989500000000007</v>
      </c>
      <c r="B543" s="57">
        <v>75.760099999999994</v>
      </c>
      <c r="C543" s="57">
        <v>74.837199999999996</v>
      </c>
      <c r="D543" s="57">
        <v>75.683999999999997</v>
      </c>
      <c r="E543" s="57">
        <v>4818911</v>
      </c>
      <c r="F543" s="57" t="s">
        <v>1866</v>
      </c>
      <c r="G543" s="26">
        <f t="shared" si="8"/>
        <v>-9.1763120342475135E-3</v>
      </c>
    </row>
    <row r="544" spans="1:7">
      <c r="A544" s="57">
        <v>75.883799999999994</v>
      </c>
      <c r="B544" s="57">
        <v>76.3309</v>
      </c>
      <c r="C544" s="57">
        <v>75.550799999999995</v>
      </c>
      <c r="D544" s="57">
        <v>75.6935</v>
      </c>
      <c r="E544" s="57">
        <v>6206376</v>
      </c>
      <c r="F544" s="57" t="s">
        <v>1865</v>
      </c>
      <c r="G544" s="26">
        <f t="shared" si="8"/>
        <v>2.514086414289185E-3</v>
      </c>
    </row>
    <row r="545" spans="1:7">
      <c r="A545" s="57">
        <v>76.102599999999995</v>
      </c>
      <c r="B545" s="57">
        <v>76.188199999999995</v>
      </c>
      <c r="C545" s="57">
        <v>74.932400000000001</v>
      </c>
      <c r="D545" s="57">
        <v>75.246300000000005</v>
      </c>
      <c r="E545" s="57">
        <v>5101999</v>
      </c>
      <c r="F545" s="57" t="s">
        <v>1864</v>
      </c>
      <c r="G545" s="26">
        <f t="shared" si="8"/>
        <v>1.1379961539637051E-2</v>
      </c>
    </row>
    <row r="546" spans="1:7">
      <c r="A546" s="57">
        <v>75.417599999999993</v>
      </c>
      <c r="B546" s="57">
        <v>75.455699999999993</v>
      </c>
      <c r="C546" s="57">
        <v>74.399600000000007</v>
      </c>
      <c r="D546" s="57">
        <v>75.094099999999997</v>
      </c>
      <c r="E546" s="57">
        <v>6219373</v>
      </c>
      <c r="F546" s="57" t="s">
        <v>1863</v>
      </c>
      <c r="G546" s="26">
        <f t="shared" si="8"/>
        <v>4.307928319268628E-3</v>
      </c>
    </row>
    <row r="547" spans="1:7">
      <c r="A547" s="57">
        <v>75.027500000000003</v>
      </c>
      <c r="B547" s="57">
        <v>75.893299999999996</v>
      </c>
      <c r="C547" s="57">
        <v>74.789699999999996</v>
      </c>
      <c r="D547" s="57">
        <v>74.922899999999998</v>
      </c>
      <c r="E547" s="57">
        <v>4260440</v>
      </c>
      <c r="F547" s="57" t="s">
        <v>1862</v>
      </c>
      <c r="G547" s="26">
        <f t="shared" si="8"/>
        <v>1.3961018593782182E-3</v>
      </c>
    </row>
    <row r="548" spans="1:7">
      <c r="A548" s="57">
        <v>74.808700000000002</v>
      </c>
      <c r="B548" s="57">
        <v>75.208299999999994</v>
      </c>
      <c r="C548" s="57">
        <v>74.5899</v>
      </c>
      <c r="D548" s="57">
        <v>75.065600000000003</v>
      </c>
      <c r="E548" s="57">
        <v>4972439</v>
      </c>
      <c r="F548" s="57" t="s">
        <v>1861</v>
      </c>
      <c r="G548" s="26">
        <f t="shared" si="8"/>
        <v>-3.422339926677509E-3</v>
      </c>
    </row>
    <row r="549" spans="1:7">
      <c r="A549" s="57">
        <v>75.160700000000006</v>
      </c>
      <c r="B549" s="57">
        <v>75.451899999999995</v>
      </c>
      <c r="C549" s="57">
        <v>74.437700000000007</v>
      </c>
      <c r="D549" s="57">
        <v>74.941900000000004</v>
      </c>
      <c r="E549" s="57">
        <v>7252935</v>
      </c>
      <c r="F549" s="57" t="s">
        <v>1860</v>
      </c>
      <c r="G549" s="26">
        <f t="shared" si="8"/>
        <v>2.9195950462959086E-3</v>
      </c>
    </row>
    <row r="550" spans="1:7">
      <c r="A550" s="57">
        <v>75.132199999999997</v>
      </c>
      <c r="B550" s="57">
        <v>75.194000000000003</v>
      </c>
      <c r="C550" s="57">
        <v>74.428100000000001</v>
      </c>
      <c r="D550" s="57">
        <v>74.437700000000007</v>
      </c>
      <c r="E550" s="57">
        <v>3310917</v>
      </c>
      <c r="F550" s="57" t="s">
        <v>1859</v>
      </c>
      <c r="G550" s="26">
        <f t="shared" si="8"/>
        <v>9.3299497432079992E-3</v>
      </c>
    </row>
    <row r="551" spans="1:7">
      <c r="A551" s="57">
        <v>74.561300000000003</v>
      </c>
      <c r="B551" s="57">
        <v>75.484200000000001</v>
      </c>
      <c r="C551" s="57">
        <v>74.218800000000002</v>
      </c>
      <c r="D551" s="57">
        <v>75.065600000000003</v>
      </c>
      <c r="E551" s="57">
        <v>6004868</v>
      </c>
      <c r="F551" s="57" t="s">
        <v>1858</v>
      </c>
      <c r="G551" s="26">
        <f t="shared" si="8"/>
        <v>-6.7181238809788102E-3</v>
      </c>
    </row>
    <row r="552" spans="1:7">
      <c r="A552" s="57">
        <v>74.799199999999999</v>
      </c>
      <c r="B552" s="57">
        <v>74.989500000000007</v>
      </c>
      <c r="C552" s="57">
        <v>73.3626</v>
      </c>
      <c r="D552" s="57">
        <v>73.781199999999998</v>
      </c>
      <c r="E552" s="57">
        <v>10745280</v>
      </c>
      <c r="F552" s="57" t="s">
        <v>1857</v>
      </c>
      <c r="G552" s="26">
        <f t="shared" si="8"/>
        <v>1.3797552764118759E-2</v>
      </c>
    </row>
    <row r="553" spans="1:7">
      <c r="A553" s="57">
        <v>71.507300000000001</v>
      </c>
      <c r="B553" s="57">
        <v>71.963999999999999</v>
      </c>
      <c r="C553" s="57">
        <v>71.031599999999997</v>
      </c>
      <c r="D553" s="57">
        <v>71.650000000000006</v>
      </c>
      <c r="E553" s="57">
        <v>8690878</v>
      </c>
      <c r="F553" s="57" t="s">
        <v>1856</v>
      </c>
      <c r="G553" s="26">
        <f t="shared" si="8"/>
        <v>-1.9916259595255115E-3</v>
      </c>
    </row>
    <row r="554" spans="1:7">
      <c r="A554" s="57">
        <v>71.126800000000003</v>
      </c>
      <c r="B554" s="57">
        <v>71.7166</v>
      </c>
      <c r="C554" s="57">
        <v>70.793800000000005</v>
      </c>
      <c r="D554" s="57">
        <v>71.488299999999995</v>
      </c>
      <c r="E554" s="57">
        <v>6264088</v>
      </c>
      <c r="F554" s="57" t="s">
        <v>1855</v>
      </c>
      <c r="G554" s="26">
        <f t="shared" si="8"/>
        <v>-5.0567715276484959E-3</v>
      </c>
    </row>
    <row r="555" spans="1:7">
      <c r="A555" s="57">
        <v>71.240899999999996</v>
      </c>
      <c r="B555" s="57">
        <v>71.497799999999998</v>
      </c>
      <c r="C555" s="57">
        <v>70.593999999999994</v>
      </c>
      <c r="D555" s="57">
        <v>70.689099999999996</v>
      </c>
      <c r="E555" s="57">
        <v>9048630</v>
      </c>
      <c r="F555" s="57" t="s">
        <v>1854</v>
      </c>
      <c r="G555" s="26">
        <f t="shared" si="8"/>
        <v>7.8060125252690238E-3</v>
      </c>
    </row>
    <row r="556" spans="1:7">
      <c r="A556" s="57">
        <v>70.422700000000006</v>
      </c>
      <c r="B556" s="57">
        <v>70.646299999999997</v>
      </c>
      <c r="C556" s="57">
        <v>69.252499999999998</v>
      </c>
      <c r="D556" s="57">
        <v>69.281099999999995</v>
      </c>
      <c r="E556" s="57">
        <v>8385797</v>
      </c>
      <c r="F556" s="57" t="s">
        <v>1853</v>
      </c>
      <c r="G556" s="26">
        <f t="shared" si="8"/>
        <v>1.6477798418327749E-2</v>
      </c>
    </row>
    <row r="557" spans="1:7">
      <c r="A557" s="57">
        <v>69.062200000000004</v>
      </c>
      <c r="B557" s="57">
        <v>69.775800000000004</v>
      </c>
      <c r="C557" s="57">
        <v>68.576999999999998</v>
      </c>
      <c r="D557" s="57">
        <v>68.852900000000005</v>
      </c>
      <c r="E557" s="57">
        <v>6478163</v>
      </c>
      <c r="F557" s="57" t="s">
        <v>1852</v>
      </c>
      <c r="G557" s="26">
        <f t="shared" si="8"/>
        <v>3.0398138640492789E-3</v>
      </c>
    </row>
    <row r="558" spans="1:7">
      <c r="A558" s="57">
        <v>68.576999999999998</v>
      </c>
      <c r="B558" s="57">
        <v>69.471299999999999</v>
      </c>
      <c r="C558" s="57">
        <v>68.1584</v>
      </c>
      <c r="D558" s="57">
        <v>68.776799999999994</v>
      </c>
      <c r="E558" s="57">
        <v>8452257</v>
      </c>
      <c r="F558" s="57" t="s">
        <v>1851</v>
      </c>
      <c r="G558" s="26">
        <f t="shared" si="8"/>
        <v>-2.9050493771154429E-3</v>
      </c>
    </row>
    <row r="559" spans="1:7">
      <c r="A559" s="57">
        <v>67.245099999999994</v>
      </c>
      <c r="B559" s="57">
        <v>67.387799999999999</v>
      </c>
      <c r="C559" s="57">
        <v>65.9512</v>
      </c>
      <c r="D559" s="57">
        <v>67.007199999999997</v>
      </c>
      <c r="E559" s="57">
        <v>7558330</v>
      </c>
      <c r="F559" s="57" t="s">
        <v>1850</v>
      </c>
      <c r="G559" s="26">
        <f t="shared" si="8"/>
        <v>3.5503647369237168E-3</v>
      </c>
    </row>
    <row r="560" spans="1:7">
      <c r="A560" s="57">
        <v>66.683700000000002</v>
      </c>
      <c r="B560" s="57">
        <v>68.367699999999999</v>
      </c>
      <c r="C560" s="57">
        <v>66.607600000000005</v>
      </c>
      <c r="D560" s="57">
        <v>68.310599999999994</v>
      </c>
      <c r="E560" s="57">
        <v>8320982</v>
      </c>
      <c r="F560" s="57" t="s">
        <v>1849</v>
      </c>
      <c r="G560" s="26">
        <f t="shared" si="8"/>
        <v>-2.381621593134875E-2</v>
      </c>
    </row>
    <row r="561" spans="1:7">
      <c r="A561" s="57">
        <v>68.224999999999994</v>
      </c>
      <c r="B561" s="57">
        <v>69.414299999999997</v>
      </c>
      <c r="C561" s="57">
        <v>67.682699999999997</v>
      </c>
      <c r="D561" s="57">
        <v>69.252499999999998</v>
      </c>
      <c r="E561" s="57">
        <v>6767084</v>
      </c>
      <c r="F561" s="57" t="s">
        <v>1848</v>
      </c>
      <c r="G561" s="26">
        <f t="shared" si="8"/>
        <v>-1.4837009494242159E-2</v>
      </c>
    </row>
    <row r="562" spans="1:7">
      <c r="A562" s="57">
        <v>68.957599999999999</v>
      </c>
      <c r="B562" s="57">
        <v>70.042199999999994</v>
      </c>
      <c r="C562" s="57">
        <v>68.781599999999997</v>
      </c>
      <c r="D562" s="57">
        <v>69.718699999999998</v>
      </c>
      <c r="E562" s="57">
        <v>5653391</v>
      </c>
      <c r="F562" s="57" t="s">
        <v>1847</v>
      </c>
      <c r="G562" s="26">
        <f t="shared" si="8"/>
        <v>-1.0916726789225839E-2</v>
      </c>
    </row>
    <row r="563" spans="1:7">
      <c r="A563" s="57">
        <v>69.851900000000001</v>
      </c>
      <c r="B563" s="57">
        <v>69.956599999999995</v>
      </c>
      <c r="C563" s="57">
        <v>69.014700000000005</v>
      </c>
      <c r="D563" s="57">
        <v>69.119299999999996</v>
      </c>
      <c r="E563" s="57">
        <v>5916518</v>
      </c>
      <c r="F563" s="57" t="s">
        <v>1846</v>
      </c>
      <c r="G563" s="26">
        <f t="shared" si="8"/>
        <v>1.0599065673408292E-2</v>
      </c>
    </row>
    <row r="564" spans="1:7">
      <c r="A564" s="57">
        <v>69.033699999999996</v>
      </c>
      <c r="B564" s="57">
        <v>69.442800000000005</v>
      </c>
      <c r="C564" s="57">
        <v>68.724500000000006</v>
      </c>
      <c r="D564" s="57">
        <v>69.052700000000002</v>
      </c>
      <c r="E564" s="57">
        <v>5198383</v>
      </c>
      <c r="F564" s="57" t="s">
        <v>1845</v>
      </c>
      <c r="G564" s="26">
        <f t="shared" si="8"/>
        <v>-2.751521663889589E-4</v>
      </c>
    </row>
    <row r="565" spans="1:7">
      <c r="A565" s="57">
        <v>68.586500000000001</v>
      </c>
      <c r="B565" s="57">
        <v>68.643600000000006</v>
      </c>
      <c r="C565" s="57">
        <v>67.501900000000006</v>
      </c>
      <c r="D565" s="57">
        <v>67.530500000000004</v>
      </c>
      <c r="E565" s="57">
        <v>6330206</v>
      </c>
      <c r="F565" s="57" t="s">
        <v>1844</v>
      </c>
      <c r="G565" s="26">
        <f t="shared" si="8"/>
        <v>1.5637378665936064E-2</v>
      </c>
    </row>
    <row r="566" spans="1:7">
      <c r="A566" s="57">
        <v>67.406800000000004</v>
      </c>
      <c r="B566" s="57">
        <v>67.616100000000003</v>
      </c>
      <c r="C566" s="57">
        <v>66.636200000000002</v>
      </c>
      <c r="D566" s="57">
        <v>67.092799999999997</v>
      </c>
      <c r="E566" s="57">
        <v>5380262</v>
      </c>
      <c r="F566" s="57" t="s">
        <v>1843</v>
      </c>
      <c r="G566" s="26">
        <f t="shared" si="8"/>
        <v>4.6800848973362896E-3</v>
      </c>
    </row>
    <row r="567" spans="1:7">
      <c r="A567" s="57">
        <v>67.130899999999997</v>
      </c>
      <c r="B567" s="57">
        <v>67.501900000000006</v>
      </c>
      <c r="C567" s="57">
        <v>66.512500000000003</v>
      </c>
      <c r="D567" s="57">
        <v>66.512500000000003</v>
      </c>
      <c r="E567" s="57">
        <v>10770193</v>
      </c>
      <c r="F567" s="57" t="s">
        <v>1842</v>
      </c>
      <c r="G567" s="26">
        <f t="shared" si="8"/>
        <v>9.2975004698363506E-3</v>
      </c>
    </row>
    <row r="568" spans="1:7">
      <c r="A568" s="57">
        <v>66.569599999999994</v>
      </c>
      <c r="B568" s="57">
        <v>66.750299999999996</v>
      </c>
      <c r="C568" s="57">
        <v>65.494500000000002</v>
      </c>
      <c r="D568" s="57">
        <v>66.426900000000003</v>
      </c>
      <c r="E568" s="57">
        <v>8934838</v>
      </c>
      <c r="F568" s="57" t="s">
        <v>1841</v>
      </c>
      <c r="G568" s="26">
        <f t="shared" si="8"/>
        <v>2.1482260951510845E-3</v>
      </c>
    </row>
    <row r="569" spans="1:7">
      <c r="A569" s="57">
        <v>66.055800000000005</v>
      </c>
      <c r="B569" s="57">
        <v>67.949100000000001</v>
      </c>
      <c r="C569" s="57">
        <v>65.684799999999996</v>
      </c>
      <c r="D569" s="57">
        <v>67.625600000000006</v>
      </c>
      <c r="E569" s="57">
        <v>10009106</v>
      </c>
      <c r="F569" s="57" t="s">
        <v>1840</v>
      </c>
      <c r="G569" s="26">
        <f t="shared" si="8"/>
        <v>-2.3213102730326951E-2</v>
      </c>
    </row>
    <row r="570" spans="1:7">
      <c r="A570" s="57">
        <v>66.950100000000006</v>
      </c>
      <c r="B570" s="57">
        <v>68.049000000000007</v>
      </c>
      <c r="C570" s="57">
        <v>66.893000000000001</v>
      </c>
      <c r="D570" s="57">
        <v>67.787400000000005</v>
      </c>
      <c r="E570" s="57">
        <v>7894027</v>
      </c>
      <c r="F570" s="57" t="s">
        <v>1839</v>
      </c>
      <c r="G570" s="26">
        <f t="shared" ref="G570:G633" si="9">A570/D570-1</f>
        <v>-1.2351852999229918E-2</v>
      </c>
    </row>
    <row r="571" spans="1:7">
      <c r="A571" s="57">
        <v>67.930099999999996</v>
      </c>
      <c r="B571" s="57">
        <v>68.919499999999999</v>
      </c>
      <c r="C571" s="57">
        <v>67.501900000000006</v>
      </c>
      <c r="D571" s="57">
        <v>68.263099999999994</v>
      </c>
      <c r="E571" s="57">
        <v>7462722</v>
      </c>
      <c r="F571" s="57" t="s">
        <v>1838</v>
      </c>
      <c r="G571" s="26">
        <f t="shared" si="9"/>
        <v>-4.8781845535874613E-3</v>
      </c>
    </row>
    <row r="572" spans="1:7">
      <c r="A572" s="57">
        <v>68.462900000000005</v>
      </c>
      <c r="B572" s="57">
        <v>69.490399999999994</v>
      </c>
      <c r="C572" s="57">
        <v>67.873000000000005</v>
      </c>
      <c r="D572" s="57">
        <v>68.938599999999994</v>
      </c>
      <c r="E572" s="57">
        <v>13129437</v>
      </c>
      <c r="F572" s="57" t="s">
        <v>1837</v>
      </c>
      <c r="G572" s="26">
        <f t="shared" si="9"/>
        <v>-6.900343203952386E-3</v>
      </c>
    </row>
    <row r="573" spans="1:7">
      <c r="A573" s="57">
        <v>68.872</v>
      </c>
      <c r="B573" s="57">
        <v>70.194400000000002</v>
      </c>
      <c r="C573" s="57">
        <v>68.600800000000007</v>
      </c>
      <c r="D573" s="57">
        <v>69.147900000000007</v>
      </c>
      <c r="E573" s="57">
        <v>7133516</v>
      </c>
      <c r="F573" s="57" t="s">
        <v>1836</v>
      </c>
      <c r="G573" s="26">
        <f t="shared" si="9"/>
        <v>-3.9899982501276909E-3</v>
      </c>
    </row>
    <row r="574" spans="1:7">
      <c r="A574" s="57">
        <v>69.166899999999998</v>
      </c>
      <c r="B574" s="57">
        <v>69.647300000000001</v>
      </c>
      <c r="C574" s="57">
        <v>68.510400000000004</v>
      </c>
      <c r="D574" s="57">
        <v>68.938599999999994</v>
      </c>
      <c r="E574" s="57">
        <v>8399348</v>
      </c>
      <c r="F574" s="57" t="s">
        <v>1835</v>
      </c>
      <c r="G574" s="26">
        <f t="shared" si="9"/>
        <v>3.3116425340811162E-3</v>
      </c>
    </row>
    <row r="575" spans="1:7">
      <c r="A575" s="57">
        <v>68.8339</v>
      </c>
      <c r="B575" s="57">
        <v>69.319100000000006</v>
      </c>
      <c r="C575" s="57">
        <v>68.215900000000005</v>
      </c>
      <c r="D575" s="57">
        <v>69.109800000000007</v>
      </c>
      <c r="E575" s="57">
        <v>7048594</v>
      </c>
      <c r="F575" s="57" t="s">
        <v>1834</v>
      </c>
      <c r="G575" s="26">
        <f t="shared" si="9"/>
        <v>-3.9921979227259818E-3</v>
      </c>
    </row>
    <row r="576" spans="1:7">
      <c r="A576" s="57">
        <v>69.166899999999998</v>
      </c>
      <c r="B576" s="57">
        <v>70.346599999999995</v>
      </c>
      <c r="C576" s="57">
        <v>68.719700000000003</v>
      </c>
      <c r="D576" s="57">
        <v>70.165899999999993</v>
      </c>
      <c r="E576" s="57">
        <v>7900724</v>
      </c>
      <c r="F576" s="57" t="s">
        <v>1833</v>
      </c>
      <c r="G576" s="26">
        <f t="shared" si="9"/>
        <v>-1.4237685257368571E-2</v>
      </c>
    </row>
    <row r="577" spans="1:7">
      <c r="A577" s="57">
        <v>69.271500000000003</v>
      </c>
      <c r="B577" s="57">
        <v>69.680599999999998</v>
      </c>
      <c r="C577" s="57">
        <v>67.863500000000002</v>
      </c>
      <c r="D577" s="57">
        <v>68.025199999999998</v>
      </c>
      <c r="E577" s="57">
        <v>7936366</v>
      </c>
      <c r="F577" s="57" t="s">
        <v>1832</v>
      </c>
      <c r="G577" s="26">
        <f t="shared" si="9"/>
        <v>1.8321151573240657E-2</v>
      </c>
    </row>
    <row r="578" spans="1:7">
      <c r="A578" s="57">
        <v>68.263099999999994</v>
      </c>
      <c r="B578" s="57">
        <v>69.204899999999995</v>
      </c>
      <c r="C578" s="57">
        <v>67.834900000000005</v>
      </c>
      <c r="D578" s="57">
        <v>68.643600000000006</v>
      </c>
      <c r="E578" s="57">
        <v>9083720</v>
      </c>
      <c r="F578" s="57" t="s">
        <v>1831</v>
      </c>
      <c r="G578" s="26">
        <f t="shared" si="9"/>
        <v>-5.5431241951181542E-3</v>
      </c>
    </row>
    <row r="579" spans="1:7">
      <c r="A579" s="57">
        <v>68.462900000000005</v>
      </c>
      <c r="B579" s="57">
        <v>68.800600000000003</v>
      </c>
      <c r="C579" s="57">
        <v>67.521000000000001</v>
      </c>
      <c r="D579" s="57">
        <v>67.796899999999994</v>
      </c>
      <c r="E579" s="57">
        <v>8169002</v>
      </c>
      <c r="F579" s="57" t="s">
        <v>1830</v>
      </c>
      <c r="G579" s="26">
        <f t="shared" si="9"/>
        <v>9.8234580047171782E-3</v>
      </c>
    </row>
    <row r="580" spans="1:7">
      <c r="A580" s="57">
        <v>67.825400000000002</v>
      </c>
      <c r="B580" s="57">
        <v>69.842399999999998</v>
      </c>
      <c r="C580" s="57">
        <v>67.501900000000006</v>
      </c>
      <c r="D580" s="57">
        <v>69.642600000000002</v>
      </c>
      <c r="E580" s="57">
        <v>10503286</v>
      </c>
      <c r="F580" s="57" t="s">
        <v>1829</v>
      </c>
      <c r="G580" s="26">
        <f t="shared" si="9"/>
        <v>-2.6093224549341931E-2</v>
      </c>
    </row>
    <row r="581" spans="1:7">
      <c r="A581" s="57">
        <v>69.347700000000003</v>
      </c>
      <c r="B581" s="57">
        <v>72.201899999999995</v>
      </c>
      <c r="C581" s="57">
        <v>68.891000000000005</v>
      </c>
      <c r="D581" s="57">
        <v>72.011600000000001</v>
      </c>
      <c r="E581" s="57">
        <v>8881174</v>
      </c>
      <c r="F581" s="57" t="s">
        <v>1828</v>
      </c>
      <c r="G581" s="26">
        <f t="shared" si="9"/>
        <v>-3.6992651183975878E-2</v>
      </c>
    </row>
    <row r="582" spans="1:7">
      <c r="A582" s="57">
        <v>72.477800000000002</v>
      </c>
      <c r="B582" s="57">
        <v>72.839299999999994</v>
      </c>
      <c r="C582" s="57">
        <v>71.231399999999994</v>
      </c>
      <c r="D582" s="57">
        <v>71.240899999999996</v>
      </c>
      <c r="E582" s="57">
        <v>6319652</v>
      </c>
      <c r="F582" s="57" t="s">
        <v>1827</v>
      </c>
      <c r="G582" s="26">
        <f t="shared" si="9"/>
        <v>1.7362217490233922E-2</v>
      </c>
    </row>
    <row r="583" spans="1:7">
      <c r="A583" s="57">
        <v>71.478800000000007</v>
      </c>
      <c r="B583" s="57">
        <v>72.1828</v>
      </c>
      <c r="C583" s="57">
        <v>70.740899999999996</v>
      </c>
      <c r="D583" s="57">
        <v>71.983000000000004</v>
      </c>
      <c r="E583" s="57">
        <v>7825497</v>
      </c>
      <c r="F583" s="57" t="s">
        <v>1826</v>
      </c>
      <c r="G583" s="26">
        <f t="shared" si="9"/>
        <v>-7.0044316019060027E-3</v>
      </c>
    </row>
    <row r="584" spans="1:7">
      <c r="A584" s="57">
        <v>72.420699999999997</v>
      </c>
      <c r="B584" s="57">
        <v>72.791700000000006</v>
      </c>
      <c r="C584" s="57">
        <v>71.307500000000005</v>
      </c>
      <c r="D584" s="57">
        <v>71.926000000000002</v>
      </c>
      <c r="E584" s="57">
        <v>6762177</v>
      </c>
      <c r="F584" s="57" t="s">
        <v>1825</v>
      </c>
      <c r="G584" s="26">
        <f t="shared" si="9"/>
        <v>6.8779022884630781E-3</v>
      </c>
    </row>
    <row r="585" spans="1:7">
      <c r="A585" s="57">
        <v>72.449200000000005</v>
      </c>
      <c r="B585" s="57">
        <v>73.048599999999993</v>
      </c>
      <c r="C585" s="57">
        <v>71.826099999999997</v>
      </c>
      <c r="D585" s="57">
        <v>72.668000000000006</v>
      </c>
      <c r="E585" s="57">
        <v>7235932</v>
      </c>
      <c r="F585" s="57" t="s">
        <v>1824</v>
      </c>
      <c r="G585" s="26">
        <f t="shared" si="9"/>
        <v>-3.0109539274508768E-3</v>
      </c>
    </row>
    <row r="586" spans="1:7">
      <c r="A586" s="57">
        <v>72.563400000000001</v>
      </c>
      <c r="B586" s="57">
        <v>73.296000000000006</v>
      </c>
      <c r="C586" s="57">
        <v>72.135300000000001</v>
      </c>
      <c r="D586" s="57">
        <v>73.181799999999996</v>
      </c>
      <c r="E586" s="57">
        <v>7115526</v>
      </c>
      <c r="F586" s="57" t="s">
        <v>1823</v>
      </c>
      <c r="G586" s="26">
        <f t="shared" si="9"/>
        <v>-8.4501884348293643E-3</v>
      </c>
    </row>
    <row r="587" spans="1:7">
      <c r="A587" s="57">
        <v>72.820300000000003</v>
      </c>
      <c r="B587" s="57">
        <v>73.624200000000002</v>
      </c>
      <c r="C587" s="57">
        <v>72.3065</v>
      </c>
      <c r="D587" s="57">
        <v>73.524299999999997</v>
      </c>
      <c r="E587" s="57">
        <v>5741007</v>
      </c>
      <c r="F587" s="57" t="s">
        <v>1822</v>
      </c>
      <c r="G587" s="26">
        <f t="shared" si="9"/>
        <v>-9.5750656585644744E-3</v>
      </c>
    </row>
    <row r="588" spans="1:7">
      <c r="A588" s="57">
        <v>73.990499999999997</v>
      </c>
      <c r="B588" s="57">
        <v>74.161699999999996</v>
      </c>
      <c r="C588" s="57">
        <v>73.3673</v>
      </c>
      <c r="D588" s="57">
        <v>74.114199999999997</v>
      </c>
      <c r="E588" s="57">
        <v>4517059</v>
      </c>
      <c r="F588" s="57" t="s">
        <v>1821</v>
      </c>
      <c r="G588" s="26">
        <f t="shared" si="9"/>
        <v>-1.6690458778479966E-3</v>
      </c>
    </row>
    <row r="589" spans="1:7">
      <c r="A589" s="57">
        <v>74.5518</v>
      </c>
      <c r="B589" s="57">
        <v>76.4071</v>
      </c>
      <c r="C589" s="57">
        <v>74.057100000000005</v>
      </c>
      <c r="D589" s="57">
        <v>75.331999999999994</v>
      </c>
      <c r="E589" s="57">
        <v>6308865</v>
      </c>
      <c r="F589" s="57" t="s">
        <v>1820</v>
      </c>
      <c r="G589" s="26">
        <f t="shared" si="9"/>
        <v>-1.0356820474698547E-2</v>
      </c>
    </row>
    <row r="590" spans="1:7">
      <c r="A590" s="57">
        <v>74.865799999999993</v>
      </c>
      <c r="B590" s="57">
        <v>75.2654</v>
      </c>
      <c r="C590" s="57">
        <v>74.482100000000003</v>
      </c>
      <c r="D590" s="57">
        <v>74.532799999999995</v>
      </c>
      <c r="E590" s="57">
        <v>5354099</v>
      </c>
      <c r="F590" s="57" t="s">
        <v>1819</v>
      </c>
      <c r="G590" s="26">
        <f t="shared" si="9"/>
        <v>4.4678316123907269E-3</v>
      </c>
    </row>
    <row r="591" spans="1:7">
      <c r="A591" s="57">
        <v>74.418599999999998</v>
      </c>
      <c r="B591" s="57">
        <v>75.303399999999996</v>
      </c>
      <c r="C591" s="57">
        <v>73.671800000000005</v>
      </c>
      <c r="D591" s="57">
        <v>75.208299999999994</v>
      </c>
      <c r="E591" s="57">
        <v>7418382</v>
      </c>
      <c r="F591" s="57" t="s">
        <v>1818</v>
      </c>
      <c r="G591" s="26">
        <f t="shared" si="9"/>
        <v>-1.0500170858801394E-2</v>
      </c>
    </row>
    <row r="592" spans="1:7">
      <c r="A592" s="57">
        <v>75.113100000000003</v>
      </c>
      <c r="B592" s="57">
        <v>75.626900000000006</v>
      </c>
      <c r="C592" s="57">
        <v>74.799199999999999</v>
      </c>
      <c r="D592" s="57">
        <v>75.084599999999995</v>
      </c>
      <c r="E592" s="57">
        <v>5166964</v>
      </c>
      <c r="F592" s="57" t="s">
        <v>1817</v>
      </c>
      <c r="G592" s="26">
        <f t="shared" si="9"/>
        <v>3.7957184296133484E-4</v>
      </c>
    </row>
    <row r="593" spans="1:7">
      <c r="A593" s="57">
        <v>76.083600000000004</v>
      </c>
      <c r="B593" s="57">
        <v>76.359499999999997</v>
      </c>
      <c r="C593" s="57">
        <v>75.645899999999997</v>
      </c>
      <c r="D593" s="57">
        <v>76.112099999999998</v>
      </c>
      <c r="E593" s="57">
        <v>3799682</v>
      </c>
      <c r="F593" s="57" t="s">
        <v>1816</v>
      </c>
      <c r="G593" s="26">
        <f t="shared" si="9"/>
        <v>-3.7444768965766428E-4</v>
      </c>
    </row>
    <row r="594" spans="1:7">
      <c r="A594" s="57">
        <v>76.369</v>
      </c>
      <c r="B594" s="57">
        <v>76.844700000000003</v>
      </c>
      <c r="C594" s="57">
        <v>76.302400000000006</v>
      </c>
      <c r="D594" s="57">
        <v>76.635400000000004</v>
      </c>
      <c r="E594" s="57">
        <v>5067970</v>
      </c>
      <c r="F594" s="57" t="s">
        <v>1815</v>
      </c>
      <c r="G594" s="26">
        <f t="shared" si="9"/>
        <v>-3.4762002938589776E-3</v>
      </c>
    </row>
    <row r="595" spans="1:7">
      <c r="A595" s="57">
        <v>76.549800000000005</v>
      </c>
      <c r="B595" s="57">
        <v>77.220500000000001</v>
      </c>
      <c r="C595" s="57">
        <v>76.292900000000003</v>
      </c>
      <c r="D595" s="57">
        <v>76.692499999999995</v>
      </c>
      <c r="E595" s="57">
        <v>5620854</v>
      </c>
      <c r="F595" s="57" t="s">
        <v>1814</v>
      </c>
      <c r="G595" s="26">
        <f t="shared" si="9"/>
        <v>-1.8606773804478172E-3</v>
      </c>
    </row>
    <row r="596" spans="1:7">
      <c r="A596" s="57">
        <v>76.863699999999994</v>
      </c>
      <c r="B596" s="57">
        <v>78.391900000000007</v>
      </c>
      <c r="C596" s="57">
        <v>76.6751</v>
      </c>
      <c r="D596" s="57">
        <v>78.297600000000003</v>
      </c>
      <c r="E596" s="57">
        <v>5845709</v>
      </c>
      <c r="F596" s="57" t="s">
        <v>1813</v>
      </c>
      <c r="G596" s="26">
        <f t="shared" si="9"/>
        <v>-1.8313460438123319E-2</v>
      </c>
    </row>
    <row r="597" spans="1:7">
      <c r="A597" s="57">
        <v>77.948599999999999</v>
      </c>
      <c r="B597" s="57">
        <v>78.288200000000003</v>
      </c>
      <c r="C597" s="57">
        <v>77.146699999999996</v>
      </c>
      <c r="D597" s="57">
        <v>78.146699999999996</v>
      </c>
      <c r="E597" s="57">
        <v>4655508</v>
      </c>
      <c r="F597" s="57" t="s">
        <v>1812</v>
      </c>
      <c r="G597" s="26">
        <f t="shared" si="9"/>
        <v>-2.5349758850981008E-3</v>
      </c>
    </row>
    <row r="598" spans="1:7">
      <c r="A598" s="57">
        <v>78.108900000000006</v>
      </c>
      <c r="B598" s="57">
        <v>78.901399999999995</v>
      </c>
      <c r="C598" s="57">
        <v>77.457999999999998</v>
      </c>
      <c r="D598" s="57">
        <v>77.590100000000007</v>
      </c>
      <c r="E598" s="57">
        <v>5829589</v>
      </c>
      <c r="F598" s="57" t="s">
        <v>1811</v>
      </c>
      <c r="G598" s="26">
        <f t="shared" si="9"/>
        <v>6.6864200458562895E-3</v>
      </c>
    </row>
    <row r="599" spans="1:7">
      <c r="A599" s="57">
        <v>77.137299999999996</v>
      </c>
      <c r="B599" s="57">
        <v>77.722200000000001</v>
      </c>
      <c r="C599" s="57">
        <v>76.948599999999999</v>
      </c>
      <c r="D599" s="57">
        <v>77.354299999999995</v>
      </c>
      <c r="E599" s="57">
        <v>9072482</v>
      </c>
      <c r="F599" s="57" t="s">
        <v>1810</v>
      </c>
      <c r="G599" s="26">
        <f t="shared" si="9"/>
        <v>-2.8052739149601047E-3</v>
      </c>
    </row>
    <row r="600" spans="1:7">
      <c r="A600" s="57">
        <v>77.316500000000005</v>
      </c>
      <c r="B600" s="57">
        <v>77.712699999999998</v>
      </c>
      <c r="C600" s="57">
        <v>77.071299999999994</v>
      </c>
      <c r="D600" s="57">
        <v>77.127899999999997</v>
      </c>
      <c r="E600" s="57">
        <v>5924239</v>
      </c>
      <c r="F600" s="57" t="s">
        <v>1809</v>
      </c>
      <c r="G600" s="26">
        <f t="shared" si="9"/>
        <v>2.4452889291683988E-3</v>
      </c>
    </row>
    <row r="601" spans="1:7">
      <c r="A601" s="57">
        <v>76.712800000000001</v>
      </c>
      <c r="B601" s="57">
        <v>76.787800000000004</v>
      </c>
      <c r="C601" s="57">
        <v>76.024100000000004</v>
      </c>
      <c r="D601" s="57">
        <v>76.646799999999999</v>
      </c>
      <c r="E601" s="57">
        <v>3521012</v>
      </c>
      <c r="F601" s="57" t="s">
        <v>1808</v>
      </c>
      <c r="G601" s="26">
        <f t="shared" si="9"/>
        <v>8.6109270054324227E-4</v>
      </c>
    </row>
    <row r="602" spans="1:7">
      <c r="A602" s="57">
        <v>76.392099999999999</v>
      </c>
      <c r="B602" s="57">
        <v>77.137299999999996</v>
      </c>
      <c r="C602" s="57">
        <v>76.208100000000002</v>
      </c>
      <c r="D602" s="57">
        <v>76.958100000000002</v>
      </c>
      <c r="E602" s="57">
        <v>3328628</v>
      </c>
      <c r="F602" s="57" t="s">
        <v>1807</v>
      </c>
      <c r="G602" s="26">
        <f t="shared" si="9"/>
        <v>-7.354651427205261E-3</v>
      </c>
    </row>
    <row r="603" spans="1:7">
      <c r="A603" s="57">
        <v>76.788300000000007</v>
      </c>
      <c r="B603" s="57">
        <v>76.910899999999998</v>
      </c>
      <c r="C603" s="57">
        <v>75.571299999999994</v>
      </c>
      <c r="D603" s="57">
        <v>75.778899999999993</v>
      </c>
      <c r="E603" s="57">
        <v>4763674</v>
      </c>
      <c r="F603" s="57" t="s">
        <v>1806</v>
      </c>
      <c r="G603" s="26">
        <f t="shared" si="9"/>
        <v>1.3320330593344698E-2</v>
      </c>
    </row>
    <row r="604" spans="1:7">
      <c r="A604" s="57">
        <v>75.4298</v>
      </c>
      <c r="B604" s="57">
        <v>75.552499999999995</v>
      </c>
      <c r="C604" s="57">
        <v>74.915700000000001</v>
      </c>
      <c r="D604" s="57">
        <v>75.061899999999994</v>
      </c>
      <c r="E604" s="57">
        <v>4208713</v>
      </c>
      <c r="F604" s="57" t="s">
        <v>1805</v>
      </c>
      <c r="G604" s="26">
        <f t="shared" si="9"/>
        <v>4.901288136857751E-3</v>
      </c>
    </row>
    <row r="605" spans="1:7">
      <c r="A605" s="57">
        <v>75.401499999999999</v>
      </c>
      <c r="B605" s="57">
        <v>76.599599999999995</v>
      </c>
      <c r="C605" s="57">
        <v>75.278899999999993</v>
      </c>
      <c r="D605" s="57">
        <v>76.316599999999994</v>
      </c>
      <c r="E605" s="57">
        <v>4276553</v>
      </c>
      <c r="F605" s="57" t="s">
        <v>1804</v>
      </c>
      <c r="G605" s="26">
        <f t="shared" si="9"/>
        <v>-1.1990838166270446E-2</v>
      </c>
    </row>
    <row r="606" spans="1:7">
      <c r="A606" s="57">
        <v>76.1374</v>
      </c>
      <c r="B606" s="57">
        <v>76.505300000000005</v>
      </c>
      <c r="C606" s="57">
        <v>74.448800000000006</v>
      </c>
      <c r="D606" s="57">
        <v>75.128</v>
      </c>
      <c r="E606" s="57">
        <v>6795477</v>
      </c>
      <c r="F606" s="57" t="s">
        <v>1803</v>
      </c>
      <c r="G606" s="26">
        <f t="shared" si="9"/>
        <v>1.3435736343307525E-2</v>
      </c>
    </row>
    <row r="607" spans="1:7">
      <c r="A607" s="57">
        <v>75.656199999999998</v>
      </c>
      <c r="B607" s="57">
        <v>77.373099999999994</v>
      </c>
      <c r="C607" s="57">
        <v>75.623199999999997</v>
      </c>
      <c r="D607" s="57">
        <v>77.241100000000003</v>
      </c>
      <c r="E607" s="57">
        <v>5612119</v>
      </c>
      <c r="F607" s="57" t="s">
        <v>1802</v>
      </c>
      <c r="G607" s="26">
        <f t="shared" si="9"/>
        <v>-2.051886884055254E-2</v>
      </c>
    </row>
    <row r="608" spans="1:7">
      <c r="A608" s="57">
        <v>77.476900000000001</v>
      </c>
      <c r="B608" s="57">
        <v>77.674999999999997</v>
      </c>
      <c r="C608" s="57">
        <v>76.900499999999994</v>
      </c>
      <c r="D608" s="57">
        <v>77.457999999999998</v>
      </c>
      <c r="E608" s="57">
        <v>4238872</v>
      </c>
      <c r="F608" s="57" t="s">
        <v>1801</v>
      </c>
      <c r="G608" s="26">
        <f t="shared" si="9"/>
        <v>2.4400320173523227E-4</v>
      </c>
    </row>
    <row r="609" spans="1:7">
      <c r="A609" s="57">
        <v>76.882599999999996</v>
      </c>
      <c r="B609" s="57">
        <v>78.033500000000004</v>
      </c>
      <c r="C609" s="57">
        <v>76.882599999999996</v>
      </c>
      <c r="D609" s="57">
        <v>77.7316</v>
      </c>
      <c r="E609" s="57">
        <v>4423232</v>
      </c>
      <c r="F609" s="57" t="s">
        <v>1800</v>
      </c>
      <c r="G609" s="26">
        <f t="shared" si="9"/>
        <v>-1.0922198951263118E-2</v>
      </c>
    </row>
    <row r="610" spans="1:7">
      <c r="A610" s="57">
        <v>77.646699999999996</v>
      </c>
      <c r="B610" s="57">
        <v>77.9863</v>
      </c>
      <c r="C610" s="57">
        <v>77.250500000000002</v>
      </c>
      <c r="D610" s="57">
        <v>77.703299999999999</v>
      </c>
      <c r="E610" s="57">
        <v>3881261</v>
      </c>
      <c r="F610" s="57" t="s">
        <v>1799</v>
      </c>
      <c r="G610" s="26">
        <f t="shared" si="9"/>
        <v>-7.2841179203464446E-4</v>
      </c>
    </row>
    <row r="611" spans="1:7">
      <c r="A611" s="57">
        <v>77.429699999999997</v>
      </c>
      <c r="B611" s="57">
        <v>77.448599999999999</v>
      </c>
      <c r="C611" s="57">
        <v>76.670299999999997</v>
      </c>
      <c r="D611" s="57">
        <v>77.061800000000005</v>
      </c>
      <c r="E611" s="57">
        <v>3757915</v>
      </c>
      <c r="F611" s="57" t="s">
        <v>1798</v>
      </c>
      <c r="G611" s="26">
        <f t="shared" si="9"/>
        <v>4.7740904053628075E-3</v>
      </c>
    </row>
    <row r="612" spans="1:7">
      <c r="A612" s="57">
        <v>76.778800000000004</v>
      </c>
      <c r="B612" s="57">
        <v>78.59</v>
      </c>
      <c r="C612" s="57">
        <v>76.448700000000002</v>
      </c>
      <c r="D612" s="57">
        <v>78.099500000000006</v>
      </c>
      <c r="E612" s="57">
        <v>4308678</v>
      </c>
      <c r="F612" s="57" t="s">
        <v>1797</v>
      </c>
      <c r="G612" s="26">
        <f t="shared" si="9"/>
        <v>-1.6910479580535154E-2</v>
      </c>
    </row>
    <row r="613" spans="1:7">
      <c r="A613" s="57">
        <v>77.533500000000004</v>
      </c>
      <c r="B613" s="57">
        <v>77.816500000000005</v>
      </c>
      <c r="C613" s="57">
        <v>76.627899999999997</v>
      </c>
      <c r="D613" s="57">
        <v>76.901499999999999</v>
      </c>
      <c r="E613" s="57">
        <v>4441640</v>
      </c>
      <c r="F613" s="57" t="s">
        <v>1796</v>
      </c>
      <c r="G613" s="26">
        <f t="shared" si="9"/>
        <v>8.2183052346183061E-3</v>
      </c>
    </row>
    <row r="614" spans="1:7">
      <c r="A614" s="57">
        <v>76.467500000000001</v>
      </c>
      <c r="B614" s="57">
        <v>78.656099999999995</v>
      </c>
      <c r="C614" s="57">
        <v>76.410899999999998</v>
      </c>
      <c r="D614" s="57">
        <v>78.118399999999994</v>
      </c>
      <c r="E614" s="57">
        <v>6765265</v>
      </c>
      <c r="F614" s="57" t="s">
        <v>1795</v>
      </c>
      <c r="G614" s="26">
        <f t="shared" si="9"/>
        <v>-2.1133305341635156E-2</v>
      </c>
    </row>
    <row r="615" spans="1:7">
      <c r="A615" s="57">
        <v>78.939099999999996</v>
      </c>
      <c r="B615" s="57">
        <v>80.127700000000004</v>
      </c>
      <c r="C615" s="57">
        <v>78.59</v>
      </c>
      <c r="D615" s="57">
        <v>79.873000000000005</v>
      </c>
      <c r="E615" s="57">
        <v>5268336</v>
      </c>
      <c r="F615" s="57" t="s">
        <v>1794</v>
      </c>
      <c r="G615" s="26">
        <f t="shared" si="9"/>
        <v>-1.1692311544577172E-2</v>
      </c>
    </row>
    <row r="616" spans="1:7">
      <c r="A616" s="57">
        <v>78.976799999999997</v>
      </c>
      <c r="B616" s="57">
        <v>79.976799999999997</v>
      </c>
      <c r="C616" s="57">
        <v>77.825900000000004</v>
      </c>
      <c r="D616" s="57">
        <v>77.929699999999997</v>
      </c>
      <c r="E616" s="57">
        <v>10016308</v>
      </c>
      <c r="F616" s="57" t="s">
        <v>1793</v>
      </c>
      <c r="G616" s="26">
        <f t="shared" si="9"/>
        <v>1.3436469022721775E-2</v>
      </c>
    </row>
    <row r="617" spans="1:7">
      <c r="A617" s="57">
        <v>76.986400000000003</v>
      </c>
      <c r="B617" s="57">
        <v>77.627799999999993</v>
      </c>
      <c r="C617" s="57">
        <v>76.627899999999997</v>
      </c>
      <c r="D617" s="57">
        <v>77.099599999999995</v>
      </c>
      <c r="E617" s="57">
        <v>4721954</v>
      </c>
      <c r="F617" s="57" t="s">
        <v>1792</v>
      </c>
      <c r="G617" s="26">
        <f t="shared" si="9"/>
        <v>-1.4682307041798959E-3</v>
      </c>
    </row>
    <row r="618" spans="1:7">
      <c r="A618" s="57">
        <v>76.901499999999999</v>
      </c>
      <c r="B618" s="57">
        <v>77.241100000000003</v>
      </c>
      <c r="C618" s="57">
        <v>76.6845</v>
      </c>
      <c r="D618" s="57">
        <v>76.769400000000005</v>
      </c>
      <c r="E618" s="57">
        <v>5205720</v>
      </c>
      <c r="F618" s="57" t="s">
        <v>1791</v>
      </c>
      <c r="G618" s="26">
        <f t="shared" si="9"/>
        <v>1.7207376897565574E-3</v>
      </c>
    </row>
    <row r="619" spans="1:7">
      <c r="A619" s="57">
        <v>76.9392</v>
      </c>
      <c r="B619" s="57">
        <v>77.684399999999997</v>
      </c>
      <c r="C619" s="57">
        <v>76.797700000000006</v>
      </c>
      <c r="D619" s="57">
        <v>77.627799999999993</v>
      </c>
      <c r="E619" s="57">
        <v>4848255</v>
      </c>
      <c r="F619" s="57" t="s">
        <v>1790</v>
      </c>
      <c r="G619" s="26">
        <f t="shared" si="9"/>
        <v>-8.8705334944438885E-3</v>
      </c>
    </row>
    <row r="620" spans="1:7">
      <c r="A620" s="57">
        <v>76.948599999999999</v>
      </c>
      <c r="B620" s="57">
        <v>78.226900000000001</v>
      </c>
      <c r="C620" s="57">
        <v>76.9392</v>
      </c>
      <c r="D620" s="57">
        <v>77.807100000000005</v>
      </c>
      <c r="E620" s="57">
        <v>4222163</v>
      </c>
      <c r="F620" s="57" t="s">
        <v>1789</v>
      </c>
      <c r="G620" s="26">
        <f t="shared" si="9"/>
        <v>-1.1033697438922796E-2</v>
      </c>
    </row>
    <row r="621" spans="1:7">
      <c r="A621" s="57">
        <v>78.146699999999996</v>
      </c>
      <c r="B621" s="57">
        <v>78.599500000000006</v>
      </c>
      <c r="C621" s="57">
        <v>77.924999999999997</v>
      </c>
      <c r="D621" s="57">
        <v>78.269300000000001</v>
      </c>
      <c r="E621" s="57">
        <v>3842365</v>
      </c>
      <c r="F621" s="57" t="s">
        <v>1788</v>
      </c>
      <c r="G621" s="26">
        <f t="shared" si="9"/>
        <v>-1.5663868208863896E-3</v>
      </c>
    </row>
    <row r="622" spans="1:7">
      <c r="A622" s="57">
        <v>78.448499999999996</v>
      </c>
      <c r="B622" s="57">
        <v>78.920199999999994</v>
      </c>
      <c r="C622" s="57">
        <v>78.335300000000004</v>
      </c>
      <c r="D622" s="57">
        <v>78.656099999999995</v>
      </c>
      <c r="E622" s="57">
        <v>3296041</v>
      </c>
      <c r="F622" s="57" t="s">
        <v>1787</v>
      </c>
      <c r="G622" s="26">
        <f t="shared" si="9"/>
        <v>-2.6393375720382695E-3</v>
      </c>
    </row>
    <row r="623" spans="1:7">
      <c r="A623" s="57">
        <v>78.722099999999998</v>
      </c>
      <c r="B623" s="57">
        <v>78.957999999999998</v>
      </c>
      <c r="C623" s="57">
        <v>78.061800000000005</v>
      </c>
      <c r="D623" s="57">
        <v>78.165499999999994</v>
      </c>
      <c r="E623" s="57">
        <v>3596218</v>
      </c>
      <c r="F623" s="57" t="s">
        <v>1786</v>
      </c>
      <c r="G623" s="26">
        <f t="shared" si="9"/>
        <v>7.120788583198534E-3</v>
      </c>
    </row>
    <row r="624" spans="1:7">
      <c r="A624" s="57">
        <v>78.410799999999995</v>
      </c>
      <c r="B624" s="57">
        <v>79.118200000000002</v>
      </c>
      <c r="C624" s="57">
        <v>78.311800000000005</v>
      </c>
      <c r="D624" s="57">
        <v>78.674899999999994</v>
      </c>
      <c r="E624" s="57">
        <v>4128750</v>
      </c>
      <c r="F624" s="57" t="s">
        <v>1785</v>
      </c>
      <c r="G624" s="26">
        <f t="shared" si="9"/>
        <v>-3.3568520582802908E-3</v>
      </c>
    </row>
    <row r="625" spans="1:7">
      <c r="A625" s="57">
        <v>78.241</v>
      </c>
      <c r="B625" s="57">
        <v>78.929699999999997</v>
      </c>
      <c r="C625" s="57">
        <v>77.4863</v>
      </c>
      <c r="D625" s="57">
        <v>77.608999999999995</v>
      </c>
      <c r="E625" s="57">
        <v>4535998</v>
      </c>
      <c r="F625" s="57" t="s">
        <v>1784</v>
      </c>
      <c r="G625" s="26">
        <f t="shared" si="9"/>
        <v>8.1433854321020238E-3</v>
      </c>
    </row>
    <row r="626" spans="1:7">
      <c r="A626" s="57">
        <v>77.580699999999993</v>
      </c>
      <c r="B626" s="57">
        <v>79.307000000000002</v>
      </c>
      <c r="C626" s="57">
        <v>76.9298</v>
      </c>
      <c r="D626" s="57">
        <v>79.118300000000005</v>
      </c>
      <c r="E626" s="57">
        <v>8227639</v>
      </c>
      <c r="F626" s="57" t="s">
        <v>1783</v>
      </c>
      <c r="G626" s="26">
        <f t="shared" si="9"/>
        <v>-1.9434189056135032E-2</v>
      </c>
    </row>
    <row r="627" spans="1:7">
      <c r="A627" s="57">
        <v>79.920199999999994</v>
      </c>
      <c r="B627" s="57">
        <v>79.995599999999996</v>
      </c>
      <c r="C627" s="57">
        <v>79.467399999999998</v>
      </c>
      <c r="D627" s="57">
        <v>79.599400000000003</v>
      </c>
      <c r="E627" s="57">
        <v>3361614</v>
      </c>
      <c r="F627" s="57" t="s">
        <v>1782</v>
      </c>
      <c r="G627" s="26">
        <f t="shared" si="9"/>
        <v>4.0301811320184733E-3</v>
      </c>
    </row>
    <row r="628" spans="1:7">
      <c r="A628" s="57">
        <v>79.278700000000001</v>
      </c>
      <c r="B628" s="57">
        <v>80.184299999999993</v>
      </c>
      <c r="C628" s="57">
        <v>78.948499999999996</v>
      </c>
      <c r="D628" s="57">
        <v>79.344700000000003</v>
      </c>
      <c r="E628" s="57">
        <v>5346634</v>
      </c>
      <c r="F628" s="57" t="s">
        <v>1781</v>
      </c>
      <c r="G628" s="26">
        <f t="shared" si="9"/>
        <v>-8.31813593094477E-4</v>
      </c>
    </row>
    <row r="629" spans="1:7">
      <c r="A629" s="57">
        <v>79.703199999999995</v>
      </c>
      <c r="B629" s="57">
        <v>80.471999999999994</v>
      </c>
      <c r="C629" s="57">
        <v>79.646600000000007</v>
      </c>
      <c r="D629" s="57">
        <v>80.184299999999993</v>
      </c>
      <c r="E629" s="57">
        <v>4414087</v>
      </c>
      <c r="F629" s="57" t="s">
        <v>1780</v>
      </c>
      <c r="G629" s="26">
        <f t="shared" si="9"/>
        <v>-5.9999276666379275E-3</v>
      </c>
    </row>
    <row r="630" spans="1:7">
      <c r="A630" s="57">
        <v>80.618200000000002</v>
      </c>
      <c r="B630" s="57">
        <v>82.3917</v>
      </c>
      <c r="C630" s="57">
        <v>80.424899999999994</v>
      </c>
      <c r="D630" s="57">
        <v>82.146500000000003</v>
      </c>
      <c r="E630" s="57">
        <v>5507361</v>
      </c>
      <c r="F630" s="57" t="s">
        <v>1779</v>
      </c>
      <c r="G630" s="26">
        <f t="shared" si="9"/>
        <v>-1.8604566232280129E-2</v>
      </c>
    </row>
    <row r="631" spans="1:7">
      <c r="A631" s="57">
        <v>82.712500000000006</v>
      </c>
      <c r="B631" s="57">
        <v>82.853999999999999</v>
      </c>
      <c r="C631" s="57">
        <v>82.259699999999995</v>
      </c>
      <c r="D631" s="57">
        <v>82.353999999999999</v>
      </c>
      <c r="E631" s="57">
        <v>3514290</v>
      </c>
      <c r="F631" s="57" t="s">
        <v>1778</v>
      </c>
      <c r="G631" s="26">
        <f t="shared" si="9"/>
        <v>4.3531583165359322E-3</v>
      </c>
    </row>
    <row r="632" spans="1:7">
      <c r="A632" s="57">
        <v>82.787899999999993</v>
      </c>
      <c r="B632" s="57">
        <v>83.618099999999998</v>
      </c>
      <c r="C632" s="57">
        <v>82.438900000000004</v>
      </c>
      <c r="D632" s="57">
        <v>83.618099999999998</v>
      </c>
      <c r="E632" s="57">
        <v>5786819</v>
      </c>
      <c r="F632" s="57" t="s">
        <v>1777</v>
      </c>
      <c r="G632" s="26">
        <f t="shared" si="9"/>
        <v>-9.9284724240326083E-3</v>
      </c>
    </row>
    <row r="633" spans="1:7">
      <c r="A633" s="57">
        <v>83.250200000000007</v>
      </c>
      <c r="B633" s="57">
        <v>84.2029</v>
      </c>
      <c r="C633" s="57">
        <v>83.203000000000003</v>
      </c>
      <c r="D633" s="57">
        <v>83.910499999999999</v>
      </c>
      <c r="E633" s="57">
        <v>3446728</v>
      </c>
      <c r="F633" s="57" t="s">
        <v>1776</v>
      </c>
      <c r="G633" s="26">
        <f t="shared" si="9"/>
        <v>-7.8690986229374982E-3</v>
      </c>
    </row>
    <row r="634" spans="1:7">
      <c r="A634" s="57">
        <v>83.495400000000004</v>
      </c>
      <c r="B634" s="57">
        <v>85.844399999999993</v>
      </c>
      <c r="C634" s="57">
        <v>83.476600000000005</v>
      </c>
      <c r="D634" s="57">
        <v>85.844399999999993</v>
      </c>
      <c r="E634" s="57">
        <v>4654787</v>
      </c>
      <c r="F634" s="57" t="s">
        <v>1775</v>
      </c>
      <c r="G634" s="26">
        <f t="shared" ref="G634:G697" si="10">A634/D634-1</f>
        <v>-2.7363462264282656E-2</v>
      </c>
    </row>
    <row r="635" spans="1:7">
      <c r="A635" s="57">
        <v>85.278400000000005</v>
      </c>
      <c r="B635" s="57">
        <v>85.410399999999996</v>
      </c>
      <c r="C635" s="57">
        <v>83.495400000000004</v>
      </c>
      <c r="D635" s="57">
        <v>83.542599999999993</v>
      </c>
      <c r="E635" s="57">
        <v>5472555</v>
      </c>
      <c r="F635" s="57" t="s">
        <v>1774</v>
      </c>
      <c r="G635" s="26">
        <f t="shared" si="10"/>
        <v>2.0777423733520539E-2</v>
      </c>
    </row>
    <row r="636" spans="1:7">
      <c r="A636" s="57">
        <v>83.919899999999998</v>
      </c>
      <c r="B636" s="57">
        <v>84.122799999999998</v>
      </c>
      <c r="C636" s="57">
        <v>83.080399999999997</v>
      </c>
      <c r="D636" s="57">
        <v>83.438800000000001</v>
      </c>
      <c r="E636" s="57">
        <v>3116216</v>
      </c>
      <c r="F636" s="57" t="s">
        <v>1773</v>
      </c>
      <c r="G636" s="26">
        <f t="shared" si="10"/>
        <v>5.7659026735763508E-3</v>
      </c>
    </row>
    <row r="637" spans="1:7">
      <c r="A637" s="57">
        <v>83.731300000000005</v>
      </c>
      <c r="B637" s="57">
        <v>84.486000000000004</v>
      </c>
      <c r="C637" s="57">
        <v>83.721800000000002</v>
      </c>
      <c r="D637" s="57">
        <v>84.042599999999993</v>
      </c>
      <c r="E637" s="57">
        <v>3930279</v>
      </c>
      <c r="F637" s="57" t="s">
        <v>1772</v>
      </c>
      <c r="G637" s="26">
        <f t="shared" si="10"/>
        <v>-3.7040738863384215E-3</v>
      </c>
    </row>
    <row r="638" spans="1:7">
      <c r="A638" s="57">
        <v>83.919899999999998</v>
      </c>
      <c r="B638" s="57">
        <v>84.882199999999997</v>
      </c>
      <c r="C638" s="57">
        <v>83.882199999999997</v>
      </c>
      <c r="D638" s="57">
        <v>84.617999999999995</v>
      </c>
      <c r="E638" s="57">
        <v>4673985</v>
      </c>
      <c r="F638" s="57" t="s">
        <v>1771</v>
      </c>
      <c r="G638" s="26">
        <f t="shared" si="10"/>
        <v>-8.2500177267247343E-3</v>
      </c>
    </row>
    <row r="639" spans="1:7">
      <c r="A639" s="57">
        <v>84.287800000000004</v>
      </c>
      <c r="B639" s="57">
        <v>84.419899999999998</v>
      </c>
      <c r="C639" s="57">
        <v>82.188900000000004</v>
      </c>
      <c r="D639" s="57">
        <v>82.306799999999996</v>
      </c>
      <c r="E639" s="57">
        <v>5982106</v>
      </c>
      <c r="F639" s="57" t="s">
        <v>1770</v>
      </c>
      <c r="G639" s="26">
        <f t="shared" si="10"/>
        <v>2.4068485228438075E-2</v>
      </c>
    </row>
    <row r="640" spans="1:7">
      <c r="A640" s="57">
        <v>81.240799999999993</v>
      </c>
      <c r="B640" s="57">
        <v>82.080399999999997</v>
      </c>
      <c r="C640" s="57">
        <v>81.099299999999999</v>
      </c>
      <c r="D640" s="57">
        <v>81.457800000000006</v>
      </c>
      <c r="E640" s="57">
        <v>4796836</v>
      </c>
      <c r="F640" s="57" t="s">
        <v>1769</v>
      </c>
      <c r="G640" s="26">
        <f t="shared" si="10"/>
        <v>-2.6639560606843693E-3</v>
      </c>
    </row>
    <row r="641" spans="1:7">
      <c r="A641" s="57">
        <v>81.693700000000007</v>
      </c>
      <c r="B641" s="57">
        <v>81.721999999999994</v>
      </c>
      <c r="C641" s="57">
        <v>79.335300000000004</v>
      </c>
      <c r="D641" s="57">
        <v>81.250299999999996</v>
      </c>
      <c r="E641" s="57">
        <v>5697036</v>
      </c>
      <c r="F641" s="57" t="s">
        <v>1768</v>
      </c>
      <c r="G641" s="26">
        <f t="shared" si="10"/>
        <v>5.457210619530084E-3</v>
      </c>
    </row>
    <row r="642" spans="1:7">
      <c r="A642" s="57">
        <v>81.797399999999996</v>
      </c>
      <c r="B642" s="57">
        <v>82.872799999999998</v>
      </c>
      <c r="C642" s="57">
        <v>81.778599999999997</v>
      </c>
      <c r="D642" s="57">
        <v>82.599299999999999</v>
      </c>
      <c r="E642" s="57">
        <v>4468963</v>
      </c>
      <c r="F642" s="57" t="s">
        <v>1767</v>
      </c>
      <c r="G642" s="26">
        <f t="shared" si="10"/>
        <v>-9.708314719374167E-3</v>
      </c>
    </row>
    <row r="643" spans="1:7">
      <c r="A643" s="57">
        <v>82.684200000000004</v>
      </c>
      <c r="B643" s="57">
        <v>83.174700000000001</v>
      </c>
      <c r="C643" s="57">
        <v>82.278499999999994</v>
      </c>
      <c r="D643" s="57">
        <v>82.986000000000004</v>
      </c>
      <c r="E643" s="57">
        <v>4394366</v>
      </c>
      <c r="F643" s="57" t="s">
        <v>1766</v>
      </c>
      <c r="G643" s="26">
        <f t="shared" si="10"/>
        <v>-3.6367580073747297E-3</v>
      </c>
    </row>
    <row r="644" spans="1:7">
      <c r="A644" s="57">
        <v>83.061499999999995</v>
      </c>
      <c r="B644" s="57">
        <v>83.335099999999997</v>
      </c>
      <c r="C644" s="57">
        <v>82.146500000000003</v>
      </c>
      <c r="D644" s="57">
        <v>82.542699999999996</v>
      </c>
      <c r="E644" s="57">
        <v>4492649</v>
      </c>
      <c r="F644" s="57" t="s">
        <v>1765</v>
      </c>
      <c r="G644" s="26">
        <f t="shared" si="10"/>
        <v>6.2852317648924849E-3</v>
      </c>
    </row>
    <row r="645" spans="1:7">
      <c r="A645" s="57">
        <v>82.608699999999999</v>
      </c>
      <c r="B645" s="57">
        <v>83.020899999999997</v>
      </c>
      <c r="C645" s="57">
        <v>82.325699999999998</v>
      </c>
      <c r="D645" s="57">
        <v>82.835099999999997</v>
      </c>
      <c r="E645" s="57">
        <v>3847422</v>
      </c>
      <c r="F645" s="57" t="s">
        <v>1764</v>
      </c>
      <c r="G645" s="26">
        <f t="shared" si="10"/>
        <v>-2.7331409028298337E-3</v>
      </c>
    </row>
    <row r="646" spans="1:7">
      <c r="A646" s="57">
        <v>82.3446</v>
      </c>
      <c r="B646" s="57">
        <v>82.382300000000001</v>
      </c>
      <c r="C646" s="57">
        <v>81.240799999999993</v>
      </c>
      <c r="D646" s="57">
        <v>81.429500000000004</v>
      </c>
      <c r="E646" s="57">
        <v>2888352</v>
      </c>
      <c r="F646" s="57" t="s">
        <v>1763</v>
      </c>
      <c r="G646" s="26">
        <f t="shared" si="10"/>
        <v>1.1237942023468062E-2</v>
      </c>
    </row>
    <row r="647" spans="1:7">
      <c r="A647" s="57">
        <v>81.552099999999996</v>
      </c>
      <c r="B647" s="57">
        <v>81.910600000000002</v>
      </c>
      <c r="C647" s="57">
        <v>81.203100000000006</v>
      </c>
      <c r="D647" s="57">
        <v>81.269099999999995</v>
      </c>
      <c r="E647" s="57">
        <v>3234860</v>
      </c>
      <c r="F647" s="57" t="s">
        <v>1762</v>
      </c>
      <c r="G647" s="26">
        <f t="shared" si="10"/>
        <v>3.4822583245046612E-3</v>
      </c>
    </row>
    <row r="648" spans="1:7">
      <c r="A648" s="57">
        <v>81.023899999999998</v>
      </c>
      <c r="B648" s="57">
        <v>81.759699999999995</v>
      </c>
      <c r="C648" s="57">
        <v>80.778599999999997</v>
      </c>
      <c r="D648" s="57">
        <v>80.8446</v>
      </c>
      <c r="E648" s="57">
        <v>5094806</v>
      </c>
      <c r="F648" s="57" t="s">
        <v>1761</v>
      </c>
      <c r="G648" s="26">
        <f t="shared" si="10"/>
        <v>2.2178352048249916E-3</v>
      </c>
    </row>
    <row r="649" spans="1:7">
      <c r="A649" s="57">
        <v>81.193700000000007</v>
      </c>
      <c r="B649" s="57">
        <v>81.504999999999995</v>
      </c>
      <c r="C649" s="57">
        <v>80.5899</v>
      </c>
      <c r="D649" s="57">
        <v>81.391800000000003</v>
      </c>
      <c r="E649" s="57">
        <v>3910075</v>
      </c>
      <c r="F649" s="57" t="s">
        <v>1760</v>
      </c>
      <c r="G649" s="26">
        <f t="shared" si="10"/>
        <v>-2.433906118306739E-3</v>
      </c>
    </row>
    <row r="650" spans="1:7">
      <c r="A650" s="57">
        <v>81.948400000000007</v>
      </c>
      <c r="B650" s="57">
        <v>82.410600000000002</v>
      </c>
      <c r="C650" s="57">
        <v>81.721999999999994</v>
      </c>
      <c r="D650" s="57">
        <v>81.8352</v>
      </c>
      <c r="E650" s="57">
        <v>3464060</v>
      </c>
      <c r="F650" s="57" t="s">
        <v>1759</v>
      </c>
      <c r="G650" s="26">
        <f t="shared" si="10"/>
        <v>1.3832678358458583E-3</v>
      </c>
    </row>
    <row r="651" spans="1:7">
      <c r="A651" s="57">
        <v>82.203100000000006</v>
      </c>
      <c r="B651" s="57">
        <v>82.6464</v>
      </c>
      <c r="C651" s="57">
        <v>81.495500000000007</v>
      </c>
      <c r="D651" s="57">
        <v>82.589799999999997</v>
      </c>
      <c r="E651" s="57">
        <v>2584132</v>
      </c>
      <c r="F651" s="57" t="s">
        <v>1758</v>
      </c>
      <c r="G651" s="26">
        <f t="shared" si="10"/>
        <v>-4.6821762493672869E-3</v>
      </c>
    </row>
    <row r="652" spans="1:7">
      <c r="A652" s="57">
        <v>83.108699999999999</v>
      </c>
      <c r="B652" s="57">
        <v>83.740700000000004</v>
      </c>
      <c r="C652" s="57">
        <v>82.608699999999999</v>
      </c>
      <c r="D652" s="57">
        <v>82.731300000000005</v>
      </c>
      <c r="E652" s="57">
        <v>5484516</v>
      </c>
      <c r="F652" s="57" t="s">
        <v>1757</v>
      </c>
      <c r="G652" s="26">
        <f t="shared" si="10"/>
        <v>4.5617559496828886E-3</v>
      </c>
    </row>
    <row r="653" spans="1:7">
      <c r="A653" s="57">
        <v>81.853999999999999</v>
      </c>
      <c r="B653" s="57">
        <v>82.061199999999999</v>
      </c>
      <c r="C653" s="57">
        <v>80.957800000000006</v>
      </c>
      <c r="D653" s="57">
        <v>81.070999999999998</v>
      </c>
      <c r="E653" s="57">
        <v>3842236</v>
      </c>
      <c r="F653" s="57" t="s">
        <v>1756</v>
      </c>
      <c r="G653" s="26">
        <f t="shared" si="10"/>
        <v>9.6582008363039762E-3</v>
      </c>
    </row>
    <row r="654" spans="1:7">
      <c r="A654" s="57">
        <v>81.467200000000005</v>
      </c>
      <c r="B654" s="57">
        <v>82.486099999999993</v>
      </c>
      <c r="C654" s="57">
        <v>81.320999999999998</v>
      </c>
      <c r="D654" s="57">
        <v>82.212500000000006</v>
      </c>
      <c r="E654" s="57">
        <v>4952519</v>
      </c>
      <c r="F654" s="57" t="s">
        <v>1755</v>
      </c>
      <c r="G654" s="26">
        <f t="shared" si="10"/>
        <v>-9.0655313972936025E-3</v>
      </c>
    </row>
    <row r="655" spans="1:7">
      <c r="A655" s="57">
        <v>82.212500000000006</v>
      </c>
      <c r="B655" s="57">
        <v>82.287999999999997</v>
      </c>
      <c r="C655" s="57">
        <v>81.184200000000004</v>
      </c>
      <c r="D655" s="57">
        <v>81.957800000000006</v>
      </c>
      <c r="E655" s="57">
        <v>4998956</v>
      </c>
      <c r="F655" s="57" t="s">
        <v>1754</v>
      </c>
      <c r="G655" s="26">
        <f t="shared" si="10"/>
        <v>3.1076968879106825E-3</v>
      </c>
    </row>
    <row r="656" spans="1:7">
      <c r="A656" s="57">
        <v>82.070999999999998</v>
      </c>
      <c r="B656" s="57">
        <v>82.655900000000003</v>
      </c>
      <c r="C656" s="57">
        <v>81.391800000000003</v>
      </c>
      <c r="D656" s="57">
        <v>82.401200000000003</v>
      </c>
      <c r="E656" s="57">
        <v>4171226</v>
      </c>
      <c r="F656" s="57" t="s">
        <v>1753</v>
      </c>
      <c r="G656" s="26">
        <f t="shared" si="10"/>
        <v>-4.0072231957787308E-3</v>
      </c>
    </row>
    <row r="657" spans="1:7">
      <c r="A657" s="57">
        <v>82.523799999999994</v>
      </c>
      <c r="B657" s="57">
        <v>82.811499999999995</v>
      </c>
      <c r="C657" s="57">
        <v>82.080399999999997</v>
      </c>
      <c r="D657" s="57">
        <v>82.297399999999996</v>
      </c>
      <c r="E657" s="57">
        <v>5496577</v>
      </c>
      <c r="F657" s="57" t="s">
        <v>1752</v>
      </c>
      <c r="G657" s="26">
        <f t="shared" si="10"/>
        <v>2.7509982089348739E-3</v>
      </c>
    </row>
    <row r="658" spans="1:7">
      <c r="A658" s="57">
        <v>82.457800000000006</v>
      </c>
      <c r="B658" s="57">
        <v>83.259600000000006</v>
      </c>
      <c r="C658" s="57">
        <v>82.278499999999994</v>
      </c>
      <c r="D658" s="57">
        <v>83.023799999999994</v>
      </c>
      <c r="E658" s="57">
        <v>5162834</v>
      </c>
      <c r="F658" s="57" t="s">
        <v>1751</v>
      </c>
      <c r="G658" s="26">
        <f t="shared" si="10"/>
        <v>-6.817322261809089E-3</v>
      </c>
    </row>
    <row r="659" spans="1:7">
      <c r="A659" s="57">
        <v>82.665300000000002</v>
      </c>
      <c r="B659" s="57">
        <v>83.4</v>
      </c>
      <c r="C659" s="57">
        <v>82.379800000000003</v>
      </c>
      <c r="D659" s="57">
        <v>83.198800000000006</v>
      </c>
      <c r="E659" s="57">
        <v>5587986</v>
      </c>
      <c r="F659" s="57" t="s">
        <v>1750</v>
      </c>
      <c r="G659" s="26">
        <f t="shared" si="10"/>
        <v>-6.4123521012322549E-3</v>
      </c>
    </row>
    <row r="660" spans="1:7">
      <c r="A660" s="57">
        <v>83.245599999999996</v>
      </c>
      <c r="B660" s="57">
        <v>83.660899999999998</v>
      </c>
      <c r="C660" s="57">
        <v>82.515500000000003</v>
      </c>
      <c r="D660" s="57">
        <v>82.852500000000006</v>
      </c>
      <c r="E660" s="57">
        <v>5066607</v>
      </c>
      <c r="F660" s="57" t="s">
        <v>1749</v>
      </c>
      <c r="G660" s="26">
        <f t="shared" si="10"/>
        <v>4.7445762047009232E-3</v>
      </c>
    </row>
    <row r="661" spans="1:7">
      <c r="A661" s="57">
        <v>83.4422</v>
      </c>
      <c r="B661" s="57">
        <v>83.975700000000003</v>
      </c>
      <c r="C661" s="57">
        <v>82.627899999999997</v>
      </c>
      <c r="D661" s="57">
        <v>82.627899999999997</v>
      </c>
      <c r="E661" s="57">
        <v>9108507</v>
      </c>
      <c r="F661" s="57" t="s">
        <v>1748</v>
      </c>
      <c r="G661" s="26">
        <f t="shared" si="10"/>
        <v>9.8550247555608816E-3</v>
      </c>
    </row>
    <row r="662" spans="1:7">
      <c r="A662" s="57">
        <v>82.599800000000002</v>
      </c>
      <c r="B662" s="57">
        <v>82.889899999999997</v>
      </c>
      <c r="C662" s="57">
        <v>81.710599999999999</v>
      </c>
      <c r="D662" s="57">
        <v>82.319000000000003</v>
      </c>
      <c r="E662" s="57">
        <v>5552928</v>
      </c>
      <c r="F662" s="57" t="s">
        <v>1747</v>
      </c>
      <c r="G662" s="26">
        <f t="shared" si="10"/>
        <v>3.4111201545208303E-3</v>
      </c>
    </row>
    <row r="663" spans="1:7">
      <c r="A663" s="57">
        <v>82.281499999999994</v>
      </c>
      <c r="B663" s="57">
        <v>84.116100000000003</v>
      </c>
      <c r="C663" s="57">
        <v>82.047600000000003</v>
      </c>
      <c r="D663" s="57">
        <v>82.861900000000006</v>
      </c>
      <c r="E663" s="57">
        <v>8387898</v>
      </c>
      <c r="F663" s="57" t="s">
        <v>1746</v>
      </c>
      <c r="G663" s="26">
        <f t="shared" si="10"/>
        <v>-7.0044254355742241E-3</v>
      </c>
    </row>
    <row r="664" spans="1:7">
      <c r="A664" s="57">
        <v>80.259799999999998</v>
      </c>
      <c r="B664" s="57">
        <v>80.540599999999998</v>
      </c>
      <c r="C664" s="57">
        <v>79.464299999999994</v>
      </c>
      <c r="D664" s="57">
        <v>79.716999999999999</v>
      </c>
      <c r="E664" s="57">
        <v>8454306</v>
      </c>
      <c r="F664" s="57" t="s">
        <v>1745</v>
      </c>
      <c r="G664" s="26">
        <f t="shared" si="10"/>
        <v>6.8090871457782143E-3</v>
      </c>
    </row>
    <row r="665" spans="1:7">
      <c r="A665" s="57">
        <v>78.884</v>
      </c>
      <c r="B665" s="57">
        <v>79.043099999999995</v>
      </c>
      <c r="C665" s="57">
        <v>77.901200000000003</v>
      </c>
      <c r="D665" s="57">
        <v>78.472099999999998</v>
      </c>
      <c r="E665" s="57">
        <v>4429223</v>
      </c>
      <c r="F665" s="57" t="s">
        <v>1744</v>
      </c>
      <c r="G665" s="26">
        <f t="shared" si="10"/>
        <v>5.2489993258750811E-3</v>
      </c>
    </row>
    <row r="666" spans="1:7">
      <c r="A666" s="57">
        <v>78.369200000000006</v>
      </c>
      <c r="B666" s="57">
        <v>78.486199999999997</v>
      </c>
      <c r="C666" s="57">
        <v>77.320899999999995</v>
      </c>
      <c r="D666" s="57">
        <v>77.816900000000004</v>
      </c>
      <c r="E666" s="57">
        <v>3302195</v>
      </c>
      <c r="F666" s="57" t="s">
        <v>1743</v>
      </c>
      <c r="G666" s="26">
        <f t="shared" si="10"/>
        <v>7.0974299927137885E-3</v>
      </c>
    </row>
    <row r="667" spans="1:7">
      <c r="A667" s="57">
        <v>77.779499999999999</v>
      </c>
      <c r="B667" s="57">
        <v>78.111800000000002</v>
      </c>
      <c r="C667" s="57">
        <v>76.993300000000005</v>
      </c>
      <c r="D667" s="57">
        <v>77.245999999999995</v>
      </c>
      <c r="E667" s="57">
        <v>5701344</v>
      </c>
      <c r="F667" s="57" t="s">
        <v>1742</v>
      </c>
      <c r="G667" s="26">
        <f t="shared" si="10"/>
        <v>6.9065064857727343E-3</v>
      </c>
    </row>
    <row r="668" spans="1:7">
      <c r="A668" s="57">
        <v>77.582999999999998</v>
      </c>
      <c r="B668" s="57">
        <v>78.425299999999993</v>
      </c>
      <c r="C668" s="57">
        <v>76.965199999999996</v>
      </c>
      <c r="D668" s="57">
        <v>78.425299999999993</v>
      </c>
      <c r="E668" s="57">
        <v>5381981</v>
      </c>
      <c r="F668" s="57" t="s">
        <v>1741</v>
      </c>
      <c r="G668" s="26">
        <f t="shared" si="10"/>
        <v>-1.0740156556621305E-2</v>
      </c>
    </row>
    <row r="669" spans="1:7">
      <c r="A669" s="57">
        <v>78.247500000000002</v>
      </c>
      <c r="B669" s="57">
        <v>78.640600000000006</v>
      </c>
      <c r="C669" s="57">
        <v>77.901200000000003</v>
      </c>
      <c r="D669" s="57">
        <v>78.191299999999998</v>
      </c>
      <c r="E669" s="57">
        <v>5046825</v>
      </c>
      <c r="F669" s="57" t="s">
        <v>1740</v>
      </c>
      <c r="G669" s="26">
        <f t="shared" si="10"/>
        <v>7.1875003996613174E-4</v>
      </c>
    </row>
    <row r="670" spans="1:7">
      <c r="A670" s="57">
        <v>78.369200000000006</v>
      </c>
      <c r="B670" s="57">
        <v>79.099199999999996</v>
      </c>
      <c r="C670" s="57">
        <v>78.125799999999998</v>
      </c>
      <c r="D670" s="57">
        <v>78.462800000000001</v>
      </c>
      <c r="E670" s="57">
        <v>3596056</v>
      </c>
      <c r="F670" s="57" t="s">
        <v>1739</v>
      </c>
      <c r="G670" s="26">
        <f t="shared" si="10"/>
        <v>-1.19292199615606E-3</v>
      </c>
    </row>
    <row r="671" spans="1:7">
      <c r="A671" s="57">
        <v>78.397300000000001</v>
      </c>
      <c r="B671" s="57">
        <v>78.650000000000006</v>
      </c>
      <c r="C671" s="57">
        <v>77.601699999999994</v>
      </c>
      <c r="D671" s="57">
        <v>77.826300000000003</v>
      </c>
      <c r="E671" s="57">
        <v>6062326</v>
      </c>
      <c r="F671" s="57" t="s">
        <v>1738</v>
      </c>
      <c r="G671" s="26">
        <f t="shared" si="10"/>
        <v>7.3368514242615479E-3</v>
      </c>
    </row>
    <row r="672" spans="1:7">
      <c r="A672" s="57">
        <v>77.451899999999995</v>
      </c>
      <c r="B672" s="57">
        <v>77.919899999999998</v>
      </c>
      <c r="C672" s="57">
        <v>77.158900000000003</v>
      </c>
      <c r="D672" s="57">
        <v>77.536199999999994</v>
      </c>
      <c r="E672" s="57">
        <v>6588295</v>
      </c>
      <c r="F672" s="57" t="s">
        <v>1737</v>
      </c>
      <c r="G672" s="26">
        <f t="shared" si="10"/>
        <v>-1.087234091946665E-3</v>
      </c>
    </row>
    <row r="673" spans="1:7">
      <c r="A673" s="57">
        <v>77.461299999999994</v>
      </c>
      <c r="B673" s="57">
        <v>77.648499999999999</v>
      </c>
      <c r="C673" s="57">
        <v>76.590800000000002</v>
      </c>
      <c r="D673" s="57">
        <v>77.311499999999995</v>
      </c>
      <c r="E673" s="57">
        <v>8238797</v>
      </c>
      <c r="F673" s="57" t="s">
        <v>1736</v>
      </c>
      <c r="G673" s="26">
        <f t="shared" si="10"/>
        <v>1.937616007967824E-3</v>
      </c>
    </row>
    <row r="674" spans="1:7">
      <c r="A674" s="57">
        <v>77.2179</v>
      </c>
      <c r="B674" s="57">
        <v>78.013499999999993</v>
      </c>
      <c r="C674" s="57">
        <v>76.759299999999996</v>
      </c>
      <c r="D674" s="57">
        <v>77.096199999999996</v>
      </c>
      <c r="E674" s="57">
        <v>8655004</v>
      </c>
      <c r="F674" s="57" t="s">
        <v>1735</v>
      </c>
      <c r="G674" s="26">
        <f t="shared" si="10"/>
        <v>1.5785473213985046E-3</v>
      </c>
    </row>
    <row r="675" spans="1:7">
      <c r="A675" s="57">
        <v>76.244500000000002</v>
      </c>
      <c r="B675" s="57">
        <v>78.149199999999993</v>
      </c>
      <c r="C675" s="57">
        <v>75.832700000000003</v>
      </c>
      <c r="D675" s="57">
        <v>77.470600000000005</v>
      </c>
      <c r="E675" s="57">
        <v>9655604</v>
      </c>
      <c r="F675" s="57" t="s">
        <v>1734</v>
      </c>
      <c r="G675" s="26">
        <f t="shared" si="10"/>
        <v>-1.5826649077198329E-2</v>
      </c>
    </row>
    <row r="676" spans="1:7">
      <c r="A676" s="57">
        <v>78.191299999999998</v>
      </c>
      <c r="B676" s="57">
        <v>79.932199999999995</v>
      </c>
      <c r="C676" s="57">
        <v>77.040099999999995</v>
      </c>
      <c r="D676" s="57">
        <v>79.810599999999994</v>
      </c>
      <c r="E676" s="57">
        <v>12201959</v>
      </c>
      <c r="F676" s="57" t="s">
        <v>1733</v>
      </c>
      <c r="G676" s="26">
        <f t="shared" si="10"/>
        <v>-2.0289284881958025E-2</v>
      </c>
    </row>
    <row r="677" spans="1:7">
      <c r="A677" s="57">
        <v>81.888400000000004</v>
      </c>
      <c r="B677" s="57">
        <v>82.319000000000003</v>
      </c>
      <c r="C677" s="57">
        <v>81.111599999999996</v>
      </c>
      <c r="D677" s="57">
        <v>81.5608</v>
      </c>
      <c r="E677" s="57">
        <v>6787535</v>
      </c>
      <c r="F677" s="57" t="s">
        <v>1732</v>
      </c>
      <c r="G677" s="26">
        <f t="shared" si="10"/>
        <v>4.0166354425166251E-3</v>
      </c>
    </row>
    <row r="678" spans="1:7">
      <c r="A678" s="57">
        <v>81.551500000000004</v>
      </c>
      <c r="B678" s="57">
        <v>83.491799999999998</v>
      </c>
      <c r="C678" s="57">
        <v>81.513999999999996</v>
      </c>
      <c r="D678" s="57">
        <v>83.273700000000005</v>
      </c>
      <c r="E678" s="57">
        <v>5459827</v>
      </c>
      <c r="F678" s="57" t="s">
        <v>1731</v>
      </c>
      <c r="G678" s="26">
        <f t="shared" si="10"/>
        <v>-2.0681199466338174E-2</v>
      </c>
    </row>
    <row r="679" spans="1:7">
      <c r="A679" s="57">
        <v>83.7697</v>
      </c>
      <c r="B679" s="57">
        <v>84.153499999999994</v>
      </c>
      <c r="C679" s="57">
        <v>83.320499999999996</v>
      </c>
      <c r="D679" s="57">
        <v>83.414100000000005</v>
      </c>
      <c r="E679" s="57">
        <v>4699340</v>
      </c>
      <c r="F679" s="57" t="s">
        <v>1730</v>
      </c>
      <c r="G679" s="26">
        <f t="shared" si="10"/>
        <v>4.2630682342672532E-3</v>
      </c>
    </row>
    <row r="680" spans="1:7">
      <c r="A680" s="57">
        <v>83.610600000000005</v>
      </c>
      <c r="B680" s="57">
        <v>84.116100000000003</v>
      </c>
      <c r="C680" s="57">
        <v>83.3018</v>
      </c>
      <c r="D680" s="57">
        <v>83.479600000000005</v>
      </c>
      <c r="E680" s="57">
        <v>6819703</v>
      </c>
      <c r="F680" s="57" t="s">
        <v>1729</v>
      </c>
      <c r="G680" s="26">
        <f t="shared" si="10"/>
        <v>1.569245660017593E-3</v>
      </c>
    </row>
    <row r="681" spans="1:7">
      <c r="A681" s="57">
        <v>83.320499999999996</v>
      </c>
      <c r="B681" s="57">
        <v>83.535799999999995</v>
      </c>
      <c r="C681" s="57">
        <v>82.468699999999998</v>
      </c>
      <c r="D681" s="57">
        <v>82.702699999999993</v>
      </c>
      <c r="E681" s="57">
        <v>4536110</v>
      </c>
      <c r="F681" s="57" t="s">
        <v>1728</v>
      </c>
      <c r="G681" s="26">
        <f t="shared" si="10"/>
        <v>7.4701309630762491E-3</v>
      </c>
    </row>
    <row r="682" spans="1:7">
      <c r="A682" s="57">
        <v>82.908600000000007</v>
      </c>
      <c r="B682" s="57">
        <v>83.381299999999996</v>
      </c>
      <c r="C682" s="57">
        <v>82.169300000000007</v>
      </c>
      <c r="D682" s="57">
        <v>83.339200000000005</v>
      </c>
      <c r="E682" s="57">
        <v>6631950</v>
      </c>
      <c r="F682" s="57" t="s">
        <v>1727</v>
      </c>
      <c r="G682" s="26">
        <f t="shared" si="10"/>
        <v>-5.1668362547276914E-3</v>
      </c>
    </row>
    <row r="683" spans="1:7">
      <c r="A683" s="57">
        <v>83.208200000000005</v>
      </c>
      <c r="B683" s="57">
        <v>83.680800000000005</v>
      </c>
      <c r="C683" s="57">
        <v>83.133300000000006</v>
      </c>
      <c r="D683" s="57">
        <v>83.152000000000001</v>
      </c>
      <c r="E683" s="57">
        <v>3888910</v>
      </c>
      <c r="F683" s="57" t="s">
        <v>1726</v>
      </c>
      <c r="G683" s="26">
        <f t="shared" si="10"/>
        <v>6.758706946314863E-4</v>
      </c>
    </row>
    <row r="684" spans="1:7">
      <c r="A684" s="57">
        <v>83.591899999999995</v>
      </c>
      <c r="B684" s="57">
        <v>84.153499999999994</v>
      </c>
      <c r="C684" s="57">
        <v>83.236199999999997</v>
      </c>
      <c r="D684" s="57">
        <v>83.404700000000005</v>
      </c>
      <c r="E684" s="57">
        <v>4053317</v>
      </c>
      <c r="F684" s="57" t="s">
        <v>1725</v>
      </c>
      <c r="G684" s="26">
        <f t="shared" si="10"/>
        <v>2.2444778291870193E-3</v>
      </c>
    </row>
    <row r="685" spans="1:7">
      <c r="A685" s="57">
        <v>83.189400000000006</v>
      </c>
      <c r="B685" s="57">
        <v>83.273700000000005</v>
      </c>
      <c r="C685" s="57">
        <v>82.244100000000003</v>
      </c>
      <c r="D685" s="57">
        <v>82.908600000000007</v>
      </c>
      <c r="E685" s="57">
        <v>4450196</v>
      </c>
      <c r="F685" s="57" t="s">
        <v>1724</v>
      </c>
      <c r="G685" s="26">
        <f t="shared" si="10"/>
        <v>3.3868621590522618E-3</v>
      </c>
    </row>
    <row r="686" spans="1:7">
      <c r="A686" s="57">
        <v>83.320499999999996</v>
      </c>
      <c r="B686" s="57">
        <v>83.694900000000004</v>
      </c>
      <c r="C686" s="57">
        <v>82.871200000000002</v>
      </c>
      <c r="D686" s="57">
        <v>83.582599999999999</v>
      </c>
      <c r="E686" s="57">
        <v>3995720</v>
      </c>
      <c r="F686" s="57" t="s">
        <v>1723</v>
      </c>
      <c r="G686" s="26">
        <f t="shared" si="10"/>
        <v>-3.1358201348128389E-3</v>
      </c>
    </row>
    <row r="687" spans="1:7">
      <c r="A687" s="57">
        <v>83.685500000000005</v>
      </c>
      <c r="B687" s="57">
        <v>84.612099999999998</v>
      </c>
      <c r="C687" s="57">
        <v>83.3018</v>
      </c>
      <c r="D687" s="57">
        <v>84.396799999999999</v>
      </c>
      <c r="E687" s="57">
        <v>3599328</v>
      </c>
      <c r="F687" s="57" t="s">
        <v>1722</v>
      </c>
      <c r="G687" s="26">
        <f t="shared" si="10"/>
        <v>-8.4280446652005292E-3</v>
      </c>
    </row>
    <row r="688" spans="1:7">
      <c r="A688" s="57">
        <v>83.863299999999995</v>
      </c>
      <c r="B688" s="57">
        <v>84.415599999999998</v>
      </c>
      <c r="C688" s="57">
        <v>83.596100000000007</v>
      </c>
      <c r="D688" s="57">
        <v>84.415599999999998</v>
      </c>
      <c r="E688" s="57">
        <v>3245439</v>
      </c>
      <c r="F688" s="57" t="s">
        <v>1721</v>
      </c>
      <c r="G688" s="26">
        <f t="shared" si="10"/>
        <v>-6.5426295613607577E-3</v>
      </c>
    </row>
    <row r="689" spans="1:7">
      <c r="A689" s="57">
        <v>84.415599999999998</v>
      </c>
      <c r="B689" s="57">
        <v>84.537199999999999</v>
      </c>
      <c r="C689" s="57">
        <v>83.535799999999995</v>
      </c>
      <c r="D689" s="57">
        <v>83.835300000000004</v>
      </c>
      <c r="E689" s="57">
        <v>3287584</v>
      </c>
      <c r="F689" s="57" t="s">
        <v>1720</v>
      </c>
      <c r="G689" s="26">
        <f t="shared" si="10"/>
        <v>6.9219052117663882E-3</v>
      </c>
    </row>
    <row r="690" spans="1:7">
      <c r="A690" s="57">
        <v>84.293899999999994</v>
      </c>
      <c r="B690" s="57">
        <v>84.481099999999998</v>
      </c>
      <c r="C690" s="57">
        <v>83.807199999999995</v>
      </c>
      <c r="D690" s="57">
        <v>83.900800000000004</v>
      </c>
      <c r="E690" s="57">
        <v>4332859</v>
      </c>
      <c r="F690" s="57" t="s">
        <v>1719</v>
      </c>
      <c r="G690" s="26">
        <f t="shared" si="10"/>
        <v>4.6852950150653161E-3</v>
      </c>
    </row>
    <row r="691" spans="1:7">
      <c r="A691" s="57">
        <v>83.554500000000004</v>
      </c>
      <c r="B691" s="57">
        <v>84.368799999999993</v>
      </c>
      <c r="C691" s="57">
        <v>83.095799999999997</v>
      </c>
      <c r="D691" s="57">
        <v>84.237700000000004</v>
      </c>
      <c r="E691" s="57">
        <v>4780896</v>
      </c>
      <c r="F691" s="57" t="s">
        <v>1718</v>
      </c>
      <c r="G691" s="26">
        <f t="shared" si="10"/>
        <v>-8.1103828808241074E-3</v>
      </c>
    </row>
    <row r="692" spans="1:7">
      <c r="A692" s="57">
        <v>84.883600000000001</v>
      </c>
      <c r="B692" s="57">
        <v>86.128399999999999</v>
      </c>
      <c r="C692" s="57">
        <v>84.565299999999993</v>
      </c>
      <c r="D692" s="57">
        <v>84.668300000000002</v>
      </c>
      <c r="E692" s="57">
        <v>6964310</v>
      </c>
      <c r="F692" s="57" t="s">
        <v>1717</v>
      </c>
      <c r="G692" s="26">
        <f t="shared" si="10"/>
        <v>2.5428643305700493E-3</v>
      </c>
    </row>
    <row r="693" spans="1:7">
      <c r="A693" s="57">
        <v>84.453000000000003</v>
      </c>
      <c r="B693" s="57">
        <v>85.168999999999997</v>
      </c>
      <c r="C693" s="57">
        <v>83.7042</v>
      </c>
      <c r="D693" s="57">
        <v>84.424899999999994</v>
      </c>
      <c r="E693" s="57">
        <v>5135160</v>
      </c>
      <c r="F693" s="57" t="s">
        <v>1716</v>
      </c>
      <c r="G693" s="26">
        <f t="shared" si="10"/>
        <v>3.3284019288148947E-4</v>
      </c>
    </row>
    <row r="694" spans="1:7">
      <c r="A694" s="57">
        <v>84.874200000000002</v>
      </c>
      <c r="B694" s="57">
        <v>85.608900000000006</v>
      </c>
      <c r="C694" s="57">
        <v>84.785300000000007</v>
      </c>
      <c r="D694" s="57">
        <v>85.014600000000002</v>
      </c>
      <c r="E694" s="57">
        <v>5502539</v>
      </c>
      <c r="F694" s="57" t="s">
        <v>1715</v>
      </c>
      <c r="G694" s="26">
        <f t="shared" si="10"/>
        <v>-1.6514810397273427E-3</v>
      </c>
    </row>
    <row r="695" spans="1:7">
      <c r="A695" s="57">
        <v>85.126900000000006</v>
      </c>
      <c r="B695" s="57">
        <v>85.9786</v>
      </c>
      <c r="C695" s="57">
        <v>84.864800000000002</v>
      </c>
      <c r="D695" s="57">
        <v>85.501300000000001</v>
      </c>
      <c r="E695" s="57">
        <v>7281739</v>
      </c>
      <c r="F695" s="57" t="s">
        <v>1714</v>
      </c>
      <c r="G695" s="26">
        <f t="shared" si="10"/>
        <v>-4.3788807889469927E-3</v>
      </c>
    </row>
    <row r="696" spans="1:7">
      <c r="A696" s="57">
        <v>85.529399999999995</v>
      </c>
      <c r="B696" s="57">
        <v>85.623000000000005</v>
      </c>
      <c r="C696" s="57">
        <v>84.083299999999994</v>
      </c>
      <c r="D696" s="57">
        <v>84.162899999999993</v>
      </c>
      <c r="E696" s="57">
        <v>6386080</v>
      </c>
      <c r="F696" s="57" t="s">
        <v>1713</v>
      </c>
      <c r="G696" s="26">
        <f t="shared" si="10"/>
        <v>1.6236370182111104E-2</v>
      </c>
    </row>
    <row r="697" spans="1:7">
      <c r="A697" s="57">
        <v>84.209699999999998</v>
      </c>
      <c r="B697" s="57">
        <v>84.499799999999993</v>
      </c>
      <c r="C697" s="57">
        <v>83.030299999999997</v>
      </c>
      <c r="D697" s="57">
        <v>84.069299999999998</v>
      </c>
      <c r="E697" s="57">
        <v>8977655</v>
      </c>
      <c r="F697" s="57" t="s">
        <v>1712</v>
      </c>
      <c r="G697" s="26">
        <f t="shared" si="10"/>
        <v>1.6700507795355257E-3</v>
      </c>
    </row>
    <row r="698" spans="1:7">
      <c r="A698" s="57">
        <v>83.947599999999994</v>
      </c>
      <c r="B698" s="57">
        <v>85.173699999999997</v>
      </c>
      <c r="C698" s="57">
        <v>83.7042</v>
      </c>
      <c r="D698" s="57">
        <v>83.863299999999995</v>
      </c>
      <c r="E698" s="57">
        <v>8189879</v>
      </c>
      <c r="F698" s="57" t="s">
        <v>1711</v>
      </c>
      <c r="G698" s="26">
        <f t="shared" ref="G698:G761" si="11">A698/D698-1</f>
        <v>1.0052072837583026E-3</v>
      </c>
    </row>
    <row r="699" spans="1:7">
      <c r="A699" s="57">
        <v>83.947599999999994</v>
      </c>
      <c r="B699" s="57">
        <v>84.031800000000004</v>
      </c>
      <c r="C699" s="57">
        <v>82.356399999999994</v>
      </c>
      <c r="D699" s="57">
        <v>82.618499999999997</v>
      </c>
      <c r="E699" s="57">
        <v>14462131</v>
      </c>
      <c r="F699" s="57" t="s">
        <v>1710</v>
      </c>
      <c r="G699" s="26">
        <f t="shared" si="11"/>
        <v>1.608719596700503E-2</v>
      </c>
    </row>
    <row r="700" spans="1:7">
      <c r="A700" s="57">
        <v>80.241100000000003</v>
      </c>
      <c r="B700" s="57">
        <v>82.487499999999997</v>
      </c>
      <c r="C700" s="57">
        <v>78.247500000000002</v>
      </c>
      <c r="D700" s="57">
        <v>78.837199999999996</v>
      </c>
      <c r="E700" s="57">
        <v>12750108</v>
      </c>
      <c r="F700" s="57" t="s">
        <v>1709</v>
      </c>
      <c r="G700" s="26">
        <f t="shared" si="11"/>
        <v>1.7807583222133827E-2</v>
      </c>
    </row>
    <row r="701" spans="1:7">
      <c r="A701" s="57">
        <v>78.144499999999994</v>
      </c>
      <c r="B701" s="57">
        <v>79.529799999999994</v>
      </c>
      <c r="C701" s="57">
        <v>77.742099999999994</v>
      </c>
      <c r="D701" s="57">
        <v>79.2209</v>
      </c>
      <c r="E701" s="57">
        <v>5798665</v>
      </c>
      <c r="F701" s="57" t="s">
        <v>1708</v>
      </c>
      <c r="G701" s="26">
        <f t="shared" si="11"/>
        <v>-1.3587323547195385E-2</v>
      </c>
    </row>
    <row r="702" spans="1:7">
      <c r="A702" s="57">
        <v>79.436199999999999</v>
      </c>
      <c r="B702" s="57">
        <v>79.866699999999994</v>
      </c>
      <c r="C702" s="57">
        <v>76.422300000000007</v>
      </c>
      <c r="D702" s="57">
        <v>76.609499999999997</v>
      </c>
      <c r="E702" s="57">
        <v>8988811</v>
      </c>
      <c r="F702" s="57" t="s">
        <v>1707</v>
      </c>
      <c r="G702" s="26">
        <f t="shared" si="11"/>
        <v>3.6897512710564628E-2</v>
      </c>
    </row>
    <row r="703" spans="1:7">
      <c r="A703" s="57">
        <v>76.422300000000007</v>
      </c>
      <c r="B703" s="57">
        <v>77.451899999999995</v>
      </c>
      <c r="C703" s="57">
        <v>76.370900000000006</v>
      </c>
      <c r="D703" s="57">
        <v>77.4238</v>
      </c>
      <c r="E703" s="57">
        <v>4157480</v>
      </c>
      <c r="F703" s="57" t="s">
        <v>1706</v>
      </c>
      <c r="G703" s="26">
        <f t="shared" si="11"/>
        <v>-1.293529896491763E-2</v>
      </c>
    </row>
    <row r="704" spans="1:7">
      <c r="A704" s="57">
        <v>76.862300000000005</v>
      </c>
      <c r="B704" s="57">
        <v>76.904399999999995</v>
      </c>
      <c r="C704" s="57">
        <v>75.636099999999999</v>
      </c>
      <c r="D704" s="57">
        <v>75.776499999999999</v>
      </c>
      <c r="E704" s="57">
        <v>5048853</v>
      </c>
      <c r="F704" s="57" t="s">
        <v>1705</v>
      </c>
      <c r="G704" s="26">
        <f t="shared" si="11"/>
        <v>1.432898062064103E-2</v>
      </c>
    </row>
    <row r="705" spans="1:7">
      <c r="A705" s="57">
        <v>75.542500000000004</v>
      </c>
      <c r="B705" s="57">
        <v>76.558099999999996</v>
      </c>
      <c r="C705" s="57">
        <v>75.200900000000004</v>
      </c>
      <c r="D705" s="57">
        <v>76.403599999999997</v>
      </c>
      <c r="E705" s="57">
        <v>4312469</v>
      </c>
      <c r="F705" s="57" t="s">
        <v>1704</v>
      </c>
      <c r="G705" s="26">
        <f t="shared" si="11"/>
        <v>-1.1270411341873898E-2</v>
      </c>
    </row>
    <row r="706" spans="1:7">
      <c r="A706" s="57">
        <v>76.366200000000006</v>
      </c>
      <c r="B706" s="57">
        <v>76.366200000000006</v>
      </c>
      <c r="C706" s="57">
        <v>75.392799999999994</v>
      </c>
      <c r="D706" s="57">
        <v>75.486400000000003</v>
      </c>
      <c r="E706" s="57">
        <v>5224502</v>
      </c>
      <c r="F706" s="57" t="s">
        <v>1703</v>
      </c>
      <c r="G706" s="26">
        <f t="shared" si="11"/>
        <v>1.1655079590495721E-2</v>
      </c>
    </row>
    <row r="707" spans="1:7">
      <c r="A707" s="57">
        <v>75.636099999999999</v>
      </c>
      <c r="B707" s="57">
        <v>76.787400000000005</v>
      </c>
      <c r="C707" s="57">
        <v>75.598699999999994</v>
      </c>
      <c r="D707" s="57">
        <v>76.441100000000006</v>
      </c>
      <c r="E707" s="57">
        <v>4298383</v>
      </c>
      <c r="F707" s="57" t="s">
        <v>1702</v>
      </c>
      <c r="G707" s="26">
        <f t="shared" si="11"/>
        <v>-1.0530983986363429E-2</v>
      </c>
    </row>
    <row r="708" spans="1:7">
      <c r="A708" s="57">
        <v>75.813999999999993</v>
      </c>
      <c r="B708" s="57">
        <v>75.916899999999998</v>
      </c>
      <c r="C708" s="57">
        <v>75.3553</v>
      </c>
      <c r="D708" s="57">
        <v>75.58</v>
      </c>
      <c r="E708" s="57">
        <v>4421810</v>
      </c>
      <c r="F708" s="57" t="s">
        <v>1701</v>
      </c>
      <c r="G708" s="26">
        <f t="shared" si="11"/>
        <v>3.096057157978338E-3</v>
      </c>
    </row>
    <row r="709" spans="1:7">
      <c r="A709" s="57">
        <v>75.102599999999995</v>
      </c>
      <c r="B709" s="57">
        <v>75.111999999999995</v>
      </c>
      <c r="C709" s="57">
        <v>74.138599999999997</v>
      </c>
      <c r="D709" s="57">
        <v>74.8125</v>
      </c>
      <c r="E709" s="57">
        <v>3648237</v>
      </c>
      <c r="F709" s="57" t="s">
        <v>1700</v>
      </c>
      <c r="G709" s="26">
        <f t="shared" si="11"/>
        <v>3.8776942355889243E-3</v>
      </c>
    </row>
    <row r="710" spans="1:7">
      <c r="A710" s="57">
        <v>75.158799999999999</v>
      </c>
      <c r="B710" s="57">
        <v>76.127499999999998</v>
      </c>
      <c r="C710" s="57">
        <v>74.948499999999996</v>
      </c>
      <c r="D710" s="57">
        <v>75.673599999999993</v>
      </c>
      <c r="E710" s="57">
        <v>4313017</v>
      </c>
      <c r="F710" s="57" t="s">
        <v>1699</v>
      </c>
      <c r="G710" s="26">
        <f t="shared" si="11"/>
        <v>-6.8029008795669199E-3</v>
      </c>
    </row>
    <row r="711" spans="1:7">
      <c r="A711" s="57">
        <v>75.130700000000004</v>
      </c>
      <c r="B711" s="57">
        <v>75.308499999999995</v>
      </c>
      <c r="C711" s="57">
        <v>74.007499999999993</v>
      </c>
      <c r="D711" s="57">
        <v>74.625299999999996</v>
      </c>
      <c r="E711" s="57">
        <v>4518844</v>
      </c>
      <c r="F711" s="57" t="s">
        <v>1698</v>
      </c>
      <c r="G711" s="26">
        <f t="shared" si="11"/>
        <v>6.7725020870939012E-3</v>
      </c>
    </row>
    <row r="712" spans="1:7">
      <c r="A712" s="57">
        <v>74.381900000000002</v>
      </c>
      <c r="B712" s="57">
        <v>75.205600000000004</v>
      </c>
      <c r="C712" s="57">
        <v>74.316400000000002</v>
      </c>
      <c r="D712" s="57">
        <v>74.7376</v>
      </c>
      <c r="E712" s="57">
        <v>4508921</v>
      </c>
      <c r="F712" s="57" t="s">
        <v>1697</v>
      </c>
      <c r="G712" s="26">
        <f t="shared" si="11"/>
        <v>-4.7593179336772318E-3</v>
      </c>
    </row>
    <row r="713" spans="1:7">
      <c r="A713" s="57">
        <v>74.569100000000006</v>
      </c>
      <c r="B713" s="57">
        <v>75.205600000000004</v>
      </c>
      <c r="C713" s="57">
        <v>73.988799999999998</v>
      </c>
      <c r="D713" s="57">
        <v>75.205600000000004</v>
      </c>
      <c r="E713" s="57">
        <v>6072008</v>
      </c>
      <c r="F713" s="57" t="s">
        <v>1696</v>
      </c>
      <c r="G713" s="26">
        <f t="shared" si="11"/>
        <v>-8.4634654866126979E-3</v>
      </c>
    </row>
    <row r="714" spans="1:7">
      <c r="A714" s="57">
        <v>75.458299999999994</v>
      </c>
      <c r="B714" s="57">
        <v>75.467600000000004</v>
      </c>
      <c r="C714" s="57">
        <v>74.166600000000003</v>
      </c>
      <c r="D714" s="57">
        <v>74.550399999999996</v>
      </c>
      <c r="E714" s="57">
        <v>5561355</v>
      </c>
      <c r="F714" s="57" t="s">
        <v>1695</v>
      </c>
      <c r="G714" s="26">
        <f t="shared" si="11"/>
        <v>1.2178338412671241E-2</v>
      </c>
    </row>
    <row r="715" spans="1:7">
      <c r="A715" s="57">
        <v>74.110500000000002</v>
      </c>
      <c r="B715" s="57">
        <v>74.7376</v>
      </c>
      <c r="C715" s="57">
        <v>73.895300000000006</v>
      </c>
      <c r="D715" s="57">
        <v>74.597200000000001</v>
      </c>
      <c r="E715" s="57">
        <v>4142088</v>
      </c>
      <c r="F715" s="57" t="s">
        <v>1694</v>
      </c>
      <c r="G715" s="26">
        <f t="shared" si="11"/>
        <v>-6.5243735689811677E-3</v>
      </c>
    </row>
    <row r="716" spans="1:7">
      <c r="A716" s="57">
        <v>74.007499999999993</v>
      </c>
      <c r="B716" s="57">
        <v>74.269599999999997</v>
      </c>
      <c r="C716" s="57">
        <v>73.422499999999999</v>
      </c>
      <c r="D716" s="57">
        <v>73.605099999999993</v>
      </c>
      <c r="E716" s="57">
        <v>7074749</v>
      </c>
      <c r="F716" s="57" t="s">
        <v>1693</v>
      </c>
      <c r="G716" s="26">
        <f t="shared" si="11"/>
        <v>5.4670124760376471E-3</v>
      </c>
    </row>
    <row r="717" spans="1:7">
      <c r="A717" s="57">
        <v>74.419399999999996</v>
      </c>
      <c r="B717" s="57">
        <v>75.158799999999999</v>
      </c>
      <c r="C717" s="57">
        <v>73.567599999999999</v>
      </c>
      <c r="D717" s="57">
        <v>73.829700000000003</v>
      </c>
      <c r="E717" s="57">
        <v>5146781</v>
      </c>
      <c r="F717" s="57" t="s">
        <v>1692</v>
      </c>
      <c r="G717" s="26">
        <f t="shared" si="11"/>
        <v>7.9873005037267575E-3</v>
      </c>
    </row>
    <row r="718" spans="1:7">
      <c r="A718" s="57">
        <v>74.540999999999997</v>
      </c>
      <c r="B718" s="57">
        <v>76.104100000000003</v>
      </c>
      <c r="C718" s="57">
        <v>74.480199999999996</v>
      </c>
      <c r="D718" s="57">
        <v>75.346000000000004</v>
      </c>
      <c r="E718" s="57">
        <v>5641584</v>
      </c>
      <c r="F718" s="57" t="s">
        <v>1691</v>
      </c>
      <c r="G718" s="26">
        <f t="shared" si="11"/>
        <v>-1.0684044275741322E-2</v>
      </c>
    </row>
    <row r="719" spans="1:7">
      <c r="A719" s="57">
        <v>74.288300000000007</v>
      </c>
      <c r="B719" s="57">
        <v>74.433400000000006</v>
      </c>
      <c r="C719" s="57">
        <v>72.350899999999996</v>
      </c>
      <c r="D719" s="57">
        <v>72.444500000000005</v>
      </c>
      <c r="E719" s="57">
        <v>6217251</v>
      </c>
      <c r="F719" s="57" t="s">
        <v>1690</v>
      </c>
      <c r="G719" s="26">
        <f t="shared" si="11"/>
        <v>2.5451207476067994E-2</v>
      </c>
    </row>
    <row r="720" spans="1:7">
      <c r="A720" s="57">
        <v>72.6036</v>
      </c>
      <c r="B720" s="57">
        <v>74.700100000000006</v>
      </c>
      <c r="C720" s="57">
        <v>72.350899999999996</v>
      </c>
      <c r="D720" s="57">
        <v>74.41</v>
      </c>
      <c r="E720" s="57">
        <v>6712630</v>
      </c>
      <c r="F720" s="57" t="s">
        <v>1689</v>
      </c>
      <c r="G720" s="26">
        <f t="shared" si="11"/>
        <v>-2.4276306947990767E-2</v>
      </c>
    </row>
    <row r="721" spans="1:7">
      <c r="A721" s="57">
        <v>74.185400000000001</v>
      </c>
      <c r="B721" s="57">
        <v>76.073899999999995</v>
      </c>
      <c r="C721" s="57">
        <v>74.166799999999995</v>
      </c>
      <c r="D721" s="57">
        <v>75.586699999999993</v>
      </c>
      <c r="E721" s="57">
        <v>5537907</v>
      </c>
      <c r="F721" s="57" t="s">
        <v>1688</v>
      </c>
      <c r="G721" s="26">
        <f t="shared" si="11"/>
        <v>-1.8538975772192656E-2</v>
      </c>
    </row>
    <row r="722" spans="1:7">
      <c r="A722" s="57">
        <v>75.382499999999993</v>
      </c>
      <c r="B722" s="57">
        <v>75.544899999999998</v>
      </c>
      <c r="C722" s="57">
        <v>74.194599999999994</v>
      </c>
      <c r="D722" s="57">
        <v>74.203900000000004</v>
      </c>
      <c r="E722" s="57">
        <v>5829926</v>
      </c>
      <c r="F722" s="57" t="s">
        <v>1687</v>
      </c>
      <c r="G722" s="26">
        <f t="shared" si="11"/>
        <v>1.5883262200504067E-2</v>
      </c>
    </row>
    <row r="723" spans="1:7">
      <c r="A723" s="57">
        <v>73.879099999999994</v>
      </c>
      <c r="B723" s="57">
        <v>74.027600000000007</v>
      </c>
      <c r="C723" s="57">
        <v>72.8583</v>
      </c>
      <c r="D723" s="57">
        <v>73.081000000000003</v>
      </c>
      <c r="E723" s="57">
        <v>7224108</v>
      </c>
      <c r="F723" s="57" t="s">
        <v>1686</v>
      </c>
      <c r="G723" s="26">
        <f t="shared" si="11"/>
        <v>1.0920759157646787E-2</v>
      </c>
    </row>
    <row r="724" spans="1:7">
      <c r="A724" s="57">
        <v>72.6541</v>
      </c>
      <c r="B724" s="57">
        <v>73.804900000000004</v>
      </c>
      <c r="C724" s="57">
        <v>72.273700000000005</v>
      </c>
      <c r="D724" s="57">
        <v>73.378</v>
      </c>
      <c r="E724" s="57">
        <v>8838609</v>
      </c>
      <c r="F724" s="57" t="s">
        <v>1685</v>
      </c>
      <c r="G724" s="26">
        <f t="shared" si="11"/>
        <v>-9.8653547384774942E-3</v>
      </c>
    </row>
    <row r="725" spans="1:7">
      <c r="A725" s="57">
        <v>73.563599999999994</v>
      </c>
      <c r="B725" s="57">
        <v>73.684200000000004</v>
      </c>
      <c r="C725" s="57">
        <v>71.986000000000004</v>
      </c>
      <c r="D725" s="57">
        <v>72.069500000000005</v>
      </c>
      <c r="E725" s="57">
        <v>5774323</v>
      </c>
      <c r="F725" s="57" t="s">
        <v>1684</v>
      </c>
      <c r="G725" s="26">
        <f t="shared" si="11"/>
        <v>2.0731377351029145E-2</v>
      </c>
    </row>
    <row r="726" spans="1:7">
      <c r="A726" s="57">
        <v>72.765500000000003</v>
      </c>
      <c r="B726" s="57">
        <v>72.811899999999994</v>
      </c>
      <c r="C726" s="57">
        <v>71.2714</v>
      </c>
      <c r="D726" s="57">
        <v>71.577600000000004</v>
      </c>
      <c r="E726" s="57">
        <v>5368016</v>
      </c>
      <c r="F726" s="57" t="s">
        <v>1683</v>
      </c>
      <c r="G726" s="26">
        <f t="shared" si="11"/>
        <v>1.6595974159513638E-2</v>
      </c>
    </row>
    <row r="727" spans="1:7">
      <c r="A727" s="57">
        <v>72.255099999999999</v>
      </c>
      <c r="B727" s="57">
        <v>73.61</v>
      </c>
      <c r="C727" s="57">
        <v>71.484800000000007</v>
      </c>
      <c r="D727" s="57">
        <v>73.331599999999995</v>
      </c>
      <c r="E727" s="57">
        <v>6808197</v>
      </c>
      <c r="F727" s="57" t="s">
        <v>1682</v>
      </c>
      <c r="G727" s="26">
        <f t="shared" si="11"/>
        <v>-1.4679892433821062E-2</v>
      </c>
    </row>
    <row r="728" spans="1:7">
      <c r="A728" s="57">
        <v>72.366500000000002</v>
      </c>
      <c r="B728" s="57">
        <v>72.849000000000004</v>
      </c>
      <c r="C728" s="57">
        <v>70.547600000000003</v>
      </c>
      <c r="D728" s="57">
        <v>70.733199999999997</v>
      </c>
      <c r="E728" s="57">
        <v>7575990</v>
      </c>
      <c r="F728" s="57" t="s">
        <v>1681</v>
      </c>
      <c r="G728" s="26">
        <f t="shared" si="11"/>
        <v>2.3090995458992403E-2</v>
      </c>
    </row>
    <row r="729" spans="1:7">
      <c r="A729" s="57">
        <v>71.197199999999995</v>
      </c>
      <c r="B729" s="57">
        <v>72.491699999999994</v>
      </c>
      <c r="C729" s="57">
        <v>70.663600000000002</v>
      </c>
      <c r="D729" s="57">
        <v>72.264399999999995</v>
      </c>
      <c r="E729" s="57">
        <v>5901731</v>
      </c>
      <c r="F729" s="57" t="s">
        <v>1680</v>
      </c>
      <c r="G729" s="26">
        <f t="shared" si="11"/>
        <v>-1.4767990877942672E-2</v>
      </c>
    </row>
    <row r="730" spans="1:7">
      <c r="A730" s="57">
        <v>72.385000000000005</v>
      </c>
      <c r="B730" s="57">
        <v>73.619299999999996</v>
      </c>
      <c r="C730" s="57">
        <v>72.366500000000002</v>
      </c>
      <c r="D730" s="57">
        <v>73.118099999999998</v>
      </c>
      <c r="E730" s="57">
        <v>5634405</v>
      </c>
      <c r="F730" s="57" t="s">
        <v>1679</v>
      </c>
      <c r="G730" s="26">
        <f t="shared" si="11"/>
        <v>-1.0026245211513851E-2</v>
      </c>
    </row>
    <row r="731" spans="1:7">
      <c r="A731" s="57">
        <v>72.756200000000007</v>
      </c>
      <c r="B731" s="57">
        <v>73.953400000000002</v>
      </c>
      <c r="C731" s="57">
        <v>72.417500000000004</v>
      </c>
      <c r="D731" s="57">
        <v>73.804900000000004</v>
      </c>
      <c r="E731" s="57">
        <v>6810313</v>
      </c>
      <c r="F731" s="57" t="s">
        <v>1678</v>
      </c>
      <c r="G731" s="26">
        <f t="shared" si="11"/>
        <v>-1.4209083678725865E-2</v>
      </c>
    </row>
    <row r="732" spans="1:7">
      <c r="A732" s="57">
        <v>73.999799999999993</v>
      </c>
      <c r="B732" s="57">
        <v>76.2363</v>
      </c>
      <c r="C732" s="57">
        <v>73.790099999999995</v>
      </c>
      <c r="D732" s="57">
        <v>76.180599999999998</v>
      </c>
      <c r="E732" s="57">
        <v>6876295</v>
      </c>
      <c r="F732" s="57" t="s">
        <v>1677</v>
      </c>
      <c r="G732" s="26">
        <f t="shared" si="11"/>
        <v>-2.8626710737379435E-2</v>
      </c>
    </row>
    <row r="733" spans="1:7">
      <c r="A733" s="57">
        <v>76.0321</v>
      </c>
      <c r="B733" s="57">
        <v>77.790700000000001</v>
      </c>
      <c r="C733" s="57">
        <v>75.586699999999993</v>
      </c>
      <c r="D733" s="57">
        <v>77.479799999999997</v>
      </c>
      <c r="E733" s="57">
        <v>6845513</v>
      </c>
      <c r="F733" s="57" t="s">
        <v>1676</v>
      </c>
      <c r="G733" s="26">
        <f t="shared" si="11"/>
        <v>-1.8684870120986297E-2</v>
      </c>
    </row>
    <row r="734" spans="1:7">
      <c r="A734" s="57">
        <v>77.405600000000007</v>
      </c>
      <c r="B734" s="57">
        <v>77.609700000000004</v>
      </c>
      <c r="C734" s="57">
        <v>76.505399999999995</v>
      </c>
      <c r="D734" s="57">
        <v>76.830200000000005</v>
      </c>
      <c r="E734" s="57">
        <v>4771833</v>
      </c>
      <c r="F734" s="57" t="s">
        <v>1675</v>
      </c>
      <c r="G734" s="26">
        <f t="shared" si="11"/>
        <v>7.4892425114083672E-3</v>
      </c>
    </row>
    <row r="735" spans="1:7">
      <c r="A735" s="57">
        <v>76.338399999999993</v>
      </c>
      <c r="B735" s="57">
        <v>76.616799999999998</v>
      </c>
      <c r="C735" s="57">
        <v>75.354699999999994</v>
      </c>
      <c r="D735" s="57">
        <v>75.623800000000003</v>
      </c>
      <c r="E735" s="57">
        <v>4985284</v>
      </c>
      <c r="F735" s="57" t="s">
        <v>1674</v>
      </c>
      <c r="G735" s="26">
        <f t="shared" si="11"/>
        <v>9.4494061393368689E-3</v>
      </c>
    </row>
    <row r="736" spans="1:7">
      <c r="A736" s="57">
        <v>76.171300000000002</v>
      </c>
      <c r="B736" s="57">
        <v>76.584299999999999</v>
      </c>
      <c r="C736" s="57">
        <v>75.790800000000004</v>
      </c>
      <c r="D736" s="57">
        <v>76.468299999999999</v>
      </c>
      <c r="E736" s="57">
        <v>5249066</v>
      </c>
      <c r="F736" s="57" t="s">
        <v>1673</v>
      </c>
      <c r="G736" s="26">
        <f t="shared" si="11"/>
        <v>-3.8839623739509443E-3</v>
      </c>
    </row>
    <row r="737" spans="1:7">
      <c r="A737" s="57">
        <v>76.839500000000001</v>
      </c>
      <c r="B737" s="57">
        <v>77.665400000000005</v>
      </c>
      <c r="C737" s="57">
        <v>76.811599999999999</v>
      </c>
      <c r="D737" s="57">
        <v>77.322000000000003</v>
      </c>
      <c r="E737" s="57">
        <v>6657451</v>
      </c>
      <c r="F737" s="57" t="s">
        <v>1672</v>
      </c>
      <c r="G737" s="26">
        <f t="shared" si="11"/>
        <v>-6.2401386410078086E-3</v>
      </c>
    </row>
    <row r="738" spans="1:7">
      <c r="A738" s="57">
        <v>77.387</v>
      </c>
      <c r="B738" s="57">
        <v>78.073700000000002</v>
      </c>
      <c r="C738" s="57">
        <v>77.257099999999994</v>
      </c>
      <c r="D738" s="57">
        <v>77.609700000000004</v>
      </c>
      <c r="E738" s="57">
        <v>6379546</v>
      </c>
      <c r="F738" s="57" t="s">
        <v>1671</v>
      </c>
      <c r="G738" s="26">
        <f t="shared" si="11"/>
        <v>-2.8694866749904291E-3</v>
      </c>
    </row>
    <row r="739" spans="1:7">
      <c r="A739" s="57">
        <v>77.479799999999997</v>
      </c>
      <c r="B739" s="57">
        <v>77.646900000000002</v>
      </c>
      <c r="C739" s="57">
        <v>76.417199999999994</v>
      </c>
      <c r="D739" s="57">
        <v>77.349900000000005</v>
      </c>
      <c r="E739" s="57">
        <v>7401519</v>
      </c>
      <c r="F739" s="57" t="s">
        <v>1670</v>
      </c>
      <c r="G739" s="26">
        <f t="shared" si="11"/>
        <v>1.6793816152314012E-3</v>
      </c>
    </row>
    <row r="740" spans="1:7">
      <c r="A740" s="57">
        <v>77.943799999999996</v>
      </c>
      <c r="B740" s="57">
        <v>78.964600000000004</v>
      </c>
      <c r="C740" s="57">
        <v>77.424099999999996</v>
      </c>
      <c r="D740" s="57">
        <v>78.704800000000006</v>
      </c>
      <c r="E740" s="57">
        <v>6695060</v>
      </c>
      <c r="F740" s="57" t="s">
        <v>1669</v>
      </c>
      <c r="G740" s="26">
        <f t="shared" si="11"/>
        <v>-9.6690417865239464E-3</v>
      </c>
    </row>
    <row r="741" spans="1:7">
      <c r="A741" s="57">
        <v>78.9739</v>
      </c>
      <c r="B741" s="57">
        <v>80.217399999999998</v>
      </c>
      <c r="C741" s="57">
        <v>78.630499999999998</v>
      </c>
      <c r="D741" s="57">
        <v>80.013300000000001</v>
      </c>
      <c r="E741" s="57">
        <v>6083636</v>
      </c>
      <c r="F741" s="57" t="s">
        <v>1668</v>
      </c>
      <c r="G741" s="26">
        <f t="shared" si="11"/>
        <v>-1.2990340355915841E-2</v>
      </c>
    </row>
    <row r="742" spans="1:7">
      <c r="A742" s="57">
        <v>79.335800000000006</v>
      </c>
      <c r="B742" s="57">
        <v>80.356700000000004</v>
      </c>
      <c r="C742" s="57">
        <v>78.166499999999999</v>
      </c>
      <c r="D742" s="57">
        <v>78.166499999999999</v>
      </c>
      <c r="E742" s="57">
        <v>8135904</v>
      </c>
      <c r="F742" s="57" t="s">
        <v>1667</v>
      </c>
      <c r="G742" s="26">
        <f t="shared" si="11"/>
        <v>1.4959093729411066E-2</v>
      </c>
    </row>
    <row r="743" spans="1:7">
      <c r="A743" s="57">
        <v>78.695499999999996</v>
      </c>
      <c r="B743" s="57">
        <v>78.816100000000006</v>
      </c>
      <c r="C743" s="57">
        <v>77.377700000000004</v>
      </c>
      <c r="D743" s="57">
        <v>78.1387</v>
      </c>
      <c r="E743" s="57">
        <v>6825099</v>
      </c>
      <c r="F743" s="57" t="s">
        <v>1666</v>
      </c>
      <c r="G743" s="26">
        <f t="shared" si="11"/>
        <v>7.12579042139172E-3</v>
      </c>
    </row>
    <row r="744" spans="1:7">
      <c r="A744" s="57">
        <v>78.1387</v>
      </c>
      <c r="B744" s="57">
        <v>79.001800000000003</v>
      </c>
      <c r="C744" s="57">
        <v>77.656099999999995</v>
      </c>
      <c r="D744" s="57">
        <v>77.739699999999999</v>
      </c>
      <c r="E744" s="57">
        <v>4784832</v>
      </c>
      <c r="F744" s="57" t="s">
        <v>1665</v>
      </c>
      <c r="G744" s="26">
        <f t="shared" si="11"/>
        <v>5.1325127315902108E-3</v>
      </c>
    </row>
    <row r="745" spans="1:7">
      <c r="A745" s="57">
        <v>78.407799999999995</v>
      </c>
      <c r="B745" s="57">
        <v>78.417100000000005</v>
      </c>
      <c r="C745" s="57">
        <v>76.570400000000006</v>
      </c>
      <c r="D745" s="57">
        <v>76.876599999999996</v>
      </c>
      <c r="E745" s="57">
        <v>4585749</v>
      </c>
      <c r="F745" s="57" t="s">
        <v>1664</v>
      </c>
      <c r="G745" s="26">
        <f t="shared" si="11"/>
        <v>1.9917634234604575E-2</v>
      </c>
    </row>
    <row r="746" spans="1:7">
      <c r="A746" s="57">
        <v>77.396299999999997</v>
      </c>
      <c r="B746" s="57">
        <v>78.417100000000005</v>
      </c>
      <c r="C746" s="57">
        <v>76.923000000000002</v>
      </c>
      <c r="D746" s="57">
        <v>78.045900000000003</v>
      </c>
      <c r="E746" s="57">
        <v>4527759</v>
      </c>
      <c r="F746" s="57" t="s">
        <v>1663</v>
      </c>
      <c r="G746" s="26">
        <f t="shared" si="11"/>
        <v>-8.3233071820557614E-3</v>
      </c>
    </row>
    <row r="747" spans="1:7">
      <c r="A747" s="57">
        <v>78.314999999999998</v>
      </c>
      <c r="B747" s="57">
        <v>78.333600000000004</v>
      </c>
      <c r="C747" s="57">
        <v>77.545699999999997</v>
      </c>
      <c r="D747" s="57">
        <v>77.656099999999995</v>
      </c>
      <c r="E747" s="57">
        <v>4279499</v>
      </c>
      <c r="F747" s="57" t="s">
        <v>1662</v>
      </c>
      <c r="G747" s="26">
        <f t="shared" si="11"/>
        <v>8.4848453630816945E-3</v>
      </c>
    </row>
    <row r="748" spans="1:7">
      <c r="A748" s="57">
        <v>77.665400000000005</v>
      </c>
      <c r="B748" s="57">
        <v>77.906700000000001</v>
      </c>
      <c r="C748" s="57">
        <v>76.839500000000001</v>
      </c>
      <c r="D748" s="57">
        <v>77.470500000000001</v>
      </c>
      <c r="E748" s="57">
        <v>4544013</v>
      </c>
      <c r="F748" s="57" t="s">
        <v>1661</v>
      </c>
      <c r="G748" s="26">
        <f t="shared" si="11"/>
        <v>2.515796335379239E-3</v>
      </c>
    </row>
    <row r="749" spans="1:7">
      <c r="A749" s="57">
        <v>77.591200000000001</v>
      </c>
      <c r="B749" s="57">
        <v>80.282399999999996</v>
      </c>
      <c r="C749" s="57">
        <v>77.396299999999997</v>
      </c>
      <c r="D749" s="57">
        <v>79.864800000000002</v>
      </c>
      <c r="E749" s="57">
        <v>6188010</v>
      </c>
      <c r="F749" s="57" t="s">
        <v>1660</v>
      </c>
      <c r="G749" s="26">
        <f t="shared" si="11"/>
        <v>-2.8468111107772143E-2</v>
      </c>
    </row>
    <row r="750" spans="1:7">
      <c r="A750" s="57">
        <v>79.957599999999999</v>
      </c>
      <c r="B750" s="57">
        <v>80.741799999999998</v>
      </c>
      <c r="C750" s="57">
        <v>79.809100000000001</v>
      </c>
      <c r="D750" s="57">
        <v>80.273099999999999</v>
      </c>
      <c r="E750" s="57">
        <v>5454552</v>
      </c>
      <c r="F750" s="57" t="s">
        <v>1659</v>
      </c>
      <c r="G750" s="26">
        <f t="shared" si="11"/>
        <v>-3.9303328263141646E-3</v>
      </c>
    </row>
    <row r="751" spans="1:7">
      <c r="A751" s="57">
        <v>80.347399999999993</v>
      </c>
      <c r="B751" s="57">
        <v>80.672200000000004</v>
      </c>
      <c r="C751" s="57">
        <v>78.9739</v>
      </c>
      <c r="D751" s="57">
        <v>79.345100000000002</v>
      </c>
      <c r="E751" s="57">
        <v>5129644</v>
      </c>
      <c r="F751" s="57" t="s">
        <v>1658</v>
      </c>
      <c r="G751" s="26">
        <f t="shared" si="11"/>
        <v>1.2632160019963257E-2</v>
      </c>
    </row>
    <row r="752" spans="1:7">
      <c r="A752" s="57">
        <v>79.103800000000007</v>
      </c>
      <c r="B752" s="57">
        <v>80.644300000000001</v>
      </c>
      <c r="C752" s="57">
        <v>79.085300000000004</v>
      </c>
      <c r="D752" s="57">
        <v>80.579400000000007</v>
      </c>
      <c r="E752" s="57">
        <v>4731270</v>
      </c>
      <c r="F752" s="57" t="s">
        <v>1657</v>
      </c>
      <c r="G752" s="26">
        <f t="shared" si="11"/>
        <v>-1.831237264114649E-2</v>
      </c>
    </row>
    <row r="753" spans="1:7">
      <c r="A753" s="57">
        <v>80.829899999999995</v>
      </c>
      <c r="B753" s="57">
        <v>81.238299999999995</v>
      </c>
      <c r="C753" s="57">
        <v>80.273099999999999</v>
      </c>
      <c r="D753" s="57">
        <v>80.458699999999993</v>
      </c>
      <c r="E753" s="57">
        <v>4949935</v>
      </c>
      <c r="F753" s="57" t="s">
        <v>1656</v>
      </c>
      <c r="G753" s="26">
        <f t="shared" si="11"/>
        <v>4.6135470744619322E-3</v>
      </c>
    </row>
    <row r="754" spans="1:7">
      <c r="A754" s="57">
        <v>81.275400000000005</v>
      </c>
      <c r="B754" s="57">
        <v>81.525899999999993</v>
      </c>
      <c r="C754" s="57">
        <v>79.540000000000006</v>
      </c>
      <c r="D754" s="57">
        <v>79.623500000000007</v>
      </c>
      <c r="E754" s="57">
        <v>6940446</v>
      </c>
      <c r="F754" s="57" t="s">
        <v>1655</v>
      </c>
      <c r="G754" s="26">
        <f t="shared" si="11"/>
        <v>2.074638768705217E-2</v>
      </c>
    </row>
    <row r="755" spans="1:7">
      <c r="A755" s="57">
        <v>79.595699999999994</v>
      </c>
      <c r="B755" s="57">
        <v>79.892600000000002</v>
      </c>
      <c r="C755" s="57">
        <v>77.581900000000005</v>
      </c>
      <c r="D755" s="57">
        <v>77.953100000000006</v>
      </c>
      <c r="E755" s="57">
        <v>8395751</v>
      </c>
      <c r="F755" s="57" t="s">
        <v>1654</v>
      </c>
      <c r="G755" s="26">
        <f t="shared" si="11"/>
        <v>2.1071644360519226E-2</v>
      </c>
    </row>
    <row r="756" spans="1:7">
      <c r="A756" s="57">
        <v>77.665400000000005</v>
      </c>
      <c r="B756" s="57">
        <v>77.683999999999997</v>
      </c>
      <c r="C756" s="57">
        <v>76.635300000000001</v>
      </c>
      <c r="D756" s="57">
        <v>76.793099999999995</v>
      </c>
      <c r="E756" s="57">
        <v>7396054</v>
      </c>
      <c r="F756" s="57" t="s">
        <v>1653</v>
      </c>
      <c r="G756" s="26">
        <f t="shared" si="11"/>
        <v>1.1359093460219905E-2</v>
      </c>
    </row>
    <row r="757" spans="1:7">
      <c r="A757" s="57">
        <v>76.635300000000001</v>
      </c>
      <c r="B757" s="57">
        <v>77.006500000000003</v>
      </c>
      <c r="C757" s="57">
        <v>76.2988</v>
      </c>
      <c r="D757" s="57">
        <v>76.802400000000006</v>
      </c>
      <c r="E757" s="57">
        <v>6559099</v>
      </c>
      <c r="F757" s="57" t="s">
        <v>1652</v>
      </c>
      <c r="G757" s="26">
        <f t="shared" si="11"/>
        <v>-2.1757132589607098E-3</v>
      </c>
    </row>
    <row r="758" spans="1:7">
      <c r="A758" s="57">
        <v>76.635300000000001</v>
      </c>
      <c r="B758" s="57">
        <v>77.1828</v>
      </c>
      <c r="C758" s="57">
        <v>74.992699999999999</v>
      </c>
      <c r="D758" s="57">
        <v>76.264099999999999</v>
      </c>
      <c r="E758" s="57">
        <v>4858532</v>
      </c>
      <c r="F758" s="57" t="s">
        <v>1651</v>
      </c>
      <c r="G758" s="26">
        <f t="shared" si="11"/>
        <v>4.8672966703862119E-3</v>
      </c>
    </row>
    <row r="759" spans="1:7">
      <c r="A759" s="57">
        <v>75.948599999999999</v>
      </c>
      <c r="B759" s="57">
        <v>75.985699999999994</v>
      </c>
      <c r="C759" s="57">
        <v>75.187600000000003</v>
      </c>
      <c r="D759" s="57">
        <v>75.855800000000002</v>
      </c>
      <c r="E759" s="57">
        <v>4162732</v>
      </c>
      <c r="F759" s="57" t="s">
        <v>1650</v>
      </c>
      <c r="G759" s="26">
        <f t="shared" si="11"/>
        <v>1.2233738224367574E-3</v>
      </c>
    </row>
    <row r="760" spans="1:7">
      <c r="A760" s="57">
        <v>75.354699999999994</v>
      </c>
      <c r="B760" s="57">
        <v>75.503100000000003</v>
      </c>
      <c r="C760" s="57">
        <v>74.343100000000007</v>
      </c>
      <c r="D760" s="57">
        <v>74.565799999999996</v>
      </c>
      <c r="E760" s="57">
        <v>4200779</v>
      </c>
      <c r="F760" s="57" t="s">
        <v>1649</v>
      </c>
      <c r="G760" s="26">
        <f t="shared" si="11"/>
        <v>1.0579917334756717E-2</v>
      </c>
    </row>
    <row r="761" spans="1:7">
      <c r="A761" s="57">
        <v>74.983500000000006</v>
      </c>
      <c r="B761" s="57">
        <v>76.421899999999994</v>
      </c>
      <c r="C761" s="57">
        <v>74.705100000000002</v>
      </c>
      <c r="D761" s="57">
        <v>75.846500000000006</v>
      </c>
      <c r="E761" s="57">
        <v>7180272</v>
      </c>
      <c r="F761" s="57" t="s">
        <v>1648</v>
      </c>
      <c r="G761" s="26">
        <f t="shared" si="11"/>
        <v>-1.1378244216938116E-2</v>
      </c>
    </row>
    <row r="762" spans="1:7">
      <c r="A762" s="57">
        <v>76.440399999999997</v>
      </c>
      <c r="B762" s="57">
        <v>76.978700000000003</v>
      </c>
      <c r="C762" s="57">
        <v>74.937100000000001</v>
      </c>
      <c r="D762" s="57">
        <v>75.187600000000003</v>
      </c>
      <c r="E762" s="57">
        <v>9491529</v>
      </c>
      <c r="F762" s="57" t="s">
        <v>1647</v>
      </c>
      <c r="G762" s="26">
        <f t="shared" ref="G762:G825" si="12">A762/D762-1</f>
        <v>1.666232197862394E-2</v>
      </c>
    </row>
    <row r="763" spans="1:7">
      <c r="A763" s="57">
        <v>75.085499999999996</v>
      </c>
      <c r="B763" s="57">
        <v>75.159800000000004</v>
      </c>
      <c r="C763" s="57">
        <v>73.628600000000006</v>
      </c>
      <c r="D763" s="57">
        <v>74.287400000000005</v>
      </c>
      <c r="E763" s="57">
        <v>6806430</v>
      </c>
      <c r="F763" s="57" t="s">
        <v>1646</v>
      </c>
      <c r="G763" s="26">
        <f t="shared" si="12"/>
        <v>1.0743410053387192E-2</v>
      </c>
    </row>
    <row r="764" spans="1:7">
      <c r="A764" s="57">
        <v>73.795599999999993</v>
      </c>
      <c r="B764" s="57">
        <v>74.296700000000001</v>
      </c>
      <c r="C764" s="57">
        <v>72.264399999999995</v>
      </c>
      <c r="D764" s="57">
        <v>72.737700000000004</v>
      </c>
      <c r="E764" s="57">
        <v>7831403</v>
      </c>
      <c r="F764" s="57" t="s">
        <v>1645</v>
      </c>
      <c r="G764" s="26">
        <f t="shared" si="12"/>
        <v>1.4544039748300985E-2</v>
      </c>
    </row>
    <row r="765" spans="1:7">
      <c r="A765" s="57">
        <v>73.0625</v>
      </c>
      <c r="B765" s="57">
        <v>74.598299999999995</v>
      </c>
      <c r="C765" s="57">
        <v>72.997500000000002</v>
      </c>
      <c r="D765" s="57">
        <v>74.491600000000005</v>
      </c>
      <c r="E765" s="57">
        <v>5792186</v>
      </c>
      <c r="F765" s="57" t="s">
        <v>1644</v>
      </c>
      <c r="G765" s="26">
        <f t="shared" si="12"/>
        <v>-1.9184713444200474E-2</v>
      </c>
    </row>
    <row r="766" spans="1:7">
      <c r="A766" s="57">
        <v>74.565799999999996</v>
      </c>
      <c r="B766" s="57">
        <v>75.122699999999995</v>
      </c>
      <c r="C766" s="57">
        <v>73.665700000000001</v>
      </c>
      <c r="D766" s="57">
        <v>74.779300000000006</v>
      </c>
      <c r="E766" s="57">
        <v>8383020</v>
      </c>
      <c r="F766" s="57" t="s">
        <v>1643</v>
      </c>
      <c r="G766" s="26">
        <f t="shared" si="12"/>
        <v>-2.8550681806329692E-3</v>
      </c>
    </row>
    <row r="767" spans="1:7">
      <c r="A767" s="57">
        <v>74.788600000000002</v>
      </c>
      <c r="B767" s="57">
        <v>74.881399999999999</v>
      </c>
      <c r="C767" s="57">
        <v>73.229500000000002</v>
      </c>
      <c r="D767" s="57">
        <v>73.470799999999997</v>
      </c>
      <c r="E767" s="57">
        <v>6024040</v>
      </c>
      <c r="F767" s="57" t="s">
        <v>1642</v>
      </c>
      <c r="G767" s="26">
        <f t="shared" si="12"/>
        <v>1.7936377445189278E-2</v>
      </c>
    </row>
    <row r="768" spans="1:7">
      <c r="A768" s="57">
        <v>74.101799999999997</v>
      </c>
      <c r="B768" s="57">
        <v>74.872100000000003</v>
      </c>
      <c r="C768" s="57">
        <v>73.210999999999999</v>
      </c>
      <c r="D768" s="57">
        <v>74.779300000000006</v>
      </c>
      <c r="E768" s="57">
        <v>5738182</v>
      </c>
      <c r="F768" s="57" t="s">
        <v>1641</v>
      </c>
      <c r="G768" s="26">
        <f t="shared" si="12"/>
        <v>-9.0599938753105347E-3</v>
      </c>
    </row>
    <row r="769" spans="1:7">
      <c r="A769" s="57">
        <v>74.537999999999997</v>
      </c>
      <c r="B769" s="57">
        <v>74.6494</v>
      </c>
      <c r="C769" s="57">
        <v>72.515900000000002</v>
      </c>
      <c r="D769" s="57">
        <v>73.739900000000006</v>
      </c>
      <c r="E769" s="57">
        <v>8366488</v>
      </c>
      <c r="F769" s="57" t="s">
        <v>1640</v>
      </c>
      <c r="G769" s="26">
        <f t="shared" si="12"/>
        <v>1.0823177140191209E-2</v>
      </c>
    </row>
    <row r="770" spans="1:7">
      <c r="A770" s="57">
        <v>73.210999999999999</v>
      </c>
      <c r="B770" s="57">
        <v>73.691199999999995</v>
      </c>
      <c r="C770" s="57">
        <v>72.153000000000006</v>
      </c>
      <c r="D770" s="57">
        <v>72.264399999999995</v>
      </c>
      <c r="E770" s="57">
        <v>6494661</v>
      </c>
      <c r="F770" s="57" t="s">
        <v>1639</v>
      </c>
      <c r="G770" s="26">
        <f t="shared" si="12"/>
        <v>1.3099119345071797E-2</v>
      </c>
    </row>
    <row r="771" spans="1:7">
      <c r="A771" s="57">
        <v>71.958100000000002</v>
      </c>
      <c r="B771" s="57">
        <v>75.410300000000007</v>
      </c>
      <c r="C771" s="57">
        <v>71.893199999999993</v>
      </c>
      <c r="D771" s="57">
        <v>74.937100000000001</v>
      </c>
      <c r="E771" s="57">
        <v>11108687</v>
      </c>
      <c r="F771" s="57" t="s">
        <v>1638</v>
      </c>
      <c r="G771" s="26">
        <f t="shared" si="12"/>
        <v>-3.9753339800979726E-2</v>
      </c>
    </row>
    <row r="772" spans="1:7">
      <c r="A772" s="57">
        <v>75.039100000000005</v>
      </c>
      <c r="B772" s="57">
        <v>75.382499999999993</v>
      </c>
      <c r="C772" s="57">
        <v>73.637799999999999</v>
      </c>
      <c r="D772" s="57">
        <v>74.695800000000006</v>
      </c>
      <c r="E772" s="57">
        <v>5994450</v>
      </c>
      <c r="F772" s="57" t="s">
        <v>1637</v>
      </c>
      <c r="G772" s="26">
        <f t="shared" si="12"/>
        <v>4.5959746063366502E-3</v>
      </c>
    </row>
    <row r="773" spans="1:7">
      <c r="A773" s="57">
        <v>74.268900000000002</v>
      </c>
      <c r="B773" s="57">
        <v>75.317499999999995</v>
      </c>
      <c r="C773" s="57">
        <v>74.241</v>
      </c>
      <c r="D773" s="57">
        <v>75.057699999999997</v>
      </c>
      <c r="E773" s="57">
        <v>7048100</v>
      </c>
      <c r="F773" s="57" t="s">
        <v>1636</v>
      </c>
      <c r="G773" s="26">
        <f t="shared" si="12"/>
        <v>-1.0509248218370626E-2</v>
      </c>
    </row>
    <row r="774" spans="1:7">
      <c r="A774" s="57">
        <v>75.141199999999998</v>
      </c>
      <c r="B774" s="57">
        <v>75.888300000000001</v>
      </c>
      <c r="C774" s="57">
        <v>73.127399999999994</v>
      </c>
      <c r="D774" s="57">
        <v>73.442999999999998</v>
      </c>
      <c r="E774" s="57">
        <v>9769531</v>
      </c>
      <c r="F774" s="57" t="s">
        <v>1635</v>
      </c>
      <c r="G774" s="26">
        <f t="shared" si="12"/>
        <v>2.3122693789741744E-2</v>
      </c>
    </row>
    <row r="775" spans="1:7">
      <c r="A775" s="57">
        <v>72.626300000000001</v>
      </c>
      <c r="B775" s="57">
        <v>72.691299999999998</v>
      </c>
      <c r="C775" s="57">
        <v>71.809700000000007</v>
      </c>
      <c r="D775" s="57">
        <v>72.357200000000006</v>
      </c>
      <c r="E775" s="57">
        <v>6544560</v>
      </c>
      <c r="F775" s="57" t="s">
        <v>1634</v>
      </c>
      <c r="G775" s="26">
        <f t="shared" si="12"/>
        <v>3.719049382784112E-3</v>
      </c>
    </row>
    <row r="776" spans="1:7">
      <c r="A776" s="57">
        <v>72.125200000000007</v>
      </c>
      <c r="B776" s="57">
        <v>72.301500000000004</v>
      </c>
      <c r="C776" s="57">
        <v>71.329400000000007</v>
      </c>
      <c r="D776" s="57">
        <v>71.976699999999994</v>
      </c>
      <c r="E776" s="57">
        <v>4991371</v>
      </c>
      <c r="F776" s="57" t="s">
        <v>1633</v>
      </c>
      <c r="G776" s="26">
        <f t="shared" si="12"/>
        <v>2.0631676639804031E-3</v>
      </c>
    </row>
    <row r="777" spans="1:7">
      <c r="A777" s="57">
        <v>72.208699999999993</v>
      </c>
      <c r="B777" s="57">
        <v>72.598500000000001</v>
      </c>
      <c r="C777" s="57">
        <v>70.779600000000002</v>
      </c>
      <c r="D777" s="57">
        <v>71.058000000000007</v>
      </c>
      <c r="E777" s="57">
        <v>4931632</v>
      </c>
      <c r="F777" s="57" t="s">
        <v>1632</v>
      </c>
      <c r="G777" s="26">
        <f t="shared" si="12"/>
        <v>1.619381350446103E-2</v>
      </c>
    </row>
    <row r="778" spans="1:7">
      <c r="A778" s="57">
        <v>70.807400000000001</v>
      </c>
      <c r="B778" s="57">
        <v>72.737700000000004</v>
      </c>
      <c r="C778" s="57">
        <v>70.7517</v>
      </c>
      <c r="D778" s="57">
        <v>72.431399999999996</v>
      </c>
      <c r="E778" s="57">
        <v>6052986</v>
      </c>
      <c r="F778" s="57" t="s">
        <v>1631</v>
      </c>
      <c r="G778" s="26">
        <f t="shared" si="12"/>
        <v>-2.2421215108364589E-2</v>
      </c>
    </row>
    <row r="779" spans="1:7">
      <c r="A779" s="57">
        <v>72.050899999999999</v>
      </c>
      <c r="B779" s="57">
        <v>72.292199999999994</v>
      </c>
      <c r="C779" s="57">
        <v>70.992999999999995</v>
      </c>
      <c r="D779" s="57">
        <v>71.930300000000003</v>
      </c>
      <c r="E779" s="57">
        <v>5336204</v>
      </c>
      <c r="F779" s="57" t="s">
        <v>1630</v>
      </c>
      <c r="G779" s="26">
        <f t="shared" si="12"/>
        <v>1.6766230642719648E-3</v>
      </c>
    </row>
    <row r="780" spans="1:7">
      <c r="A780" s="57">
        <v>71.921000000000006</v>
      </c>
      <c r="B780" s="57">
        <v>72.156700000000001</v>
      </c>
      <c r="C780" s="57">
        <v>70.9559</v>
      </c>
      <c r="D780" s="57">
        <v>71.410600000000002</v>
      </c>
      <c r="E780" s="57">
        <v>3856666</v>
      </c>
      <c r="F780" s="57" t="s">
        <v>1629</v>
      </c>
      <c r="G780" s="26">
        <f t="shared" si="12"/>
        <v>7.1473982854086682E-3</v>
      </c>
    </row>
    <row r="781" spans="1:7">
      <c r="A781" s="57">
        <v>71.5869</v>
      </c>
      <c r="B781" s="57">
        <v>71.651899999999998</v>
      </c>
      <c r="C781" s="57">
        <v>70.334100000000007</v>
      </c>
      <c r="D781" s="57">
        <v>71.16</v>
      </c>
      <c r="E781" s="57">
        <v>7458637</v>
      </c>
      <c r="F781" s="57" t="s">
        <v>1628</v>
      </c>
      <c r="G781" s="26">
        <f t="shared" si="12"/>
        <v>5.9991568296795528E-3</v>
      </c>
    </row>
    <row r="782" spans="1:7">
      <c r="A782" s="57">
        <v>71.605500000000006</v>
      </c>
      <c r="B782" s="57">
        <v>72.352500000000006</v>
      </c>
      <c r="C782" s="57">
        <v>71.373500000000007</v>
      </c>
      <c r="D782" s="57">
        <v>71.772499999999994</v>
      </c>
      <c r="E782" s="57">
        <v>6804570</v>
      </c>
      <c r="F782" s="57" t="s">
        <v>1627</v>
      </c>
      <c r="G782" s="26">
        <f t="shared" si="12"/>
        <v>-2.3267964749728032E-3</v>
      </c>
    </row>
    <row r="783" spans="1:7">
      <c r="A783" s="57">
        <v>71.178600000000003</v>
      </c>
      <c r="B783" s="57">
        <v>71.540499999999994</v>
      </c>
      <c r="C783" s="57">
        <v>70.9559</v>
      </c>
      <c r="D783" s="57">
        <v>70.992999999999995</v>
      </c>
      <c r="E783" s="57">
        <v>8063300</v>
      </c>
      <c r="F783" s="57" t="s">
        <v>1626</v>
      </c>
      <c r="G783" s="26">
        <f t="shared" si="12"/>
        <v>2.6143422590960697E-3</v>
      </c>
    </row>
    <row r="784" spans="1:7">
      <c r="A784" s="57">
        <v>70.937299999999993</v>
      </c>
      <c r="B784" s="57">
        <v>71.020099999999999</v>
      </c>
      <c r="C784" s="57">
        <v>70.173900000000003</v>
      </c>
      <c r="D784" s="57">
        <v>70.560199999999995</v>
      </c>
      <c r="E784" s="57">
        <v>9357569</v>
      </c>
      <c r="F784" s="57" t="s">
        <v>1625</v>
      </c>
      <c r="G784" s="26">
        <f t="shared" si="12"/>
        <v>5.3443726066535469E-3</v>
      </c>
    </row>
    <row r="785" spans="1:7">
      <c r="A785" s="57">
        <v>70.569400000000002</v>
      </c>
      <c r="B785" s="57">
        <v>71.360399999999998</v>
      </c>
      <c r="C785" s="57">
        <v>69.690899999999999</v>
      </c>
      <c r="D785" s="57">
        <v>70.955699999999993</v>
      </c>
      <c r="E785" s="57">
        <v>17064418</v>
      </c>
      <c r="F785" s="57" t="s">
        <v>1624</v>
      </c>
      <c r="G785" s="26">
        <f t="shared" si="12"/>
        <v>-5.4442419706942635E-3</v>
      </c>
    </row>
    <row r="786" spans="1:7">
      <c r="A786" s="57">
        <v>71.489199999999997</v>
      </c>
      <c r="B786" s="57">
        <v>72.372299999999996</v>
      </c>
      <c r="C786" s="57">
        <v>70.960300000000004</v>
      </c>
      <c r="D786" s="57">
        <v>71.452399999999997</v>
      </c>
      <c r="E786" s="57">
        <v>9888834</v>
      </c>
      <c r="F786" s="57" t="s">
        <v>1623</v>
      </c>
      <c r="G786" s="26">
        <f t="shared" si="12"/>
        <v>5.1502818659687755E-4</v>
      </c>
    </row>
    <row r="787" spans="1:7">
      <c r="A787" s="57">
        <v>72.473399999999998</v>
      </c>
      <c r="B787" s="57">
        <v>74.680999999999997</v>
      </c>
      <c r="C787" s="57">
        <v>71.8489</v>
      </c>
      <c r="D787" s="57">
        <v>73.347300000000004</v>
      </c>
      <c r="E787" s="57">
        <v>9302907</v>
      </c>
      <c r="F787" s="57" t="s">
        <v>1622</v>
      </c>
      <c r="G787" s="26">
        <f t="shared" si="12"/>
        <v>-1.1914549001803776E-2</v>
      </c>
    </row>
    <row r="788" spans="1:7">
      <c r="A788" s="57">
        <v>73.715199999999996</v>
      </c>
      <c r="B788" s="57">
        <v>74.727000000000004</v>
      </c>
      <c r="C788" s="57">
        <v>73.420900000000003</v>
      </c>
      <c r="D788" s="57">
        <v>74.285499999999999</v>
      </c>
      <c r="E788" s="57">
        <v>11389560</v>
      </c>
      <c r="F788" s="57" t="s">
        <v>1621</v>
      </c>
      <c r="G788" s="26">
        <f t="shared" si="12"/>
        <v>-7.677137530204492E-3</v>
      </c>
    </row>
    <row r="789" spans="1:7">
      <c r="A789" s="57">
        <v>73.319699999999997</v>
      </c>
      <c r="B789" s="57">
        <v>73.338099999999997</v>
      </c>
      <c r="C789" s="57">
        <v>72.454999999999998</v>
      </c>
      <c r="D789" s="57">
        <v>72.758600000000001</v>
      </c>
      <c r="E789" s="57">
        <v>5997109</v>
      </c>
      <c r="F789" s="57" t="s">
        <v>1620</v>
      </c>
      <c r="G789" s="26">
        <f t="shared" si="12"/>
        <v>7.7118031407970022E-3</v>
      </c>
    </row>
    <row r="790" spans="1:7">
      <c r="A790" s="57">
        <v>72.289500000000004</v>
      </c>
      <c r="B790" s="57">
        <v>72.588399999999993</v>
      </c>
      <c r="C790" s="57">
        <v>71.102900000000005</v>
      </c>
      <c r="D790" s="57">
        <v>71.535200000000003</v>
      </c>
      <c r="E790" s="57">
        <v>6370242</v>
      </c>
      <c r="F790" s="57" t="s">
        <v>1619</v>
      </c>
      <c r="G790" s="26">
        <f t="shared" si="12"/>
        <v>1.0544459231259573E-2</v>
      </c>
    </row>
    <row r="791" spans="1:7">
      <c r="A791" s="57">
        <v>71.553600000000003</v>
      </c>
      <c r="B791" s="57">
        <v>71.903099999999995</v>
      </c>
      <c r="C791" s="57">
        <v>70.339399999999998</v>
      </c>
      <c r="D791" s="57">
        <v>70.367000000000004</v>
      </c>
      <c r="E791" s="57">
        <v>5938740</v>
      </c>
      <c r="F791" s="57" t="s">
        <v>1618</v>
      </c>
      <c r="G791" s="26">
        <f t="shared" si="12"/>
        <v>1.6863018176133782E-2</v>
      </c>
    </row>
    <row r="792" spans="1:7">
      <c r="A792" s="57">
        <v>70.744200000000006</v>
      </c>
      <c r="B792" s="57">
        <v>71.433999999999997</v>
      </c>
      <c r="C792" s="57">
        <v>70.412999999999997</v>
      </c>
      <c r="D792" s="57">
        <v>71.130499999999998</v>
      </c>
      <c r="E792" s="57">
        <v>6089391</v>
      </c>
      <c r="F792" s="57" t="s">
        <v>1617</v>
      </c>
      <c r="G792" s="26">
        <f t="shared" si="12"/>
        <v>-5.4308629912623863E-3</v>
      </c>
    </row>
    <row r="793" spans="1:7">
      <c r="A793" s="57">
        <v>70.900499999999994</v>
      </c>
      <c r="B793" s="57">
        <v>72.432000000000002</v>
      </c>
      <c r="C793" s="57">
        <v>70.601600000000005</v>
      </c>
      <c r="D793" s="57">
        <v>72.105500000000006</v>
      </c>
      <c r="E793" s="57">
        <v>7228423</v>
      </c>
      <c r="F793" s="57" t="s">
        <v>1616</v>
      </c>
      <c r="G793" s="26">
        <f t="shared" si="12"/>
        <v>-1.6711623939921538E-2</v>
      </c>
    </row>
    <row r="794" spans="1:7">
      <c r="A794" s="57">
        <v>72.473399999999998</v>
      </c>
      <c r="B794" s="57">
        <v>73.052899999999994</v>
      </c>
      <c r="C794" s="57">
        <v>72.068700000000007</v>
      </c>
      <c r="D794" s="57">
        <v>72.703400000000002</v>
      </c>
      <c r="E794" s="57">
        <v>8514997</v>
      </c>
      <c r="F794" s="57" t="s">
        <v>1615</v>
      </c>
      <c r="G794" s="26">
        <f t="shared" si="12"/>
        <v>-3.1635384314901982E-3</v>
      </c>
    </row>
    <row r="795" spans="1:7">
      <c r="A795" s="57">
        <v>73.236900000000006</v>
      </c>
      <c r="B795" s="57">
        <v>73.310500000000005</v>
      </c>
      <c r="C795" s="57">
        <v>72.252700000000004</v>
      </c>
      <c r="D795" s="57">
        <v>72.298699999999997</v>
      </c>
      <c r="E795" s="57">
        <v>6339518</v>
      </c>
      <c r="F795" s="57" t="s">
        <v>1614</v>
      </c>
      <c r="G795" s="26">
        <f t="shared" si="12"/>
        <v>1.2976720189989743E-2</v>
      </c>
    </row>
    <row r="796" spans="1:7">
      <c r="A796" s="57">
        <v>72.896600000000007</v>
      </c>
      <c r="B796" s="57">
        <v>73.728999999999999</v>
      </c>
      <c r="C796" s="57">
        <v>72.593000000000004</v>
      </c>
      <c r="D796" s="57">
        <v>72.951700000000002</v>
      </c>
      <c r="E796" s="57">
        <v>7876827</v>
      </c>
      <c r="F796" s="57" t="s">
        <v>1613</v>
      </c>
      <c r="G796" s="26">
        <f t="shared" si="12"/>
        <v>-7.5529425633669156E-4</v>
      </c>
    </row>
    <row r="797" spans="1:7">
      <c r="A797" s="57">
        <v>72.703400000000002</v>
      </c>
      <c r="B797" s="57">
        <v>72.730999999999995</v>
      </c>
      <c r="C797" s="57">
        <v>69.953100000000006</v>
      </c>
      <c r="D797" s="57">
        <v>70.707400000000007</v>
      </c>
      <c r="E797" s="57">
        <v>10610555</v>
      </c>
      <c r="F797" s="57" t="s">
        <v>1612</v>
      </c>
      <c r="G797" s="26">
        <f t="shared" si="12"/>
        <v>2.8229011390604075E-2</v>
      </c>
    </row>
    <row r="798" spans="1:7">
      <c r="A798" s="57">
        <v>70.348600000000005</v>
      </c>
      <c r="B798" s="57">
        <v>70.974100000000007</v>
      </c>
      <c r="C798" s="57">
        <v>69.750699999999995</v>
      </c>
      <c r="D798" s="57">
        <v>70.275000000000006</v>
      </c>
      <c r="E798" s="57">
        <v>8177339</v>
      </c>
      <c r="F798" s="57" t="s">
        <v>1611</v>
      </c>
      <c r="G798" s="26">
        <f t="shared" si="12"/>
        <v>1.0473141230877836E-3</v>
      </c>
    </row>
    <row r="799" spans="1:7">
      <c r="A799" s="57">
        <v>70.026700000000005</v>
      </c>
      <c r="B799" s="57">
        <v>72.758600000000001</v>
      </c>
      <c r="C799" s="57">
        <v>69.759900000000002</v>
      </c>
      <c r="D799" s="57">
        <v>72.206699999999998</v>
      </c>
      <c r="E799" s="57">
        <v>11014931</v>
      </c>
      <c r="F799" s="57" t="s">
        <v>1610</v>
      </c>
      <c r="G799" s="26">
        <f t="shared" si="12"/>
        <v>-3.0191104149614789E-2</v>
      </c>
    </row>
    <row r="800" spans="1:7">
      <c r="A800" s="57">
        <v>72.777000000000001</v>
      </c>
      <c r="B800" s="57">
        <v>73.328900000000004</v>
      </c>
      <c r="C800" s="57">
        <v>72.436599999999999</v>
      </c>
      <c r="D800" s="57">
        <v>72.960899999999995</v>
      </c>
      <c r="E800" s="57">
        <v>4879811</v>
      </c>
      <c r="F800" s="57" t="s">
        <v>1609</v>
      </c>
      <c r="G800" s="26">
        <f t="shared" si="12"/>
        <v>-2.5205281184853545E-3</v>
      </c>
    </row>
    <row r="801" spans="1:7">
      <c r="A801" s="57">
        <v>72.685000000000002</v>
      </c>
      <c r="B801" s="57">
        <v>72.878200000000007</v>
      </c>
      <c r="C801" s="57">
        <v>71.084500000000006</v>
      </c>
      <c r="D801" s="57">
        <v>71.296099999999996</v>
      </c>
      <c r="E801" s="57">
        <v>9874024</v>
      </c>
      <c r="F801" s="57" t="s">
        <v>1608</v>
      </c>
      <c r="G801" s="26">
        <f t="shared" si="12"/>
        <v>1.948072895992925E-2</v>
      </c>
    </row>
    <row r="802" spans="1:7">
      <c r="A802" s="57">
        <v>71.682400000000001</v>
      </c>
      <c r="B802" s="57">
        <v>72.004300000000001</v>
      </c>
      <c r="C802" s="57">
        <v>70.459000000000003</v>
      </c>
      <c r="D802" s="57">
        <v>71.746799999999993</v>
      </c>
      <c r="E802" s="57">
        <v>17129917</v>
      </c>
      <c r="F802" s="57" t="s">
        <v>1607</v>
      </c>
      <c r="G802" s="26">
        <f t="shared" si="12"/>
        <v>-8.9760100798907949E-4</v>
      </c>
    </row>
    <row r="803" spans="1:7">
      <c r="A803" s="57">
        <v>75.692800000000005</v>
      </c>
      <c r="B803" s="57">
        <v>76.750600000000006</v>
      </c>
      <c r="C803" s="57">
        <v>74.864999999999995</v>
      </c>
      <c r="D803" s="57">
        <v>74.975399999999993</v>
      </c>
      <c r="E803" s="57">
        <v>8304222</v>
      </c>
      <c r="F803" s="57" t="s">
        <v>1606</v>
      </c>
      <c r="G803" s="26">
        <f t="shared" si="12"/>
        <v>9.5684717920812012E-3</v>
      </c>
    </row>
    <row r="804" spans="1:7">
      <c r="A804" s="57">
        <v>74.782200000000003</v>
      </c>
      <c r="B804" s="57">
        <v>75.085800000000006</v>
      </c>
      <c r="C804" s="57">
        <v>73.1357</v>
      </c>
      <c r="D804" s="57">
        <v>73.328900000000004</v>
      </c>
      <c r="E804" s="57">
        <v>9028616</v>
      </c>
      <c r="F804" s="57" t="s">
        <v>1605</v>
      </c>
      <c r="G804" s="26">
        <f t="shared" si="12"/>
        <v>1.9818925416854816E-2</v>
      </c>
    </row>
    <row r="805" spans="1:7">
      <c r="A805" s="57">
        <v>73.531199999999998</v>
      </c>
      <c r="B805" s="57">
        <v>74.782200000000003</v>
      </c>
      <c r="C805" s="57">
        <v>73.006900000000002</v>
      </c>
      <c r="D805" s="57">
        <v>74.782200000000003</v>
      </c>
      <c r="E805" s="57">
        <v>8954936</v>
      </c>
      <c r="F805" s="57" t="s">
        <v>1604</v>
      </c>
      <c r="G805" s="26">
        <f t="shared" si="12"/>
        <v>-1.6728579795726839E-2</v>
      </c>
    </row>
    <row r="806" spans="1:7">
      <c r="A806" s="57">
        <v>75.223699999999994</v>
      </c>
      <c r="B806" s="57">
        <v>76.595500000000001</v>
      </c>
      <c r="C806" s="57">
        <v>75.085800000000006</v>
      </c>
      <c r="D806" s="57">
        <v>75.582499999999996</v>
      </c>
      <c r="E806" s="57">
        <v>8289565</v>
      </c>
      <c r="F806" s="57" t="s">
        <v>1603</v>
      </c>
      <c r="G806" s="26">
        <f t="shared" si="12"/>
        <v>-4.7471306188602291E-3</v>
      </c>
    </row>
    <row r="807" spans="1:7">
      <c r="A807" s="57">
        <v>76.713899999999995</v>
      </c>
      <c r="B807" s="57">
        <v>77.505600000000001</v>
      </c>
      <c r="C807" s="57">
        <v>75.876800000000003</v>
      </c>
      <c r="D807" s="57">
        <v>76.603499999999997</v>
      </c>
      <c r="E807" s="57">
        <v>6765905</v>
      </c>
      <c r="F807" s="57" t="s">
        <v>1602</v>
      </c>
      <c r="G807" s="26">
        <f t="shared" si="12"/>
        <v>1.4411874131077251E-3</v>
      </c>
    </row>
    <row r="808" spans="1:7">
      <c r="A808" s="57">
        <v>76.253900000000002</v>
      </c>
      <c r="B808" s="57">
        <v>77.900400000000005</v>
      </c>
      <c r="C808" s="57">
        <v>76.125200000000007</v>
      </c>
      <c r="D808" s="57">
        <v>76.943799999999996</v>
      </c>
      <c r="E808" s="57">
        <v>6772122</v>
      </c>
      <c r="F808" s="57" t="s">
        <v>1601</v>
      </c>
      <c r="G808" s="26">
        <f t="shared" si="12"/>
        <v>-8.9662844829602184E-3</v>
      </c>
    </row>
    <row r="809" spans="1:7">
      <c r="A809" s="57">
        <v>76.851799999999997</v>
      </c>
      <c r="B809" s="57">
        <v>76.9392</v>
      </c>
      <c r="C809" s="57">
        <v>75.370900000000006</v>
      </c>
      <c r="D809" s="57">
        <v>75.858400000000003</v>
      </c>
      <c r="E809" s="57">
        <v>8502426</v>
      </c>
      <c r="F809" s="57" t="s">
        <v>1600</v>
      </c>
      <c r="G809" s="26">
        <f t="shared" si="12"/>
        <v>1.3095451525473756E-2</v>
      </c>
    </row>
    <row r="810" spans="1:7">
      <c r="A810" s="57">
        <v>75.278899999999993</v>
      </c>
      <c r="B810" s="57">
        <v>75.610100000000003</v>
      </c>
      <c r="C810" s="57">
        <v>74.543099999999995</v>
      </c>
      <c r="D810" s="57">
        <v>75.527299999999997</v>
      </c>
      <c r="E810" s="57">
        <v>9212322</v>
      </c>
      <c r="F810" s="57" t="s">
        <v>1599</v>
      </c>
      <c r="G810" s="26">
        <f t="shared" si="12"/>
        <v>-3.2888770020906843E-3</v>
      </c>
    </row>
    <row r="811" spans="1:7">
      <c r="A811" s="57">
        <v>72.933400000000006</v>
      </c>
      <c r="B811" s="57">
        <v>74.956999999999994</v>
      </c>
      <c r="C811" s="57">
        <v>72.846000000000004</v>
      </c>
      <c r="D811" s="57">
        <v>73.899199999999993</v>
      </c>
      <c r="E811" s="57">
        <v>7150259</v>
      </c>
      <c r="F811" s="57" t="s">
        <v>1598</v>
      </c>
      <c r="G811" s="26">
        <f t="shared" si="12"/>
        <v>-1.3069153657955579E-2</v>
      </c>
    </row>
    <row r="812" spans="1:7">
      <c r="A812" s="57">
        <v>73.761200000000002</v>
      </c>
      <c r="B812" s="57">
        <v>75.591700000000003</v>
      </c>
      <c r="C812" s="57">
        <v>73.328900000000004</v>
      </c>
      <c r="D812" s="57">
        <v>75.196100000000001</v>
      </c>
      <c r="E812" s="57">
        <v>12753698</v>
      </c>
      <c r="F812" s="57" t="s">
        <v>1597</v>
      </c>
      <c r="G812" s="26">
        <f t="shared" si="12"/>
        <v>-1.9082106651807762E-2</v>
      </c>
    </row>
    <row r="813" spans="1:7">
      <c r="A813" s="57">
        <v>78.682299999999998</v>
      </c>
      <c r="B813" s="57">
        <v>78.958200000000005</v>
      </c>
      <c r="C813" s="57">
        <v>78.111999999999995</v>
      </c>
      <c r="D813" s="57">
        <v>78.673100000000005</v>
      </c>
      <c r="E813" s="57">
        <v>5217647</v>
      </c>
      <c r="F813" s="57" t="s">
        <v>1596</v>
      </c>
      <c r="G813" s="26">
        <f t="shared" si="12"/>
        <v>1.1693958926239922E-4</v>
      </c>
    </row>
    <row r="814" spans="1:7">
      <c r="A814" s="57">
        <v>77.863600000000005</v>
      </c>
      <c r="B814" s="57">
        <v>78.084400000000002</v>
      </c>
      <c r="C814" s="57">
        <v>76.483900000000006</v>
      </c>
      <c r="D814" s="57">
        <v>78.02</v>
      </c>
      <c r="E814" s="57">
        <v>5672888</v>
      </c>
      <c r="F814" s="57" t="s">
        <v>1595</v>
      </c>
      <c r="G814" s="26">
        <f t="shared" si="12"/>
        <v>-2.0046142014866764E-3</v>
      </c>
    </row>
    <row r="815" spans="1:7">
      <c r="A815" s="57">
        <v>77.284099999999995</v>
      </c>
      <c r="B815" s="57">
        <v>78.029200000000003</v>
      </c>
      <c r="C815" s="57">
        <v>76.823300000000003</v>
      </c>
      <c r="D815" s="57">
        <v>78.02</v>
      </c>
      <c r="E815" s="57">
        <v>5151422</v>
      </c>
      <c r="F815" s="57" t="s">
        <v>1594</v>
      </c>
      <c r="G815" s="26">
        <f t="shared" si="12"/>
        <v>-9.4321968725967764E-3</v>
      </c>
    </row>
    <row r="816" spans="1:7">
      <c r="A816" s="57">
        <v>78.903000000000006</v>
      </c>
      <c r="B816" s="57">
        <v>81.625699999999995</v>
      </c>
      <c r="C816" s="57">
        <v>78.893900000000002</v>
      </c>
      <c r="D816" s="57">
        <v>80.466800000000006</v>
      </c>
      <c r="E816" s="57">
        <v>6015877</v>
      </c>
      <c r="F816" s="57" t="s">
        <v>1593</v>
      </c>
      <c r="G816" s="26">
        <f t="shared" si="12"/>
        <v>-1.9434102014743937E-2</v>
      </c>
    </row>
    <row r="817" spans="1:7">
      <c r="A817" s="57">
        <v>80.7059</v>
      </c>
      <c r="B817" s="57">
        <v>80.986500000000007</v>
      </c>
      <c r="C817" s="57">
        <v>79.436599999999999</v>
      </c>
      <c r="D817" s="57">
        <v>80.448400000000007</v>
      </c>
      <c r="E817" s="57">
        <v>6682988</v>
      </c>
      <c r="F817" s="57" t="s">
        <v>1592</v>
      </c>
      <c r="G817" s="26">
        <f t="shared" si="12"/>
        <v>3.2008094629600858E-3</v>
      </c>
    </row>
    <row r="818" spans="1:7">
      <c r="A818" s="57">
        <v>80.337999999999994</v>
      </c>
      <c r="B818" s="57">
        <v>80.650700000000001</v>
      </c>
      <c r="C818" s="57">
        <v>79.436599999999999</v>
      </c>
      <c r="D818" s="57">
        <v>79.703299999999999</v>
      </c>
      <c r="E818" s="57">
        <v>6549232</v>
      </c>
      <c r="F818" s="57" t="s">
        <v>1591</v>
      </c>
      <c r="G818" s="26">
        <f t="shared" si="12"/>
        <v>7.9632838289003249E-3</v>
      </c>
    </row>
    <row r="819" spans="1:7">
      <c r="A819" s="57">
        <v>79.859700000000004</v>
      </c>
      <c r="B819" s="57">
        <v>79.979299999999995</v>
      </c>
      <c r="C819" s="57">
        <v>78.470699999999994</v>
      </c>
      <c r="D819" s="57">
        <v>78.691500000000005</v>
      </c>
      <c r="E819" s="57">
        <v>5429977</v>
      </c>
      <c r="F819" s="57" t="s">
        <v>1590</v>
      </c>
      <c r="G819" s="26">
        <f t="shared" si="12"/>
        <v>1.4845313661577153E-2</v>
      </c>
    </row>
    <row r="820" spans="1:7">
      <c r="A820" s="57">
        <v>78.709900000000005</v>
      </c>
      <c r="B820" s="57">
        <v>79.160600000000002</v>
      </c>
      <c r="C820" s="57">
        <v>77.799300000000002</v>
      </c>
      <c r="D820" s="57">
        <v>78.691500000000005</v>
      </c>
      <c r="E820" s="57">
        <v>5077282</v>
      </c>
      <c r="F820" s="57" t="s">
        <v>1589</v>
      </c>
      <c r="G820" s="26">
        <f t="shared" si="12"/>
        <v>2.338244918447252E-4</v>
      </c>
    </row>
    <row r="821" spans="1:7">
      <c r="A821" s="57">
        <v>78.525899999999993</v>
      </c>
      <c r="B821" s="57">
        <v>79.703299999999999</v>
      </c>
      <c r="C821" s="57">
        <v>78.052199999999999</v>
      </c>
      <c r="D821" s="57">
        <v>78.084400000000002</v>
      </c>
      <c r="E821" s="57">
        <v>3986511</v>
      </c>
      <c r="F821" s="57" t="s">
        <v>1588</v>
      </c>
      <c r="G821" s="26">
        <f t="shared" si="12"/>
        <v>5.6541383426138569E-3</v>
      </c>
    </row>
    <row r="822" spans="1:7">
      <c r="A822" s="57">
        <v>77.725700000000003</v>
      </c>
      <c r="B822" s="57">
        <v>77.909599999999998</v>
      </c>
      <c r="C822" s="57">
        <v>76.759799999999998</v>
      </c>
      <c r="D822" s="57">
        <v>76.824200000000005</v>
      </c>
      <c r="E822" s="57">
        <v>5142481</v>
      </c>
      <c r="F822" s="57" t="s">
        <v>1587</v>
      </c>
      <c r="G822" s="26">
        <f t="shared" si="12"/>
        <v>1.1734583633802975E-2</v>
      </c>
    </row>
    <row r="823" spans="1:7">
      <c r="A823" s="57">
        <v>77.1554</v>
      </c>
      <c r="B823" s="57">
        <v>77.688900000000004</v>
      </c>
      <c r="C823" s="57">
        <v>76.405699999999996</v>
      </c>
      <c r="D823" s="57">
        <v>77.385300000000001</v>
      </c>
      <c r="E823" s="57">
        <v>6044134</v>
      </c>
      <c r="F823" s="57" t="s">
        <v>1586</v>
      </c>
      <c r="G823" s="26">
        <f t="shared" si="12"/>
        <v>-2.9708484686368219E-3</v>
      </c>
    </row>
    <row r="824" spans="1:7">
      <c r="A824" s="57">
        <v>76.585099999999997</v>
      </c>
      <c r="B824" s="57">
        <v>76.828800000000001</v>
      </c>
      <c r="C824" s="57">
        <v>74.497100000000003</v>
      </c>
      <c r="D824" s="57">
        <v>75.656000000000006</v>
      </c>
      <c r="E824" s="57">
        <v>5974542</v>
      </c>
      <c r="F824" s="57" t="s">
        <v>1585</v>
      </c>
      <c r="G824" s="26">
        <f t="shared" si="12"/>
        <v>1.2280585809453237E-2</v>
      </c>
    </row>
    <row r="825" spans="1:7">
      <c r="A825" s="57">
        <v>75.84</v>
      </c>
      <c r="B825" s="57">
        <v>77.274900000000002</v>
      </c>
      <c r="C825" s="57">
        <v>75.610100000000003</v>
      </c>
      <c r="D825" s="57">
        <v>76.998999999999995</v>
      </c>
      <c r="E825" s="57">
        <v>4043036</v>
      </c>
      <c r="F825" s="57" t="s">
        <v>1584</v>
      </c>
      <c r="G825" s="26">
        <f t="shared" si="12"/>
        <v>-1.5052143534331486E-2</v>
      </c>
    </row>
    <row r="826" spans="1:7">
      <c r="A826" s="57">
        <v>76.953000000000003</v>
      </c>
      <c r="B826" s="57">
        <v>77.4221</v>
      </c>
      <c r="C826" s="57">
        <v>75.490499999999997</v>
      </c>
      <c r="D826" s="57">
        <v>77.081800000000001</v>
      </c>
      <c r="E826" s="57">
        <v>5470148</v>
      </c>
      <c r="F826" s="57" t="s">
        <v>1583</v>
      </c>
      <c r="G826" s="26">
        <f t="shared" ref="G826:G889" si="13">A826/D826-1</f>
        <v>-1.6709521573186059E-3</v>
      </c>
    </row>
    <row r="827" spans="1:7">
      <c r="A827" s="57">
        <v>77.357699999999994</v>
      </c>
      <c r="B827" s="57">
        <v>78.300600000000003</v>
      </c>
      <c r="C827" s="57">
        <v>76.805800000000005</v>
      </c>
      <c r="D827" s="57">
        <v>78.075199999999995</v>
      </c>
      <c r="E827" s="57">
        <v>6913771</v>
      </c>
      <c r="F827" s="57" t="s">
        <v>1582</v>
      </c>
      <c r="G827" s="26">
        <f t="shared" si="13"/>
        <v>-9.1898579830727023E-3</v>
      </c>
    </row>
    <row r="828" spans="1:7">
      <c r="A828" s="57">
        <v>76.125200000000007</v>
      </c>
      <c r="B828" s="57">
        <v>76.879400000000004</v>
      </c>
      <c r="C828" s="57">
        <v>75.738799999999998</v>
      </c>
      <c r="D828" s="57">
        <v>76.162000000000006</v>
      </c>
      <c r="E828" s="57">
        <v>9022201</v>
      </c>
      <c r="F828" s="57" t="s">
        <v>1581</v>
      </c>
      <c r="G828" s="26">
        <f t="shared" si="13"/>
        <v>-4.8318058874508019E-4</v>
      </c>
    </row>
    <row r="829" spans="1:7">
      <c r="A829" s="57">
        <v>75.067400000000006</v>
      </c>
      <c r="B829" s="57">
        <v>77.909599999999998</v>
      </c>
      <c r="C829" s="57">
        <v>74.819000000000003</v>
      </c>
      <c r="D829" s="57">
        <v>77.366900000000001</v>
      </c>
      <c r="E829" s="57">
        <v>5500162</v>
      </c>
      <c r="F829" s="57" t="s">
        <v>1580</v>
      </c>
      <c r="G829" s="26">
        <f t="shared" si="13"/>
        <v>-2.9722012902158368E-2</v>
      </c>
    </row>
    <row r="830" spans="1:7">
      <c r="A830" s="57">
        <v>76.805800000000005</v>
      </c>
      <c r="B830" s="57">
        <v>77.4589</v>
      </c>
      <c r="C830" s="57">
        <v>73.071299999999994</v>
      </c>
      <c r="D830" s="57">
        <v>73.586399999999998</v>
      </c>
      <c r="E830" s="57">
        <v>6323978</v>
      </c>
      <c r="F830" s="57" t="s">
        <v>1579</v>
      </c>
      <c r="G830" s="26">
        <f t="shared" si="13"/>
        <v>4.3749932052661977E-2</v>
      </c>
    </row>
    <row r="831" spans="1:7">
      <c r="A831" s="57">
        <v>73.871600000000001</v>
      </c>
      <c r="B831" s="57">
        <v>75.444500000000005</v>
      </c>
      <c r="C831" s="57">
        <v>73.862399999999994</v>
      </c>
      <c r="D831" s="57">
        <v>75.104100000000003</v>
      </c>
      <c r="E831" s="57">
        <v>6152475</v>
      </c>
      <c r="F831" s="57" t="s">
        <v>1578</v>
      </c>
      <c r="G831" s="26">
        <f t="shared" si="13"/>
        <v>-1.6410555482323841E-2</v>
      </c>
    </row>
    <row r="832" spans="1:7">
      <c r="A832" s="57">
        <v>75.3249</v>
      </c>
      <c r="B832" s="57">
        <v>76.235500000000002</v>
      </c>
      <c r="C832" s="57">
        <v>74.506299999999996</v>
      </c>
      <c r="D832" s="57">
        <v>75.453699999999998</v>
      </c>
      <c r="E832" s="57">
        <v>5410397</v>
      </c>
      <c r="F832" s="57" t="s">
        <v>1577</v>
      </c>
      <c r="G832" s="26">
        <f t="shared" si="13"/>
        <v>-1.707007078513012E-3</v>
      </c>
    </row>
    <row r="833" spans="1:7">
      <c r="A833" s="57">
        <v>75.278899999999993</v>
      </c>
      <c r="B833" s="57">
        <v>76.4011</v>
      </c>
      <c r="C833" s="57">
        <v>75.0214</v>
      </c>
      <c r="D833" s="57">
        <v>76.244699999999995</v>
      </c>
      <c r="E833" s="57">
        <v>3380613</v>
      </c>
      <c r="F833" s="57" t="s">
        <v>1576</v>
      </c>
      <c r="G833" s="26">
        <f t="shared" si="13"/>
        <v>-1.2667109976168822E-2</v>
      </c>
    </row>
    <row r="834" spans="1:7">
      <c r="A834" s="57">
        <v>75.812399999999997</v>
      </c>
      <c r="B834" s="57">
        <v>77.302499999999995</v>
      </c>
      <c r="C834" s="57">
        <v>75.436899999999994</v>
      </c>
      <c r="D834" s="57">
        <v>77.183000000000007</v>
      </c>
      <c r="E834" s="57">
        <v>4267873</v>
      </c>
      <c r="F834" s="57" t="s">
        <v>1575</v>
      </c>
      <c r="G834" s="26">
        <f t="shared" si="13"/>
        <v>-1.7757796405944437E-2</v>
      </c>
    </row>
    <row r="835" spans="1:7">
      <c r="A835" s="57">
        <v>77.652100000000004</v>
      </c>
      <c r="B835" s="57">
        <v>78.2316</v>
      </c>
      <c r="C835" s="57">
        <v>77.109399999999994</v>
      </c>
      <c r="D835" s="57">
        <v>77.955600000000004</v>
      </c>
      <c r="E835" s="57">
        <v>5471422</v>
      </c>
      <c r="F835" s="57" t="s">
        <v>1574</v>
      </c>
      <c r="G835" s="26">
        <f t="shared" si="13"/>
        <v>-3.89324179404682E-3</v>
      </c>
    </row>
    <row r="836" spans="1:7">
      <c r="A836" s="57">
        <v>78.2316</v>
      </c>
      <c r="B836" s="57">
        <v>78.525899999999993</v>
      </c>
      <c r="C836" s="57">
        <v>76.879400000000004</v>
      </c>
      <c r="D836" s="57">
        <v>76.980599999999995</v>
      </c>
      <c r="E836" s="57">
        <v>3890950</v>
      </c>
      <c r="F836" s="57" t="s">
        <v>1573</v>
      </c>
      <c r="G836" s="26">
        <f t="shared" si="13"/>
        <v>1.6250847616152697E-2</v>
      </c>
    </row>
    <row r="837" spans="1:7">
      <c r="A837" s="57">
        <v>77.725700000000003</v>
      </c>
      <c r="B837" s="57">
        <v>78.056799999999996</v>
      </c>
      <c r="C837" s="57">
        <v>76.695499999999996</v>
      </c>
      <c r="D837" s="57">
        <v>76.943799999999996</v>
      </c>
      <c r="E837" s="57">
        <v>4872439</v>
      </c>
      <c r="F837" s="57" t="s">
        <v>1572</v>
      </c>
      <c r="G837" s="26">
        <f t="shared" si="13"/>
        <v>1.0161962367338351E-2</v>
      </c>
    </row>
    <row r="838" spans="1:7">
      <c r="A838" s="57">
        <v>76.069999999999993</v>
      </c>
      <c r="B838" s="57">
        <v>76.566699999999997</v>
      </c>
      <c r="C838" s="57">
        <v>74.699399999999997</v>
      </c>
      <c r="D838" s="57">
        <v>74.966200000000001</v>
      </c>
      <c r="E838" s="57">
        <v>5871441</v>
      </c>
      <c r="F838" s="57" t="s">
        <v>1571</v>
      </c>
      <c r="G838" s="26">
        <f t="shared" si="13"/>
        <v>1.4723968935333343E-2</v>
      </c>
    </row>
    <row r="839" spans="1:7">
      <c r="A839" s="57">
        <v>74.276300000000006</v>
      </c>
      <c r="B839" s="57">
        <v>76.847200000000001</v>
      </c>
      <c r="C839" s="57">
        <v>74.221100000000007</v>
      </c>
      <c r="D839" s="57">
        <v>75.977999999999994</v>
      </c>
      <c r="E839" s="57">
        <v>5972884</v>
      </c>
      <c r="F839" s="57" t="s">
        <v>1570</v>
      </c>
      <c r="G839" s="26">
        <f t="shared" si="13"/>
        <v>-2.2397272894785214E-2</v>
      </c>
    </row>
    <row r="840" spans="1:7">
      <c r="A840" s="57">
        <v>75.674400000000006</v>
      </c>
      <c r="B840" s="57">
        <v>76.474699999999999</v>
      </c>
      <c r="C840" s="57">
        <v>74.901799999999994</v>
      </c>
      <c r="D840" s="57">
        <v>75.757199999999997</v>
      </c>
      <c r="E840" s="57">
        <v>5311250</v>
      </c>
      <c r="F840" s="57" t="s">
        <v>1569</v>
      </c>
      <c r="G840" s="26">
        <f t="shared" si="13"/>
        <v>-1.0929654211083717E-3</v>
      </c>
    </row>
    <row r="841" spans="1:7">
      <c r="A841" s="57">
        <v>75.968800000000002</v>
      </c>
      <c r="B841" s="57">
        <v>76.267700000000005</v>
      </c>
      <c r="C841" s="57">
        <v>74.331500000000005</v>
      </c>
      <c r="D841" s="57">
        <v>74.883399999999995</v>
      </c>
      <c r="E841" s="57">
        <v>6099946</v>
      </c>
      <c r="F841" s="57" t="s">
        <v>1568</v>
      </c>
      <c r="G841" s="26">
        <f t="shared" si="13"/>
        <v>1.4494534169121609E-2</v>
      </c>
    </row>
    <row r="842" spans="1:7">
      <c r="A842" s="57">
        <v>74.405100000000004</v>
      </c>
      <c r="B842" s="57">
        <v>75.784800000000004</v>
      </c>
      <c r="C842" s="57">
        <v>73.9452</v>
      </c>
      <c r="D842" s="57">
        <v>75.481300000000005</v>
      </c>
      <c r="E842" s="57">
        <v>5222962</v>
      </c>
      <c r="F842" s="57" t="s">
        <v>1567</v>
      </c>
      <c r="G842" s="26">
        <f t="shared" si="13"/>
        <v>-1.4257836046808969E-2</v>
      </c>
    </row>
    <row r="843" spans="1:7">
      <c r="A843" s="57">
        <v>74.809799999999996</v>
      </c>
      <c r="B843" s="57">
        <v>75.968800000000002</v>
      </c>
      <c r="C843" s="57">
        <v>74.216499999999996</v>
      </c>
      <c r="D843" s="57">
        <v>75.628500000000003</v>
      </c>
      <c r="E843" s="57">
        <v>7099935</v>
      </c>
      <c r="F843" s="57" t="s">
        <v>1566</v>
      </c>
      <c r="G843" s="26">
        <f t="shared" si="13"/>
        <v>-1.0825284119082235E-2</v>
      </c>
    </row>
    <row r="844" spans="1:7">
      <c r="A844" s="57">
        <v>76.033199999999994</v>
      </c>
      <c r="B844" s="57">
        <v>76.456299999999999</v>
      </c>
      <c r="C844" s="57">
        <v>75.080299999999994</v>
      </c>
      <c r="D844" s="57">
        <v>76.391900000000007</v>
      </c>
      <c r="E844" s="57">
        <v>5960774</v>
      </c>
      <c r="F844" s="57" t="s">
        <v>1565</v>
      </c>
      <c r="G844" s="26">
        <f t="shared" si="13"/>
        <v>-4.6955240018904387E-3</v>
      </c>
    </row>
    <row r="845" spans="1:7">
      <c r="A845" s="57">
        <v>76.861000000000004</v>
      </c>
      <c r="B845" s="57">
        <v>78.111999999999995</v>
      </c>
      <c r="C845" s="57">
        <v>76.539100000000005</v>
      </c>
      <c r="D845" s="57">
        <v>77.817599999999999</v>
      </c>
      <c r="E845" s="57">
        <v>6309538</v>
      </c>
      <c r="F845" s="57" t="s">
        <v>1564</v>
      </c>
      <c r="G845" s="26">
        <f t="shared" si="13"/>
        <v>-1.2292848918496468E-2</v>
      </c>
    </row>
    <row r="846" spans="1:7">
      <c r="A846" s="57">
        <v>78.2316</v>
      </c>
      <c r="B846" s="57">
        <v>81.398099999999999</v>
      </c>
      <c r="C846" s="57">
        <v>78.2042</v>
      </c>
      <c r="D846" s="57">
        <v>81.014799999999994</v>
      </c>
      <c r="E846" s="57">
        <v>5353821</v>
      </c>
      <c r="F846" s="57" t="s">
        <v>1563</v>
      </c>
      <c r="G846" s="26">
        <f t="shared" si="13"/>
        <v>-3.4354216760394296E-2</v>
      </c>
    </row>
    <row r="847" spans="1:7">
      <c r="A847" s="57">
        <v>80.722800000000007</v>
      </c>
      <c r="B847" s="57">
        <v>81.233800000000002</v>
      </c>
      <c r="C847" s="57">
        <v>79.938000000000002</v>
      </c>
      <c r="D847" s="57">
        <v>81.160799999999995</v>
      </c>
      <c r="E847" s="57">
        <v>5598757</v>
      </c>
      <c r="F847" s="57" t="s">
        <v>1562</v>
      </c>
      <c r="G847" s="26">
        <f t="shared" si="13"/>
        <v>-5.3966939704880312E-3</v>
      </c>
    </row>
    <row r="848" spans="1:7">
      <c r="A848" s="57">
        <v>81.836100000000002</v>
      </c>
      <c r="B848" s="57">
        <v>82.082499999999996</v>
      </c>
      <c r="C848" s="57">
        <v>80.129599999999996</v>
      </c>
      <c r="D848" s="57">
        <v>81.553200000000004</v>
      </c>
      <c r="E848" s="57">
        <v>5065530</v>
      </c>
      <c r="F848" s="57" t="s">
        <v>1561</v>
      </c>
      <c r="G848" s="26">
        <f t="shared" si="13"/>
        <v>3.4689012816173648E-3</v>
      </c>
    </row>
    <row r="849" spans="1:7">
      <c r="A849" s="57">
        <v>82.356200000000001</v>
      </c>
      <c r="B849" s="57">
        <v>82.693899999999999</v>
      </c>
      <c r="C849" s="57">
        <v>81.589699999999993</v>
      </c>
      <c r="D849" s="57">
        <v>82.128100000000003</v>
      </c>
      <c r="E849" s="57">
        <v>14640652</v>
      </c>
      <c r="F849" s="57" t="s">
        <v>1560</v>
      </c>
      <c r="G849" s="26">
        <f t="shared" si="13"/>
        <v>2.7773685255108038E-3</v>
      </c>
    </row>
    <row r="850" spans="1:7">
      <c r="A850" s="57">
        <v>82.693899999999999</v>
      </c>
      <c r="B850" s="57">
        <v>83.861900000000006</v>
      </c>
      <c r="C850" s="57">
        <v>82.611699999999999</v>
      </c>
      <c r="D850" s="57">
        <v>82.885499999999993</v>
      </c>
      <c r="E850" s="57">
        <v>5963030</v>
      </c>
      <c r="F850" s="57" t="s">
        <v>1559</v>
      </c>
      <c r="G850" s="26">
        <f t="shared" si="13"/>
        <v>-2.3116226601757051E-3</v>
      </c>
    </row>
    <row r="851" spans="1:7">
      <c r="A851" s="57">
        <v>82.693899999999999</v>
      </c>
      <c r="B851" s="57">
        <v>83.200299999999999</v>
      </c>
      <c r="C851" s="57">
        <v>81.945599999999999</v>
      </c>
      <c r="D851" s="57">
        <v>82.119</v>
      </c>
      <c r="E851" s="57">
        <v>7183067</v>
      </c>
      <c r="F851" s="57" t="s">
        <v>1558</v>
      </c>
      <c r="G851" s="26">
        <f t="shared" si="13"/>
        <v>7.0008158891365913E-3</v>
      </c>
    </row>
    <row r="852" spans="1:7">
      <c r="A852" s="57">
        <v>82.420100000000005</v>
      </c>
      <c r="B852" s="57">
        <v>83.724999999999994</v>
      </c>
      <c r="C852" s="57">
        <v>82.356200000000001</v>
      </c>
      <c r="D852" s="57">
        <v>82.557000000000002</v>
      </c>
      <c r="E852" s="57">
        <v>6810650</v>
      </c>
      <c r="F852" s="57" t="s">
        <v>1557</v>
      </c>
      <c r="G852" s="26">
        <f t="shared" si="13"/>
        <v>-1.6582482406094501E-3</v>
      </c>
    </row>
    <row r="853" spans="1:7">
      <c r="A853" s="57">
        <v>84.007900000000006</v>
      </c>
      <c r="B853" s="57">
        <v>84.309100000000001</v>
      </c>
      <c r="C853" s="57">
        <v>82.356200000000001</v>
      </c>
      <c r="D853" s="57">
        <v>82.566100000000006</v>
      </c>
      <c r="E853" s="57">
        <v>6874585</v>
      </c>
      <c r="F853" s="57" t="s">
        <v>1556</v>
      </c>
      <c r="G853" s="26">
        <f t="shared" si="13"/>
        <v>1.7462372571793949E-2</v>
      </c>
    </row>
    <row r="854" spans="1:7">
      <c r="A854" s="57">
        <v>81.881699999999995</v>
      </c>
      <c r="B854" s="57">
        <v>82.1828</v>
      </c>
      <c r="C854" s="57">
        <v>80.1661</v>
      </c>
      <c r="D854" s="57">
        <v>80.476399999999998</v>
      </c>
      <c r="E854" s="57">
        <v>6756564</v>
      </c>
      <c r="F854" s="57" t="s">
        <v>1555</v>
      </c>
      <c r="G854" s="26">
        <f t="shared" si="13"/>
        <v>1.7462262228429726E-2</v>
      </c>
    </row>
    <row r="855" spans="1:7">
      <c r="A855" s="57">
        <v>80.202600000000004</v>
      </c>
      <c r="B855" s="57">
        <v>80.7684</v>
      </c>
      <c r="C855" s="57">
        <v>78.888599999999997</v>
      </c>
      <c r="D855" s="57">
        <v>79.207999999999998</v>
      </c>
      <c r="E855" s="57">
        <v>7034471</v>
      </c>
      <c r="F855" s="57" t="s">
        <v>1554</v>
      </c>
      <c r="G855" s="26">
        <f t="shared" si="13"/>
        <v>1.2556812443187626E-2</v>
      </c>
    </row>
    <row r="856" spans="1:7">
      <c r="A856" s="57">
        <v>79.490899999999996</v>
      </c>
      <c r="B856" s="57">
        <v>79.700800000000001</v>
      </c>
      <c r="C856" s="57">
        <v>78.167699999999996</v>
      </c>
      <c r="D856" s="57">
        <v>78.450599999999994</v>
      </c>
      <c r="E856" s="57">
        <v>11559815</v>
      </c>
      <c r="F856" s="57" t="s">
        <v>1553</v>
      </c>
      <c r="G856" s="26">
        <f t="shared" si="13"/>
        <v>1.326057417024229E-2</v>
      </c>
    </row>
    <row r="857" spans="1:7">
      <c r="A857" s="57">
        <v>78.660499999999999</v>
      </c>
      <c r="B857" s="57">
        <v>79.855900000000005</v>
      </c>
      <c r="C857" s="57">
        <v>78.368499999999997</v>
      </c>
      <c r="D857" s="57">
        <v>79.572999999999993</v>
      </c>
      <c r="E857" s="57">
        <v>5778285</v>
      </c>
      <c r="F857" s="57" t="s">
        <v>1552</v>
      </c>
      <c r="G857" s="26">
        <f t="shared" si="13"/>
        <v>-1.1467457554698135E-2</v>
      </c>
    </row>
    <row r="858" spans="1:7">
      <c r="A858" s="57">
        <v>79.572999999999993</v>
      </c>
      <c r="B858" s="57">
        <v>81.5167</v>
      </c>
      <c r="C858" s="57">
        <v>79.281000000000006</v>
      </c>
      <c r="D858" s="57">
        <v>81.5167</v>
      </c>
      <c r="E858" s="57">
        <v>4507248</v>
      </c>
      <c r="F858" s="57" t="s">
        <v>1551</v>
      </c>
      <c r="G858" s="26">
        <f t="shared" si="13"/>
        <v>-2.384419388910497E-2</v>
      </c>
    </row>
    <row r="859" spans="1:7">
      <c r="A859" s="57">
        <v>80.786699999999996</v>
      </c>
      <c r="B859" s="57">
        <v>80.841399999999993</v>
      </c>
      <c r="C859" s="57">
        <v>78.861199999999997</v>
      </c>
      <c r="D859" s="57">
        <v>80.056600000000003</v>
      </c>
      <c r="E859" s="57">
        <v>4860979</v>
      </c>
      <c r="F859" s="57" t="s">
        <v>1550</v>
      </c>
      <c r="G859" s="26">
        <f t="shared" si="13"/>
        <v>9.1197977430965693E-3</v>
      </c>
    </row>
    <row r="860" spans="1:7">
      <c r="A860" s="57">
        <v>80.23</v>
      </c>
      <c r="B860" s="57">
        <v>81.370699999999999</v>
      </c>
      <c r="C860" s="57">
        <v>80.056600000000003</v>
      </c>
      <c r="D860" s="57">
        <v>80.567700000000002</v>
      </c>
      <c r="E860" s="57">
        <v>6742990</v>
      </c>
      <c r="F860" s="57" t="s">
        <v>1549</v>
      </c>
      <c r="G860" s="26">
        <f t="shared" si="13"/>
        <v>-4.1915060253674419E-3</v>
      </c>
    </row>
    <row r="861" spans="1:7">
      <c r="A861" s="57">
        <v>79.618600000000001</v>
      </c>
      <c r="B861" s="57">
        <v>81.252099999999999</v>
      </c>
      <c r="C861" s="57">
        <v>79.518199999999993</v>
      </c>
      <c r="D861" s="57">
        <v>81.215599999999995</v>
      </c>
      <c r="E861" s="57">
        <v>5442878</v>
      </c>
      <c r="F861" s="57" t="s">
        <v>1548</v>
      </c>
      <c r="G861" s="26">
        <f t="shared" si="13"/>
        <v>-1.966370992764932E-2</v>
      </c>
    </row>
    <row r="862" spans="1:7">
      <c r="A862" s="57">
        <v>81.133399999999995</v>
      </c>
      <c r="B862" s="57">
        <v>81.653599999999997</v>
      </c>
      <c r="C862" s="57">
        <v>80.914400000000001</v>
      </c>
      <c r="D862" s="57">
        <v>81.297700000000006</v>
      </c>
      <c r="E862" s="57">
        <v>4585106</v>
      </c>
      <c r="F862" s="57" t="s">
        <v>1547</v>
      </c>
      <c r="G862" s="26">
        <f t="shared" si="13"/>
        <v>-2.0209673828411878E-3</v>
      </c>
    </row>
    <row r="863" spans="1:7">
      <c r="A863" s="57">
        <v>81.608000000000004</v>
      </c>
      <c r="B863" s="57">
        <v>84.8018</v>
      </c>
      <c r="C863" s="57">
        <v>81.562299999999993</v>
      </c>
      <c r="D863" s="57">
        <v>84.427700000000002</v>
      </c>
      <c r="E863" s="57">
        <v>5407602</v>
      </c>
      <c r="F863" s="57" t="s">
        <v>1546</v>
      </c>
      <c r="G863" s="26">
        <f t="shared" si="13"/>
        <v>-3.3397806644027916E-2</v>
      </c>
    </row>
    <row r="864" spans="1:7">
      <c r="A864" s="57">
        <v>84.0809</v>
      </c>
      <c r="B864" s="57">
        <v>84.117400000000004</v>
      </c>
      <c r="C864" s="57">
        <v>81.699200000000005</v>
      </c>
      <c r="D864" s="57">
        <v>82.128100000000003</v>
      </c>
      <c r="E864" s="57">
        <v>6650308</v>
      </c>
      <c r="F864" s="57" t="s">
        <v>1545</v>
      </c>
      <c r="G864" s="26">
        <f t="shared" si="13"/>
        <v>2.3777489068905755E-2</v>
      </c>
    </row>
    <row r="865" spans="1:7">
      <c r="A865" s="57">
        <v>81.471100000000007</v>
      </c>
      <c r="B865" s="57">
        <v>82.0916</v>
      </c>
      <c r="C865" s="57">
        <v>80.686700000000002</v>
      </c>
      <c r="D865" s="57">
        <v>81.644499999999994</v>
      </c>
      <c r="E865" s="57">
        <v>6853322</v>
      </c>
      <c r="F865" s="57" t="s">
        <v>1544</v>
      </c>
      <c r="G865" s="26">
        <f t="shared" si="13"/>
        <v>-2.1238417774618323E-3</v>
      </c>
    </row>
    <row r="866" spans="1:7">
      <c r="A866" s="57">
        <v>82.328900000000004</v>
      </c>
      <c r="B866" s="57">
        <v>85.020799999999994</v>
      </c>
      <c r="C866" s="57">
        <v>81.5167</v>
      </c>
      <c r="D866" s="57">
        <v>84.956999999999994</v>
      </c>
      <c r="E866" s="57">
        <v>8490649</v>
      </c>
      <c r="F866" s="57" t="s">
        <v>1543</v>
      </c>
      <c r="G866" s="26">
        <f t="shared" si="13"/>
        <v>-3.0934472733264884E-2</v>
      </c>
    </row>
    <row r="867" spans="1:7">
      <c r="A867" s="57">
        <v>84.947800000000001</v>
      </c>
      <c r="B867" s="57">
        <v>86.663399999999996</v>
      </c>
      <c r="C867" s="57">
        <v>84.765299999999996</v>
      </c>
      <c r="D867" s="57">
        <v>86.134100000000004</v>
      </c>
      <c r="E867" s="57">
        <v>6859256</v>
      </c>
      <c r="F867" s="57" t="s">
        <v>1542</v>
      </c>
      <c r="G867" s="26">
        <f t="shared" si="13"/>
        <v>-1.3772710227424434E-2</v>
      </c>
    </row>
    <row r="868" spans="1:7">
      <c r="A868" s="57">
        <v>86.690799999999996</v>
      </c>
      <c r="B868" s="57">
        <v>87.238299999999995</v>
      </c>
      <c r="C868" s="57">
        <v>86.024600000000007</v>
      </c>
      <c r="D868" s="57">
        <v>87.055800000000005</v>
      </c>
      <c r="E868" s="57">
        <v>4761660</v>
      </c>
      <c r="F868" s="57" t="s">
        <v>1541</v>
      </c>
      <c r="G868" s="26">
        <f t="shared" si="13"/>
        <v>-4.1927131793632055E-3</v>
      </c>
    </row>
    <row r="869" spans="1:7">
      <c r="A869" s="57">
        <v>86.909800000000004</v>
      </c>
      <c r="B869" s="57">
        <v>87.001000000000005</v>
      </c>
      <c r="C869" s="57">
        <v>85.906000000000006</v>
      </c>
      <c r="D869" s="57">
        <v>86.690799999999996</v>
      </c>
      <c r="E869" s="57">
        <v>3552273</v>
      </c>
      <c r="F869" s="57" t="s">
        <v>1540</v>
      </c>
      <c r="G869" s="26">
        <f t="shared" si="13"/>
        <v>2.5262196219206778E-3</v>
      </c>
    </row>
    <row r="870" spans="1:7">
      <c r="A870" s="57">
        <v>86.608599999999996</v>
      </c>
      <c r="B870" s="57">
        <v>86.927999999999997</v>
      </c>
      <c r="C870" s="57">
        <v>86.033699999999996</v>
      </c>
      <c r="D870" s="57">
        <v>86.280100000000004</v>
      </c>
      <c r="E870" s="57">
        <v>3505422</v>
      </c>
      <c r="F870" s="57" t="s">
        <v>1539</v>
      </c>
      <c r="G870" s="26">
        <f t="shared" si="13"/>
        <v>3.8073669362923557E-3</v>
      </c>
    </row>
    <row r="871" spans="1:7">
      <c r="A871" s="57">
        <v>86.973699999999994</v>
      </c>
      <c r="B871" s="57">
        <v>87.201800000000006</v>
      </c>
      <c r="C871" s="57">
        <v>86.334900000000005</v>
      </c>
      <c r="D871" s="57">
        <v>86.334900000000005</v>
      </c>
      <c r="E871" s="57">
        <v>3664610</v>
      </c>
      <c r="F871" s="57" t="s">
        <v>1538</v>
      </c>
      <c r="G871" s="26">
        <f t="shared" si="13"/>
        <v>7.3990935299628191E-3</v>
      </c>
    </row>
    <row r="872" spans="1:7">
      <c r="A872" s="57">
        <v>86.8733</v>
      </c>
      <c r="B872" s="57">
        <v>87.137900000000002</v>
      </c>
      <c r="C872" s="57">
        <v>85.869500000000002</v>
      </c>
      <c r="D872" s="57">
        <v>86.289299999999997</v>
      </c>
      <c r="E872" s="57">
        <v>3541483</v>
      </c>
      <c r="F872" s="57" t="s">
        <v>1537</v>
      </c>
      <c r="G872" s="26">
        <f t="shared" si="13"/>
        <v>6.7679306704306885E-3</v>
      </c>
    </row>
    <row r="873" spans="1:7">
      <c r="A873" s="57">
        <v>86.526499999999999</v>
      </c>
      <c r="B873" s="57">
        <v>86.540199999999999</v>
      </c>
      <c r="C873" s="57">
        <v>85.682400000000001</v>
      </c>
      <c r="D873" s="57">
        <v>85.823899999999995</v>
      </c>
      <c r="E873" s="57">
        <v>8837499</v>
      </c>
      <c r="F873" s="57" t="s">
        <v>1536</v>
      </c>
      <c r="G873" s="26">
        <f t="shared" si="13"/>
        <v>8.1865307915394148E-3</v>
      </c>
    </row>
    <row r="874" spans="1:7">
      <c r="A874" s="57">
        <v>85.814700000000002</v>
      </c>
      <c r="B874" s="57">
        <v>86.663399999999996</v>
      </c>
      <c r="C874" s="57">
        <v>85.641400000000004</v>
      </c>
      <c r="D874" s="57">
        <v>86.453500000000005</v>
      </c>
      <c r="E874" s="57">
        <v>5907529</v>
      </c>
      <c r="F874" s="57" t="s">
        <v>1535</v>
      </c>
      <c r="G874" s="26">
        <f t="shared" si="13"/>
        <v>-7.3889431891132062E-3</v>
      </c>
    </row>
    <row r="875" spans="1:7">
      <c r="A875" s="57">
        <v>85.933400000000006</v>
      </c>
      <c r="B875" s="57">
        <v>86.106700000000004</v>
      </c>
      <c r="C875" s="57">
        <v>85.449700000000007</v>
      </c>
      <c r="D875" s="57">
        <v>85.778199999999998</v>
      </c>
      <c r="E875" s="57">
        <v>4369722</v>
      </c>
      <c r="F875" s="57" t="s">
        <v>1534</v>
      </c>
      <c r="G875" s="26">
        <f t="shared" si="13"/>
        <v>1.8093175189035637E-3</v>
      </c>
    </row>
    <row r="876" spans="1:7">
      <c r="A876" s="57">
        <v>84.956999999999994</v>
      </c>
      <c r="B876" s="57">
        <v>85.750900000000001</v>
      </c>
      <c r="C876" s="57">
        <v>84.783600000000007</v>
      </c>
      <c r="D876" s="57">
        <v>85.367599999999996</v>
      </c>
      <c r="E876" s="57">
        <v>2945071</v>
      </c>
      <c r="F876" s="57" t="s">
        <v>1533</v>
      </c>
      <c r="G876" s="26">
        <f t="shared" si="13"/>
        <v>-4.809787319779435E-3</v>
      </c>
    </row>
    <row r="877" spans="1:7">
      <c r="A877" s="57">
        <v>85.394999999999996</v>
      </c>
      <c r="B877" s="57">
        <v>86.134100000000004</v>
      </c>
      <c r="C877" s="57">
        <v>85.303700000000006</v>
      </c>
      <c r="D877" s="57">
        <v>85.458799999999997</v>
      </c>
      <c r="E877" s="57">
        <v>3649680</v>
      </c>
      <c r="F877" s="57" t="s">
        <v>1532</v>
      </c>
      <c r="G877" s="26">
        <f t="shared" si="13"/>
        <v>-7.4655857559435823E-4</v>
      </c>
    </row>
    <row r="878" spans="1:7">
      <c r="A878" s="57">
        <v>85.121200000000002</v>
      </c>
      <c r="B878" s="57">
        <v>85.212500000000006</v>
      </c>
      <c r="C878" s="57">
        <v>84.445899999999995</v>
      </c>
      <c r="D878" s="57">
        <v>84.765299999999996</v>
      </c>
      <c r="E878" s="57">
        <v>3333036</v>
      </c>
      <c r="F878" s="57" t="s">
        <v>1531</v>
      </c>
      <c r="G878" s="26">
        <f t="shared" si="13"/>
        <v>4.1986520427581553E-3</v>
      </c>
    </row>
    <row r="879" spans="1:7">
      <c r="A879" s="57">
        <v>85.057299999999998</v>
      </c>
      <c r="B879" s="57">
        <v>85.915099999999995</v>
      </c>
      <c r="C879" s="57">
        <v>84.847399999999993</v>
      </c>
      <c r="D879" s="57">
        <v>85.577500000000001</v>
      </c>
      <c r="E879" s="57">
        <v>3390445</v>
      </c>
      <c r="F879" s="57" t="s">
        <v>1530</v>
      </c>
      <c r="G879" s="26">
        <f t="shared" si="13"/>
        <v>-6.0787005930297289E-3</v>
      </c>
    </row>
    <row r="880" spans="1:7">
      <c r="A880" s="57">
        <v>85.568299999999994</v>
      </c>
      <c r="B880" s="57">
        <v>85.906000000000006</v>
      </c>
      <c r="C880" s="57">
        <v>84.692300000000003</v>
      </c>
      <c r="D880" s="57">
        <v>85.121200000000002</v>
      </c>
      <c r="E880" s="57">
        <v>3489072</v>
      </c>
      <c r="F880" s="57" t="s">
        <v>1529</v>
      </c>
      <c r="G880" s="26">
        <f t="shared" si="13"/>
        <v>5.2525105379153114E-3</v>
      </c>
    </row>
    <row r="881" spans="1:7">
      <c r="A881" s="57">
        <v>85.057299999999998</v>
      </c>
      <c r="B881" s="57">
        <v>85.906000000000006</v>
      </c>
      <c r="C881" s="57">
        <v>84.564599999999999</v>
      </c>
      <c r="D881" s="57">
        <v>84.893100000000004</v>
      </c>
      <c r="E881" s="57">
        <v>4049185</v>
      </c>
      <c r="F881" s="57" t="s">
        <v>1528</v>
      </c>
      <c r="G881" s="26">
        <f t="shared" si="13"/>
        <v>1.934197243356639E-3</v>
      </c>
    </row>
    <row r="882" spans="1:7">
      <c r="A882" s="57">
        <v>84.938699999999997</v>
      </c>
      <c r="B882" s="57">
        <v>85.121200000000002</v>
      </c>
      <c r="C882" s="57">
        <v>83.36</v>
      </c>
      <c r="D882" s="57">
        <v>83.798000000000002</v>
      </c>
      <c r="E882" s="57">
        <v>4711659</v>
      </c>
      <c r="F882" s="57" t="s">
        <v>1527</v>
      </c>
      <c r="G882" s="26">
        <f t="shared" si="13"/>
        <v>1.3612496718298672E-2</v>
      </c>
    </row>
    <row r="883" spans="1:7">
      <c r="A883" s="57">
        <v>84.427700000000002</v>
      </c>
      <c r="B883" s="57">
        <v>85.275400000000005</v>
      </c>
      <c r="C883" s="57">
        <v>84.190399999999997</v>
      </c>
      <c r="D883" s="57">
        <v>84.902199999999993</v>
      </c>
      <c r="E883" s="57">
        <v>6870985</v>
      </c>
      <c r="F883" s="57" t="s">
        <v>1526</v>
      </c>
      <c r="G883" s="26">
        <f t="shared" si="13"/>
        <v>-5.5887833295249489E-3</v>
      </c>
    </row>
    <row r="884" spans="1:7">
      <c r="A884" s="57">
        <v>85.294600000000003</v>
      </c>
      <c r="B884" s="57">
        <v>85.823899999999995</v>
      </c>
      <c r="C884" s="57">
        <v>84.400300000000001</v>
      </c>
      <c r="D884" s="57">
        <v>85.285499999999999</v>
      </c>
      <c r="E884" s="57">
        <v>4726113</v>
      </c>
      <c r="F884" s="57" t="s">
        <v>1525</v>
      </c>
      <c r="G884" s="26">
        <f t="shared" si="13"/>
        <v>1.0670043559568576E-4</v>
      </c>
    </row>
    <row r="885" spans="1:7">
      <c r="A885" s="57">
        <v>85.066500000000005</v>
      </c>
      <c r="B885" s="57">
        <v>85.349299999999999</v>
      </c>
      <c r="C885" s="57">
        <v>84.409400000000005</v>
      </c>
      <c r="D885" s="57">
        <v>84.555400000000006</v>
      </c>
      <c r="E885" s="57">
        <v>5933352</v>
      </c>
      <c r="F885" s="57" t="s">
        <v>1524</v>
      </c>
      <c r="G885" s="26">
        <f t="shared" si="13"/>
        <v>6.0445577692258556E-3</v>
      </c>
    </row>
    <row r="886" spans="1:7">
      <c r="A886" s="57">
        <v>83.861900000000006</v>
      </c>
      <c r="B886" s="57">
        <v>84.1524</v>
      </c>
      <c r="C886" s="57">
        <v>82.775999999999996</v>
      </c>
      <c r="D886" s="57">
        <v>83.113600000000005</v>
      </c>
      <c r="E886" s="57">
        <v>5163013</v>
      </c>
      <c r="F886" s="57" t="s">
        <v>1523</v>
      </c>
      <c r="G886" s="26">
        <f t="shared" si="13"/>
        <v>9.0033400069302605E-3</v>
      </c>
    </row>
    <row r="887" spans="1:7">
      <c r="A887" s="57">
        <v>82.8125</v>
      </c>
      <c r="B887" s="57">
        <v>83.515100000000004</v>
      </c>
      <c r="C887" s="57">
        <v>82.547899999999998</v>
      </c>
      <c r="D887" s="57">
        <v>83.022400000000005</v>
      </c>
      <c r="E887" s="57">
        <v>3723199</v>
      </c>
      <c r="F887" s="57" t="s">
        <v>1522</v>
      </c>
      <c r="G887" s="26">
        <f t="shared" si="13"/>
        <v>-2.5282333442541161E-3</v>
      </c>
    </row>
    <row r="888" spans="1:7">
      <c r="A888" s="57">
        <v>82.7851</v>
      </c>
      <c r="B888" s="57">
        <v>83.606399999999994</v>
      </c>
      <c r="C888" s="57">
        <v>82.114400000000003</v>
      </c>
      <c r="D888" s="57">
        <v>82.63</v>
      </c>
      <c r="E888" s="57">
        <v>3466589</v>
      </c>
      <c r="F888" s="57" t="s">
        <v>1521</v>
      </c>
      <c r="G888" s="26">
        <f t="shared" si="13"/>
        <v>1.8770422364760009E-3</v>
      </c>
    </row>
    <row r="889" spans="1:7">
      <c r="A889" s="57">
        <v>82.365399999999994</v>
      </c>
      <c r="B889" s="57">
        <v>82.63</v>
      </c>
      <c r="C889" s="57">
        <v>81.356999999999999</v>
      </c>
      <c r="D889" s="57">
        <v>81.826999999999998</v>
      </c>
      <c r="E889" s="57">
        <v>4607039</v>
      </c>
      <c r="F889" s="57" t="s">
        <v>1520</v>
      </c>
      <c r="G889" s="26">
        <f t="shared" si="13"/>
        <v>6.5797352951959542E-3</v>
      </c>
    </row>
    <row r="890" spans="1:7">
      <c r="A890" s="57">
        <v>81.425399999999996</v>
      </c>
      <c r="B890" s="57">
        <v>82.420100000000005</v>
      </c>
      <c r="C890" s="57">
        <v>80.759299999999996</v>
      </c>
      <c r="D890" s="57">
        <v>82.155500000000004</v>
      </c>
      <c r="E890" s="57">
        <v>6264151</v>
      </c>
      <c r="F890" s="57" t="s">
        <v>1519</v>
      </c>
      <c r="G890" s="26">
        <f t="shared" ref="G890:G953" si="14">A890/D890-1</f>
        <v>-8.8868061176672342E-3</v>
      </c>
    </row>
    <row r="891" spans="1:7">
      <c r="A891" s="57">
        <v>82.429199999999994</v>
      </c>
      <c r="B891" s="57">
        <v>82.511399999999995</v>
      </c>
      <c r="C891" s="57">
        <v>80.996600000000001</v>
      </c>
      <c r="D891" s="57">
        <v>80.996600000000001</v>
      </c>
      <c r="E891" s="57">
        <v>4654777</v>
      </c>
      <c r="F891" s="57" t="s">
        <v>1518</v>
      </c>
      <c r="G891" s="26">
        <f t="shared" si="14"/>
        <v>1.7687162177177695E-2</v>
      </c>
    </row>
    <row r="892" spans="1:7">
      <c r="A892" s="57">
        <v>80.211799999999997</v>
      </c>
      <c r="B892" s="57">
        <v>81.927300000000002</v>
      </c>
      <c r="C892" s="57">
        <v>80.038399999999996</v>
      </c>
      <c r="D892" s="57">
        <v>81.726600000000005</v>
      </c>
      <c r="E892" s="57">
        <v>4264775</v>
      </c>
      <c r="F892" s="57" t="s">
        <v>1517</v>
      </c>
      <c r="G892" s="26">
        <f t="shared" si="14"/>
        <v>-1.8534969030890913E-2</v>
      </c>
    </row>
    <row r="893" spans="1:7">
      <c r="A893" s="57">
        <v>81.325100000000006</v>
      </c>
      <c r="B893" s="57">
        <v>81.476900000000001</v>
      </c>
      <c r="C893" s="57">
        <v>80.366900000000001</v>
      </c>
      <c r="D893" s="57">
        <v>81.042199999999994</v>
      </c>
      <c r="E893" s="57">
        <v>5587974</v>
      </c>
      <c r="F893" s="57" t="s">
        <v>1516</v>
      </c>
      <c r="G893" s="26">
        <f t="shared" si="14"/>
        <v>3.4907739424647755E-3</v>
      </c>
    </row>
    <row r="894" spans="1:7">
      <c r="A894" s="57">
        <v>79.855900000000005</v>
      </c>
      <c r="B894" s="57">
        <v>80.001900000000006</v>
      </c>
      <c r="C894" s="57">
        <v>79.116699999999994</v>
      </c>
      <c r="D894" s="57">
        <v>79.463499999999996</v>
      </c>
      <c r="E894" s="57">
        <v>3843303</v>
      </c>
      <c r="F894" s="57" t="s">
        <v>1515</v>
      </c>
      <c r="G894" s="26">
        <f t="shared" si="14"/>
        <v>4.9381162420483182E-3</v>
      </c>
    </row>
    <row r="895" spans="1:7">
      <c r="A895" s="57">
        <v>80.2209</v>
      </c>
      <c r="B895" s="57">
        <v>80.850499999999997</v>
      </c>
      <c r="C895" s="57">
        <v>79.217100000000002</v>
      </c>
      <c r="D895" s="57">
        <v>79.992800000000003</v>
      </c>
      <c r="E895" s="57">
        <v>4244168</v>
      </c>
      <c r="F895" s="57" t="s">
        <v>1514</v>
      </c>
      <c r="G895" s="26">
        <f t="shared" si="14"/>
        <v>2.8515066355971896E-3</v>
      </c>
    </row>
    <row r="896" spans="1:7">
      <c r="A896" s="57">
        <v>80.932699999999997</v>
      </c>
      <c r="B896" s="57">
        <v>82.115799999999993</v>
      </c>
      <c r="C896" s="57">
        <v>80.649799999999999</v>
      </c>
      <c r="D896" s="57">
        <v>81.033100000000005</v>
      </c>
      <c r="E896" s="57">
        <v>6200478</v>
      </c>
      <c r="F896" s="57" t="s">
        <v>1513</v>
      </c>
      <c r="G896" s="26">
        <f t="shared" si="14"/>
        <v>-1.2389998654871448E-3</v>
      </c>
    </row>
    <row r="897" spans="1:7">
      <c r="A897" s="57">
        <v>81.169899999999998</v>
      </c>
      <c r="B897" s="57">
        <v>81.507599999999996</v>
      </c>
      <c r="C897" s="57">
        <v>80.458200000000005</v>
      </c>
      <c r="D897" s="57">
        <v>80.905299999999997</v>
      </c>
      <c r="E897" s="57">
        <v>3345253</v>
      </c>
      <c r="F897" s="57" t="s">
        <v>1512</v>
      </c>
      <c r="G897" s="26">
        <f t="shared" si="14"/>
        <v>3.2704903139844088E-3</v>
      </c>
    </row>
    <row r="898" spans="1:7">
      <c r="A898" s="57">
        <v>81.653599999999997</v>
      </c>
      <c r="B898" s="57">
        <v>82.497699999999995</v>
      </c>
      <c r="C898" s="57">
        <v>81.425399999999996</v>
      </c>
      <c r="D898" s="57">
        <v>81.781300000000002</v>
      </c>
      <c r="E898" s="57">
        <v>3997922</v>
      </c>
      <c r="F898" s="57" t="s">
        <v>1511</v>
      </c>
      <c r="G898" s="26">
        <f t="shared" si="14"/>
        <v>-1.5614816590101555E-3</v>
      </c>
    </row>
    <row r="899" spans="1:7">
      <c r="A899" s="57">
        <v>81.671800000000005</v>
      </c>
      <c r="B899" s="57">
        <v>81.854299999999995</v>
      </c>
      <c r="C899" s="57">
        <v>80.941800000000001</v>
      </c>
      <c r="D899" s="57">
        <v>81.553200000000004</v>
      </c>
      <c r="E899" s="57">
        <v>5581165</v>
      </c>
      <c r="F899" s="57" t="s">
        <v>1510</v>
      </c>
      <c r="G899" s="26">
        <f t="shared" si="14"/>
        <v>1.4542654365494734E-3</v>
      </c>
    </row>
    <row r="900" spans="1:7">
      <c r="A900" s="57">
        <v>81.781300000000002</v>
      </c>
      <c r="B900" s="57">
        <v>82.566100000000006</v>
      </c>
      <c r="C900" s="57">
        <v>81.306799999999996</v>
      </c>
      <c r="D900" s="57">
        <v>82.164599999999993</v>
      </c>
      <c r="E900" s="57">
        <v>8061917</v>
      </c>
      <c r="F900" s="57" t="s">
        <v>1509</v>
      </c>
      <c r="G900" s="26">
        <f t="shared" si="14"/>
        <v>-4.6650260574504498E-3</v>
      </c>
    </row>
    <row r="901" spans="1:7">
      <c r="A901" s="57">
        <v>82.575199999999995</v>
      </c>
      <c r="B901" s="57">
        <v>82.894599999999997</v>
      </c>
      <c r="C901" s="57">
        <v>81.042199999999994</v>
      </c>
      <c r="D901" s="57">
        <v>82.611699999999999</v>
      </c>
      <c r="E901" s="57">
        <v>3590439</v>
      </c>
      <c r="F901" s="57" t="s">
        <v>1508</v>
      </c>
      <c r="G901" s="26">
        <f t="shared" si="14"/>
        <v>-4.4182603674791654E-4</v>
      </c>
    </row>
    <row r="902" spans="1:7">
      <c r="A902" s="57">
        <v>83.3874</v>
      </c>
      <c r="B902" s="57">
        <v>83.5334</v>
      </c>
      <c r="C902" s="57">
        <v>81.269400000000005</v>
      </c>
      <c r="D902" s="57">
        <v>81.909099999999995</v>
      </c>
      <c r="E902" s="57">
        <v>3985095</v>
      </c>
      <c r="F902" s="57" t="s">
        <v>1507</v>
      </c>
      <c r="G902" s="26">
        <f t="shared" si="14"/>
        <v>1.8048055710537803E-2</v>
      </c>
    </row>
    <row r="903" spans="1:7">
      <c r="A903" s="57">
        <v>81.900000000000006</v>
      </c>
      <c r="B903" s="57">
        <v>82.876400000000004</v>
      </c>
      <c r="C903" s="57">
        <v>81.133399999999995</v>
      </c>
      <c r="D903" s="57">
        <v>81.598799999999997</v>
      </c>
      <c r="E903" s="57">
        <v>5206691</v>
      </c>
      <c r="F903" s="57" t="s">
        <v>1506</v>
      </c>
      <c r="G903" s="26">
        <f t="shared" si="14"/>
        <v>3.6912307533936151E-3</v>
      </c>
    </row>
    <row r="904" spans="1:7">
      <c r="A904" s="57">
        <v>82.511399999999995</v>
      </c>
      <c r="B904" s="57">
        <v>82.63</v>
      </c>
      <c r="C904" s="57">
        <v>81.279399999999995</v>
      </c>
      <c r="D904" s="57">
        <v>82.027699999999996</v>
      </c>
      <c r="E904" s="57">
        <v>4072752</v>
      </c>
      <c r="F904" s="57" t="s">
        <v>1505</v>
      </c>
      <c r="G904" s="26">
        <f t="shared" si="14"/>
        <v>5.8967885238767614E-3</v>
      </c>
    </row>
    <row r="905" spans="1:7">
      <c r="A905" s="57">
        <v>81.398099999999999</v>
      </c>
      <c r="B905" s="57">
        <v>83.916700000000006</v>
      </c>
      <c r="C905" s="57">
        <v>81.325100000000006</v>
      </c>
      <c r="D905" s="57">
        <v>82.912899999999993</v>
      </c>
      <c r="E905" s="57">
        <v>4167035</v>
      </c>
      <c r="F905" s="57" t="s">
        <v>1504</v>
      </c>
      <c r="G905" s="26">
        <f t="shared" si="14"/>
        <v>-1.8269774667150629E-2</v>
      </c>
    </row>
    <row r="906" spans="1:7">
      <c r="A906" s="57">
        <v>82.557000000000002</v>
      </c>
      <c r="B906" s="57">
        <v>83.223100000000002</v>
      </c>
      <c r="C906" s="57">
        <v>82.018600000000006</v>
      </c>
      <c r="D906" s="57">
        <v>82.456599999999995</v>
      </c>
      <c r="E906" s="57">
        <v>7237245</v>
      </c>
      <c r="F906" s="57" t="s">
        <v>1503</v>
      </c>
      <c r="G906" s="26">
        <f t="shared" si="14"/>
        <v>1.2176102337473349E-3</v>
      </c>
    </row>
    <row r="907" spans="1:7">
      <c r="A907" s="57">
        <v>82.328900000000004</v>
      </c>
      <c r="B907" s="57">
        <v>82.593500000000006</v>
      </c>
      <c r="C907" s="57">
        <v>80.526600000000002</v>
      </c>
      <c r="D907" s="57">
        <v>81.534899999999993</v>
      </c>
      <c r="E907" s="57">
        <v>7131823</v>
      </c>
      <c r="F907" s="57" t="s">
        <v>1502</v>
      </c>
      <c r="G907" s="26">
        <f t="shared" si="14"/>
        <v>9.7381612045885912E-3</v>
      </c>
    </row>
    <row r="908" spans="1:7">
      <c r="A908" s="57">
        <v>80.914400000000001</v>
      </c>
      <c r="B908" s="57">
        <v>81.772199999999998</v>
      </c>
      <c r="C908" s="57">
        <v>80.448999999999998</v>
      </c>
      <c r="D908" s="57">
        <v>80.640699999999995</v>
      </c>
      <c r="E908" s="57">
        <v>6823293</v>
      </c>
      <c r="F908" s="57" t="s">
        <v>1501</v>
      </c>
      <c r="G908" s="26">
        <f t="shared" si="14"/>
        <v>3.394067759828534E-3</v>
      </c>
    </row>
    <row r="909" spans="1:7">
      <c r="A909" s="57">
        <v>80.8232</v>
      </c>
      <c r="B909" s="57">
        <v>81.399699999999996</v>
      </c>
      <c r="C909" s="57">
        <v>79.737499999999997</v>
      </c>
      <c r="D909" s="57">
        <v>79.854200000000006</v>
      </c>
      <c r="E909" s="57">
        <v>7458663</v>
      </c>
      <c r="F909" s="57" t="s">
        <v>1500</v>
      </c>
      <c r="G909" s="26">
        <f t="shared" si="14"/>
        <v>1.2134615336450549E-2</v>
      </c>
    </row>
    <row r="910" spans="1:7">
      <c r="A910" s="57">
        <v>80.334199999999996</v>
      </c>
      <c r="B910" s="57">
        <v>81.275999999999996</v>
      </c>
      <c r="C910" s="57">
        <v>79.790800000000004</v>
      </c>
      <c r="D910" s="57">
        <v>81.185400000000001</v>
      </c>
      <c r="E910" s="57">
        <v>6520412</v>
      </c>
      <c r="F910" s="57" t="s">
        <v>1499</v>
      </c>
      <c r="G910" s="26">
        <f t="shared" si="14"/>
        <v>-1.0484643790632409E-2</v>
      </c>
    </row>
    <row r="911" spans="1:7">
      <c r="A911" s="57">
        <v>79.8904</v>
      </c>
      <c r="B911" s="57">
        <v>81.058499999999995</v>
      </c>
      <c r="C911" s="57">
        <v>79.428600000000003</v>
      </c>
      <c r="D911" s="57">
        <v>79.935699999999997</v>
      </c>
      <c r="E911" s="57">
        <v>8299306</v>
      </c>
      <c r="F911" s="57" t="s">
        <v>1498</v>
      </c>
      <c r="G911" s="26">
        <f t="shared" si="14"/>
        <v>-5.6670548953718924E-4</v>
      </c>
    </row>
    <row r="912" spans="1:7">
      <c r="A912" s="57">
        <v>79.147800000000004</v>
      </c>
      <c r="B912" s="57">
        <v>79.741</v>
      </c>
      <c r="C912" s="57">
        <v>78.740300000000005</v>
      </c>
      <c r="D912" s="57">
        <v>79.238399999999999</v>
      </c>
      <c r="E912" s="57">
        <v>6729959</v>
      </c>
      <c r="F912" s="57" t="s">
        <v>1497</v>
      </c>
      <c r="G912" s="26">
        <f t="shared" si="14"/>
        <v>-1.1433850254422007E-3</v>
      </c>
    </row>
    <row r="913" spans="1:7">
      <c r="A913" s="57">
        <v>80.913700000000006</v>
      </c>
      <c r="B913" s="57">
        <v>81.810299999999998</v>
      </c>
      <c r="C913" s="57">
        <v>80.089600000000004</v>
      </c>
      <c r="D913" s="57">
        <v>80.786900000000003</v>
      </c>
      <c r="E913" s="57">
        <v>5236231</v>
      </c>
      <c r="F913" s="57" t="s">
        <v>1496</v>
      </c>
      <c r="G913" s="26">
        <f t="shared" si="14"/>
        <v>1.5695614016628667E-3</v>
      </c>
    </row>
    <row r="914" spans="1:7">
      <c r="A914" s="57">
        <v>80.125900000000001</v>
      </c>
      <c r="B914" s="57">
        <v>81.783100000000005</v>
      </c>
      <c r="C914" s="57">
        <v>79.407899999999998</v>
      </c>
      <c r="D914" s="57">
        <v>81.538600000000002</v>
      </c>
      <c r="E914" s="57">
        <v>7522133</v>
      </c>
      <c r="F914" s="57" t="s">
        <v>1495</v>
      </c>
      <c r="G914" s="26">
        <f t="shared" si="14"/>
        <v>-1.7325536617013304E-2</v>
      </c>
    </row>
    <row r="915" spans="1:7">
      <c r="A915" s="57">
        <v>81.656300000000002</v>
      </c>
      <c r="B915" s="57">
        <v>83.132400000000004</v>
      </c>
      <c r="C915" s="57">
        <v>81.266900000000007</v>
      </c>
      <c r="D915" s="57">
        <v>81.955100000000002</v>
      </c>
      <c r="E915" s="57">
        <v>8502494</v>
      </c>
      <c r="F915" s="57" t="s">
        <v>1494</v>
      </c>
      <c r="G915" s="26">
        <f t="shared" si="14"/>
        <v>-3.6458987909233631E-3</v>
      </c>
    </row>
    <row r="916" spans="1:7">
      <c r="A916" s="57">
        <v>83.983699999999999</v>
      </c>
      <c r="B916" s="57">
        <v>84.920900000000003</v>
      </c>
      <c r="C916" s="57">
        <v>82.417000000000002</v>
      </c>
      <c r="D916" s="57">
        <v>83.195800000000006</v>
      </c>
      <c r="E916" s="57">
        <v>6723909</v>
      </c>
      <c r="F916" s="57" t="s">
        <v>1493</v>
      </c>
      <c r="G916" s="26">
        <f t="shared" si="14"/>
        <v>9.4704299976680062E-3</v>
      </c>
    </row>
    <row r="917" spans="1:7">
      <c r="A917" s="57">
        <v>84.400199999999998</v>
      </c>
      <c r="B917" s="57">
        <v>86.4559</v>
      </c>
      <c r="C917" s="57">
        <v>84.372100000000003</v>
      </c>
      <c r="D917" s="57">
        <v>86.030299999999997</v>
      </c>
      <c r="E917" s="57">
        <v>6008758</v>
      </c>
      <c r="F917" s="57" t="s">
        <v>1492</v>
      </c>
      <c r="G917" s="26">
        <f t="shared" si="14"/>
        <v>-1.8947975306374598E-2</v>
      </c>
    </row>
    <row r="918" spans="1:7">
      <c r="A918" s="57">
        <v>86.972099999999998</v>
      </c>
      <c r="B918" s="57">
        <v>87.651300000000006</v>
      </c>
      <c r="C918" s="57">
        <v>86.763800000000003</v>
      </c>
      <c r="D918" s="57">
        <v>87.189400000000006</v>
      </c>
      <c r="E918" s="57">
        <v>5665615</v>
      </c>
      <c r="F918" s="57" t="s">
        <v>1491</v>
      </c>
      <c r="G918" s="26">
        <f t="shared" si="14"/>
        <v>-2.492275437151914E-3</v>
      </c>
    </row>
    <row r="919" spans="1:7">
      <c r="A919" s="57">
        <v>87.361500000000007</v>
      </c>
      <c r="B919" s="57">
        <v>87.433899999999994</v>
      </c>
      <c r="C919" s="57">
        <v>85.640900000000002</v>
      </c>
      <c r="D919" s="57">
        <v>86.129900000000006</v>
      </c>
      <c r="E919" s="57">
        <v>5928990</v>
      </c>
      <c r="F919" s="57" t="s">
        <v>1490</v>
      </c>
      <c r="G919" s="26">
        <f t="shared" si="14"/>
        <v>1.4299331591003828E-2</v>
      </c>
    </row>
    <row r="920" spans="1:7">
      <c r="A920" s="57">
        <v>86.474000000000004</v>
      </c>
      <c r="B920" s="57">
        <v>87.714600000000004</v>
      </c>
      <c r="C920" s="57">
        <v>86.202299999999994</v>
      </c>
      <c r="D920" s="57">
        <v>87.162199999999999</v>
      </c>
      <c r="E920" s="57">
        <v>5432545</v>
      </c>
      <c r="F920" s="57" t="s">
        <v>1489</v>
      </c>
      <c r="G920" s="26">
        <f t="shared" si="14"/>
        <v>-7.8956244794187169E-3</v>
      </c>
    </row>
    <row r="921" spans="1:7">
      <c r="A921" s="57">
        <v>86.4649</v>
      </c>
      <c r="B921" s="57">
        <v>89.444299999999998</v>
      </c>
      <c r="C921" s="57">
        <v>86.374399999999994</v>
      </c>
      <c r="D921" s="57">
        <v>89.444299999999998</v>
      </c>
      <c r="E921" s="57">
        <v>9097041</v>
      </c>
      <c r="F921" s="57" t="s">
        <v>1488</v>
      </c>
      <c r="G921" s="26">
        <f t="shared" si="14"/>
        <v>-3.3310115904535031E-2</v>
      </c>
    </row>
    <row r="922" spans="1:7">
      <c r="A922" s="57">
        <v>89.199799999999996</v>
      </c>
      <c r="B922" s="57">
        <v>89.557500000000005</v>
      </c>
      <c r="C922" s="57">
        <v>87.044499999999999</v>
      </c>
      <c r="D922" s="57">
        <v>88.620199999999997</v>
      </c>
      <c r="E922" s="57">
        <v>6794682</v>
      </c>
      <c r="F922" s="57" t="s">
        <v>1487</v>
      </c>
      <c r="G922" s="26">
        <f t="shared" si="14"/>
        <v>6.5402695999332572E-3</v>
      </c>
    </row>
    <row r="923" spans="1:7">
      <c r="A923" s="57">
        <v>88.547799999999995</v>
      </c>
      <c r="B923" s="57">
        <v>90.847999999999999</v>
      </c>
      <c r="C923" s="57">
        <v>87.28</v>
      </c>
      <c r="D923" s="57">
        <v>90.811700000000002</v>
      </c>
      <c r="E923" s="57">
        <v>6493675</v>
      </c>
      <c r="F923" s="57" t="s">
        <v>1486</v>
      </c>
      <c r="G923" s="26">
        <f t="shared" si="14"/>
        <v>-2.4929607088073569E-2</v>
      </c>
    </row>
    <row r="924" spans="1:7">
      <c r="A924" s="57">
        <v>90.694000000000003</v>
      </c>
      <c r="B924" s="57">
        <v>91.115099999999998</v>
      </c>
      <c r="C924" s="57">
        <v>88.941699999999997</v>
      </c>
      <c r="D924" s="57">
        <v>89.054900000000004</v>
      </c>
      <c r="E924" s="57">
        <v>11330493</v>
      </c>
      <c r="F924" s="57" t="s">
        <v>1485</v>
      </c>
      <c r="G924" s="26">
        <f t="shared" si="14"/>
        <v>1.8405500427264521E-2</v>
      </c>
    </row>
    <row r="925" spans="1:7">
      <c r="A925" s="57">
        <v>89.724999999999994</v>
      </c>
      <c r="B925" s="57">
        <v>89.815600000000003</v>
      </c>
      <c r="C925" s="57">
        <v>87.714600000000004</v>
      </c>
      <c r="D925" s="57">
        <v>89.770300000000006</v>
      </c>
      <c r="E925" s="57">
        <v>13358574</v>
      </c>
      <c r="F925" s="57" t="s">
        <v>1484</v>
      </c>
      <c r="G925" s="26">
        <f t="shared" si="14"/>
        <v>-5.0462123887307087E-4</v>
      </c>
    </row>
    <row r="926" spans="1:7">
      <c r="A926" s="57">
        <v>90.051000000000002</v>
      </c>
      <c r="B926" s="57">
        <v>91.816900000000004</v>
      </c>
      <c r="C926" s="57">
        <v>88.91</v>
      </c>
      <c r="D926" s="57">
        <v>89.426199999999994</v>
      </c>
      <c r="E926" s="57">
        <v>12674273</v>
      </c>
      <c r="F926" s="57" t="s">
        <v>1483</v>
      </c>
      <c r="G926" s="26">
        <f t="shared" si="14"/>
        <v>6.9867667417380375E-3</v>
      </c>
    </row>
    <row r="927" spans="1:7">
      <c r="A927" s="57">
        <v>95.575100000000006</v>
      </c>
      <c r="B927" s="57">
        <v>96.046000000000006</v>
      </c>
      <c r="C927" s="57">
        <v>94.488399999999999</v>
      </c>
      <c r="D927" s="57">
        <v>95.3215</v>
      </c>
      <c r="E927" s="57">
        <v>5495110</v>
      </c>
      <c r="F927" s="57" t="s">
        <v>1482</v>
      </c>
      <c r="G927" s="26">
        <f t="shared" si="14"/>
        <v>2.6604700933159364E-3</v>
      </c>
    </row>
    <row r="928" spans="1:7">
      <c r="A928" s="57">
        <v>95.620400000000004</v>
      </c>
      <c r="B928" s="57">
        <v>95.747200000000007</v>
      </c>
      <c r="C928" s="57">
        <v>93.963200000000001</v>
      </c>
      <c r="D928" s="57">
        <v>94.307299999999998</v>
      </c>
      <c r="E928" s="57">
        <v>4381903</v>
      </c>
      <c r="F928" s="57" t="s">
        <v>1481</v>
      </c>
      <c r="G928" s="26">
        <f t="shared" si="14"/>
        <v>1.3923630514286911E-2</v>
      </c>
    </row>
    <row r="929" spans="1:7">
      <c r="A929" s="57">
        <v>94.415999999999997</v>
      </c>
      <c r="B929" s="57">
        <v>94.578999999999994</v>
      </c>
      <c r="C929" s="57">
        <v>92.822100000000006</v>
      </c>
      <c r="D929" s="57">
        <v>94.026600000000002</v>
      </c>
      <c r="E929" s="57">
        <v>4134411</v>
      </c>
      <c r="F929" s="57" t="s">
        <v>1480</v>
      </c>
      <c r="G929" s="26">
        <f t="shared" si="14"/>
        <v>4.1413812687047802E-3</v>
      </c>
    </row>
    <row r="930" spans="1:7">
      <c r="A930" s="57">
        <v>92.849299999999999</v>
      </c>
      <c r="B930" s="57">
        <v>93.945099999999996</v>
      </c>
      <c r="C930" s="57">
        <v>90.938500000000005</v>
      </c>
      <c r="D930" s="57">
        <v>93.754900000000006</v>
      </c>
      <c r="E930" s="57">
        <v>5335985</v>
      </c>
      <c r="F930" s="57" t="s">
        <v>1479</v>
      </c>
      <c r="G930" s="26">
        <f t="shared" si="14"/>
        <v>-9.6592284776583215E-3</v>
      </c>
    </row>
    <row r="931" spans="1:7">
      <c r="A931" s="57">
        <v>93.048500000000004</v>
      </c>
      <c r="B931" s="57">
        <v>93.501300000000001</v>
      </c>
      <c r="C931" s="57">
        <v>91.690200000000004</v>
      </c>
      <c r="D931" s="57">
        <v>92.577600000000004</v>
      </c>
      <c r="E931" s="57">
        <v>4230560</v>
      </c>
      <c r="F931" s="57" t="s">
        <v>1478</v>
      </c>
      <c r="G931" s="26">
        <f t="shared" si="14"/>
        <v>5.0865436131417585E-3</v>
      </c>
    </row>
    <row r="932" spans="1:7">
      <c r="A932" s="57">
        <v>93.7911</v>
      </c>
      <c r="B932" s="57">
        <v>95.9011</v>
      </c>
      <c r="C932" s="57">
        <v>93.501300000000001</v>
      </c>
      <c r="D932" s="57">
        <v>95.212900000000005</v>
      </c>
      <c r="E932" s="57">
        <v>4133787</v>
      </c>
      <c r="F932" s="57" t="s">
        <v>1477</v>
      </c>
      <c r="G932" s="26">
        <f t="shared" si="14"/>
        <v>-1.4932850485596005E-2</v>
      </c>
    </row>
    <row r="933" spans="1:7">
      <c r="A933" s="57">
        <v>96.227099999999993</v>
      </c>
      <c r="B933" s="57">
        <v>96.290499999999994</v>
      </c>
      <c r="C933" s="57">
        <v>95.076999999999998</v>
      </c>
      <c r="D933" s="57">
        <v>95.330600000000004</v>
      </c>
      <c r="E933" s="57">
        <v>3168209</v>
      </c>
      <c r="F933" s="57" t="s">
        <v>1476</v>
      </c>
      <c r="G933" s="26">
        <f t="shared" si="14"/>
        <v>9.4041157823405719E-3</v>
      </c>
    </row>
    <row r="934" spans="1:7">
      <c r="A934" s="57">
        <v>94.008399999999995</v>
      </c>
      <c r="B934" s="57">
        <v>94.479299999999995</v>
      </c>
      <c r="C934" s="57">
        <v>92.369299999999996</v>
      </c>
      <c r="D934" s="57">
        <v>92.369299999999996</v>
      </c>
      <c r="E934" s="57">
        <v>3751212</v>
      </c>
      <c r="F934" s="57" t="s">
        <v>1475</v>
      </c>
      <c r="G934" s="26">
        <f t="shared" si="14"/>
        <v>1.7745073308989001E-2</v>
      </c>
    </row>
    <row r="935" spans="1:7">
      <c r="A935" s="57">
        <v>92.976100000000002</v>
      </c>
      <c r="B935" s="57">
        <v>93.302099999999996</v>
      </c>
      <c r="C935" s="57">
        <v>92.188199999999995</v>
      </c>
      <c r="D935" s="57">
        <v>92.695300000000003</v>
      </c>
      <c r="E935" s="57">
        <v>3525871</v>
      </c>
      <c r="F935" s="57" t="s">
        <v>1474</v>
      </c>
      <c r="G935" s="26">
        <f t="shared" si="14"/>
        <v>3.0292798016728906E-3</v>
      </c>
    </row>
    <row r="936" spans="1:7">
      <c r="A936" s="57">
        <v>91.563400000000001</v>
      </c>
      <c r="B936" s="57">
        <v>91.825999999999993</v>
      </c>
      <c r="C936" s="57">
        <v>90.096299999999999</v>
      </c>
      <c r="D936" s="57">
        <v>90.522000000000006</v>
      </c>
      <c r="E936" s="57">
        <v>4434706</v>
      </c>
      <c r="F936" s="57" t="s">
        <v>1473</v>
      </c>
      <c r="G936" s="26">
        <f t="shared" si="14"/>
        <v>1.1504385674200757E-2</v>
      </c>
    </row>
    <row r="937" spans="1:7">
      <c r="A937" s="57">
        <v>91.146799999999999</v>
      </c>
      <c r="B937" s="57">
        <v>92.785799999999995</v>
      </c>
      <c r="C937" s="57">
        <v>90.775499999999994</v>
      </c>
      <c r="D937" s="57">
        <v>90.974699999999999</v>
      </c>
      <c r="E937" s="57">
        <v>4113575</v>
      </c>
      <c r="F937" s="57" t="s">
        <v>1472</v>
      </c>
      <c r="G937" s="26">
        <f t="shared" si="14"/>
        <v>1.8917347350417835E-3</v>
      </c>
    </row>
    <row r="938" spans="1:7">
      <c r="A938" s="57">
        <v>90.838899999999995</v>
      </c>
      <c r="B938" s="57">
        <v>91.762600000000006</v>
      </c>
      <c r="C938" s="57">
        <v>89.464200000000005</v>
      </c>
      <c r="D938" s="57">
        <v>91.264499999999998</v>
      </c>
      <c r="E938" s="57">
        <v>5638885</v>
      </c>
      <c r="F938" s="57" t="s">
        <v>1471</v>
      </c>
      <c r="G938" s="26">
        <f t="shared" si="14"/>
        <v>-4.6633685606123354E-3</v>
      </c>
    </row>
    <row r="939" spans="1:7">
      <c r="A939" s="57">
        <v>90.177800000000005</v>
      </c>
      <c r="B939" s="57">
        <v>92.659099999999995</v>
      </c>
      <c r="C939" s="57">
        <v>89.842799999999997</v>
      </c>
      <c r="D939" s="57">
        <v>92.622900000000001</v>
      </c>
      <c r="E939" s="57">
        <v>6593316</v>
      </c>
      <c r="F939" s="57" t="s">
        <v>1470</v>
      </c>
      <c r="G939" s="26">
        <f t="shared" si="14"/>
        <v>-2.6398439262860451E-2</v>
      </c>
    </row>
    <row r="940" spans="1:7">
      <c r="A940" s="57">
        <v>93.682400000000001</v>
      </c>
      <c r="B940" s="57">
        <v>94.932100000000005</v>
      </c>
      <c r="C940" s="57">
        <v>93.016800000000003</v>
      </c>
      <c r="D940" s="57">
        <v>94.153300000000002</v>
      </c>
      <c r="E940" s="57">
        <v>5496491</v>
      </c>
      <c r="F940" s="57" t="s">
        <v>1469</v>
      </c>
      <c r="G940" s="26">
        <f t="shared" si="14"/>
        <v>-5.0014179003816661E-3</v>
      </c>
    </row>
    <row r="941" spans="1:7">
      <c r="A941" s="57">
        <v>94.678600000000003</v>
      </c>
      <c r="B941" s="57">
        <v>95.6892</v>
      </c>
      <c r="C941" s="57">
        <v>93.700500000000005</v>
      </c>
      <c r="D941" s="57">
        <v>94.633300000000006</v>
      </c>
      <c r="E941" s="57">
        <v>3945375</v>
      </c>
      <c r="F941" s="57" t="s">
        <v>1468</v>
      </c>
      <c r="G941" s="26">
        <f t="shared" si="14"/>
        <v>4.7868984807664106E-4</v>
      </c>
    </row>
    <row r="942" spans="1:7">
      <c r="A942" s="57">
        <v>95.837699999999998</v>
      </c>
      <c r="B942" s="57">
        <v>96.172799999999995</v>
      </c>
      <c r="C942" s="57">
        <v>92.804000000000002</v>
      </c>
      <c r="D942" s="57">
        <v>93.356399999999994</v>
      </c>
      <c r="E942" s="57">
        <v>4258146</v>
      </c>
      <c r="F942" s="57" t="s">
        <v>1467</v>
      </c>
      <c r="G942" s="26">
        <f t="shared" si="14"/>
        <v>2.657878838515626E-2</v>
      </c>
    </row>
    <row r="943" spans="1:7">
      <c r="A943" s="57">
        <v>93.374499999999998</v>
      </c>
      <c r="B943" s="57">
        <v>94.352599999999995</v>
      </c>
      <c r="C943" s="57">
        <v>92.966999999999999</v>
      </c>
      <c r="D943" s="57">
        <v>93.664299999999997</v>
      </c>
      <c r="E943" s="57">
        <v>3841543</v>
      </c>
      <c r="F943" s="57" t="s">
        <v>1466</v>
      </c>
      <c r="G943" s="26">
        <f t="shared" si="14"/>
        <v>-3.0940283544530489E-3</v>
      </c>
    </row>
    <row r="944" spans="1:7">
      <c r="A944" s="57">
        <v>93.401700000000005</v>
      </c>
      <c r="B944" s="57">
        <v>95.593199999999996</v>
      </c>
      <c r="C944" s="57">
        <v>91.699200000000005</v>
      </c>
      <c r="D944" s="57">
        <v>95.24</v>
      </c>
      <c r="E944" s="57">
        <v>6104004</v>
      </c>
      <c r="F944" s="57" t="s">
        <v>1465</v>
      </c>
      <c r="G944" s="26">
        <f t="shared" si="14"/>
        <v>-1.9301763964720609E-2</v>
      </c>
    </row>
    <row r="945" spans="1:7">
      <c r="A945" s="57">
        <v>94.506500000000003</v>
      </c>
      <c r="B945" s="57">
        <v>96.562200000000004</v>
      </c>
      <c r="C945" s="57">
        <v>94.289199999999994</v>
      </c>
      <c r="D945" s="57">
        <v>96.562200000000004</v>
      </c>
      <c r="E945" s="57">
        <v>5206041</v>
      </c>
      <c r="F945" s="57" t="s">
        <v>1464</v>
      </c>
      <c r="G945" s="26">
        <f t="shared" si="14"/>
        <v>-2.1288868729171462E-2</v>
      </c>
    </row>
    <row r="946" spans="1:7">
      <c r="A946" s="57">
        <v>97.033100000000005</v>
      </c>
      <c r="B946" s="57">
        <v>97.476799999999997</v>
      </c>
      <c r="C946" s="57">
        <v>95.403000000000006</v>
      </c>
      <c r="D946" s="57">
        <v>97.150800000000004</v>
      </c>
      <c r="E946" s="57">
        <v>5063221</v>
      </c>
      <c r="F946" s="57" t="s">
        <v>1463</v>
      </c>
      <c r="G946" s="26">
        <f t="shared" si="14"/>
        <v>-1.2115185875978263E-3</v>
      </c>
    </row>
    <row r="947" spans="1:7">
      <c r="A947" s="57">
        <v>96.562200000000004</v>
      </c>
      <c r="B947" s="57">
        <v>98.029200000000003</v>
      </c>
      <c r="C947" s="57">
        <v>96.163700000000006</v>
      </c>
      <c r="D947" s="57">
        <v>96.697999999999993</v>
      </c>
      <c r="E947" s="57">
        <v>4757700</v>
      </c>
      <c r="F947" s="57" t="s">
        <v>1462</v>
      </c>
      <c r="G947" s="26">
        <f t="shared" si="14"/>
        <v>-1.4043723758504489E-3</v>
      </c>
    </row>
    <row r="948" spans="1:7">
      <c r="A948" s="57">
        <v>96.697999999999993</v>
      </c>
      <c r="B948" s="57">
        <v>99.088800000000006</v>
      </c>
      <c r="C948" s="57">
        <v>96.679900000000004</v>
      </c>
      <c r="D948" s="57">
        <v>97.667000000000002</v>
      </c>
      <c r="E948" s="57">
        <v>5251290</v>
      </c>
      <c r="F948" s="57" t="s">
        <v>1461</v>
      </c>
      <c r="G948" s="26">
        <f t="shared" si="14"/>
        <v>-9.9214678448197313E-3</v>
      </c>
    </row>
    <row r="949" spans="1:7">
      <c r="A949" s="57">
        <v>99.143100000000004</v>
      </c>
      <c r="B949" s="57">
        <v>99.315100000000001</v>
      </c>
      <c r="C949" s="57">
        <v>96.788600000000002</v>
      </c>
      <c r="D949" s="57">
        <v>97.295699999999997</v>
      </c>
      <c r="E949" s="57">
        <v>5498176</v>
      </c>
      <c r="F949" s="57" t="s">
        <v>1460</v>
      </c>
      <c r="G949" s="26">
        <f t="shared" si="14"/>
        <v>1.8987478377770151E-2</v>
      </c>
    </row>
    <row r="950" spans="1:7">
      <c r="A950" s="57">
        <v>97.621700000000004</v>
      </c>
      <c r="B950" s="57">
        <v>101.26220000000001</v>
      </c>
      <c r="C950" s="57">
        <v>97.531199999999998</v>
      </c>
      <c r="D950" s="57">
        <v>101.19880000000001</v>
      </c>
      <c r="E950" s="57">
        <v>6351458</v>
      </c>
      <c r="F950" s="57" t="s">
        <v>1459</v>
      </c>
      <c r="G950" s="26">
        <f t="shared" si="14"/>
        <v>-3.5347257082099848E-2</v>
      </c>
    </row>
    <row r="951" spans="1:7">
      <c r="A951" s="57">
        <v>102.4122</v>
      </c>
      <c r="B951" s="57">
        <v>103.517</v>
      </c>
      <c r="C951" s="57">
        <v>102.3579</v>
      </c>
      <c r="D951" s="57">
        <v>103.2363</v>
      </c>
      <c r="E951" s="57">
        <v>5859312</v>
      </c>
      <c r="F951" s="57" t="s">
        <v>1458</v>
      </c>
      <c r="G951" s="26">
        <f t="shared" si="14"/>
        <v>-7.9826572629976278E-3</v>
      </c>
    </row>
    <row r="952" spans="1:7">
      <c r="A952" s="57">
        <v>102.33069999999999</v>
      </c>
      <c r="B952" s="57">
        <v>102.7745</v>
      </c>
      <c r="C952" s="57">
        <v>100.32940000000001</v>
      </c>
      <c r="D952" s="57">
        <v>100.32940000000001</v>
      </c>
      <c r="E952" s="57">
        <v>5477689</v>
      </c>
      <c r="F952" s="57" t="s">
        <v>1457</v>
      </c>
      <c r="G952" s="26">
        <f t="shared" si="14"/>
        <v>1.9947293614832606E-2</v>
      </c>
    </row>
    <row r="953" spans="1:7">
      <c r="A953" s="57">
        <v>99.813199999999995</v>
      </c>
      <c r="B953" s="57">
        <v>101.1127</v>
      </c>
      <c r="C953" s="57">
        <v>98.246600000000001</v>
      </c>
      <c r="D953" s="57">
        <v>98.391499999999994</v>
      </c>
      <c r="E953" s="57">
        <v>9780326</v>
      </c>
      <c r="F953" s="57" t="s">
        <v>1456</v>
      </c>
      <c r="G953" s="26">
        <f t="shared" si="14"/>
        <v>1.4449418903055733E-2</v>
      </c>
    </row>
    <row r="954" spans="1:7">
      <c r="A954" s="57">
        <v>97.875299999999996</v>
      </c>
      <c r="B954" s="57">
        <v>98.934799999999996</v>
      </c>
      <c r="C954" s="57">
        <v>97.386300000000006</v>
      </c>
      <c r="D954" s="57">
        <v>98.282799999999995</v>
      </c>
      <c r="E954" s="57">
        <v>3418015</v>
      </c>
      <c r="F954" s="57" t="s">
        <v>1455</v>
      </c>
      <c r="G954" s="26">
        <f t="shared" ref="G954:G1017" si="15">A954/D954-1</f>
        <v>-4.1461985210026198E-3</v>
      </c>
    </row>
    <row r="955" spans="1:7">
      <c r="A955" s="57">
        <v>98.726500000000001</v>
      </c>
      <c r="B955" s="57">
        <v>100.61920000000001</v>
      </c>
      <c r="C955" s="57">
        <v>98.626900000000006</v>
      </c>
      <c r="D955" s="57">
        <v>100.3656</v>
      </c>
      <c r="E955" s="57">
        <v>6665823</v>
      </c>
      <c r="F955" s="57" t="s">
        <v>1454</v>
      </c>
      <c r="G955" s="26">
        <f t="shared" si="15"/>
        <v>-1.6331292793546837E-2</v>
      </c>
    </row>
    <row r="956" spans="1:7">
      <c r="A956" s="57">
        <v>100.03060000000001</v>
      </c>
      <c r="B956" s="57">
        <v>100.2298</v>
      </c>
      <c r="C956" s="57">
        <v>99.269900000000007</v>
      </c>
      <c r="D956" s="57">
        <v>99.306100000000001</v>
      </c>
      <c r="E956" s="57">
        <v>4791626</v>
      </c>
      <c r="F956" s="57" t="s">
        <v>1453</v>
      </c>
      <c r="G956" s="26">
        <f t="shared" si="15"/>
        <v>7.295624337276374E-3</v>
      </c>
    </row>
    <row r="957" spans="1:7">
      <c r="A957" s="57">
        <v>100.1392</v>
      </c>
      <c r="B957" s="57">
        <v>101.62439999999999</v>
      </c>
      <c r="C957" s="57">
        <v>99.749799999999993</v>
      </c>
      <c r="D957" s="57">
        <v>101.1263</v>
      </c>
      <c r="E957" s="57">
        <v>4733973</v>
      </c>
      <c r="F957" s="57" t="s">
        <v>1452</v>
      </c>
      <c r="G957" s="26">
        <f t="shared" si="15"/>
        <v>-9.761061168064078E-3</v>
      </c>
    </row>
    <row r="958" spans="1:7">
      <c r="A958" s="57">
        <v>100.9905</v>
      </c>
      <c r="B958" s="57">
        <v>102.09529999999999</v>
      </c>
      <c r="C958" s="57">
        <v>100.8365</v>
      </c>
      <c r="D958" s="57">
        <v>101.7512</v>
      </c>
      <c r="E958" s="57">
        <v>3407109</v>
      </c>
      <c r="F958" s="57" t="s">
        <v>1451</v>
      </c>
      <c r="G958" s="26">
        <f t="shared" si="15"/>
        <v>-7.4760789061947275E-3</v>
      </c>
    </row>
    <row r="959" spans="1:7">
      <c r="A959" s="57">
        <v>101.85080000000001</v>
      </c>
      <c r="B959" s="57">
        <v>102.43040000000001</v>
      </c>
      <c r="C959" s="57">
        <v>100.7641</v>
      </c>
      <c r="D959" s="57">
        <v>101.4795</v>
      </c>
      <c r="E959" s="57">
        <v>5230510</v>
      </c>
      <c r="F959" s="57" t="s">
        <v>1450</v>
      </c>
      <c r="G959" s="26">
        <f t="shared" si="15"/>
        <v>3.6588670618205033E-3</v>
      </c>
    </row>
    <row r="960" spans="1:7">
      <c r="A960" s="57">
        <v>101.724</v>
      </c>
      <c r="B960" s="57">
        <v>102.43940000000001</v>
      </c>
      <c r="C960" s="57">
        <v>100.42</v>
      </c>
      <c r="D960" s="57">
        <v>100.9543</v>
      </c>
      <c r="E960" s="57">
        <v>6668839</v>
      </c>
      <c r="F960" s="57" t="s">
        <v>1449</v>
      </c>
      <c r="G960" s="26">
        <f t="shared" si="15"/>
        <v>7.6242418599306028E-3</v>
      </c>
    </row>
    <row r="961" spans="1:7">
      <c r="A961" s="57">
        <v>101.1716</v>
      </c>
      <c r="B961" s="57">
        <v>101.45229999999999</v>
      </c>
      <c r="C961" s="57">
        <v>98.705500000000001</v>
      </c>
      <c r="D961" s="57">
        <v>99.369500000000002</v>
      </c>
      <c r="E961" s="57">
        <v>5560691</v>
      </c>
      <c r="F961" s="57" t="s">
        <v>1448</v>
      </c>
      <c r="G961" s="26">
        <f t="shared" si="15"/>
        <v>1.8135343339757082E-2</v>
      </c>
    </row>
    <row r="962" spans="1:7">
      <c r="A962" s="57">
        <v>100.0668</v>
      </c>
      <c r="B962" s="57">
        <v>101.2893</v>
      </c>
      <c r="C962" s="57">
        <v>99.767899999999997</v>
      </c>
      <c r="D962" s="57">
        <v>100.1121</v>
      </c>
      <c r="E962" s="57">
        <v>5496095</v>
      </c>
      <c r="F962" s="57" t="s">
        <v>1447</v>
      </c>
      <c r="G962" s="26">
        <f t="shared" si="15"/>
        <v>-4.5249275562087021E-4</v>
      </c>
    </row>
    <row r="963" spans="1:7">
      <c r="A963" s="57">
        <v>100.4109</v>
      </c>
      <c r="B963" s="57">
        <v>101.57</v>
      </c>
      <c r="C963" s="57">
        <v>99.985299999999995</v>
      </c>
      <c r="D963" s="57">
        <v>101.4252</v>
      </c>
      <c r="E963" s="57">
        <v>5099324</v>
      </c>
      <c r="F963" s="57" t="s">
        <v>1446</v>
      </c>
      <c r="G963" s="26">
        <f t="shared" si="15"/>
        <v>-1.0000473255167397E-2</v>
      </c>
    </row>
    <row r="964" spans="1:7">
      <c r="A964" s="57">
        <v>101.8961</v>
      </c>
      <c r="B964" s="57">
        <v>102.0183</v>
      </c>
      <c r="C964" s="57">
        <v>100.3747</v>
      </c>
      <c r="D964" s="57">
        <v>100.8365</v>
      </c>
      <c r="E964" s="57">
        <v>4479184</v>
      </c>
      <c r="F964" s="57" t="s">
        <v>1445</v>
      </c>
      <c r="G964" s="26">
        <f t="shared" si="15"/>
        <v>1.0508099745627941E-2</v>
      </c>
    </row>
    <row r="965" spans="1:7">
      <c r="A965" s="57">
        <v>100.4743</v>
      </c>
      <c r="B965" s="57">
        <v>101.8689</v>
      </c>
      <c r="C965" s="57">
        <v>100.429</v>
      </c>
      <c r="D965" s="57">
        <v>100.7641</v>
      </c>
      <c r="E965" s="57">
        <v>6899909</v>
      </c>
      <c r="F965" s="57" t="s">
        <v>1444</v>
      </c>
      <c r="G965" s="26">
        <f t="shared" si="15"/>
        <v>-2.8760242983364437E-3</v>
      </c>
    </row>
    <row r="966" spans="1:7">
      <c r="A966" s="57">
        <v>101.02670000000001</v>
      </c>
      <c r="B966" s="57">
        <v>101.8961</v>
      </c>
      <c r="C966" s="57">
        <v>100.755</v>
      </c>
      <c r="D966" s="57">
        <v>101.3618</v>
      </c>
      <c r="E966" s="57">
        <v>4694970</v>
      </c>
      <c r="F966" s="57" t="s">
        <v>1443</v>
      </c>
      <c r="G966" s="26">
        <f t="shared" si="15"/>
        <v>-3.3059791755868373E-3</v>
      </c>
    </row>
    <row r="967" spans="1:7">
      <c r="A967" s="57">
        <v>101.7693</v>
      </c>
      <c r="B967" s="57">
        <v>101.85080000000001</v>
      </c>
      <c r="C967" s="57">
        <v>100.2388</v>
      </c>
      <c r="D967" s="57">
        <v>100.5196</v>
      </c>
      <c r="E967" s="57">
        <v>8862182</v>
      </c>
      <c r="F967" s="57" t="s">
        <v>1442</v>
      </c>
      <c r="G967" s="26">
        <f t="shared" si="15"/>
        <v>1.2432401243140712E-2</v>
      </c>
    </row>
    <row r="968" spans="1:7">
      <c r="A968" s="57">
        <v>99.550600000000003</v>
      </c>
      <c r="B968" s="57">
        <v>99.618499999999997</v>
      </c>
      <c r="C968" s="57">
        <v>97.938699999999997</v>
      </c>
      <c r="D968" s="57">
        <v>98.6541</v>
      </c>
      <c r="E968" s="57">
        <v>5687974</v>
      </c>
      <c r="F968" s="57" t="s">
        <v>1441</v>
      </c>
      <c r="G968" s="26">
        <f t="shared" si="15"/>
        <v>9.0873060521559079E-3</v>
      </c>
    </row>
    <row r="969" spans="1:7">
      <c r="A969" s="57">
        <v>98.219399999999993</v>
      </c>
      <c r="B969" s="57">
        <v>98.237499999999997</v>
      </c>
      <c r="C969" s="57">
        <v>96.6935</v>
      </c>
      <c r="D969" s="57">
        <v>96.779499999999999</v>
      </c>
      <c r="E969" s="57">
        <v>5605499</v>
      </c>
      <c r="F969" s="57" t="s">
        <v>1440</v>
      </c>
      <c r="G969" s="26">
        <f t="shared" si="15"/>
        <v>1.4878150848061766E-2</v>
      </c>
    </row>
    <row r="970" spans="1:7">
      <c r="A970" s="57">
        <v>96.308599999999998</v>
      </c>
      <c r="B970" s="57">
        <v>96.489699999999999</v>
      </c>
      <c r="C970" s="57">
        <v>95.249099999999999</v>
      </c>
      <c r="D970" s="57">
        <v>96.172799999999995</v>
      </c>
      <c r="E970" s="57">
        <v>5660463</v>
      </c>
      <c r="F970" s="57" t="s">
        <v>1439</v>
      </c>
      <c r="G970" s="26">
        <f t="shared" si="15"/>
        <v>1.4120416583482953E-3</v>
      </c>
    </row>
    <row r="971" spans="1:7">
      <c r="A971" s="57">
        <v>95.566000000000003</v>
      </c>
      <c r="B971" s="57">
        <v>98.032600000000002</v>
      </c>
      <c r="C971" s="57">
        <v>95.156400000000005</v>
      </c>
      <c r="D971" s="57">
        <v>97.519499999999994</v>
      </c>
      <c r="E971" s="57">
        <v>7002664</v>
      </c>
      <c r="F971" s="57" t="s">
        <v>1438</v>
      </c>
      <c r="G971" s="26">
        <f t="shared" si="15"/>
        <v>-2.0031891057685769E-2</v>
      </c>
    </row>
    <row r="972" spans="1:7">
      <c r="A972" s="57">
        <v>98.095600000000005</v>
      </c>
      <c r="B972" s="57">
        <v>98.617699999999999</v>
      </c>
      <c r="C972" s="57">
        <v>97.915599999999998</v>
      </c>
      <c r="D972" s="57">
        <v>98.140600000000006</v>
      </c>
      <c r="E972" s="57">
        <v>5601778</v>
      </c>
      <c r="F972" s="57" t="s">
        <v>1437</v>
      </c>
      <c r="G972" s="26">
        <f t="shared" si="15"/>
        <v>-4.5852582926941832E-4</v>
      </c>
    </row>
    <row r="973" spans="1:7">
      <c r="A973" s="57">
        <v>97.897599999999997</v>
      </c>
      <c r="B973" s="57">
        <v>99.563000000000002</v>
      </c>
      <c r="C973" s="57">
        <v>97.298900000000003</v>
      </c>
      <c r="D973" s="57">
        <v>98.158600000000007</v>
      </c>
      <c r="E973" s="57">
        <v>8206071</v>
      </c>
      <c r="F973" s="57" t="s">
        <v>1436</v>
      </c>
      <c r="G973" s="26">
        <f t="shared" si="15"/>
        <v>-2.6589621286368104E-3</v>
      </c>
    </row>
    <row r="974" spans="1:7">
      <c r="A974" s="57">
        <v>99.184899999999999</v>
      </c>
      <c r="B974" s="57">
        <v>99.373900000000006</v>
      </c>
      <c r="C974" s="57">
        <v>97.654499999999999</v>
      </c>
      <c r="D974" s="57">
        <v>98.779799999999994</v>
      </c>
      <c r="E974" s="57">
        <v>16292911</v>
      </c>
      <c r="F974" s="57" t="s">
        <v>1435</v>
      </c>
      <c r="G974" s="26">
        <f t="shared" si="15"/>
        <v>4.1010409010748816E-3</v>
      </c>
    </row>
    <row r="975" spans="1:7">
      <c r="A975" s="57">
        <v>98.788799999999995</v>
      </c>
      <c r="B975" s="57">
        <v>98.833799999999997</v>
      </c>
      <c r="C975" s="57">
        <v>96.016099999999994</v>
      </c>
      <c r="D975" s="57">
        <v>96.322199999999995</v>
      </c>
      <c r="E975" s="57">
        <v>5693442</v>
      </c>
      <c r="F975" s="57" t="s">
        <v>1434</v>
      </c>
      <c r="G975" s="26">
        <f t="shared" si="15"/>
        <v>2.5607803808467722E-2</v>
      </c>
    </row>
    <row r="976" spans="1:7">
      <c r="A976" s="57">
        <v>96.592299999999994</v>
      </c>
      <c r="B976" s="57">
        <v>96.664299999999997</v>
      </c>
      <c r="C976" s="57">
        <v>94.881900000000002</v>
      </c>
      <c r="D976" s="57">
        <v>95.394999999999996</v>
      </c>
      <c r="E976" s="57">
        <v>5255179</v>
      </c>
      <c r="F976" s="57" t="s">
        <v>1433</v>
      </c>
      <c r="G976" s="26">
        <f t="shared" si="15"/>
        <v>1.2550972273180028E-2</v>
      </c>
    </row>
    <row r="977" spans="1:7">
      <c r="A977" s="57">
        <v>94.881900000000002</v>
      </c>
      <c r="B977" s="57">
        <v>95.016900000000007</v>
      </c>
      <c r="C977" s="57">
        <v>93.387500000000003</v>
      </c>
      <c r="D977" s="57">
        <v>93.5946</v>
      </c>
      <c r="E977" s="57">
        <v>5017919</v>
      </c>
      <c r="F977" s="57" t="s">
        <v>1432</v>
      </c>
      <c r="G977" s="26">
        <f t="shared" si="15"/>
        <v>1.3753998628126096E-2</v>
      </c>
    </row>
    <row r="978" spans="1:7">
      <c r="A978" s="57">
        <v>92.919399999999996</v>
      </c>
      <c r="B978" s="57">
        <v>94.584800000000001</v>
      </c>
      <c r="C978" s="57">
        <v>92.577399999999997</v>
      </c>
      <c r="D978" s="57">
        <v>94.044700000000006</v>
      </c>
      <c r="E978" s="57">
        <v>4175599</v>
      </c>
      <c r="F978" s="57" t="s">
        <v>1431</v>
      </c>
      <c r="G978" s="26">
        <f t="shared" si="15"/>
        <v>-1.1965586577446841E-2</v>
      </c>
    </row>
    <row r="979" spans="1:7">
      <c r="A979" s="57">
        <v>93.459599999999995</v>
      </c>
      <c r="B979" s="57">
        <v>95.466999999999999</v>
      </c>
      <c r="C979" s="57">
        <v>93.261499999999998</v>
      </c>
      <c r="D979" s="57">
        <v>94.890900000000002</v>
      </c>
      <c r="E979" s="57">
        <v>5149808</v>
      </c>
      <c r="F979" s="57" t="s">
        <v>1430</v>
      </c>
      <c r="G979" s="26">
        <f t="shared" si="15"/>
        <v>-1.5083638157083579E-2</v>
      </c>
    </row>
    <row r="980" spans="1:7">
      <c r="A980" s="57">
        <v>94.035700000000006</v>
      </c>
      <c r="B980" s="57">
        <v>94.197699999999998</v>
      </c>
      <c r="C980" s="57">
        <v>92.182000000000002</v>
      </c>
      <c r="D980" s="57">
        <v>92.5548</v>
      </c>
      <c r="E980" s="57">
        <v>5146890</v>
      </c>
      <c r="F980" s="57" t="s">
        <v>1429</v>
      </c>
      <c r="G980" s="26">
        <f t="shared" si="15"/>
        <v>1.6000250662310478E-2</v>
      </c>
    </row>
    <row r="981" spans="1:7">
      <c r="A981" s="57">
        <v>93.243499999999997</v>
      </c>
      <c r="B981" s="57">
        <v>96.025099999999995</v>
      </c>
      <c r="C981" s="57">
        <v>93.036500000000004</v>
      </c>
      <c r="D981" s="57">
        <v>95.457999999999998</v>
      </c>
      <c r="E981" s="57">
        <v>9961966</v>
      </c>
      <c r="F981" s="57" t="s">
        <v>1428</v>
      </c>
      <c r="G981" s="26">
        <f t="shared" si="15"/>
        <v>-2.3198684238094236E-2</v>
      </c>
    </row>
    <row r="982" spans="1:7">
      <c r="A982" s="57">
        <v>93.702600000000004</v>
      </c>
      <c r="B982" s="57">
        <v>96.304199999999994</v>
      </c>
      <c r="C982" s="57">
        <v>93.657600000000002</v>
      </c>
      <c r="D982" s="57">
        <v>95.710099999999997</v>
      </c>
      <c r="E982" s="57">
        <v>7482696</v>
      </c>
      <c r="F982" s="57" t="s">
        <v>1427</v>
      </c>
      <c r="G982" s="26">
        <f t="shared" si="15"/>
        <v>-2.097479785310008E-2</v>
      </c>
    </row>
    <row r="983" spans="1:7">
      <c r="A983" s="57">
        <v>95.998099999999994</v>
      </c>
      <c r="B983" s="57">
        <v>97.348500000000001</v>
      </c>
      <c r="C983" s="57">
        <v>95.813599999999994</v>
      </c>
      <c r="D983" s="57">
        <v>96.997399999999999</v>
      </c>
      <c r="E983" s="57">
        <v>6556794</v>
      </c>
      <c r="F983" s="57" t="s">
        <v>1426</v>
      </c>
      <c r="G983" s="26">
        <f t="shared" si="15"/>
        <v>-1.0302338000812483E-2</v>
      </c>
    </row>
    <row r="984" spans="1:7">
      <c r="A984" s="57">
        <v>97.501499999999993</v>
      </c>
      <c r="B984" s="57">
        <v>97.708500000000001</v>
      </c>
      <c r="C984" s="57">
        <v>95.35</v>
      </c>
      <c r="D984" s="57">
        <v>95.457999999999998</v>
      </c>
      <c r="E984" s="57">
        <v>5186620</v>
      </c>
      <c r="F984" s="57" t="s">
        <v>1425</v>
      </c>
      <c r="G984" s="26">
        <f t="shared" si="15"/>
        <v>2.1407320496972471E-2</v>
      </c>
    </row>
    <row r="985" spans="1:7">
      <c r="A985" s="57">
        <v>96.907399999999996</v>
      </c>
      <c r="B985" s="57">
        <v>97.663499999999999</v>
      </c>
      <c r="C985" s="57">
        <v>95.737099999999998</v>
      </c>
      <c r="D985" s="57">
        <v>96.331199999999995</v>
      </c>
      <c r="E985" s="57">
        <v>6479973</v>
      </c>
      <c r="F985" s="57" t="s">
        <v>1424</v>
      </c>
      <c r="G985" s="26">
        <f t="shared" si="15"/>
        <v>5.9814473400103818E-3</v>
      </c>
    </row>
    <row r="986" spans="1:7">
      <c r="A986" s="57">
        <v>95.764099999999999</v>
      </c>
      <c r="B986" s="57">
        <v>96.304199999999994</v>
      </c>
      <c r="C986" s="57">
        <v>94.368799999999993</v>
      </c>
      <c r="D986" s="57">
        <v>94.602800000000002</v>
      </c>
      <c r="E986" s="57">
        <v>5919336</v>
      </c>
      <c r="F986" s="57" t="s">
        <v>1423</v>
      </c>
      <c r="G986" s="26">
        <f t="shared" si="15"/>
        <v>1.2275535185005015E-2</v>
      </c>
    </row>
    <row r="987" spans="1:7">
      <c r="A987" s="57">
        <v>93.3155</v>
      </c>
      <c r="B987" s="57">
        <v>94.629800000000003</v>
      </c>
      <c r="C987" s="57">
        <v>92.559299999999993</v>
      </c>
      <c r="D987" s="57">
        <v>94.161699999999996</v>
      </c>
      <c r="E987" s="57">
        <v>4543455</v>
      </c>
      <c r="F987" s="57" t="s">
        <v>1422</v>
      </c>
      <c r="G987" s="26">
        <f t="shared" si="15"/>
        <v>-8.9866686773921733E-3</v>
      </c>
    </row>
    <row r="988" spans="1:7">
      <c r="A988" s="57">
        <v>94.512799999999999</v>
      </c>
      <c r="B988" s="57">
        <v>94.917900000000003</v>
      </c>
      <c r="C988" s="57">
        <v>93.258399999999995</v>
      </c>
      <c r="D988" s="57">
        <v>93.918700000000001</v>
      </c>
      <c r="E988" s="57">
        <v>5780752</v>
      </c>
      <c r="F988" s="57" t="s">
        <v>1421</v>
      </c>
      <c r="G988" s="26">
        <f t="shared" si="15"/>
        <v>6.3256838095075985E-3</v>
      </c>
    </row>
    <row r="989" spans="1:7">
      <c r="A989" s="57">
        <v>95.278000000000006</v>
      </c>
      <c r="B989" s="57">
        <v>95.340999999999994</v>
      </c>
      <c r="C989" s="57">
        <v>92.757400000000004</v>
      </c>
      <c r="D989" s="57">
        <v>93.288499999999999</v>
      </c>
      <c r="E989" s="57">
        <v>6969300</v>
      </c>
      <c r="F989" s="57" t="s">
        <v>1420</v>
      </c>
      <c r="G989" s="26">
        <f t="shared" si="15"/>
        <v>2.1326315676637675E-2</v>
      </c>
    </row>
    <row r="990" spans="1:7">
      <c r="A990" s="57">
        <v>93.018500000000003</v>
      </c>
      <c r="B990" s="57">
        <v>93.158000000000001</v>
      </c>
      <c r="C990" s="57">
        <v>90.083799999999997</v>
      </c>
      <c r="D990" s="57">
        <v>90.894000000000005</v>
      </c>
      <c r="E990" s="57">
        <v>7617334</v>
      </c>
      <c r="F990" s="57" t="s">
        <v>1419</v>
      </c>
      <c r="G990" s="26">
        <f t="shared" si="15"/>
        <v>2.3373379981076914E-2</v>
      </c>
    </row>
    <row r="991" spans="1:7">
      <c r="A991" s="57">
        <v>92.748400000000004</v>
      </c>
      <c r="B991" s="57">
        <v>94.071700000000007</v>
      </c>
      <c r="C991" s="57">
        <v>92.316299999999998</v>
      </c>
      <c r="D991" s="57">
        <v>93.837599999999995</v>
      </c>
      <c r="E991" s="57">
        <v>6454050</v>
      </c>
      <c r="F991" s="57" t="s">
        <v>1418</v>
      </c>
      <c r="G991" s="26">
        <f t="shared" si="15"/>
        <v>-1.1607287483908268E-2</v>
      </c>
    </row>
    <row r="992" spans="1:7">
      <c r="A992" s="57">
        <v>93.369500000000002</v>
      </c>
      <c r="B992" s="57">
        <v>94.233699999999999</v>
      </c>
      <c r="C992" s="57">
        <v>90.290800000000004</v>
      </c>
      <c r="D992" s="57">
        <v>90.425899999999999</v>
      </c>
      <c r="E992" s="57">
        <v>9610036</v>
      </c>
      <c r="F992" s="57" t="s">
        <v>1417</v>
      </c>
      <c r="G992" s="26">
        <f t="shared" si="15"/>
        <v>3.2552620432862778E-2</v>
      </c>
    </row>
    <row r="993" spans="1:7">
      <c r="A993" s="57">
        <v>90.542900000000003</v>
      </c>
      <c r="B993" s="57">
        <v>91.839200000000005</v>
      </c>
      <c r="C993" s="57">
        <v>90.277299999999997</v>
      </c>
      <c r="D993" s="57">
        <v>91.371099999999998</v>
      </c>
      <c r="E993" s="57">
        <v>8364702</v>
      </c>
      <c r="F993" s="57" t="s">
        <v>1416</v>
      </c>
      <c r="G993" s="26">
        <f t="shared" si="15"/>
        <v>-9.0641351587098518E-3</v>
      </c>
    </row>
    <row r="994" spans="1:7">
      <c r="A994" s="57">
        <v>91.551100000000005</v>
      </c>
      <c r="B994" s="57">
        <v>92.721400000000003</v>
      </c>
      <c r="C994" s="57">
        <v>91.267499999999998</v>
      </c>
      <c r="D994" s="57">
        <v>92.046199999999999</v>
      </c>
      <c r="E994" s="57">
        <v>5551565</v>
      </c>
      <c r="F994" s="57" t="s">
        <v>1415</v>
      </c>
      <c r="G994" s="26">
        <f t="shared" si="15"/>
        <v>-5.3788206357241464E-3</v>
      </c>
    </row>
    <row r="995" spans="1:7">
      <c r="A995" s="57">
        <v>92.856399999999994</v>
      </c>
      <c r="B995" s="57">
        <v>93.189499999999995</v>
      </c>
      <c r="C995" s="57">
        <v>91.470100000000002</v>
      </c>
      <c r="D995" s="57">
        <v>92.784400000000005</v>
      </c>
      <c r="E995" s="57">
        <v>7499428</v>
      </c>
      <c r="F995" s="57" t="s">
        <v>1414</v>
      </c>
      <c r="G995" s="26">
        <f t="shared" si="15"/>
        <v>7.7599251598314822E-4</v>
      </c>
    </row>
    <row r="996" spans="1:7">
      <c r="A996" s="57">
        <v>93.540599999999998</v>
      </c>
      <c r="B996" s="57">
        <v>94.341800000000006</v>
      </c>
      <c r="C996" s="57">
        <v>92.730400000000003</v>
      </c>
      <c r="D996" s="57">
        <v>93.054500000000004</v>
      </c>
      <c r="E996" s="57">
        <v>5325606</v>
      </c>
      <c r="F996" s="57" t="s">
        <v>1413</v>
      </c>
      <c r="G996" s="26">
        <f t="shared" si="15"/>
        <v>5.223820449306471E-3</v>
      </c>
    </row>
    <row r="997" spans="1:7">
      <c r="A997" s="57">
        <v>92.100200000000001</v>
      </c>
      <c r="B997" s="57">
        <v>93.072500000000005</v>
      </c>
      <c r="C997" s="57">
        <v>91.542100000000005</v>
      </c>
      <c r="D997" s="57">
        <v>92.937399999999997</v>
      </c>
      <c r="E997" s="57">
        <v>7079850</v>
      </c>
      <c r="F997" s="57" t="s">
        <v>1412</v>
      </c>
      <c r="G997" s="26">
        <f t="shared" si="15"/>
        <v>-9.0082141312324282E-3</v>
      </c>
    </row>
    <row r="998" spans="1:7">
      <c r="A998" s="57">
        <v>92.712400000000002</v>
      </c>
      <c r="B998" s="57">
        <v>95.269000000000005</v>
      </c>
      <c r="C998" s="57">
        <v>92.388300000000001</v>
      </c>
      <c r="D998" s="57">
        <v>94.242699999999999</v>
      </c>
      <c r="E998" s="57">
        <v>5858994</v>
      </c>
      <c r="F998" s="57" t="s">
        <v>1411</v>
      </c>
      <c r="G998" s="26">
        <f t="shared" si="15"/>
        <v>-1.6237862455129148E-2</v>
      </c>
    </row>
    <row r="999" spans="1:7">
      <c r="A999" s="57">
        <v>94.413799999999995</v>
      </c>
      <c r="B999" s="57">
        <v>96.115200000000002</v>
      </c>
      <c r="C999" s="57">
        <v>94.107699999999994</v>
      </c>
      <c r="D999" s="57">
        <v>94.998900000000006</v>
      </c>
      <c r="E999" s="57">
        <v>6516774</v>
      </c>
      <c r="F999" s="57" t="s">
        <v>1410</v>
      </c>
      <c r="G999" s="26">
        <f t="shared" si="15"/>
        <v>-6.1590186833743177E-3</v>
      </c>
    </row>
    <row r="1000" spans="1:7">
      <c r="A1000" s="57">
        <v>95.503</v>
      </c>
      <c r="B1000" s="57">
        <v>95.692099999999996</v>
      </c>
      <c r="C1000" s="57">
        <v>94.341800000000006</v>
      </c>
      <c r="D1000" s="57">
        <v>94.341800000000006</v>
      </c>
      <c r="E1000" s="57">
        <v>7087626</v>
      </c>
      <c r="F1000" s="57" t="s">
        <v>1409</v>
      </c>
      <c r="G1000" s="26">
        <f t="shared" si="15"/>
        <v>1.2308435921298821E-2</v>
      </c>
    </row>
    <row r="1001" spans="1:7">
      <c r="A1001" s="57">
        <v>93.810599999999994</v>
      </c>
      <c r="B1001" s="57">
        <v>94.161699999999996</v>
      </c>
      <c r="C1001" s="57">
        <v>91.839200000000005</v>
      </c>
      <c r="D1001" s="57">
        <v>92.280299999999997</v>
      </c>
      <c r="E1001" s="57">
        <v>5775471</v>
      </c>
      <c r="F1001" s="57" t="s">
        <v>1408</v>
      </c>
      <c r="G1001" s="26">
        <f t="shared" si="15"/>
        <v>1.6583171056010926E-2</v>
      </c>
    </row>
    <row r="1002" spans="1:7">
      <c r="A1002" s="57">
        <v>91.812200000000004</v>
      </c>
      <c r="B1002" s="57">
        <v>92.937399999999997</v>
      </c>
      <c r="C1002" s="57">
        <v>91.645600000000002</v>
      </c>
      <c r="D1002" s="57">
        <v>92.406300000000002</v>
      </c>
      <c r="E1002" s="57">
        <v>5258379</v>
      </c>
      <c r="F1002" s="57" t="s">
        <v>1407</v>
      </c>
      <c r="G1002" s="26">
        <f t="shared" si="15"/>
        <v>-6.4292153240633754E-3</v>
      </c>
    </row>
    <row r="1003" spans="1:7">
      <c r="A1003" s="57">
        <v>92.478300000000004</v>
      </c>
      <c r="B1003" s="57">
        <v>93.207499999999996</v>
      </c>
      <c r="C1003" s="57">
        <v>91.434100000000001</v>
      </c>
      <c r="D1003" s="57">
        <v>91.479100000000003</v>
      </c>
      <c r="E1003" s="57">
        <v>4526896</v>
      </c>
      <c r="F1003" s="57" t="s">
        <v>1406</v>
      </c>
      <c r="G1003" s="26">
        <f t="shared" si="15"/>
        <v>1.0922713494120551E-2</v>
      </c>
    </row>
    <row r="1004" spans="1:7">
      <c r="A1004" s="57">
        <v>91.974199999999996</v>
      </c>
      <c r="B1004" s="57">
        <v>92.6584</v>
      </c>
      <c r="C1004" s="57">
        <v>91.191000000000003</v>
      </c>
      <c r="D1004" s="57">
        <v>91.929199999999994</v>
      </c>
      <c r="E1004" s="57">
        <v>7134199</v>
      </c>
      <c r="F1004" s="57" t="s">
        <v>1405</v>
      </c>
      <c r="G1004" s="26">
        <f t="shared" si="15"/>
        <v>4.89507142453105E-4</v>
      </c>
    </row>
    <row r="1005" spans="1:7">
      <c r="A1005" s="57">
        <v>93.054500000000004</v>
      </c>
      <c r="B1005" s="57">
        <v>93.162499999999994</v>
      </c>
      <c r="C1005" s="57">
        <v>91.281099999999995</v>
      </c>
      <c r="D1005" s="57">
        <v>92.712400000000002</v>
      </c>
      <c r="E1005" s="57">
        <v>10230153</v>
      </c>
      <c r="F1005" s="57" t="s">
        <v>1404</v>
      </c>
      <c r="G1005" s="26">
        <f t="shared" si="15"/>
        <v>3.6899055574011186E-3</v>
      </c>
    </row>
    <row r="1006" spans="1:7">
      <c r="A1006" s="57">
        <v>93.252499999999998</v>
      </c>
      <c r="B1006" s="57">
        <v>93.792599999999993</v>
      </c>
      <c r="C1006" s="57">
        <v>92.271299999999997</v>
      </c>
      <c r="D1006" s="57">
        <v>93.342500000000001</v>
      </c>
      <c r="E1006" s="57">
        <v>8114936</v>
      </c>
      <c r="F1006" s="57" t="s">
        <v>1403</v>
      </c>
      <c r="G1006" s="26">
        <f t="shared" si="15"/>
        <v>-9.6419101695377485E-4</v>
      </c>
    </row>
    <row r="1007" spans="1:7">
      <c r="A1007" s="57">
        <v>93.162499999999994</v>
      </c>
      <c r="B1007" s="57">
        <v>93.252499999999998</v>
      </c>
      <c r="C1007" s="57">
        <v>91.650099999999995</v>
      </c>
      <c r="D1007" s="57">
        <v>92.721400000000003</v>
      </c>
      <c r="E1007" s="57">
        <v>9254953</v>
      </c>
      <c r="F1007" s="57" t="s">
        <v>1402</v>
      </c>
      <c r="G1007" s="26">
        <f t="shared" si="15"/>
        <v>4.7572620775786501E-3</v>
      </c>
    </row>
    <row r="1008" spans="1:7">
      <c r="A1008" s="57">
        <v>92.838399999999993</v>
      </c>
      <c r="B1008" s="57">
        <v>93.567599999999999</v>
      </c>
      <c r="C1008" s="57">
        <v>91.11</v>
      </c>
      <c r="D1008" s="57">
        <v>93.126499999999993</v>
      </c>
      <c r="E1008" s="57">
        <v>8459443</v>
      </c>
      <c r="F1008" s="57" t="s">
        <v>1401</v>
      </c>
      <c r="G1008" s="26">
        <f t="shared" si="15"/>
        <v>-3.0936414447015892E-3</v>
      </c>
    </row>
    <row r="1009" spans="1:7">
      <c r="A1009" s="57">
        <v>92.883399999999995</v>
      </c>
      <c r="B1009" s="57">
        <v>95.385999999999996</v>
      </c>
      <c r="C1009" s="57">
        <v>92.559299999999993</v>
      </c>
      <c r="D1009" s="57">
        <v>94.602800000000002</v>
      </c>
      <c r="E1009" s="57">
        <v>5979290</v>
      </c>
      <c r="F1009" s="57" t="s">
        <v>1400</v>
      </c>
      <c r="G1009" s="26">
        <f t="shared" si="15"/>
        <v>-1.8174937739686481E-2</v>
      </c>
    </row>
    <row r="1010" spans="1:7">
      <c r="A1010" s="57">
        <v>93.702600000000004</v>
      </c>
      <c r="B1010" s="57">
        <v>95.278000000000006</v>
      </c>
      <c r="C1010" s="57">
        <v>92.946399999999997</v>
      </c>
      <c r="D1010" s="57">
        <v>94.179699999999997</v>
      </c>
      <c r="E1010" s="57">
        <v>6568212</v>
      </c>
      <c r="F1010" s="57" t="s">
        <v>1399</v>
      </c>
      <c r="G1010" s="26">
        <f t="shared" si="15"/>
        <v>-5.0658475234046652E-3</v>
      </c>
    </row>
    <row r="1011" spans="1:7">
      <c r="A1011" s="57">
        <v>93.774600000000007</v>
      </c>
      <c r="B1011" s="57">
        <v>94.215699999999998</v>
      </c>
      <c r="C1011" s="57">
        <v>91.164000000000001</v>
      </c>
      <c r="D1011" s="57">
        <v>92.406300000000002</v>
      </c>
      <c r="E1011" s="57">
        <v>8577420</v>
      </c>
      <c r="F1011" s="57" t="s">
        <v>1398</v>
      </c>
      <c r="G1011" s="26">
        <f t="shared" si="15"/>
        <v>1.4807431960808026E-2</v>
      </c>
    </row>
    <row r="1012" spans="1:7">
      <c r="A1012" s="57">
        <v>93.810599999999994</v>
      </c>
      <c r="B1012" s="57">
        <v>94.368799999999993</v>
      </c>
      <c r="C1012" s="57">
        <v>90.632900000000006</v>
      </c>
      <c r="D1012" s="57">
        <v>93.270499999999998</v>
      </c>
      <c r="E1012" s="57">
        <v>10362068</v>
      </c>
      <c r="F1012" s="57" t="s">
        <v>1397</v>
      </c>
      <c r="G1012" s="26">
        <f t="shared" si="15"/>
        <v>5.7906840855361796E-3</v>
      </c>
    </row>
    <row r="1013" spans="1:7">
      <c r="A1013" s="57">
        <v>95.061899999999994</v>
      </c>
      <c r="B1013" s="57">
        <v>96.700299999999999</v>
      </c>
      <c r="C1013" s="57">
        <v>94.040199999999999</v>
      </c>
      <c r="D1013" s="57">
        <v>96.637299999999996</v>
      </c>
      <c r="E1013" s="57">
        <v>6406155</v>
      </c>
      <c r="F1013" s="57" t="s">
        <v>1396</v>
      </c>
      <c r="G1013" s="26">
        <f t="shared" si="15"/>
        <v>-1.6302193873380166E-2</v>
      </c>
    </row>
    <row r="1014" spans="1:7">
      <c r="A1014" s="57">
        <v>95.521000000000001</v>
      </c>
      <c r="B1014" s="57">
        <v>98.068600000000004</v>
      </c>
      <c r="C1014" s="57">
        <v>95.394999999999996</v>
      </c>
      <c r="D1014" s="57">
        <v>96.016099999999994</v>
      </c>
      <c r="E1014" s="57">
        <v>6110629</v>
      </c>
      <c r="F1014" s="57" t="s">
        <v>1395</v>
      </c>
      <c r="G1014" s="26">
        <f t="shared" si="15"/>
        <v>-5.1564268909067845E-3</v>
      </c>
    </row>
    <row r="1015" spans="1:7">
      <c r="A1015" s="57">
        <v>97.006399999999999</v>
      </c>
      <c r="B1015" s="57">
        <v>98.203599999999994</v>
      </c>
      <c r="C1015" s="57">
        <v>96.277199999999993</v>
      </c>
      <c r="D1015" s="57">
        <v>96.673299999999998</v>
      </c>
      <c r="E1015" s="57">
        <v>7278842</v>
      </c>
      <c r="F1015" s="57" t="s">
        <v>1394</v>
      </c>
      <c r="G1015" s="26">
        <f t="shared" si="15"/>
        <v>3.4456256277586306E-3</v>
      </c>
    </row>
    <row r="1016" spans="1:7">
      <c r="A1016" s="57">
        <v>96.763300000000001</v>
      </c>
      <c r="B1016" s="57">
        <v>97.412599999999998</v>
      </c>
      <c r="C1016" s="57">
        <v>95.710099999999997</v>
      </c>
      <c r="D1016" s="57">
        <v>96.331199999999995</v>
      </c>
      <c r="E1016" s="57">
        <v>8019406</v>
      </c>
      <c r="F1016" s="57" t="s">
        <v>1393</v>
      </c>
      <c r="G1016" s="26">
        <f t="shared" si="15"/>
        <v>4.4855664623715263E-3</v>
      </c>
    </row>
    <row r="1017" spans="1:7">
      <c r="A1017" s="57">
        <v>97.717500000000001</v>
      </c>
      <c r="B1017" s="57">
        <v>97.9876</v>
      </c>
      <c r="C1017" s="57">
        <v>96.539699999999996</v>
      </c>
      <c r="D1017" s="57">
        <v>97.303399999999996</v>
      </c>
      <c r="E1017" s="57">
        <v>6291571</v>
      </c>
      <c r="F1017" s="57" t="s">
        <v>1392</v>
      </c>
      <c r="G1017" s="26">
        <f t="shared" si="15"/>
        <v>4.2557608470001895E-3</v>
      </c>
    </row>
    <row r="1018" spans="1:7">
      <c r="A1018" s="57">
        <v>97.924599999999998</v>
      </c>
      <c r="B1018" s="57">
        <v>99.563000000000002</v>
      </c>
      <c r="C1018" s="57">
        <v>97.627499999999998</v>
      </c>
      <c r="D1018" s="57">
        <v>97.879599999999996</v>
      </c>
      <c r="E1018" s="57">
        <v>5165605</v>
      </c>
      <c r="F1018" s="57" t="s">
        <v>1391</v>
      </c>
      <c r="G1018" s="26">
        <f t="shared" ref="G1018:G1081" si="16">A1018/D1018-1</f>
        <v>4.5974850734986639E-4</v>
      </c>
    </row>
    <row r="1019" spans="1:7">
      <c r="A1019" s="57">
        <v>98.077600000000004</v>
      </c>
      <c r="B1019" s="57">
        <v>98.329700000000003</v>
      </c>
      <c r="C1019" s="57">
        <v>96.772300000000001</v>
      </c>
      <c r="D1019" s="57">
        <v>96.961399999999998</v>
      </c>
      <c r="E1019" s="57">
        <v>8421709</v>
      </c>
      <c r="F1019" s="57" t="s">
        <v>1390</v>
      </c>
      <c r="G1019" s="26">
        <f t="shared" si="16"/>
        <v>1.151179747817177E-2</v>
      </c>
    </row>
    <row r="1020" spans="1:7">
      <c r="A1020" s="57">
        <v>97.123400000000004</v>
      </c>
      <c r="B1020" s="57">
        <v>97.285399999999996</v>
      </c>
      <c r="C1020" s="57">
        <v>95.421999999999997</v>
      </c>
      <c r="D1020" s="57">
        <v>95.494</v>
      </c>
      <c r="E1020" s="57">
        <v>7217276</v>
      </c>
      <c r="F1020" s="57" t="s">
        <v>1389</v>
      </c>
      <c r="G1020" s="26">
        <f t="shared" si="16"/>
        <v>1.7062852116363381E-2</v>
      </c>
    </row>
    <row r="1021" spans="1:7">
      <c r="A1021" s="57">
        <v>95.079899999999995</v>
      </c>
      <c r="B1021" s="57">
        <v>95.106899999999996</v>
      </c>
      <c r="C1021" s="57">
        <v>93.279499999999999</v>
      </c>
      <c r="D1021" s="57">
        <v>94.467799999999997</v>
      </c>
      <c r="E1021" s="57">
        <v>6500550</v>
      </c>
      <c r="F1021" s="57" t="s">
        <v>1388</v>
      </c>
      <c r="G1021" s="26">
        <f t="shared" si="16"/>
        <v>6.4794564920533926E-3</v>
      </c>
    </row>
    <row r="1022" spans="1:7">
      <c r="A1022" s="57">
        <v>94.665800000000004</v>
      </c>
      <c r="B1022" s="57">
        <v>95.269000000000005</v>
      </c>
      <c r="C1022" s="57">
        <v>93.495599999999996</v>
      </c>
      <c r="D1022" s="57">
        <v>93.621600000000001</v>
      </c>
      <c r="E1022" s="57">
        <v>5142285</v>
      </c>
      <c r="F1022" s="57" t="s">
        <v>1387</v>
      </c>
      <c r="G1022" s="26">
        <f t="shared" si="16"/>
        <v>1.1153409042357731E-2</v>
      </c>
    </row>
    <row r="1023" spans="1:7">
      <c r="A1023" s="57">
        <v>94.494799999999998</v>
      </c>
      <c r="B1023" s="57">
        <v>96.150300000000001</v>
      </c>
      <c r="C1023" s="57">
        <v>94.179699999999997</v>
      </c>
      <c r="D1023" s="57">
        <v>95.683099999999996</v>
      </c>
      <c r="E1023" s="57">
        <v>5207133</v>
      </c>
      <c r="F1023" s="57" t="s">
        <v>1386</v>
      </c>
      <c r="G1023" s="26">
        <f t="shared" si="16"/>
        <v>-1.2419121036003178E-2</v>
      </c>
    </row>
    <row r="1024" spans="1:7">
      <c r="A1024" s="57">
        <v>95.430999999999997</v>
      </c>
      <c r="B1024" s="57">
        <v>98.113600000000005</v>
      </c>
      <c r="C1024" s="57">
        <v>95.421999999999997</v>
      </c>
      <c r="D1024" s="57">
        <v>96.4482</v>
      </c>
      <c r="E1024" s="57">
        <v>7205966</v>
      </c>
      <c r="F1024" s="57" t="s">
        <v>1385</v>
      </c>
      <c r="G1024" s="26">
        <f t="shared" si="16"/>
        <v>-1.0546593922955538E-2</v>
      </c>
    </row>
    <row r="1025" spans="1:7">
      <c r="A1025" s="57">
        <v>95.773099999999999</v>
      </c>
      <c r="B1025" s="57">
        <v>96.763300000000001</v>
      </c>
      <c r="C1025" s="57">
        <v>94.872900000000001</v>
      </c>
      <c r="D1025" s="57">
        <v>95.179000000000002</v>
      </c>
      <c r="E1025" s="57">
        <v>7680577</v>
      </c>
      <c r="F1025" s="57" t="s">
        <v>1384</v>
      </c>
      <c r="G1025" s="26">
        <f t="shared" si="16"/>
        <v>6.2419231132917474E-3</v>
      </c>
    </row>
    <row r="1026" spans="1:7">
      <c r="A1026" s="57">
        <v>95.512</v>
      </c>
      <c r="B1026" s="57">
        <v>95.719099999999997</v>
      </c>
      <c r="C1026" s="57">
        <v>92.514300000000006</v>
      </c>
      <c r="D1026" s="57">
        <v>92.847399999999993</v>
      </c>
      <c r="E1026" s="57">
        <v>7797764</v>
      </c>
      <c r="F1026" s="57" t="s">
        <v>1383</v>
      </c>
      <c r="G1026" s="26">
        <f t="shared" si="16"/>
        <v>2.8698703463963637E-2</v>
      </c>
    </row>
    <row r="1027" spans="1:7">
      <c r="A1027" s="57">
        <v>93.126499999999993</v>
      </c>
      <c r="B1027" s="57">
        <v>94.413799999999995</v>
      </c>
      <c r="C1027" s="57">
        <v>93.117500000000007</v>
      </c>
      <c r="D1027" s="57">
        <v>94.044700000000006</v>
      </c>
      <c r="E1027" s="57">
        <v>3608935</v>
      </c>
      <c r="F1027" s="57" t="s">
        <v>1382</v>
      </c>
      <c r="G1027" s="26">
        <f t="shared" si="16"/>
        <v>-9.7634422779807606E-3</v>
      </c>
    </row>
    <row r="1028" spans="1:7">
      <c r="A1028" s="57">
        <v>94.044700000000006</v>
      </c>
      <c r="B1028" s="57">
        <v>95.039400000000001</v>
      </c>
      <c r="C1028" s="57">
        <v>93.477599999999995</v>
      </c>
      <c r="D1028" s="57">
        <v>93.513599999999997</v>
      </c>
      <c r="E1028" s="57">
        <v>3519159</v>
      </c>
      <c r="F1028" s="57" t="s">
        <v>1381</v>
      </c>
      <c r="G1028" s="26">
        <f t="shared" si="16"/>
        <v>5.6793878109708817E-3</v>
      </c>
    </row>
    <row r="1029" spans="1:7">
      <c r="A1029" s="57">
        <v>93.576599999999999</v>
      </c>
      <c r="B1029" s="57">
        <v>94.503799999999998</v>
      </c>
      <c r="C1029" s="57">
        <v>93.558599999999998</v>
      </c>
      <c r="D1029" s="57">
        <v>94.2607</v>
      </c>
      <c r="E1029" s="57">
        <v>3635700</v>
      </c>
      <c r="F1029" s="57" t="s">
        <v>1380</v>
      </c>
      <c r="G1029" s="26">
        <f t="shared" si="16"/>
        <v>-7.2575315057070711E-3</v>
      </c>
    </row>
    <row r="1030" spans="1:7">
      <c r="A1030" s="57">
        <v>94.098699999999994</v>
      </c>
      <c r="B1030" s="57">
        <v>94.314800000000005</v>
      </c>
      <c r="C1030" s="57">
        <v>93.576599999999999</v>
      </c>
      <c r="D1030" s="57">
        <v>94.215699999999998</v>
      </c>
      <c r="E1030" s="57">
        <v>7488212</v>
      </c>
      <c r="F1030" s="57" t="s">
        <v>1379</v>
      </c>
      <c r="G1030" s="26">
        <f t="shared" si="16"/>
        <v>-1.2418312446864643E-3</v>
      </c>
    </row>
    <row r="1031" spans="1:7">
      <c r="A1031" s="57">
        <v>94.008700000000005</v>
      </c>
      <c r="B1031" s="57">
        <v>94.746899999999997</v>
      </c>
      <c r="C1031" s="57">
        <v>92.343299999999999</v>
      </c>
      <c r="D1031" s="57">
        <v>92.982399999999998</v>
      </c>
      <c r="E1031" s="57">
        <v>6593913</v>
      </c>
      <c r="F1031" s="57" t="s">
        <v>1378</v>
      </c>
      <c r="G1031" s="26">
        <f t="shared" si="16"/>
        <v>1.1037572701930731E-2</v>
      </c>
    </row>
    <row r="1032" spans="1:7">
      <c r="A1032" s="57">
        <v>92.631399999999999</v>
      </c>
      <c r="B1032" s="57">
        <v>93.081500000000005</v>
      </c>
      <c r="C1032" s="57">
        <v>91.082999999999998</v>
      </c>
      <c r="D1032" s="57">
        <v>91.929199999999994</v>
      </c>
      <c r="E1032" s="57">
        <v>7255507</v>
      </c>
      <c r="F1032" s="57" t="s">
        <v>1377</v>
      </c>
      <c r="G1032" s="26">
        <f t="shared" si="16"/>
        <v>7.6384870095682622E-3</v>
      </c>
    </row>
    <row r="1033" spans="1:7">
      <c r="A1033" s="57">
        <v>91.227000000000004</v>
      </c>
      <c r="B1033" s="57">
        <v>91.659099999999995</v>
      </c>
      <c r="C1033" s="57">
        <v>90.838499999999996</v>
      </c>
      <c r="D1033" s="57">
        <v>91.506100000000004</v>
      </c>
      <c r="E1033" s="57">
        <v>6690616</v>
      </c>
      <c r="F1033" s="57" t="s">
        <v>1376</v>
      </c>
      <c r="G1033" s="26">
        <f t="shared" si="16"/>
        <v>-3.0500698860512765E-3</v>
      </c>
    </row>
    <row r="1034" spans="1:7">
      <c r="A1034" s="57">
        <v>91.506100000000004</v>
      </c>
      <c r="B1034" s="57">
        <v>92.496300000000005</v>
      </c>
      <c r="C1034" s="57">
        <v>89.8947</v>
      </c>
      <c r="D1034" s="57">
        <v>89.9983</v>
      </c>
      <c r="E1034" s="57">
        <v>9610521</v>
      </c>
      <c r="F1034" s="57" t="s">
        <v>1375</v>
      </c>
      <c r="G1034" s="26">
        <f t="shared" si="16"/>
        <v>1.6753649791162672E-2</v>
      </c>
    </row>
    <row r="1035" spans="1:7">
      <c r="A1035" s="57">
        <v>89.030500000000004</v>
      </c>
      <c r="B1035" s="57">
        <v>89.835300000000004</v>
      </c>
      <c r="C1035" s="57">
        <v>87.997399999999999</v>
      </c>
      <c r="D1035" s="57">
        <v>89.379400000000004</v>
      </c>
      <c r="E1035" s="57">
        <v>12699925</v>
      </c>
      <c r="F1035" s="57" t="s">
        <v>1374</v>
      </c>
      <c r="G1035" s="26">
        <f t="shared" si="16"/>
        <v>-3.9035840473308214E-3</v>
      </c>
    </row>
    <row r="1036" spans="1:7">
      <c r="A1036" s="57">
        <v>90.014499999999998</v>
      </c>
      <c r="B1036" s="57">
        <v>92.975300000000004</v>
      </c>
      <c r="C1036" s="57">
        <v>89.683499999999995</v>
      </c>
      <c r="D1036" s="57">
        <v>89.907200000000003</v>
      </c>
      <c r="E1036" s="57">
        <v>22573449</v>
      </c>
      <c r="F1036" s="57" t="s">
        <v>1373</v>
      </c>
      <c r="G1036" s="26">
        <f t="shared" si="16"/>
        <v>1.193452804669759E-3</v>
      </c>
    </row>
    <row r="1037" spans="1:7">
      <c r="A1037" s="57">
        <v>91.427800000000005</v>
      </c>
      <c r="B1037" s="57">
        <v>93.36</v>
      </c>
      <c r="C1037" s="57">
        <v>90.551199999999994</v>
      </c>
      <c r="D1037" s="57">
        <v>92.429699999999997</v>
      </c>
      <c r="E1037" s="57">
        <v>18427436</v>
      </c>
      <c r="F1037" s="57" t="s">
        <v>1372</v>
      </c>
      <c r="G1037" s="26">
        <f t="shared" si="16"/>
        <v>-1.083958943932517E-2</v>
      </c>
    </row>
    <row r="1038" spans="1:7">
      <c r="A1038" s="57">
        <v>93.869799999999998</v>
      </c>
      <c r="B1038" s="57">
        <v>94.621200000000002</v>
      </c>
      <c r="C1038" s="57">
        <v>92.519099999999995</v>
      </c>
      <c r="D1038" s="57">
        <v>94.469200000000001</v>
      </c>
      <c r="E1038" s="57">
        <v>18546516</v>
      </c>
      <c r="F1038" s="57" t="s">
        <v>1371</v>
      </c>
      <c r="G1038" s="26">
        <f t="shared" si="16"/>
        <v>-6.3449251184513056E-3</v>
      </c>
    </row>
    <row r="1039" spans="1:7">
      <c r="A1039" s="57">
        <v>99.907799999999995</v>
      </c>
      <c r="B1039" s="57">
        <v>101.0885</v>
      </c>
      <c r="C1039" s="57">
        <v>99.5321</v>
      </c>
      <c r="D1039" s="57">
        <v>100.42659999999999</v>
      </c>
      <c r="E1039" s="57">
        <v>8183264</v>
      </c>
      <c r="F1039" s="57" t="s">
        <v>1370</v>
      </c>
      <c r="G1039" s="26">
        <f t="shared" si="16"/>
        <v>-5.1659620060819922E-3</v>
      </c>
    </row>
    <row r="1040" spans="1:7">
      <c r="A1040" s="57">
        <v>100.9543</v>
      </c>
      <c r="B1040" s="57">
        <v>101.44629999999999</v>
      </c>
      <c r="C1040" s="57">
        <v>100.3282</v>
      </c>
      <c r="D1040" s="57">
        <v>100.4534</v>
      </c>
      <c r="E1040" s="57">
        <v>4749989</v>
      </c>
      <c r="F1040" s="57" t="s">
        <v>1369</v>
      </c>
      <c r="G1040" s="26">
        <f t="shared" si="16"/>
        <v>4.9863917000321223E-3</v>
      </c>
    </row>
    <row r="1041" spans="1:7">
      <c r="A1041" s="57">
        <v>100.5697</v>
      </c>
      <c r="B1041" s="57">
        <v>102.1083</v>
      </c>
      <c r="C1041" s="57">
        <v>100.0509</v>
      </c>
      <c r="D1041" s="57">
        <v>101.6968</v>
      </c>
      <c r="E1041" s="57">
        <v>4342720</v>
      </c>
      <c r="F1041" s="57" t="s">
        <v>1368</v>
      </c>
      <c r="G1041" s="26">
        <f t="shared" si="16"/>
        <v>-1.1082944596093491E-2</v>
      </c>
    </row>
    <row r="1042" spans="1:7">
      <c r="A1042" s="57">
        <v>100.9096</v>
      </c>
      <c r="B1042" s="57">
        <v>101.5179</v>
      </c>
      <c r="C1042" s="57">
        <v>99.710999999999999</v>
      </c>
      <c r="D1042" s="57">
        <v>100.1493</v>
      </c>
      <c r="E1042" s="57">
        <v>6162655</v>
      </c>
      <c r="F1042" s="57" t="s">
        <v>1367</v>
      </c>
      <c r="G1042" s="26">
        <f t="shared" si="16"/>
        <v>7.5916656431946894E-3</v>
      </c>
    </row>
    <row r="1043" spans="1:7">
      <c r="A1043" s="57">
        <v>100.5608</v>
      </c>
      <c r="B1043" s="57">
        <v>100.98739999999999</v>
      </c>
      <c r="C1043" s="57">
        <v>99.719899999999996</v>
      </c>
      <c r="D1043" s="57">
        <v>100.52500000000001</v>
      </c>
      <c r="E1043" s="57">
        <v>5585337</v>
      </c>
      <c r="F1043" s="57" t="s">
        <v>1366</v>
      </c>
      <c r="G1043" s="26">
        <f t="shared" si="16"/>
        <v>3.5613031584169619E-4</v>
      </c>
    </row>
    <row r="1044" spans="1:7">
      <c r="A1044" s="57">
        <v>100.42659999999999</v>
      </c>
      <c r="B1044" s="57">
        <v>102.3677</v>
      </c>
      <c r="C1044" s="57">
        <v>99.863</v>
      </c>
      <c r="D1044" s="57">
        <v>100.00620000000001</v>
      </c>
      <c r="E1044" s="57">
        <v>9550735</v>
      </c>
      <c r="F1044" s="57" t="s">
        <v>1365</v>
      </c>
      <c r="G1044" s="26">
        <f t="shared" si="16"/>
        <v>4.2037393681590984E-3</v>
      </c>
    </row>
    <row r="1045" spans="1:7">
      <c r="A1045" s="57">
        <v>98.610699999999994</v>
      </c>
      <c r="B1045" s="57">
        <v>99.496300000000005</v>
      </c>
      <c r="C1045" s="57">
        <v>96.3476</v>
      </c>
      <c r="D1045" s="57">
        <v>96.633899999999997</v>
      </c>
      <c r="E1045" s="57">
        <v>7624800</v>
      </c>
      <c r="F1045" s="57" t="s">
        <v>1364</v>
      </c>
      <c r="G1045" s="26">
        <f t="shared" si="16"/>
        <v>2.0456589250770207E-2</v>
      </c>
    </row>
    <row r="1046" spans="1:7">
      <c r="A1046" s="57">
        <v>95.596199999999996</v>
      </c>
      <c r="B1046" s="57">
        <v>97.054299999999998</v>
      </c>
      <c r="C1046" s="57">
        <v>94.737499999999997</v>
      </c>
      <c r="D1046" s="57">
        <v>96.267099999999999</v>
      </c>
      <c r="E1046" s="57">
        <v>6923056</v>
      </c>
      <c r="F1046" s="57" t="s">
        <v>1363</v>
      </c>
      <c r="G1046" s="26">
        <f t="shared" si="16"/>
        <v>-6.9691514546507127E-3</v>
      </c>
    </row>
    <row r="1047" spans="1:7">
      <c r="A1047" s="57">
        <v>95.962999999999994</v>
      </c>
      <c r="B1047" s="57">
        <v>96.535499999999999</v>
      </c>
      <c r="C1047" s="57">
        <v>93.941400000000002</v>
      </c>
      <c r="D1047" s="57">
        <v>94.585400000000007</v>
      </c>
      <c r="E1047" s="57">
        <v>7458787</v>
      </c>
      <c r="F1047" s="57" t="s">
        <v>1362</v>
      </c>
      <c r="G1047" s="26">
        <f t="shared" si="16"/>
        <v>1.4564615680644044E-2</v>
      </c>
    </row>
    <row r="1048" spans="1:7">
      <c r="A1048" s="57">
        <v>94.343900000000005</v>
      </c>
      <c r="B1048" s="57">
        <v>97.43</v>
      </c>
      <c r="C1048" s="57">
        <v>94.263400000000004</v>
      </c>
      <c r="D1048" s="57">
        <v>97.2958</v>
      </c>
      <c r="E1048" s="57">
        <v>8205379</v>
      </c>
      <c r="F1048" s="57" t="s">
        <v>1361</v>
      </c>
      <c r="G1048" s="26">
        <f t="shared" si="16"/>
        <v>-3.0339439112479605E-2</v>
      </c>
    </row>
    <row r="1049" spans="1:7">
      <c r="A1049" s="57">
        <v>95.444199999999995</v>
      </c>
      <c r="B1049" s="57">
        <v>98.288700000000006</v>
      </c>
      <c r="C1049" s="57">
        <v>95.345799999999997</v>
      </c>
      <c r="D1049" s="57">
        <v>98.011399999999995</v>
      </c>
      <c r="E1049" s="57">
        <v>14018750</v>
      </c>
      <c r="F1049" s="57" t="s">
        <v>1360</v>
      </c>
      <c r="G1049" s="26">
        <f t="shared" si="16"/>
        <v>-2.619287144148541E-2</v>
      </c>
    </row>
    <row r="1050" spans="1:7">
      <c r="A1050" s="57">
        <v>98.646500000000003</v>
      </c>
      <c r="B1050" s="57">
        <v>100.60550000000001</v>
      </c>
      <c r="C1050" s="57">
        <v>98.548100000000005</v>
      </c>
      <c r="D1050" s="57">
        <v>100.18510000000001</v>
      </c>
      <c r="E1050" s="57">
        <v>7026175</v>
      </c>
      <c r="F1050" s="57" t="s">
        <v>1359</v>
      </c>
      <c r="G1050" s="26">
        <f t="shared" si="16"/>
        <v>-1.5357573132132485E-2</v>
      </c>
    </row>
    <row r="1051" spans="1:7">
      <c r="A1051" s="57">
        <v>99.335300000000004</v>
      </c>
      <c r="B1051" s="57">
        <v>101.53579999999999</v>
      </c>
      <c r="C1051" s="57">
        <v>99.093800000000002</v>
      </c>
      <c r="D1051" s="57">
        <v>101.4911</v>
      </c>
      <c r="E1051" s="57">
        <v>5561251</v>
      </c>
      <c r="F1051" s="57" t="s">
        <v>1358</v>
      </c>
      <c r="G1051" s="26">
        <f t="shared" si="16"/>
        <v>-2.1241271402122952E-2</v>
      </c>
    </row>
    <row r="1052" spans="1:7">
      <c r="A1052" s="57">
        <v>102.3677</v>
      </c>
      <c r="B1052" s="57">
        <v>103.1191</v>
      </c>
      <c r="C1052" s="57">
        <v>100.6502</v>
      </c>
      <c r="D1052" s="57">
        <v>101.1332</v>
      </c>
      <c r="E1052" s="57">
        <v>5588711</v>
      </c>
      <c r="F1052" s="57" t="s">
        <v>1357</v>
      </c>
      <c r="G1052" s="26">
        <f t="shared" si="16"/>
        <v>1.2206673970565518E-2</v>
      </c>
    </row>
    <row r="1053" spans="1:7">
      <c r="A1053" s="57">
        <v>101.4195</v>
      </c>
      <c r="B1053" s="57">
        <v>103.41419999999999</v>
      </c>
      <c r="C1053" s="57">
        <v>99.388999999999996</v>
      </c>
      <c r="D1053" s="57">
        <v>100.7933</v>
      </c>
      <c r="E1053" s="57">
        <v>11152112</v>
      </c>
      <c r="F1053" s="57" t="s">
        <v>1356</v>
      </c>
      <c r="G1053" s="26">
        <f t="shared" si="16"/>
        <v>6.2127145355892477E-3</v>
      </c>
    </row>
    <row r="1054" spans="1:7">
      <c r="A1054" s="57">
        <v>104.5592</v>
      </c>
      <c r="B1054" s="57">
        <v>106.2677</v>
      </c>
      <c r="C1054" s="57">
        <v>104.44289999999999</v>
      </c>
      <c r="D1054" s="57">
        <v>105.3643</v>
      </c>
      <c r="E1054" s="57">
        <v>6813222</v>
      </c>
      <c r="F1054" s="57" t="s">
        <v>1355</v>
      </c>
      <c r="G1054" s="26">
        <f t="shared" si="16"/>
        <v>-7.6411080413384402E-3</v>
      </c>
    </row>
    <row r="1055" spans="1:7">
      <c r="A1055" s="57">
        <v>104.8544</v>
      </c>
      <c r="B1055" s="57">
        <v>105.66840000000001</v>
      </c>
      <c r="C1055" s="57">
        <v>104.4161</v>
      </c>
      <c r="D1055" s="57">
        <v>105.49850000000001</v>
      </c>
      <c r="E1055" s="57">
        <v>7324971</v>
      </c>
      <c r="F1055" s="57" t="s">
        <v>1354</v>
      </c>
      <c r="G1055" s="26">
        <f t="shared" si="16"/>
        <v>-6.10530007535659E-3</v>
      </c>
    </row>
    <row r="1056" spans="1:7">
      <c r="A1056" s="57">
        <v>105.2569</v>
      </c>
      <c r="B1056" s="57">
        <v>105.59690000000001</v>
      </c>
      <c r="C1056" s="57">
        <v>103.3964</v>
      </c>
      <c r="D1056" s="57">
        <v>105.49850000000001</v>
      </c>
      <c r="E1056" s="57">
        <v>7731843</v>
      </c>
      <c r="F1056" s="57" t="s">
        <v>1353</v>
      </c>
      <c r="G1056" s="26">
        <f t="shared" si="16"/>
        <v>-2.290079953743418E-3</v>
      </c>
    </row>
    <row r="1057" spans="1:7">
      <c r="A1057" s="57">
        <v>105.40009999999999</v>
      </c>
      <c r="B1057" s="57">
        <v>105.88290000000001</v>
      </c>
      <c r="C1057" s="57">
        <v>104.3266</v>
      </c>
      <c r="D1057" s="57">
        <v>104.8276</v>
      </c>
      <c r="E1057" s="57">
        <v>3976705</v>
      </c>
      <c r="F1057" s="57" t="s">
        <v>1352</v>
      </c>
      <c r="G1057" s="26">
        <f t="shared" si="16"/>
        <v>5.4613479656120401E-3</v>
      </c>
    </row>
    <row r="1058" spans="1:7">
      <c r="A1058" s="57">
        <v>105.5432</v>
      </c>
      <c r="B1058" s="57">
        <v>106.08880000000001</v>
      </c>
      <c r="C1058" s="57">
        <v>104.3982</v>
      </c>
      <c r="D1058" s="57">
        <v>104.926</v>
      </c>
      <c r="E1058" s="57">
        <v>5283535</v>
      </c>
      <c r="F1058" s="57" t="s">
        <v>1351</v>
      </c>
      <c r="G1058" s="26">
        <f t="shared" si="16"/>
        <v>5.8822408173380136E-3</v>
      </c>
    </row>
    <row r="1059" spans="1:7">
      <c r="A1059" s="57">
        <v>105.1764</v>
      </c>
      <c r="B1059" s="57">
        <v>107.28749999999999</v>
      </c>
      <c r="C1059" s="57">
        <v>105.06910000000001</v>
      </c>
      <c r="D1059" s="57">
        <v>107.20699999999999</v>
      </c>
      <c r="E1059" s="57">
        <v>5775249</v>
      </c>
      <c r="F1059" s="57" t="s">
        <v>1350</v>
      </c>
      <c r="G1059" s="26">
        <f t="shared" si="16"/>
        <v>-1.8940927364817561E-2</v>
      </c>
    </row>
    <row r="1060" spans="1:7">
      <c r="A1060" s="57">
        <v>106.7239</v>
      </c>
      <c r="B1060" s="57">
        <v>107.4306</v>
      </c>
      <c r="C1060" s="57">
        <v>105.8133</v>
      </c>
      <c r="D1060" s="57">
        <v>107.3501</v>
      </c>
      <c r="E1060" s="57">
        <v>5539462</v>
      </c>
      <c r="F1060" s="57" t="s">
        <v>1349</v>
      </c>
      <c r="G1060" s="26">
        <f t="shared" si="16"/>
        <v>-5.8332502717742818E-3</v>
      </c>
    </row>
    <row r="1061" spans="1:7">
      <c r="A1061" s="57">
        <v>106.96550000000001</v>
      </c>
      <c r="B1061" s="57">
        <v>109.6221</v>
      </c>
      <c r="C1061" s="57">
        <v>106.34820000000001</v>
      </c>
      <c r="D1061" s="57">
        <v>109.479</v>
      </c>
      <c r="E1061" s="57">
        <v>4046959</v>
      </c>
      <c r="F1061" s="57" t="s">
        <v>1348</v>
      </c>
      <c r="G1061" s="26">
        <f t="shared" si="16"/>
        <v>-2.2958740945752121E-2</v>
      </c>
    </row>
    <row r="1062" spans="1:7">
      <c r="A1062" s="57">
        <v>109.4969</v>
      </c>
      <c r="B1062" s="57">
        <v>109.96210000000001</v>
      </c>
      <c r="C1062" s="57">
        <v>108.7813</v>
      </c>
      <c r="D1062" s="57">
        <v>109.2107</v>
      </c>
      <c r="E1062" s="57">
        <v>3225677</v>
      </c>
      <c r="F1062" s="57" t="s">
        <v>1347</v>
      </c>
      <c r="G1062" s="26">
        <f t="shared" si="16"/>
        <v>2.620622338287415E-3</v>
      </c>
    </row>
    <row r="1063" spans="1:7">
      <c r="A1063" s="57">
        <v>109.3896</v>
      </c>
      <c r="B1063" s="57">
        <v>110.80289999999999</v>
      </c>
      <c r="C1063" s="57">
        <v>109.17489999999999</v>
      </c>
      <c r="D1063" s="57">
        <v>110.11409999999999</v>
      </c>
      <c r="E1063" s="57">
        <v>3150724</v>
      </c>
      <c r="F1063" s="57" t="s">
        <v>1346</v>
      </c>
      <c r="G1063" s="26">
        <f t="shared" si="16"/>
        <v>-6.5795388601459504E-3</v>
      </c>
    </row>
    <row r="1064" spans="1:7">
      <c r="A1064" s="57">
        <v>110.04259999999999</v>
      </c>
      <c r="B1064" s="57">
        <v>110.88339999999999</v>
      </c>
      <c r="C1064" s="57">
        <v>109.43429999999999</v>
      </c>
      <c r="D1064" s="57">
        <v>110.0515</v>
      </c>
      <c r="E1064" s="57">
        <v>4183901</v>
      </c>
      <c r="F1064" s="57" t="s">
        <v>1345</v>
      </c>
      <c r="G1064" s="26">
        <f t="shared" si="16"/>
        <v>-8.0871228470447143E-5</v>
      </c>
    </row>
    <row r="1065" spans="1:7">
      <c r="A1065" s="57">
        <v>110.0068</v>
      </c>
      <c r="B1065" s="57">
        <v>111.48269999999999</v>
      </c>
      <c r="C1065" s="57">
        <v>108.1238</v>
      </c>
      <c r="D1065" s="57">
        <v>108.4772</v>
      </c>
      <c r="E1065" s="57">
        <v>6147573</v>
      </c>
      <c r="F1065" s="57" t="s">
        <v>1344</v>
      </c>
      <c r="G1065" s="26">
        <f t="shared" si="16"/>
        <v>1.4100658940311872E-2</v>
      </c>
    </row>
    <row r="1066" spans="1:7">
      <c r="A1066" s="57">
        <v>107.9584</v>
      </c>
      <c r="B1066" s="57">
        <v>108.92440000000001</v>
      </c>
      <c r="C1066" s="57">
        <v>107.3143</v>
      </c>
      <c r="D1066" s="57">
        <v>108.7724</v>
      </c>
      <c r="E1066" s="57">
        <v>3928570</v>
      </c>
      <c r="F1066" s="57" t="s">
        <v>1343</v>
      </c>
      <c r="G1066" s="26">
        <f t="shared" si="16"/>
        <v>-7.4835160389952193E-3</v>
      </c>
    </row>
    <row r="1067" spans="1:7">
      <c r="A1067" s="57">
        <v>108.3967</v>
      </c>
      <c r="B1067" s="57">
        <v>108.9602</v>
      </c>
      <c r="C1067" s="57">
        <v>107.2919</v>
      </c>
      <c r="D1067" s="57">
        <v>108.5577</v>
      </c>
      <c r="E1067" s="57">
        <v>4763001</v>
      </c>
      <c r="F1067" s="57" t="s">
        <v>1342</v>
      </c>
      <c r="G1067" s="26">
        <f t="shared" si="16"/>
        <v>-1.483082268692093E-3</v>
      </c>
    </row>
    <row r="1068" spans="1:7">
      <c r="A1068" s="57">
        <v>108.504</v>
      </c>
      <c r="B1068" s="57">
        <v>110.1767</v>
      </c>
      <c r="C1068" s="57">
        <v>107.4753</v>
      </c>
      <c r="D1068" s="57">
        <v>108.021</v>
      </c>
      <c r="E1068" s="57">
        <v>6909698</v>
      </c>
      <c r="F1068" s="57" t="s">
        <v>1341</v>
      </c>
      <c r="G1068" s="26">
        <f t="shared" si="16"/>
        <v>4.4713527925126506E-3</v>
      </c>
    </row>
    <row r="1069" spans="1:7">
      <c r="A1069" s="57">
        <v>107.54689999999999</v>
      </c>
      <c r="B1069" s="57">
        <v>108.2714</v>
      </c>
      <c r="C1069" s="57">
        <v>107.3411</v>
      </c>
      <c r="D1069" s="57">
        <v>107.46639999999999</v>
      </c>
      <c r="E1069" s="57">
        <v>3600557</v>
      </c>
      <c r="F1069" s="57" t="s">
        <v>1340</v>
      </c>
      <c r="G1069" s="26">
        <f t="shared" si="16"/>
        <v>7.4907133764590128E-4</v>
      </c>
    </row>
    <row r="1070" spans="1:7">
      <c r="A1070" s="57">
        <v>107.2159</v>
      </c>
      <c r="B1070" s="57">
        <v>107.89570000000001</v>
      </c>
      <c r="C1070" s="57">
        <v>106.33929999999999</v>
      </c>
      <c r="D1070" s="57">
        <v>107.8689</v>
      </c>
      <c r="E1070" s="57">
        <v>8118734</v>
      </c>
      <c r="F1070" s="57" t="s">
        <v>1339</v>
      </c>
      <c r="G1070" s="26">
        <f t="shared" si="16"/>
        <v>-6.0536447483935385E-3</v>
      </c>
    </row>
    <row r="1071" spans="1:7">
      <c r="A1071" s="57">
        <v>108.4772</v>
      </c>
      <c r="B1071" s="57">
        <v>110.11409999999999</v>
      </c>
      <c r="C1071" s="57">
        <v>108.1551</v>
      </c>
      <c r="D1071" s="57">
        <v>109.3985</v>
      </c>
      <c r="E1071" s="57">
        <v>4242920</v>
      </c>
      <c r="F1071" s="57" t="s">
        <v>1338</v>
      </c>
      <c r="G1071" s="26">
        <f t="shared" si="16"/>
        <v>-8.4215048652404034E-3</v>
      </c>
    </row>
    <row r="1072" spans="1:7">
      <c r="A1072" s="57">
        <v>109.5774</v>
      </c>
      <c r="B1072" s="57">
        <v>111.5346</v>
      </c>
      <c r="C1072" s="57">
        <v>109.17489999999999</v>
      </c>
      <c r="D1072" s="57">
        <v>111.3754</v>
      </c>
      <c r="E1072" s="57">
        <v>3611074</v>
      </c>
      <c r="F1072" s="57" t="s">
        <v>1337</v>
      </c>
      <c r="G1072" s="26">
        <f t="shared" si="16"/>
        <v>-1.6143600831063254E-2</v>
      </c>
    </row>
    <row r="1073" spans="1:7">
      <c r="A1073" s="57">
        <v>110.9639</v>
      </c>
      <c r="B1073" s="57">
        <v>111.6348</v>
      </c>
      <c r="C1073" s="57">
        <v>110.1588</v>
      </c>
      <c r="D1073" s="57">
        <v>111.116</v>
      </c>
      <c r="E1073" s="57">
        <v>3390884</v>
      </c>
      <c r="F1073" s="57" t="s">
        <v>1336</v>
      </c>
      <c r="G1073" s="26">
        <f t="shared" si="16"/>
        <v>-1.3688397710500677E-3</v>
      </c>
    </row>
    <row r="1074" spans="1:7">
      <c r="A1074" s="57">
        <v>110.5256</v>
      </c>
      <c r="B1074" s="57">
        <v>110.5703</v>
      </c>
      <c r="C1074" s="57">
        <v>109.17489999999999</v>
      </c>
      <c r="D1074" s="57">
        <v>110.13200000000001</v>
      </c>
      <c r="E1074" s="57">
        <v>4182111</v>
      </c>
      <c r="F1074" s="57" t="s">
        <v>1335</v>
      </c>
      <c r="G1074" s="26">
        <f t="shared" si="16"/>
        <v>3.5738931464059931E-3</v>
      </c>
    </row>
    <row r="1075" spans="1:7">
      <c r="A1075" s="57">
        <v>110.1052</v>
      </c>
      <c r="B1075" s="57">
        <v>110.53449999999999</v>
      </c>
      <c r="C1075" s="57">
        <v>108.6919</v>
      </c>
      <c r="D1075" s="57">
        <v>108.7634</v>
      </c>
      <c r="E1075" s="57">
        <v>3747022</v>
      </c>
      <c r="F1075" s="57" t="s">
        <v>1334</v>
      </c>
      <c r="G1075" s="26">
        <f t="shared" si="16"/>
        <v>1.2336870675245359E-2</v>
      </c>
    </row>
    <row r="1076" spans="1:7">
      <c r="A1076" s="57">
        <v>108.8171</v>
      </c>
      <c r="B1076" s="57">
        <v>109.157</v>
      </c>
      <c r="C1076" s="57">
        <v>108.5308</v>
      </c>
      <c r="D1076" s="57">
        <v>109.0765</v>
      </c>
      <c r="E1076" s="57">
        <v>3737329</v>
      </c>
      <c r="F1076" s="57" t="s">
        <v>1333</v>
      </c>
      <c r="G1076" s="26">
        <f t="shared" si="16"/>
        <v>-2.3781474469752872E-3</v>
      </c>
    </row>
    <row r="1077" spans="1:7">
      <c r="A1077" s="57">
        <v>108.9423</v>
      </c>
      <c r="B1077" s="57">
        <v>110.2483</v>
      </c>
      <c r="C1077" s="57">
        <v>108.5577</v>
      </c>
      <c r="D1077" s="57">
        <v>110.0247</v>
      </c>
      <c r="E1077" s="57">
        <v>5138863</v>
      </c>
      <c r="F1077" s="57" t="s">
        <v>1332</v>
      </c>
      <c r="G1077" s="26">
        <f t="shared" si="16"/>
        <v>-9.8377909687551446E-3</v>
      </c>
    </row>
    <row r="1078" spans="1:7">
      <c r="A1078" s="57">
        <v>109.3091</v>
      </c>
      <c r="B1078" s="57">
        <v>109.8189</v>
      </c>
      <c r="C1078" s="57">
        <v>108.3877</v>
      </c>
      <c r="D1078" s="57">
        <v>108.8708</v>
      </c>
      <c r="E1078" s="57">
        <v>5031222</v>
      </c>
      <c r="F1078" s="57" t="s">
        <v>1331</v>
      </c>
      <c r="G1078" s="26">
        <f t="shared" si="16"/>
        <v>4.0258728694930745E-3</v>
      </c>
    </row>
    <row r="1079" spans="1:7">
      <c r="A1079" s="57">
        <v>107.98520000000001</v>
      </c>
      <c r="B1079" s="57">
        <v>110.2572</v>
      </c>
      <c r="C1079" s="57">
        <v>106.8939</v>
      </c>
      <c r="D1079" s="57">
        <v>110.0783</v>
      </c>
      <c r="E1079" s="57">
        <v>10310595</v>
      </c>
      <c r="F1079" s="57" t="s">
        <v>1330</v>
      </c>
      <c r="G1079" s="26">
        <f t="shared" si="16"/>
        <v>-1.9014646846835292E-2</v>
      </c>
    </row>
    <row r="1080" spans="1:7">
      <c r="A1080" s="57">
        <v>114.2736</v>
      </c>
      <c r="B1080" s="57">
        <v>114.7835</v>
      </c>
      <c r="C1080" s="57">
        <v>112.4846</v>
      </c>
      <c r="D1080" s="57">
        <v>112.70820000000001</v>
      </c>
      <c r="E1080" s="57">
        <v>7229918</v>
      </c>
      <c r="F1080" s="57" t="s">
        <v>1329</v>
      </c>
      <c r="G1080" s="26">
        <f t="shared" si="16"/>
        <v>1.3888962826129836E-2</v>
      </c>
    </row>
    <row r="1081" spans="1:7">
      <c r="A1081" s="57">
        <v>111.6348</v>
      </c>
      <c r="B1081" s="57">
        <v>111.93</v>
      </c>
      <c r="C1081" s="57">
        <v>110.2662</v>
      </c>
      <c r="D1081" s="57">
        <v>110.4272</v>
      </c>
      <c r="E1081" s="57">
        <v>4658592</v>
      </c>
      <c r="F1081" s="57" t="s">
        <v>1328</v>
      </c>
      <c r="G1081" s="26">
        <f t="shared" si="16"/>
        <v>1.0935711491371736E-2</v>
      </c>
    </row>
    <row r="1082" spans="1:7">
      <c r="A1082" s="57">
        <v>109.64</v>
      </c>
      <c r="B1082" s="57">
        <v>110.22920000000001</v>
      </c>
      <c r="C1082" s="57">
        <v>109.09439999999999</v>
      </c>
      <c r="D1082" s="57">
        <v>109.87260000000001</v>
      </c>
      <c r="E1082" s="57">
        <v>4063556</v>
      </c>
      <c r="F1082" s="57" t="s">
        <v>1327</v>
      </c>
      <c r="G1082" s="26">
        <f t="shared" ref="G1082:G1145" si="17">A1082/D1082-1</f>
        <v>-2.1169973223533756E-3</v>
      </c>
    </row>
    <row r="1083" spans="1:7">
      <c r="A1083" s="57">
        <v>109.96210000000001</v>
      </c>
      <c r="B1083" s="57">
        <v>110.9192</v>
      </c>
      <c r="C1083" s="57">
        <v>109.4298</v>
      </c>
      <c r="D1083" s="57">
        <v>110.7313</v>
      </c>
      <c r="E1083" s="57">
        <v>4298097</v>
      </c>
      <c r="F1083" s="57" t="s">
        <v>1326</v>
      </c>
      <c r="G1083" s="26">
        <f t="shared" si="17"/>
        <v>-6.9465453760589879E-3</v>
      </c>
    </row>
    <row r="1084" spans="1:7">
      <c r="A1084" s="57">
        <v>110.5077</v>
      </c>
      <c r="B1084" s="57">
        <v>112.2788</v>
      </c>
      <c r="C1084" s="57">
        <v>110.45399999999999</v>
      </c>
      <c r="D1084" s="57">
        <v>111.66160000000001</v>
      </c>
      <c r="E1084" s="57">
        <v>3588593</v>
      </c>
      <c r="F1084" s="57" t="s">
        <v>1325</v>
      </c>
      <c r="G1084" s="26">
        <f t="shared" si="17"/>
        <v>-1.0333901717331728E-2</v>
      </c>
    </row>
    <row r="1085" spans="1:7">
      <c r="A1085" s="57">
        <v>112.0552</v>
      </c>
      <c r="B1085" s="57">
        <v>113.8353</v>
      </c>
      <c r="C1085" s="57">
        <v>111.8674</v>
      </c>
      <c r="D1085" s="57">
        <v>113.6027</v>
      </c>
      <c r="E1085" s="57">
        <v>4116283</v>
      </c>
      <c r="F1085" s="57" t="s">
        <v>1324</v>
      </c>
      <c r="G1085" s="26">
        <f t="shared" si="17"/>
        <v>-1.3622035391764431E-2</v>
      </c>
    </row>
    <row r="1086" spans="1:7">
      <c r="A1086" s="57">
        <v>113.45059999999999</v>
      </c>
      <c r="B1086" s="57">
        <v>115.2576</v>
      </c>
      <c r="C1086" s="57">
        <v>113.2628</v>
      </c>
      <c r="D1086" s="57">
        <v>113.6832</v>
      </c>
      <c r="E1086" s="57">
        <v>3135583</v>
      </c>
      <c r="F1086" s="57" t="s">
        <v>1323</v>
      </c>
      <c r="G1086" s="26">
        <f t="shared" si="17"/>
        <v>-2.0460367055115114E-3</v>
      </c>
    </row>
    <row r="1087" spans="1:7">
      <c r="A1087" s="57">
        <v>112.78870000000001</v>
      </c>
      <c r="B1087" s="57">
        <v>112.8424</v>
      </c>
      <c r="C1087" s="57">
        <v>110.89230000000001</v>
      </c>
      <c r="D1087" s="57">
        <v>111.7153</v>
      </c>
      <c r="E1087" s="57">
        <v>4005491</v>
      </c>
      <c r="F1087" s="57" t="s">
        <v>1322</v>
      </c>
      <c r="G1087" s="26">
        <f t="shared" si="17"/>
        <v>9.6083526607366743E-3</v>
      </c>
    </row>
    <row r="1088" spans="1:7">
      <c r="A1088" s="57">
        <v>112.52930000000001</v>
      </c>
      <c r="B1088" s="57">
        <v>114.1305</v>
      </c>
      <c r="C1088" s="57">
        <v>111.80029999999999</v>
      </c>
      <c r="D1088" s="57">
        <v>112.43980000000001</v>
      </c>
      <c r="E1088" s="57">
        <v>3853219</v>
      </c>
      <c r="F1088" s="57" t="s">
        <v>1321</v>
      </c>
      <c r="G1088" s="26">
        <f t="shared" si="17"/>
        <v>7.9598149409720875E-4</v>
      </c>
    </row>
    <row r="1089" spans="1:7">
      <c r="A1089" s="57">
        <v>111.8584</v>
      </c>
      <c r="B1089" s="57">
        <v>114.99809999999999</v>
      </c>
      <c r="C1089" s="57">
        <v>111.14279999999999</v>
      </c>
      <c r="D1089" s="57">
        <v>113.6117</v>
      </c>
      <c r="E1089" s="57">
        <v>5126094</v>
      </c>
      <c r="F1089" s="57" t="s">
        <v>1320</v>
      </c>
      <c r="G1089" s="26">
        <f t="shared" si="17"/>
        <v>-1.5432389445805272E-2</v>
      </c>
    </row>
    <row r="1090" spans="1:7">
      <c r="A1090" s="57">
        <v>113.88</v>
      </c>
      <c r="B1090" s="57">
        <v>114.4435</v>
      </c>
      <c r="C1090" s="57">
        <v>111.9658</v>
      </c>
      <c r="D1090" s="57">
        <v>112.70820000000001</v>
      </c>
      <c r="E1090" s="57">
        <v>4042582</v>
      </c>
      <c r="F1090" s="57" t="s">
        <v>1319</v>
      </c>
      <c r="G1090" s="26">
        <f t="shared" si="17"/>
        <v>1.0396759064557726E-2</v>
      </c>
    </row>
    <row r="1091" spans="1:7">
      <c r="A1091" s="57">
        <v>112.1268</v>
      </c>
      <c r="B1091" s="57">
        <v>114.47929999999999</v>
      </c>
      <c r="C1091" s="57">
        <v>112.09990000000001</v>
      </c>
      <c r="D1091" s="57">
        <v>113.227</v>
      </c>
      <c r="E1091" s="57">
        <v>5647064</v>
      </c>
      <c r="F1091" s="57" t="s">
        <v>1318</v>
      </c>
      <c r="G1091" s="26">
        <f t="shared" si="17"/>
        <v>-9.7167636694428516E-3</v>
      </c>
    </row>
    <row r="1092" spans="1:7">
      <c r="A1092" s="57">
        <v>113.227</v>
      </c>
      <c r="B1092" s="57">
        <v>113.7458</v>
      </c>
      <c r="C1092" s="57">
        <v>112.1536</v>
      </c>
      <c r="D1092" s="57">
        <v>113.0213</v>
      </c>
      <c r="E1092" s="57">
        <v>2693847</v>
      </c>
      <c r="F1092" s="57" t="s">
        <v>1317</v>
      </c>
      <c r="G1092" s="26">
        <f t="shared" si="17"/>
        <v>1.8200109182959778E-3</v>
      </c>
    </row>
    <row r="1093" spans="1:7">
      <c r="A1093" s="57">
        <v>112.70820000000001</v>
      </c>
      <c r="B1093" s="57">
        <v>114.4435</v>
      </c>
      <c r="C1093" s="57">
        <v>112.51139999999999</v>
      </c>
      <c r="D1093" s="57">
        <v>114.32729999999999</v>
      </c>
      <c r="E1093" s="57">
        <v>6100452</v>
      </c>
      <c r="F1093" s="57" t="s">
        <v>1316</v>
      </c>
      <c r="G1093" s="26">
        <f t="shared" si="17"/>
        <v>-1.4161971812506668E-2</v>
      </c>
    </row>
    <row r="1094" spans="1:7">
      <c r="A1094" s="57">
        <v>115.1681</v>
      </c>
      <c r="B1094" s="57">
        <v>116.3489</v>
      </c>
      <c r="C1094" s="57">
        <v>114.7687</v>
      </c>
      <c r="D1094" s="57">
        <v>116.0626</v>
      </c>
      <c r="E1094" s="57">
        <v>2931356</v>
      </c>
      <c r="F1094" s="57" t="s">
        <v>1315</v>
      </c>
      <c r="G1094" s="26">
        <f t="shared" si="17"/>
        <v>-7.7070477483703881E-3</v>
      </c>
    </row>
    <row r="1095" spans="1:7">
      <c r="A1095" s="57">
        <v>116.30410000000001</v>
      </c>
      <c r="B1095" s="57">
        <v>117.458</v>
      </c>
      <c r="C1095" s="57">
        <v>115.95529999999999</v>
      </c>
      <c r="D1095" s="57">
        <v>116.5367</v>
      </c>
      <c r="E1095" s="57">
        <v>2801261</v>
      </c>
      <c r="F1095" s="57" t="s">
        <v>1314</v>
      </c>
      <c r="G1095" s="26">
        <f t="shared" si="17"/>
        <v>-1.9959377603793182E-3</v>
      </c>
    </row>
    <row r="1096" spans="1:7">
      <c r="A1096" s="57">
        <v>116.8587</v>
      </c>
      <c r="B1096" s="57">
        <v>117.306</v>
      </c>
      <c r="C1096" s="57">
        <v>114.91759999999999</v>
      </c>
      <c r="D1096" s="57">
        <v>114.99809999999999</v>
      </c>
      <c r="E1096" s="57">
        <v>3890596</v>
      </c>
      <c r="F1096" s="57" t="s">
        <v>1313</v>
      </c>
      <c r="G1096" s="26">
        <f t="shared" si="17"/>
        <v>1.61793977465714E-2</v>
      </c>
    </row>
    <row r="1097" spans="1:7">
      <c r="A1097" s="57">
        <v>114.74769999999999</v>
      </c>
      <c r="B1097" s="57">
        <v>115.4464</v>
      </c>
      <c r="C1097" s="57">
        <v>114.089</v>
      </c>
      <c r="D1097" s="57">
        <v>114.6409</v>
      </c>
      <c r="E1097" s="57">
        <v>3479773</v>
      </c>
      <c r="F1097" s="57" t="s">
        <v>1312</v>
      </c>
      <c r="G1097" s="26">
        <f t="shared" si="17"/>
        <v>9.3160468907682592E-4</v>
      </c>
    </row>
    <row r="1098" spans="1:7">
      <c r="A1098" s="57">
        <v>113.79519999999999</v>
      </c>
      <c r="B1098" s="57">
        <v>115.7624</v>
      </c>
      <c r="C1098" s="57">
        <v>113.724</v>
      </c>
      <c r="D1098" s="57">
        <v>115.4598</v>
      </c>
      <c r="E1098" s="57">
        <v>2999442</v>
      </c>
      <c r="F1098" s="57" t="s">
        <v>1311</v>
      </c>
      <c r="G1098" s="26">
        <f t="shared" si="17"/>
        <v>-1.4417139125479261E-2</v>
      </c>
    </row>
    <row r="1099" spans="1:7">
      <c r="A1099" s="57">
        <v>114.58750000000001</v>
      </c>
      <c r="B1099" s="57">
        <v>115.0859</v>
      </c>
      <c r="C1099" s="57">
        <v>113.50149999999999</v>
      </c>
      <c r="D1099" s="57">
        <v>114.19580000000001</v>
      </c>
      <c r="E1099" s="57">
        <v>3385306</v>
      </c>
      <c r="F1099" s="57" t="s">
        <v>1310</v>
      </c>
      <c r="G1099" s="26">
        <f t="shared" si="17"/>
        <v>3.4300736104129204E-3</v>
      </c>
    </row>
    <row r="1100" spans="1:7">
      <c r="A1100" s="57">
        <v>115.4509</v>
      </c>
      <c r="B1100" s="57">
        <v>116.4567</v>
      </c>
      <c r="C1100" s="57">
        <v>114.9791</v>
      </c>
      <c r="D1100" s="57">
        <v>116.0384</v>
      </c>
      <c r="E1100" s="57">
        <v>6833296</v>
      </c>
      <c r="F1100" s="57" t="s">
        <v>1309</v>
      </c>
      <c r="G1100" s="26">
        <f t="shared" si="17"/>
        <v>-5.0629791517290412E-3</v>
      </c>
    </row>
    <row r="1101" spans="1:7">
      <c r="A1101" s="57">
        <v>116.5369</v>
      </c>
      <c r="B1101" s="57">
        <v>117.8009</v>
      </c>
      <c r="C1101" s="57">
        <v>115.8604</v>
      </c>
      <c r="D1101" s="57">
        <v>117.1956</v>
      </c>
      <c r="E1101" s="57">
        <v>3049513</v>
      </c>
      <c r="F1101" s="57" t="s">
        <v>1308</v>
      </c>
      <c r="G1101" s="26">
        <f t="shared" si="17"/>
        <v>-5.6205181764502621E-3</v>
      </c>
    </row>
    <row r="1102" spans="1:7">
      <c r="A1102" s="57">
        <v>117.1867</v>
      </c>
      <c r="B1102" s="57">
        <v>118.0145</v>
      </c>
      <c r="C1102" s="57">
        <v>115.7308</v>
      </c>
      <c r="D1102" s="57">
        <v>116.4567</v>
      </c>
      <c r="E1102" s="57">
        <v>3303943</v>
      </c>
      <c r="F1102" s="57" t="s">
        <v>1307</v>
      </c>
      <c r="G1102" s="26">
        <f t="shared" si="17"/>
        <v>6.2684242297781356E-3</v>
      </c>
    </row>
    <row r="1103" spans="1:7">
      <c r="A1103" s="57">
        <v>116.2342</v>
      </c>
      <c r="B1103" s="57">
        <v>116.795</v>
      </c>
      <c r="C1103" s="57">
        <v>115.53100000000001</v>
      </c>
      <c r="D1103" s="57">
        <v>116.43</v>
      </c>
      <c r="E1103" s="57">
        <v>3333653</v>
      </c>
      <c r="F1103" s="57" t="s">
        <v>1306</v>
      </c>
      <c r="G1103" s="26">
        <f t="shared" si="17"/>
        <v>-1.6816971570901007E-3</v>
      </c>
    </row>
    <row r="1104" spans="1:7">
      <c r="A1104" s="57">
        <v>115.7535</v>
      </c>
      <c r="B1104" s="57">
        <v>117.6673</v>
      </c>
      <c r="C1104" s="57">
        <v>114.6142</v>
      </c>
      <c r="D1104" s="57">
        <v>117.6317</v>
      </c>
      <c r="E1104" s="57">
        <v>4703232</v>
      </c>
      <c r="F1104" s="57" t="s">
        <v>1305</v>
      </c>
      <c r="G1104" s="26">
        <f t="shared" si="17"/>
        <v>-1.5966784463711692E-2</v>
      </c>
    </row>
    <row r="1105" spans="1:7">
      <c r="A1105" s="57">
        <v>116.73269999999999</v>
      </c>
      <c r="B1105" s="57">
        <v>119.2518</v>
      </c>
      <c r="C1105" s="57">
        <v>116.2698</v>
      </c>
      <c r="D1105" s="57">
        <v>119.07380000000001</v>
      </c>
      <c r="E1105" s="57">
        <v>4278818</v>
      </c>
      <c r="F1105" s="57" t="s">
        <v>1304</v>
      </c>
      <c r="G1105" s="26">
        <f t="shared" si="17"/>
        <v>-1.9660916171315712E-2</v>
      </c>
    </row>
    <row r="1106" spans="1:7">
      <c r="A1106" s="57">
        <v>118.7711</v>
      </c>
      <c r="B1106" s="57">
        <v>120.96080000000001</v>
      </c>
      <c r="C1106" s="57">
        <v>118.7088</v>
      </c>
      <c r="D1106" s="57">
        <v>120.3288</v>
      </c>
      <c r="E1106" s="57">
        <v>3445274</v>
      </c>
      <c r="F1106" s="57" t="s">
        <v>1303</v>
      </c>
      <c r="G1106" s="26">
        <f t="shared" si="17"/>
        <v>-1.2945363038607494E-2</v>
      </c>
    </row>
    <row r="1107" spans="1:7">
      <c r="A1107" s="57">
        <v>120.3199</v>
      </c>
      <c r="B1107" s="57">
        <v>120.7739</v>
      </c>
      <c r="C1107" s="57">
        <v>119.145</v>
      </c>
      <c r="D1107" s="57">
        <v>119.6523</v>
      </c>
      <c r="E1107" s="57">
        <v>2175423</v>
      </c>
      <c r="F1107" s="57" t="s">
        <v>1302</v>
      </c>
      <c r="G1107" s="26">
        <f t="shared" si="17"/>
        <v>5.5794999343932172E-3</v>
      </c>
    </row>
    <row r="1108" spans="1:7">
      <c r="A1108" s="57">
        <v>119.7859</v>
      </c>
      <c r="B1108" s="57">
        <v>119.867</v>
      </c>
      <c r="C1108" s="57">
        <v>118.3438</v>
      </c>
      <c r="D1108" s="57">
        <v>119.1628</v>
      </c>
      <c r="E1108" s="57">
        <v>3214021</v>
      </c>
      <c r="F1108" s="57" t="s">
        <v>1301</v>
      </c>
      <c r="G1108" s="26">
        <f t="shared" si="17"/>
        <v>5.228980856441634E-3</v>
      </c>
    </row>
    <row r="1109" spans="1:7">
      <c r="A1109" s="57">
        <v>119.83929999999999</v>
      </c>
      <c r="B1109" s="57">
        <v>120.2843</v>
      </c>
      <c r="C1109" s="57">
        <v>119.45650000000001</v>
      </c>
      <c r="D1109" s="57">
        <v>119.866</v>
      </c>
      <c r="E1109" s="57">
        <v>2298422</v>
      </c>
      <c r="F1109" s="57" t="s">
        <v>1300</v>
      </c>
      <c r="G1109" s="26">
        <f t="shared" si="17"/>
        <v>-2.2274873608862933E-4</v>
      </c>
    </row>
    <row r="1110" spans="1:7">
      <c r="A1110" s="57">
        <v>119.92829999999999</v>
      </c>
      <c r="B1110" s="57">
        <v>120.765</v>
      </c>
      <c r="C1110" s="57">
        <v>119.4877</v>
      </c>
      <c r="D1110" s="57">
        <v>120.1686</v>
      </c>
      <c r="E1110" s="57">
        <v>4963714</v>
      </c>
      <c r="F1110" s="57" t="s">
        <v>1299</v>
      </c>
      <c r="G1110" s="26">
        <f t="shared" si="17"/>
        <v>-1.9996904349389721E-3</v>
      </c>
    </row>
    <row r="1111" spans="1:7">
      <c r="A1111" s="57">
        <v>119.4298</v>
      </c>
      <c r="B1111" s="57">
        <v>119.5188</v>
      </c>
      <c r="C1111" s="57">
        <v>118.1836</v>
      </c>
      <c r="D1111" s="57">
        <v>119.4298</v>
      </c>
      <c r="E1111" s="57">
        <v>2422424</v>
      </c>
      <c r="F1111" s="57" t="s">
        <v>1298</v>
      </c>
      <c r="G1111" s="26">
        <f t="shared" si="17"/>
        <v>0</v>
      </c>
    </row>
    <row r="1112" spans="1:7">
      <c r="A1112" s="57">
        <v>118.8156</v>
      </c>
      <c r="B1112" s="57">
        <v>119.9817</v>
      </c>
      <c r="C1112" s="57">
        <v>118.4106</v>
      </c>
      <c r="D1112" s="57">
        <v>119.24290000000001</v>
      </c>
      <c r="E1112" s="57">
        <v>4769939</v>
      </c>
      <c r="F1112" s="57" t="s">
        <v>1297</v>
      </c>
      <c r="G1112" s="26">
        <f t="shared" si="17"/>
        <v>-3.5834418653019062E-3</v>
      </c>
    </row>
    <row r="1113" spans="1:7">
      <c r="A1113" s="57">
        <v>119.1361</v>
      </c>
      <c r="B1113" s="57">
        <v>119.7948</v>
      </c>
      <c r="C1113" s="57">
        <v>118.8334</v>
      </c>
      <c r="D1113" s="57">
        <v>119.4387</v>
      </c>
      <c r="E1113" s="57">
        <v>3550285</v>
      </c>
      <c r="F1113" s="57" t="s">
        <v>1296</v>
      </c>
      <c r="G1113" s="26">
        <f t="shared" si="17"/>
        <v>-2.533517193338497E-3</v>
      </c>
    </row>
    <row r="1114" spans="1:7">
      <c r="A1114" s="57">
        <v>119.10939999999999</v>
      </c>
      <c r="B1114" s="57">
        <v>119.3274</v>
      </c>
      <c r="C1114" s="57">
        <v>118.4507</v>
      </c>
      <c r="D1114" s="57">
        <v>119.0381</v>
      </c>
      <c r="E1114" s="57">
        <v>3801440</v>
      </c>
      <c r="F1114" s="57" t="s">
        <v>1295</v>
      </c>
      <c r="G1114" s="26">
        <f t="shared" si="17"/>
        <v>5.9896789347280155E-4</v>
      </c>
    </row>
    <row r="1115" spans="1:7">
      <c r="A1115" s="57">
        <v>118.71769999999999</v>
      </c>
      <c r="B1115" s="57">
        <v>119.8571</v>
      </c>
      <c r="C1115" s="57">
        <v>118.20140000000001</v>
      </c>
      <c r="D1115" s="57">
        <v>119.8571</v>
      </c>
      <c r="E1115" s="57">
        <v>4448208</v>
      </c>
      <c r="F1115" s="57" t="s">
        <v>1294</v>
      </c>
      <c r="G1115" s="26">
        <f t="shared" si="17"/>
        <v>-9.5063204432612736E-3</v>
      </c>
    </row>
    <row r="1116" spans="1:7">
      <c r="A1116" s="57">
        <v>119.7681</v>
      </c>
      <c r="B1116" s="57">
        <v>120.3467</v>
      </c>
      <c r="C1116" s="57">
        <v>117.67619999999999</v>
      </c>
      <c r="D1116" s="57">
        <v>118.0946</v>
      </c>
      <c r="E1116" s="57">
        <v>6484071</v>
      </c>
      <c r="F1116" s="57" t="s">
        <v>1293</v>
      </c>
      <c r="G1116" s="26">
        <f t="shared" si="17"/>
        <v>1.4170842697295294E-2</v>
      </c>
    </row>
    <row r="1117" spans="1:7">
      <c r="A1117" s="57">
        <v>118.0056</v>
      </c>
      <c r="B1117" s="57">
        <v>119.92829999999999</v>
      </c>
      <c r="C1117" s="57">
        <v>114.4628</v>
      </c>
      <c r="D1117" s="57">
        <v>114.63200000000001</v>
      </c>
      <c r="E1117" s="57">
        <v>10319196</v>
      </c>
      <c r="F1117" s="57" t="s">
        <v>1292</v>
      </c>
      <c r="G1117" s="26">
        <f t="shared" si="17"/>
        <v>2.9429827622304394E-2</v>
      </c>
    </row>
    <row r="1118" spans="1:7">
      <c r="A1118" s="57">
        <v>114.36490000000001</v>
      </c>
      <c r="B1118" s="57">
        <v>115.896</v>
      </c>
      <c r="C1118" s="57">
        <v>113.5727</v>
      </c>
      <c r="D1118" s="57">
        <v>115.8604</v>
      </c>
      <c r="E1118" s="57">
        <v>5028291</v>
      </c>
      <c r="F1118" s="57" t="s">
        <v>1291</v>
      </c>
      <c r="G1118" s="26">
        <f t="shared" si="17"/>
        <v>-1.2907775219142992E-2</v>
      </c>
    </row>
    <row r="1119" spans="1:7">
      <c r="A1119" s="57">
        <v>115.6289</v>
      </c>
      <c r="B1119" s="57">
        <v>115.74460000000001</v>
      </c>
      <c r="C1119" s="57">
        <v>114.1246</v>
      </c>
      <c r="D1119" s="57">
        <v>114.6765</v>
      </c>
      <c r="E1119" s="57">
        <v>4496627</v>
      </c>
      <c r="F1119" s="57" t="s">
        <v>1290</v>
      </c>
      <c r="G1119" s="26">
        <f t="shared" si="17"/>
        <v>8.3051017427284712E-3</v>
      </c>
    </row>
    <row r="1120" spans="1:7">
      <c r="A1120" s="57">
        <v>114.7655</v>
      </c>
      <c r="B1120" s="57">
        <v>115.19280000000001</v>
      </c>
      <c r="C1120" s="57">
        <v>113.9444</v>
      </c>
      <c r="D1120" s="57">
        <v>114.4539</v>
      </c>
      <c r="E1120" s="57">
        <v>4016665</v>
      </c>
      <c r="F1120" s="57" t="s">
        <v>1289</v>
      </c>
      <c r="G1120" s="26">
        <f t="shared" si="17"/>
        <v>2.7224935104877002E-3</v>
      </c>
    </row>
    <row r="1121" spans="1:7">
      <c r="A1121" s="57">
        <v>115.1215</v>
      </c>
      <c r="B1121" s="57">
        <v>116.7594</v>
      </c>
      <c r="C1121" s="57">
        <v>115.0592</v>
      </c>
      <c r="D1121" s="57">
        <v>116.43</v>
      </c>
      <c r="E1121" s="57">
        <v>4050502</v>
      </c>
      <c r="F1121" s="57" t="s">
        <v>1288</v>
      </c>
      <c r="G1121" s="26">
        <f t="shared" si="17"/>
        <v>-1.1238512410890689E-2</v>
      </c>
    </row>
    <row r="1122" spans="1:7">
      <c r="A1122" s="57">
        <v>116.3944</v>
      </c>
      <c r="B1122" s="57">
        <v>116.4122</v>
      </c>
      <c r="C1122" s="57">
        <v>114.8278</v>
      </c>
      <c r="D1122" s="57">
        <v>115.22839999999999</v>
      </c>
      <c r="E1122" s="57">
        <v>3410343</v>
      </c>
      <c r="F1122" s="57" t="s">
        <v>1287</v>
      </c>
      <c r="G1122" s="26">
        <f t="shared" si="17"/>
        <v>1.011903315502094E-2</v>
      </c>
    </row>
    <row r="1123" spans="1:7">
      <c r="A1123" s="57">
        <v>115.35299999999999</v>
      </c>
      <c r="B1123" s="57">
        <v>115.4153</v>
      </c>
      <c r="C1123" s="57">
        <v>113.9644</v>
      </c>
      <c r="D1123" s="57">
        <v>114.3382</v>
      </c>
      <c r="E1123" s="57">
        <v>3233925</v>
      </c>
      <c r="F1123" s="57" t="s">
        <v>1286</v>
      </c>
      <c r="G1123" s="26">
        <f t="shared" si="17"/>
        <v>8.8754239615456143E-3</v>
      </c>
    </row>
    <row r="1124" spans="1:7">
      <c r="A1124" s="57">
        <v>114.2403</v>
      </c>
      <c r="B1124" s="57">
        <v>114.267</v>
      </c>
      <c r="C1124" s="57">
        <v>113.2612</v>
      </c>
      <c r="D1124" s="57">
        <v>113.79519999999999</v>
      </c>
      <c r="E1124" s="57">
        <v>2552498</v>
      </c>
      <c r="F1124" s="57" t="s">
        <v>1285</v>
      </c>
      <c r="G1124" s="26">
        <f t="shared" si="17"/>
        <v>3.9114127836676893E-3</v>
      </c>
    </row>
    <row r="1125" spans="1:7">
      <c r="A1125" s="57">
        <v>113.5104</v>
      </c>
      <c r="B1125" s="57">
        <v>113.83969999999999</v>
      </c>
      <c r="C1125" s="57">
        <v>112.2286</v>
      </c>
      <c r="D1125" s="57">
        <v>112.37990000000001</v>
      </c>
      <c r="E1125" s="57">
        <v>2689345</v>
      </c>
      <c r="F1125" s="57" t="s">
        <v>1284</v>
      </c>
      <c r="G1125" s="26">
        <f t="shared" si="17"/>
        <v>1.0059628100754558E-2</v>
      </c>
    </row>
    <row r="1126" spans="1:7">
      <c r="A1126" s="57">
        <v>112.193</v>
      </c>
      <c r="B1126" s="57">
        <v>112.5223</v>
      </c>
      <c r="C1126" s="57">
        <v>111.7123</v>
      </c>
      <c r="D1126" s="57">
        <v>112.1574</v>
      </c>
      <c r="E1126" s="57">
        <v>3403848</v>
      </c>
      <c r="F1126" s="57" t="s">
        <v>1283</v>
      </c>
      <c r="G1126" s="26">
        <f t="shared" si="17"/>
        <v>3.1741106694704868E-4</v>
      </c>
    </row>
    <row r="1127" spans="1:7">
      <c r="A1127" s="57">
        <v>111.5343</v>
      </c>
      <c r="B1127" s="57">
        <v>113.2612</v>
      </c>
      <c r="C1127" s="57">
        <v>110.3237</v>
      </c>
      <c r="D1127" s="57">
        <v>112.8873</v>
      </c>
      <c r="E1127" s="57">
        <v>4123835</v>
      </c>
      <c r="F1127" s="57" t="s">
        <v>1282</v>
      </c>
      <c r="G1127" s="26">
        <f t="shared" si="17"/>
        <v>-1.1985404912687181E-2</v>
      </c>
    </row>
    <row r="1128" spans="1:7">
      <c r="A1128" s="57">
        <v>112.97629999999999</v>
      </c>
      <c r="B1128" s="57">
        <v>115.1215</v>
      </c>
      <c r="C1128" s="57">
        <v>112.7627</v>
      </c>
      <c r="D1128" s="57">
        <v>114.5341</v>
      </c>
      <c r="E1128" s="57">
        <v>3411517</v>
      </c>
      <c r="F1128" s="57" t="s">
        <v>1281</v>
      </c>
      <c r="G1128" s="26">
        <f t="shared" si="17"/>
        <v>-1.3601189514738432E-2</v>
      </c>
    </row>
    <row r="1129" spans="1:7">
      <c r="A1129" s="57">
        <v>114.5073</v>
      </c>
      <c r="B1129" s="57">
        <v>114.6409</v>
      </c>
      <c r="C1129" s="57">
        <v>113.5994</v>
      </c>
      <c r="D1129" s="57">
        <v>114.40049999999999</v>
      </c>
      <c r="E1129" s="57">
        <v>2414741</v>
      </c>
      <c r="F1129" s="57" t="s">
        <v>1280</v>
      </c>
      <c r="G1129" s="26">
        <f t="shared" si="17"/>
        <v>9.3356235331154558E-4</v>
      </c>
    </row>
    <row r="1130" spans="1:7">
      <c r="A1130" s="57">
        <v>113.9555</v>
      </c>
      <c r="B1130" s="57">
        <v>114.5073</v>
      </c>
      <c r="C1130" s="57">
        <v>113.15430000000001</v>
      </c>
      <c r="D1130" s="57">
        <v>114.3916</v>
      </c>
      <c r="E1130" s="57">
        <v>3711891</v>
      </c>
      <c r="F1130" s="57" t="s">
        <v>1279</v>
      </c>
      <c r="G1130" s="26">
        <f t="shared" si="17"/>
        <v>-3.8123428643361823E-3</v>
      </c>
    </row>
    <row r="1131" spans="1:7">
      <c r="A1131" s="57">
        <v>114.27589999999999</v>
      </c>
      <c r="B1131" s="57">
        <v>116.5814</v>
      </c>
      <c r="C1131" s="57">
        <v>114.19580000000001</v>
      </c>
      <c r="D1131" s="57">
        <v>116.2787</v>
      </c>
      <c r="E1131" s="57">
        <v>4045149</v>
      </c>
      <c r="F1131" s="57" t="s">
        <v>1278</v>
      </c>
      <c r="G1131" s="26">
        <f t="shared" si="17"/>
        <v>-1.7224134772748645E-2</v>
      </c>
    </row>
    <row r="1132" spans="1:7">
      <c r="A1132" s="57">
        <v>117.0175</v>
      </c>
      <c r="B1132" s="57">
        <v>117.0932</v>
      </c>
      <c r="C1132" s="57">
        <v>116.1407</v>
      </c>
      <c r="D1132" s="57">
        <v>116.74160000000001</v>
      </c>
      <c r="E1132" s="57">
        <v>3208592</v>
      </c>
      <c r="F1132" s="57" t="s">
        <v>1277</v>
      </c>
      <c r="G1132" s="26">
        <f t="shared" si="17"/>
        <v>2.363339203848458E-3</v>
      </c>
    </row>
    <row r="1133" spans="1:7">
      <c r="A1133" s="57">
        <v>116.8395</v>
      </c>
      <c r="B1133" s="57">
        <v>117.8454</v>
      </c>
      <c r="C1133" s="57">
        <v>116.69710000000001</v>
      </c>
      <c r="D1133" s="57">
        <v>117.1065</v>
      </c>
      <c r="E1133" s="57">
        <v>3401066</v>
      </c>
      <c r="F1133" s="57" t="s">
        <v>1276</v>
      </c>
      <c r="G1133" s="26">
        <f t="shared" si="17"/>
        <v>-2.2799759193554703E-3</v>
      </c>
    </row>
    <row r="1134" spans="1:7">
      <c r="A1134" s="57">
        <v>116.884</v>
      </c>
      <c r="B1134" s="57">
        <v>117.2401</v>
      </c>
      <c r="C1134" s="57">
        <v>116.0295</v>
      </c>
      <c r="D1134" s="57">
        <v>116.1986</v>
      </c>
      <c r="E1134" s="57">
        <v>2740182</v>
      </c>
      <c r="F1134" s="57" t="s">
        <v>1275</v>
      </c>
      <c r="G1134" s="26">
        <f t="shared" si="17"/>
        <v>5.8985220131739791E-3</v>
      </c>
    </row>
    <row r="1135" spans="1:7">
      <c r="A1135" s="57">
        <v>116.3232</v>
      </c>
      <c r="B1135" s="57">
        <v>116.82170000000001</v>
      </c>
      <c r="C1135" s="57">
        <v>115.27290000000001</v>
      </c>
      <c r="D1135" s="57">
        <v>116.5547</v>
      </c>
      <c r="E1135" s="57">
        <v>3195648</v>
      </c>
      <c r="F1135" s="57" t="s">
        <v>1274</v>
      </c>
      <c r="G1135" s="26">
        <f t="shared" si="17"/>
        <v>-1.9861918910176746E-3</v>
      </c>
    </row>
    <row r="1136" spans="1:7">
      <c r="A1136" s="57">
        <v>116.1808</v>
      </c>
      <c r="B1136" s="57">
        <v>116.73269999999999</v>
      </c>
      <c r="C1136" s="57">
        <v>115.4687</v>
      </c>
      <c r="D1136" s="57">
        <v>115.91379999999999</v>
      </c>
      <c r="E1136" s="57">
        <v>4317207</v>
      </c>
      <c r="F1136" s="57" t="s">
        <v>1273</v>
      </c>
      <c r="G1136" s="26">
        <f t="shared" si="17"/>
        <v>2.3034358290385804E-3</v>
      </c>
    </row>
    <row r="1137" spans="1:7">
      <c r="A1137" s="57">
        <v>115.91379999999999</v>
      </c>
      <c r="B1137" s="57">
        <v>116.5547</v>
      </c>
      <c r="C1137" s="57">
        <v>113.63500000000001</v>
      </c>
      <c r="D1137" s="57">
        <v>113.7685</v>
      </c>
      <c r="E1137" s="57">
        <v>4152045</v>
      </c>
      <c r="F1137" s="57" t="s">
        <v>1272</v>
      </c>
      <c r="G1137" s="26">
        <f t="shared" si="17"/>
        <v>1.885671341364259E-2</v>
      </c>
    </row>
    <row r="1138" spans="1:7">
      <c r="A1138" s="57">
        <v>114</v>
      </c>
      <c r="B1138" s="57">
        <v>114.5519</v>
      </c>
      <c r="C1138" s="57">
        <v>113.092</v>
      </c>
      <c r="D1138" s="57">
        <v>114.19580000000001</v>
      </c>
      <c r="E1138" s="57">
        <v>2402190</v>
      </c>
      <c r="F1138" s="57" t="s">
        <v>1271</v>
      </c>
      <c r="G1138" s="26">
        <f t="shared" si="17"/>
        <v>-1.7145989607324497E-3</v>
      </c>
    </row>
    <row r="1139" spans="1:7">
      <c r="A1139" s="57">
        <v>114.4183</v>
      </c>
      <c r="B1139" s="57">
        <v>114.6409</v>
      </c>
      <c r="C1139" s="57">
        <v>113.5549</v>
      </c>
      <c r="D1139" s="57">
        <v>113.5549</v>
      </c>
      <c r="E1139" s="57">
        <v>2985482</v>
      </c>
      <c r="F1139" s="57" t="s">
        <v>1270</v>
      </c>
      <c r="G1139" s="26">
        <f t="shared" si="17"/>
        <v>7.6033707043905441E-3</v>
      </c>
    </row>
    <row r="1140" spans="1:7">
      <c r="A1140" s="57">
        <v>113.1454</v>
      </c>
      <c r="B1140" s="57">
        <v>113.6973</v>
      </c>
      <c r="C1140" s="57">
        <v>112.3621</v>
      </c>
      <c r="D1140" s="57">
        <v>113.3591</v>
      </c>
      <c r="E1140" s="57">
        <v>2342177</v>
      </c>
      <c r="F1140" s="57" t="s">
        <v>1269</v>
      </c>
      <c r="G1140" s="26">
        <f t="shared" si="17"/>
        <v>-1.8851596387057246E-3</v>
      </c>
    </row>
    <row r="1141" spans="1:7">
      <c r="A1141" s="57">
        <v>113.092</v>
      </c>
      <c r="B1141" s="57">
        <v>113.2077</v>
      </c>
      <c r="C1141" s="57">
        <v>112.1752</v>
      </c>
      <c r="D1141" s="57">
        <v>112.7449</v>
      </c>
      <c r="E1141" s="57">
        <v>3385963</v>
      </c>
      <c r="F1141" s="57" t="s">
        <v>1268</v>
      </c>
      <c r="G1141" s="26">
        <f t="shared" si="17"/>
        <v>3.0786314946396054E-3</v>
      </c>
    </row>
    <row r="1142" spans="1:7">
      <c r="A1142" s="57">
        <v>111.7212</v>
      </c>
      <c r="B1142" s="57">
        <v>112.2642</v>
      </c>
      <c r="C1142" s="57">
        <v>109.27330000000001</v>
      </c>
      <c r="D1142" s="57">
        <v>109.27330000000001</v>
      </c>
      <c r="E1142" s="57">
        <v>5137412</v>
      </c>
      <c r="F1142" s="57" t="s">
        <v>1267</v>
      </c>
      <c r="G1142" s="26">
        <f t="shared" si="17"/>
        <v>2.2401629675318668E-2</v>
      </c>
    </row>
    <row r="1143" spans="1:7">
      <c r="A1143" s="57">
        <v>109.26439999999999</v>
      </c>
      <c r="B1143" s="57">
        <v>111.39190000000001</v>
      </c>
      <c r="C1143" s="57">
        <v>108.53449999999999</v>
      </c>
      <c r="D1143" s="57">
        <v>111.1159</v>
      </c>
      <c r="E1143" s="57">
        <v>4678893</v>
      </c>
      <c r="F1143" s="57" t="s">
        <v>1266</v>
      </c>
      <c r="G1143" s="26">
        <f t="shared" si="17"/>
        <v>-1.6662781834102969E-2</v>
      </c>
    </row>
    <row r="1144" spans="1:7">
      <c r="A1144" s="57">
        <v>111.9794</v>
      </c>
      <c r="B1144" s="57">
        <v>112.2998</v>
      </c>
      <c r="C1144" s="57">
        <v>111.31180000000001</v>
      </c>
      <c r="D1144" s="57">
        <v>111.8458</v>
      </c>
      <c r="E1144" s="57">
        <v>3646378</v>
      </c>
      <c r="F1144" s="57" t="s">
        <v>1265</v>
      </c>
      <c r="G1144" s="26">
        <f t="shared" si="17"/>
        <v>1.1945017157550808E-3</v>
      </c>
    </row>
    <row r="1145" spans="1:7">
      <c r="A1145" s="57">
        <v>111.5877</v>
      </c>
      <c r="B1145" s="57">
        <v>112.9496</v>
      </c>
      <c r="C1145" s="57">
        <v>111.25790000000001</v>
      </c>
      <c r="D1145" s="57">
        <v>112.5668</v>
      </c>
      <c r="E1145" s="57">
        <v>5115391</v>
      </c>
      <c r="F1145" s="57" t="s">
        <v>1264</v>
      </c>
      <c r="G1145" s="26">
        <f t="shared" si="17"/>
        <v>-8.6979464637886306E-3</v>
      </c>
    </row>
    <row r="1146" spans="1:7">
      <c r="A1146" s="57">
        <v>113.7062</v>
      </c>
      <c r="B1146" s="57">
        <v>114</v>
      </c>
      <c r="C1146" s="57">
        <v>113.0831</v>
      </c>
      <c r="D1146" s="57">
        <v>113.98220000000001</v>
      </c>
      <c r="E1146" s="57">
        <v>3049736</v>
      </c>
      <c r="F1146" s="57" t="s">
        <v>1263</v>
      </c>
      <c r="G1146" s="26">
        <f t="shared" ref="G1146:G1209" si="18">A1146/D1146-1</f>
        <v>-2.4214307146204206E-3</v>
      </c>
    </row>
    <row r="1147" spans="1:7">
      <c r="A1147" s="57">
        <v>113.4036</v>
      </c>
      <c r="B1147" s="57">
        <v>113.98220000000001</v>
      </c>
      <c r="C1147" s="57">
        <v>112.9051</v>
      </c>
      <c r="D1147" s="57">
        <v>113.5549</v>
      </c>
      <c r="E1147" s="57">
        <v>3214749</v>
      </c>
      <c r="F1147" s="57" t="s">
        <v>1262</v>
      </c>
      <c r="G1147" s="26">
        <f t="shared" si="18"/>
        <v>-1.3323951674476531E-3</v>
      </c>
    </row>
    <row r="1148" spans="1:7">
      <c r="A1148" s="57">
        <v>114.1157</v>
      </c>
      <c r="B1148" s="57">
        <v>114.5964</v>
      </c>
      <c r="C1148" s="57">
        <v>113.71510000000001</v>
      </c>
      <c r="D1148" s="57">
        <v>114.1157</v>
      </c>
      <c r="E1148" s="57">
        <v>3165176</v>
      </c>
      <c r="F1148" s="57" t="s">
        <v>1261</v>
      </c>
      <c r="G1148" s="26">
        <f t="shared" si="18"/>
        <v>0</v>
      </c>
    </row>
    <row r="1149" spans="1:7">
      <c r="A1149" s="57">
        <v>114.089</v>
      </c>
      <c r="B1149" s="57">
        <v>114.4806</v>
      </c>
      <c r="C1149" s="57">
        <v>113.63500000000001</v>
      </c>
      <c r="D1149" s="57">
        <v>113.83969999999999</v>
      </c>
      <c r="E1149" s="57">
        <v>3750618</v>
      </c>
      <c r="F1149" s="57" t="s">
        <v>1260</v>
      </c>
      <c r="G1149" s="26">
        <f t="shared" si="18"/>
        <v>2.1899214421683411E-3</v>
      </c>
    </row>
    <row r="1150" spans="1:7">
      <c r="A1150" s="57">
        <v>113.4392</v>
      </c>
      <c r="B1150" s="57">
        <v>113.62609999999999</v>
      </c>
      <c r="C1150" s="57">
        <v>111.9348</v>
      </c>
      <c r="D1150" s="57">
        <v>113.5549</v>
      </c>
      <c r="E1150" s="57">
        <v>3815297</v>
      </c>
      <c r="F1150" s="57" t="s">
        <v>1259</v>
      </c>
      <c r="G1150" s="26">
        <f t="shared" si="18"/>
        <v>-1.0188904221658523E-3</v>
      </c>
    </row>
    <row r="1151" spans="1:7">
      <c r="A1151" s="57">
        <v>113.7062</v>
      </c>
      <c r="B1151" s="57">
        <v>113.7774</v>
      </c>
      <c r="C1151" s="57">
        <v>112.5911</v>
      </c>
      <c r="D1151" s="57">
        <v>113.0475</v>
      </c>
      <c r="E1151" s="57">
        <v>3216204</v>
      </c>
      <c r="F1151" s="57" t="s">
        <v>1258</v>
      </c>
      <c r="G1151" s="26">
        <f t="shared" si="18"/>
        <v>5.8267542404741857E-3</v>
      </c>
    </row>
    <row r="1152" spans="1:7">
      <c r="A1152" s="57">
        <v>113.02079999999999</v>
      </c>
      <c r="B1152" s="57">
        <v>113.1009</v>
      </c>
      <c r="C1152" s="57">
        <v>111.81019999999999</v>
      </c>
      <c r="D1152" s="57">
        <v>112.8784</v>
      </c>
      <c r="E1152" s="57">
        <v>3066471</v>
      </c>
      <c r="F1152" s="57" t="s">
        <v>1257</v>
      </c>
      <c r="G1152" s="26">
        <f t="shared" si="18"/>
        <v>1.2615345362796404E-3</v>
      </c>
    </row>
    <row r="1153" spans="1:7">
      <c r="A1153" s="57">
        <v>112.89619999999999</v>
      </c>
      <c r="B1153" s="57">
        <v>112.9229</v>
      </c>
      <c r="C1153" s="57">
        <v>111.8369</v>
      </c>
      <c r="D1153" s="57">
        <v>111.99720000000001</v>
      </c>
      <c r="E1153" s="57">
        <v>3478991</v>
      </c>
      <c r="F1153" s="57" t="s">
        <v>1256</v>
      </c>
      <c r="G1153" s="26">
        <f t="shared" si="18"/>
        <v>8.0269863889452786E-3</v>
      </c>
    </row>
    <row r="1154" spans="1:7">
      <c r="A1154" s="57">
        <v>112.2731</v>
      </c>
      <c r="B1154" s="57">
        <v>112.3265</v>
      </c>
      <c r="C1154" s="57">
        <v>110.386</v>
      </c>
      <c r="D1154" s="57">
        <v>110.78660000000001</v>
      </c>
      <c r="E1154" s="57">
        <v>3182560</v>
      </c>
      <c r="F1154" s="57" t="s">
        <v>1255</v>
      </c>
      <c r="G1154" s="26">
        <f t="shared" si="18"/>
        <v>1.3417687698692671E-2</v>
      </c>
    </row>
    <row r="1155" spans="1:7">
      <c r="A1155" s="57">
        <v>110.4928</v>
      </c>
      <c r="B1155" s="57">
        <v>111.16930000000001</v>
      </c>
      <c r="C1155" s="57">
        <v>110.0166</v>
      </c>
      <c r="D1155" s="57">
        <v>110.70650000000001</v>
      </c>
      <c r="E1155" s="57">
        <v>3703950</v>
      </c>
      <c r="F1155" s="57" t="s">
        <v>1254</v>
      </c>
      <c r="G1155" s="26">
        <f t="shared" si="18"/>
        <v>-1.930329294124622E-3</v>
      </c>
    </row>
    <row r="1156" spans="1:7">
      <c r="A1156" s="57">
        <v>110.8578</v>
      </c>
      <c r="B1156" s="57">
        <v>110.9824</v>
      </c>
      <c r="C1156" s="57">
        <v>110.1991</v>
      </c>
      <c r="D1156" s="57">
        <v>110.3326</v>
      </c>
      <c r="E1156" s="57">
        <v>3922604</v>
      </c>
      <c r="F1156" s="57" t="s">
        <v>1253</v>
      </c>
      <c r="G1156" s="26">
        <f t="shared" si="18"/>
        <v>4.7601524843972065E-3</v>
      </c>
    </row>
    <row r="1157" spans="1:7">
      <c r="A1157" s="57">
        <v>110.14570000000001</v>
      </c>
      <c r="B1157" s="57">
        <v>111.64109999999999</v>
      </c>
      <c r="C1157" s="57">
        <v>109.4781</v>
      </c>
      <c r="D1157" s="57">
        <v>111.5254</v>
      </c>
      <c r="E1157" s="57">
        <v>4552573</v>
      </c>
      <c r="F1157" s="57" t="s">
        <v>1252</v>
      </c>
      <c r="G1157" s="26">
        <f t="shared" si="18"/>
        <v>-1.2371172844930389E-2</v>
      </c>
    </row>
    <row r="1158" spans="1:7">
      <c r="A1158" s="57">
        <v>111.20489999999999</v>
      </c>
      <c r="B1158" s="57">
        <v>111.8503</v>
      </c>
      <c r="C1158" s="57">
        <v>110.8222</v>
      </c>
      <c r="D1158" s="57">
        <v>111.4898</v>
      </c>
      <c r="E1158" s="57">
        <v>4182591</v>
      </c>
      <c r="F1158" s="57" t="s">
        <v>1251</v>
      </c>
      <c r="G1158" s="26">
        <f t="shared" si="18"/>
        <v>-2.5553907173572199E-3</v>
      </c>
    </row>
    <row r="1159" spans="1:7">
      <c r="A1159" s="57">
        <v>111.34739999999999</v>
      </c>
      <c r="B1159" s="57">
        <v>111.9794</v>
      </c>
      <c r="C1159" s="57">
        <v>111.3207</v>
      </c>
      <c r="D1159" s="57">
        <v>111.81019999999999</v>
      </c>
      <c r="E1159" s="57">
        <v>3690143</v>
      </c>
      <c r="F1159" s="57" t="s">
        <v>1250</v>
      </c>
      <c r="G1159" s="26">
        <f t="shared" si="18"/>
        <v>-4.1391572504119178E-3</v>
      </c>
    </row>
    <row r="1160" spans="1:7">
      <c r="A1160" s="57">
        <v>111.1426</v>
      </c>
      <c r="B1160" s="57">
        <v>112.4091</v>
      </c>
      <c r="C1160" s="57">
        <v>111.09829999999999</v>
      </c>
      <c r="D1160" s="57">
        <v>112.2497</v>
      </c>
      <c r="E1160" s="57">
        <v>3575113</v>
      </c>
      <c r="F1160" s="57" t="s">
        <v>1249</v>
      </c>
      <c r="G1160" s="26">
        <f t="shared" si="18"/>
        <v>-9.862832595543658E-3</v>
      </c>
    </row>
    <row r="1161" spans="1:7">
      <c r="A1161" s="57">
        <v>112.2409</v>
      </c>
      <c r="B1161" s="57">
        <v>112.58629999999999</v>
      </c>
      <c r="C1161" s="57">
        <v>111.3109</v>
      </c>
      <c r="D1161" s="57">
        <v>111.8954</v>
      </c>
      <c r="E1161" s="57">
        <v>3924014</v>
      </c>
      <c r="F1161" s="57" t="s">
        <v>1248</v>
      </c>
      <c r="G1161" s="26">
        <f t="shared" si="18"/>
        <v>3.0877051246074316E-3</v>
      </c>
    </row>
    <row r="1162" spans="1:7">
      <c r="A1162" s="57">
        <v>111.18689999999999</v>
      </c>
      <c r="B1162" s="57">
        <v>111.4349</v>
      </c>
      <c r="C1162" s="57">
        <v>109.22069999999999</v>
      </c>
      <c r="D1162" s="57">
        <v>109.3801</v>
      </c>
      <c r="E1162" s="57">
        <v>4623501</v>
      </c>
      <c r="F1162" s="57" t="s">
        <v>1247</v>
      </c>
      <c r="G1162" s="26">
        <f t="shared" si="18"/>
        <v>1.6518544049603179E-2</v>
      </c>
    </row>
    <row r="1163" spans="1:7">
      <c r="A1163" s="57">
        <v>109.14100000000001</v>
      </c>
      <c r="B1163" s="57">
        <v>110.1374</v>
      </c>
      <c r="C1163" s="57">
        <v>109.1056</v>
      </c>
      <c r="D1163" s="57">
        <v>109.4599</v>
      </c>
      <c r="E1163" s="57">
        <v>5820593</v>
      </c>
      <c r="F1163" s="57" t="s">
        <v>1246</v>
      </c>
      <c r="G1163" s="26">
        <f t="shared" si="18"/>
        <v>-2.913395681888975E-3</v>
      </c>
    </row>
    <row r="1164" spans="1:7">
      <c r="A1164" s="57">
        <v>110.8946</v>
      </c>
      <c r="B1164" s="57">
        <v>111.05410000000001</v>
      </c>
      <c r="C1164" s="57">
        <v>109.86279999999999</v>
      </c>
      <c r="D1164" s="57">
        <v>110.15949999999999</v>
      </c>
      <c r="E1164" s="57">
        <v>3837431</v>
      </c>
      <c r="F1164" s="57" t="s">
        <v>1245</v>
      </c>
      <c r="G1164" s="26">
        <f t="shared" si="18"/>
        <v>6.6730513482722298E-3</v>
      </c>
    </row>
    <row r="1165" spans="1:7">
      <c r="A1165" s="57">
        <v>110.7264</v>
      </c>
      <c r="B1165" s="57">
        <v>111.1825</v>
      </c>
      <c r="C1165" s="57">
        <v>109.9027</v>
      </c>
      <c r="D1165" s="57">
        <v>110.9389</v>
      </c>
      <c r="E1165" s="57">
        <v>4678190</v>
      </c>
      <c r="F1165" s="57" t="s">
        <v>1244</v>
      </c>
      <c r="G1165" s="26">
        <f t="shared" si="18"/>
        <v>-1.9154687850699847E-3</v>
      </c>
    </row>
    <row r="1166" spans="1:7">
      <c r="A1166" s="57">
        <v>110.8592</v>
      </c>
      <c r="B1166" s="57">
        <v>111.0273</v>
      </c>
      <c r="C1166" s="57">
        <v>109.7787</v>
      </c>
      <c r="D1166" s="57">
        <v>110.2392</v>
      </c>
      <c r="E1166" s="57">
        <v>4381805</v>
      </c>
      <c r="F1166" s="57" t="s">
        <v>1243</v>
      </c>
      <c r="G1166" s="26">
        <f t="shared" si="18"/>
        <v>5.6241337019862225E-3</v>
      </c>
    </row>
    <row r="1167" spans="1:7">
      <c r="A1167" s="57">
        <v>109.9558</v>
      </c>
      <c r="B1167" s="57">
        <v>110.10639999999999</v>
      </c>
      <c r="C1167" s="57">
        <v>108.9019</v>
      </c>
      <c r="D1167" s="57">
        <v>110.10639999999999</v>
      </c>
      <c r="E1167" s="57">
        <v>3435028</v>
      </c>
      <c r="F1167" s="57" t="s">
        <v>1242</v>
      </c>
      <c r="G1167" s="26">
        <f t="shared" si="18"/>
        <v>-1.3677679044996616E-3</v>
      </c>
    </row>
    <row r="1168" spans="1:7">
      <c r="A1168" s="57">
        <v>109.6281</v>
      </c>
      <c r="B1168" s="57">
        <v>110.62009999999999</v>
      </c>
      <c r="C1168" s="57">
        <v>109.0879</v>
      </c>
      <c r="D1168" s="57">
        <v>110.6024</v>
      </c>
      <c r="E1168" s="57">
        <v>6245263</v>
      </c>
      <c r="F1168" s="57" t="s">
        <v>1241</v>
      </c>
      <c r="G1168" s="26">
        <f t="shared" si="18"/>
        <v>-8.8090312687608696E-3</v>
      </c>
    </row>
    <row r="1169" spans="1:7">
      <c r="A1169" s="57">
        <v>110.47839999999999</v>
      </c>
      <c r="B1169" s="57">
        <v>110.64660000000001</v>
      </c>
      <c r="C1169" s="57">
        <v>109.5307</v>
      </c>
      <c r="D1169" s="57">
        <v>109.8318</v>
      </c>
      <c r="E1169" s="57">
        <v>3514334</v>
      </c>
      <c r="F1169" s="57" t="s">
        <v>1240</v>
      </c>
      <c r="G1169" s="26">
        <f t="shared" si="18"/>
        <v>5.8871838574983126E-3</v>
      </c>
    </row>
    <row r="1170" spans="1:7">
      <c r="A1170" s="57">
        <v>109.0347</v>
      </c>
      <c r="B1170" s="57">
        <v>109.14100000000001</v>
      </c>
      <c r="C1170" s="57">
        <v>108.03060000000001</v>
      </c>
      <c r="D1170" s="57">
        <v>108.2111</v>
      </c>
      <c r="E1170" s="57">
        <v>3880204</v>
      </c>
      <c r="F1170" s="57" t="s">
        <v>1239</v>
      </c>
      <c r="G1170" s="26">
        <f t="shared" si="18"/>
        <v>7.6110491437568761E-3</v>
      </c>
    </row>
    <row r="1171" spans="1:7">
      <c r="A1171" s="57">
        <v>107.8745</v>
      </c>
      <c r="B1171" s="57">
        <v>110.4872</v>
      </c>
      <c r="C1171" s="57">
        <v>106.7497</v>
      </c>
      <c r="D1171" s="57">
        <v>110.3809</v>
      </c>
      <c r="E1171" s="57">
        <v>6380272</v>
      </c>
      <c r="F1171" s="57" t="s">
        <v>1238</v>
      </c>
      <c r="G1171" s="26">
        <f t="shared" si="18"/>
        <v>-2.2706826996337193E-2</v>
      </c>
    </row>
    <row r="1172" spans="1:7">
      <c r="A1172" s="57">
        <v>109.7876</v>
      </c>
      <c r="B1172" s="57">
        <v>110.8326</v>
      </c>
      <c r="C1172" s="57">
        <v>109.7167</v>
      </c>
      <c r="D1172" s="57">
        <v>110.16840000000001</v>
      </c>
      <c r="E1172" s="57">
        <v>5765659</v>
      </c>
      <c r="F1172" s="57" t="s">
        <v>1237</v>
      </c>
      <c r="G1172" s="26">
        <f t="shared" si="18"/>
        <v>-3.456526553893946E-3</v>
      </c>
    </row>
    <row r="1173" spans="1:7">
      <c r="A1173" s="57">
        <v>109.6901</v>
      </c>
      <c r="B1173" s="57">
        <v>110.16840000000001</v>
      </c>
      <c r="C1173" s="57">
        <v>109.1499</v>
      </c>
      <c r="D1173" s="57">
        <v>109.4864</v>
      </c>
      <c r="E1173" s="57">
        <v>4037422</v>
      </c>
      <c r="F1173" s="57" t="s">
        <v>1236</v>
      </c>
      <c r="G1173" s="26">
        <f t="shared" si="18"/>
        <v>1.8605050490287933E-3</v>
      </c>
    </row>
    <row r="1174" spans="1:7">
      <c r="A1174" s="57">
        <v>108.99930000000001</v>
      </c>
      <c r="B1174" s="57">
        <v>109.4953</v>
      </c>
      <c r="C1174" s="57">
        <v>108.2996</v>
      </c>
      <c r="D1174" s="57">
        <v>109.265</v>
      </c>
      <c r="E1174" s="57">
        <v>4762972</v>
      </c>
      <c r="F1174" s="57" t="s">
        <v>1235</v>
      </c>
      <c r="G1174" s="26">
        <f t="shared" si="18"/>
        <v>-2.4317027410424297E-3</v>
      </c>
    </row>
    <row r="1175" spans="1:7">
      <c r="A1175" s="57">
        <v>109.64579999999999</v>
      </c>
      <c r="B1175" s="57">
        <v>110.6998</v>
      </c>
      <c r="C1175" s="57">
        <v>109.358</v>
      </c>
      <c r="D1175" s="57">
        <v>110.38979999999999</v>
      </c>
      <c r="E1175" s="57">
        <v>6011290</v>
      </c>
      <c r="F1175" s="57" t="s">
        <v>1234</v>
      </c>
      <c r="G1175" s="26">
        <f t="shared" si="18"/>
        <v>-6.7397531293652557E-3</v>
      </c>
    </row>
    <row r="1176" spans="1:7">
      <c r="A1176" s="57">
        <v>110.5227</v>
      </c>
      <c r="B1176" s="57">
        <v>113.47190000000001</v>
      </c>
      <c r="C1176" s="57">
        <v>110.4341</v>
      </c>
      <c r="D1176" s="57">
        <v>113.4277</v>
      </c>
      <c r="E1176" s="57">
        <v>5644019</v>
      </c>
      <c r="F1176" s="57" t="s">
        <v>1233</v>
      </c>
      <c r="G1176" s="26">
        <f t="shared" si="18"/>
        <v>-2.56110279940438E-2</v>
      </c>
    </row>
    <row r="1177" spans="1:7">
      <c r="A1177" s="57">
        <v>112.1169</v>
      </c>
      <c r="B1177" s="57">
        <v>113.4055</v>
      </c>
      <c r="C1177" s="57">
        <v>111.922</v>
      </c>
      <c r="D1177" s="57">
        <v>112.17</v>
      </c>
      <c r="E1177" s="57">
        <v>5530224</v>
      </c>
      <c r="F1177" s="57" t="s">
        <v>1232</v>
      </c>
      <c r="G1177" s="26">
        <f t="shared" si="18"/>
        <v>-4.7338860657930582E-4</v>
      </c>
    </row>
    <row r="1178" spans="1:7">
      <c r="A1178" s="57">
        <v>110.8415</v>
      </c>
      <c r="B1178" s="57">
        <v>113.0202</v>
      </c>
      <c r="C1178" s="57">
        <v>109.82299999999999</v>
      </c>
      <c r="D1178" s="57">
        <v>110.319</v>
      </c>
      <c r="E1178" s="57">
        <v>9866430</v>
      </c>
      <c r="F1178" s="57" t="s">
        <v>1231</v>
      </c>
      <c r="G1178" s="26">
        <f t="shared" si="18"/>
        <v>4.7362648319870804E-3</v>
      </c>
    </row>
    <row r="1179" spans="1:7">
      <c r="A1179" s="57">
        <v>111.8334</v>
      </c>
      <c r="B1179" s="57">
        <v>113.5782</v>
      </c>
      <c r="C1179" s="57">
        <v>110.97880000000001</v>
      </c>
      <c r="D1179" s="57">
        <v>112.9405</v>
      </c>
      <c r="E1179" s="57">
        <v>6450186</v>
      </c>
      <c r="F1179" s="57" t="s">
        <v>1230</v>
      </c>
      <c r="G1179" s="26">
        <f t="shared" si="18"/>
        <v>-9.8025066295970298E-3</v>
      </c>
    </row>
    <row r="1180" spans="1:7">
      <c r="A1180" s="57">
        <v>113.7199</v>
      </c>
      <c r="B1180" s="57">
        <v>114.38339999999999</v>
      </c>
      <c r="C1180" s="57">
        <v>113.4277</v>
      </c>
      <c r="D1180" s="57">
        <v>113.8528</v>
      </c>
      <c r="E1180" s="57">
        <v>3855010</v>
      </c>
      <c r="F1180" s="57" t="s">
        <v>1229</v>
      </c>
      <c r="G1180" s="26">
        <f t="shared" si="18"/>
        <v>-1.1672967199752859E-3</v>
      </c>
    </row>
    <row r="1181" spans="1:7">
      <c r="A1181" s="57">
        <v>113.4542</v>
      </c>
      <c r="B1181" s="57">
        <v>113.95910000000001</v>
      </c>
      <c r="C1181" s="57">
        <v>113.1</v>
      </c>
      <c r="D1181" s="57">
        <v>113.44540000000001</v>
      </c>
      <c r="E1181" s="57">
        <v>3826868</v>
      </c>
      <c r="F1181" s="57" t="s">
        <v>1228</v>
      </c>
      <c r="G1181" s="26">
        <f t="shared" si="18"/>
        <v>7.7570355430767179E-5</v>
      </c>
    </row>
    <row r="1182" spans="1:7">
      <c r="A1182" s="57">
        <v>112.7368</v>
      </c>
      <c r="B1182" s="57">
        <v>113.8661</v>
      </c>
      <c r="C1182" s="57">
        <v>112.6217</v>
      </c>
      <c r="D1182" s="57">
        <v>112.7457</v>
      </c>
      <c r="E1182" s="57">
        <v>3647617</v>
      </c>
      <c r="F1182" s="57" t="s">
        <v>1227</v>
      </c>
      <c r="G1182" s="26">
        <f t="shared" si="18"/>
        <v>-7.8938708970688332E-5</v>
      </c>
    </row>
    <row r="1183" spans="1:7">
      <c r="A1183" s="57">
        <v>112.21429999999999</v>
      </c>
      <c r="B1183" s="57">
        <v>112.72799999999999</v>
      </c>
      <c r="C1183" s="57">
        <v>110.9832</v>
      </c>
      <c r="D1183" s="57">
        <v>111.10720000000001</v>
      </c>
      <c r="E1183" s="57">
        <v>3385058</v>
      </c>
      <c r="F1183" s="57" t="s">
        <v>1226</v>
      </c>
      <c r="G1183" s="26">
        <f t="shared" si="18"/>
        <v>9.9642507416259907E-3</v>
      </c>
    </row>
    <row r="1184" spans="1:7">
      <c r="A1184" s="57">
        <v>111.30200000000001</v>
      </c>
      <c r="B1184" s="57">
        <v>111.4969</v>
      </c>
      <c r="C1184" s="57">
        <v>110.1772</v>
      </c>
      <c r="D1184" s="57">
        <v>110.7972</v>
      </c>
      <c r="E1184" s="57">
        <v>4608897</v>
      </c>
      <c r="F1184" s="57" t="s">
        <v>1225</v>
      </c>
      <c r="G1184" s="26">
        <f t="shared" si="18"/>
        <v>4.5560718140891243E-3</v>
      </c>
    </row>
    <row r="1185" spans="1:7">
      <c r="A1185" s="57">
        <v>111.4615</v>
      </c>
      <c r="B1185" s="57">
        <v>112.604</v>
      </c>
      <c r="C1185" s="57">
        <v>111.13379999999999</v>
      </c>
      <c r="D1185" s="57">
        <v>111.13379999999999</v>
      </c>
      <c r="E1185" s="57">
        <v>4232873</v>
      </c>
      <c r="F1185" s="57" t="s">
        <v>1224</v>
      </c>
      <c r="G1185" s="26">
        <f t="shared" si="18"/>
        <v>2.9486978758939131E-3</v>
      </c>
    </row>
    <row r="1186" spans="1:7">
      <c r="A1186" s="57">
        <v>111.1781</v>
      </c>
      <c r="B1186" s="57">
        <v>111.70950000000001</v>
      </c>
      <c r="C1186" s="57">
        <v>110.76179999999999</v>
      </c>
      <c r="D1186" s="57">
        <v>111.10720000000001</v>
      </c>
      <c r="E1186" s="57">
        <v>3007962</v>
      </c>
      <c r="F1186" s="57" t="s">
        <v>1223</v>
      </c>
      <c r="G1186" s="26">
        <f t="shared" si="18"/>
        <v>6.3812246191052857E-4</v>
      </c>
    </row>
    <row r="1187" spans="1:7">
      <c r="A1187" s="57">
        <v>110.9478</v>
      </c>
      <c r="B1187" s="57">
        <v>111.27549999999999</v>
      </c>
      <c r="C1187" s="57">
        <v>110.3278</v>
      </c>
      <c r="D1187" s="57">
        <v>110.5227</v>
      </c>
      <c r="E1187" s="57">
        <v>3687588</v>
      </c>
      <c r="F1187" s="57" t="s">
        <v>1222</v>
      </c>
      <c r="G1187" s="26">
        <f t="shared" si="18"/>
        <v>3.8462686850755379E-3</v>
      </c>
    </row>
    <row r="1188" spans="1:7">
      <c r="A1188" s="57">
        <v>109.9913</v>
      </c>
      <c r="B1188" s="57">
        <v>110.6998</v>
      </c>
      <c r="C1188" s="57">
        <v>109.2119</v>
      </c>
      <c r="D1188" s="57">
        <v>109.2739</v>
      </c>
      <c r="E1188" s="57">
        <v>3261797</v>
      </c>
      <c r="F1188" s="57" t="s">
        <v>1221</v>
      </c>
      <c r="G1188" s="26">
        <f t="shared" si="18"/>
        <v>6.5651541676465808E-3</v>
      </c>
    </row>
    <row r="1189" spans="1:7">
      <c r="A1189" s="57">
        <v>109.0436</v>
      </c>
      <c r="B1189" s="57">
        <v>110.62009999999999</v>
      </c>
      <c r="C1189" s="57">
        <v>108.8133</v>
      </c>
      <c r="D1189" s="57">
        <v>110.16840000000001</v>
      </c>
      <c r="E1189" s="57">
        <v>4796297</v>
      </c>
      <c r="F1189" s="57" t="s">
        <v>1220</v>
      </c>
      <c r="G1189" s="26">
        <f t="shared" si="18"/>
        <v>-1.020982423272021E-2</v>
      </c>
    </row>
    <row r="1190" spans="1:7">
      <c r="A1190" s="57">
        <v>110.90349999999999</v>
      </c>
      <c r="B1190" s="57">
        <v>112.2497</v>
      </c>
      <c r="C1190" s="57">
        <v>110.2127</v>
      </c>
      <c r="D1190" s="57">
        <v>111.86</v>
      </c>
      <c r="E1190" s="57">
        <v>3501433</v>
      </c>
      <c r="F1190" s="57" t="s">
        <v>1219</v>
      </c>
      <c r="G1190" s="26">
        <f t="shared" si="18"/>
        <v>-8.5508671553727877E-3</v>
      </c>
    </row>
    <row r="1191" spans="1:7">
      <c r="A1191" s="57">
        <v>112.3914</v>
      </c>
      <c r="B1191" s="57">
        <v>113.4033</v>
      </c>
      <c r="C1191" s="57">
        <v>112.32940000000001</v>
      </c>
      <c r="D1191" s="57">
        <v>112.48</v>
      </c>
      <c r="E1191" s="57">
        <v>3866411</v>
      </c>
      <c r="F1191" s="57" t="s">
        <v>1218</v>
      </c>
      <c r="G1191" s="26">
        <f t="shared" si="18"/>
        <v>-7.8769559032720871E-4</v>
      </c>
    </row>
    <row r="1192" spans="1:7">
      <c r="A1192" s="57">
        <v>112.21429999999999</v>
      </c>
      <c r="B1192" s="57">
        <v>113.75530000000001</v>
      </c>
      <c r="C1192" s="57">
        <v>112.0549</v>
      </c>
      <c r="D1192" s="57">
        <v>112.8785</v>
      </c>
      <c r="E1192" s="57">
        <v>3871140</v>
      </c>
      <c r="F1192" s="57" t="s">
        <v>1217</v>
      </c>
      <c r="G1192" s="26">
        <f t="shared" si="18"/>
        <v>-5.8842029261552131E-3</v>
      </c>
    </row>
    <row r="1193" spans="1:7">
      <c r="A1193" s="57">
        <v>112.7457</v>
      </c>
      <c r="B1193" s="57">
        <v>112.9228</v>
      </c>
      <c r="C1193" s="57">
        <v>111.4349</v>
      </c>
      <c r="D1193" s="57">
        <v>112.2497</v>
      </c>
      <c r="E1193" s="57">
        <v>4449461</v>
      </c>
      <c r="F1193" s="57" t="s">
        <v>1216</v>
      </c>
      <c r="G1193" s="26">
        <f t="shared" si="18"/>
        <v>4.4187200500311885E-3</v>
      </c>
    </row>
    <row r="1194" spans="1:7">
      <c r="A1194" s="57">
        <v>112.48</v>
      </c>
      <c r="B1194" s="57">
        <v>112.8874</v>
      </c>
      <c r="C1194" s="57">
        <v>111.95740000000001</v>
      </c>
      <c r="D1194" s="57">
        <v>113.6845</v>
      </c>
      <c r="E1194" s="57">
        <v>4882691</v>
      </c>
      <c r="F1194" s="57" t="s">
        <v>1215</v>
      </c>
      <c r="G1194" s="26">
        <f t="shared" si="18"/>
        <v>-1.059511191059459E-2</v>
      </c>
    </row>
    <row r="1195" spans="1:7">
      <c r="A1195" s="57">
        <v>113.8085</v>
      </c>
      <c r="B1195" s="57">
        <v>116.0138</v>
      </c>
      <c r="C1195" s="57">
        <v>113.4277</v>
      </c>
      <c r="D1195" s="57">
        <v>115.9075</v>
      </c>
      <c r="E1195" s="57">
        <v>6659133</v>
      </c>
      <c r="F1195" s="57" t="s">
        <v>1214</v>
      </c>
      <c r="G1195" s="26">
        <f t="shared" si="18"/>
        <v>-1.8109268166425885E-2</v>
      </c>
    </row>
    <row r="1196" spans="1:7">
      <c r="A1196" s="57">
        <v>116.1998</v>
      </c>
      <c r="B1196" s="57">
        <v>116.82859999999999</v>
      </c>
      <c r="C1196" s="57">
        <v>115.9341</v>
      </c>
      <c r="D1196" s="57">
        <v>116.69580000000001</v>
      </c>
      <c r="E1196" s="57">
        <v>3109857</v>
      </c>
      <c r="F1196" s="57" t="s">
        <v>1213</v>
      </c>
      <c r="G1196" s="26">
        <f t="shared" si="18"/>
        <v>-4.2503671940207211E-3</v>
      </c>
    </row>
    <row r="1197" spans="1:7">
      <c r="A1197" s="57">
        <v>115.95180000000001</v>
      </c>
      <c r="B1197" s="57">
        <v>116.20869999999999</v>
      </c>
      <c r="C1197" s="57">
        <v>114.9421</v>
      </c>
      <c r="D1197" s="57">
        <v>115.7304</v>
      </c>
      <c r="E1197" s="57">
        <v>4866478</v>
      </c>
      <c r="F1197" s="57" t="s">
        <v>1212</v>
      </c>
      <c r="G1197" s="26">
        <f t="shared" si="18"/>
        <v>1.9130669210509765E-3</v>
      </c>
    </row>
    <row r="1198" spans="1:7">
      <c r="A1198" s="57">
        <v>116.46550000000001</v>
      </c>
      <c r="B1198" s="57">
        <v>117.17400000000001</v>
      </c>
      <c r="C1198" s="57">
        <v>115.943</v>
      </c>
      <c r="D1198" s="57">
        <v>116.97920000000001</v>
      </c>
      <c r="E1198" s="57">
        <v>4239158</v>
      </c>
      <c r="F1198" s="57" t="s">
        <v>1211</v>
      </c>
      <c r="G1198" s="26">
        <f t="shared" si="18"/>
        <v>-4.3913789801948155E-3</v>
      </c>
    </row>
    <row r="1199" spans="1:7">
      <c r="A1199" s="57">
        <v>116.1998</v>
      </c>
      <c r="B1199" s="57">
        <v>116.5673</v>
      </c>
      <c r="C1199" s="57">
        <v>115.137</v>
      </c>
      <c r="D1199" s="57">
        <v>115.3673</v>
      </c>
      <c r="E1199" s="57">
        <v>3875118</v>
      </c>
      <c r="F1199" s="57" t="s">
        <v>1210</v>
      </c>
      <c r="G1199" s="26">
        <f t="shared" si="18"/>
        <v>7.2160828935061705E-3</v>
      </c>
    </row>
    <row r="1200" spans="1:7">
      <c r="A1200" s="57">
        <v>115.1104</v>
      </c>
      <c r="B1200" s="57">
        <v>115.4824</v>
      </c>
      <c r="C1200" s="57">
        <v>114.1583</v>
      </c>
      <c r="D1200" s="57">
        <v>114.57899999999999</v>
      </c>
      <c r="E1200" s="57">
        <v>3279088</v>
      </c>
      <c r="F1200" s="57" t="s">
        <v>1209</v>
      </c>
      <c r="G1200" s="26">
        <f t="shared" si="18"/>
        <v>4.6378481222562051E-3</v>
      </c>
    </row>
    <row r="1201" spans="1:7">
      <c r="A1201" s="57">
        <v>115.2433</v>
      </c>
      <c r="B1201" s="57">
        <v>116.45659999999999</v>
      </c>
      <c r="C1201" s="57">
        <v>115.15470000000001</v>
      </c>
      <c r="D1201" s="57">
        <v>116.3946</v>
      </c>
      <c r="E1201" s="57">
        <v>2793864</v>
      </c>
      <c r="F1201" s="57" t="s">
        <v>1208</v>
      </c>
      <c r="G1201" s="26">
        <f t="shared" si="18"/>
        <v>-9.8913523479611243E-3</v>
      </c>
    </row>
    <row r="1202" spans="1:7">
      <c r="A1202" s="57">
        <v>116.1998</v>
      </c>
      <c r="B1202" s="57">
        <v>116.7223</v>
      </c>
      <c r="C1202" s="57">
        <v>114.703</v>
      </c>
      <c r="D1202" s="57">
        <v>115.03959999999999</v>
      </c>
      <c r="E1202" s="57">
        <v>3801186</v>
      </c>
      <c r="F1202" s="57" t="s">
        <v>1207</v>
      </c>
      <c r="G1202" s="26">
        <f t="shared" si="18"/>
        <v>1.008522282761759E-2</v>
      </c>
    </row>
    <row r="1203" spans="1:7">
      <c r="A1203" s="57">
        <v>115.00409999999999</v>
      </c>
      <c r="B1203" s="57">
        <v>115.943</v>
      </c>
      <c r="C1203" s="57">
        <v>114.5436</v>
      </c>
      <c r="D1203" s="57">
        <v>115.199</v>
      </c>
      <c r="E1203" s="57">
        <v>3623308</v>
      </c>
      <c r="F1203" s="57" t="s">
        <v>1206</v>
      </c>
      <c r="G1203" s="26">
        <f t="shared" si="18"/>
        <v>-1.6918549640188019E-3</v>
      </c>
    </row>
    <row r="1204" spans="1:7">
      <c r="A1204" s="57">
        <v>115.3584</v>
      </c>
      <c r="B1204" s="57">
        <v>116.3592</v>
      </c>
      <c r="C1204" s="57">
        <v>113.6845</v>
      </c>
      <c r="D1204" s="57">
        <v>114.083</v>
      </c>
      <c r="E1204" s="57">
        <v>6046068</v>
      </c>
      <c r="F1204" s="57" t="s">
        <v>1205</v>
      </c>
      <c r="G1204" s="26">
        <f t="shared" si="18"/>
        <v>1.117957977963413E-2</v>
      </c>
    </row>
    <row r="1205" spans="1:7">
      <c r="A1205" s="57">
        <v>113.61360000000001</v>
      </c>
      <c r="B1205" s="57">
        <v>113.7376</v>
      </c>
      <c r="C1205" s="57">
        <v>111.4083</v>
      </c>
      <c r="D1205" s="57">
        <v>111.5146</v>
      </c>
      <c r="E1205" s="57">
        <v>5411114</v>
      </c>
      <c r="F1205" s="57" t="s">
        <v>1204</v>
      </c>
      <c r="G1205" s="26">
        <f t="shared" si="18"/>
        <v>1.8822647438093254E-2</v>
      </c>
    </row>
    <row r="1206" spans="1:7">
      <c r="A1206" s="57">
        <v>111.70950000000001</v>
      </c>
      <c r="B1206" s="57">
        <v>111.85120000000001</v>
      </c>
      <c r="C1206" s="57">
        <v>110.7972</v>
      </c>
      <c r="D1206" s="57">
        <v>111.0275</v>
      </c>
      <c r="E1206" s="57">
        <v>4172293</v>
      </c>
      <c r="F1206" s="57" t="s">
        <v>1203</v>
      </c>
      <c r="G1206" s="26">
        <f t="shared" si="18"/>
        <v>6.142622323298319E-3</v>
      </c>
    </row>
    <row r="1207" spans="1:7">
      <c r="A1207" s="57">
        <v>111.5146</v>
      </c>
      <c r="B1207" s="57">
        <v>112.32940000000001</v>
      </c>
      <c r="C1207" s="57">
        <v>110.77509999999999</v>
      </c>
      <c r="D1207" s="57">
        <v>112.32940000000001</v>
      </c>
      <c r="E1207" s="57">
        <v>4509818</v>
      </c>
      <c r="F1207" s="57" t="s">
        <v>1202</v>
      </c>
      <c r="G1207" s="26">
        <f t="shared" si="18"/>
        <v>-7.2536664488549452E-3</v>
      </c>
    </row>
    <row r="1208" spans="1:7">
      <c r="A1208" s="57">
        <v>111.4615</v>
      </c>
      <c r="B1208" s="57">
        <v>111.7183</v>
      </c>
      <c r="C1208" s="57">
        <v>109.8318</v>
      </c>
      <c r="D1208" s="57">
        <v>109.8318</v>
      </c>
      <c r="E1208" s="57">
        <v>5605457</v>
      </c>
      <c r="F1208" s="57" t="s">
        <v>1201</v>
      </c>
      <c r="G1208" s="26">
        <f t="shared" si="18"/>
        <v>1.4838143415659255E-2</v>
      </c>
    </row>
    <row r="1209" spans="1:7">
      <c r="A1209" s="57">
        <v>109.73439999999999</v>
      </c>
      <c r="B1209" s="57">
        <v>110.5847</v>
      </c>
      <c r="C1209" s="57">
        <v>109.4067</v>
      </c>
      <c r="D1209" s="57">
        <v>109.4687</v>
      </c>
      <c r="E1209" s="57">
        <v>5845057</v>
      </c>
      <c r="F1209" s="57" t="s">
        <v>1200</v>
      </c>
      <c r="G1209" s="26">
        <f t="shared" si="18"/>
        <v>2.4271778142974654E-3</v>
      </c>
    </row>
    <row r="1210" spans="1:7">
      <c r="A1210" s="57">
        <v>109.4953</v>
      </c>
      <c r="B1210" s="57">
        <v>109.7433</v>
      </c>
      <c r="C1210" s="57">
        <v>107.39619999999999</v>
      </c>
      <c r="D1210" s="57">
        <v>107.5557</v>
      </c>
      <c r="E1210" s="57">
        <v>6238813</v>
      </c>
      <c r="F1210" s="57" t="s">
        <v>1199</v>
      </c>
      <c r="G1210" s="26">
        <f t="shared" ref="G1210:G1273" si="19">A1210/D1210-1</f>
        <v>1.8033446855908242E-2</v>
      </c>
    </row>
    <row r="1211" spans="1:7">
      <c r="A1211" s="57">
        <v>107.8656</v>
      </c>
      <c r="B1211" s="57">
        <v>108.28189999999999</v>
      </c>
      <c r="C1211" s="57">
        <v>107.2988</v>
      </c>
      <c r="D1211" s="57">
        <v>107.8302</v>
      </c>
      <c r="E1211" s="57">
        <v>4361447</v>
      </c>
      <c r="F1211" s="57" t="s">
        <v>1198</v>
      </c>
      <c r="G1211" s="26">
        <f t="shared" si="19"/>
        <v>3.282939287880815E-4</v>
      </c>
    </row>
    <row r="1212" spans="1:7">
      <c r="A1212" s="57">
        <v>108.05159999999999</v>
      </c>
      <c r="B1212" s="57">
        <v>108.05159999999999</v>
      </c>
      <c r="C1212" s="57">
        <v>106.86060000000001</v>
      </c>
      <c r="D1212" s="57">
        <v>107.0774</v>
      </c>
      <c r="E1212" s="57">
        <v>3918703</v>
      </c>
      <c r="F1212" s="57" t="s">
        <v>1197</v>
      </c>
      <c r="G1212" s="26">
        <f t="shared" si="19"/>
        <v>9.0980916607985574E-3</v>
      </c>
    </row>
    <row r="1213" spans="1:7">
      <c r="A1213" s="57">
        <v>106.85599999999999</v>
      </c>
      <c r="B1213" s="57">
        <v>107.6575</v>
      </c>
      <c r="C1213" s="57">
        <v>106.8028</v>
      </c>
      <c r="D1213" s="57">
        <v>107.4228</v>
      </c>
      <c r="E1213" s="57">
        <v>3393795</v>
      </c>
      <c r="F1213" s="57" t="s">
        <v>1196</v>
      </c>
      <c r="G1213" s="26">
        <f t="shared" si="19"/>
        <v>-5.2763472931258715E-3</v>
      </c>
    </row>
    <row r="1214" spans="1:7">
      <c r="A1214" s="57">
        <v>106.8383</v>
      </c>
      <c r="B1214" s="57">
        <v>108.0959</v>
      </c>
      <c r="C1214" s="57">
        <v>106.2449</v>
      </c>
      <c r="D1214" s="57">
        <v>107.166</v>
      </c>
      <c r="E1214" s="57">
        <v>4299641</v>
      </c>
      <c r="F1214" s="57" t="s">
        <v>1195</v>
      </c>
      <c r="G1214" s="26">
        <f t="shared" si="19"/>
        <v>-3.0578728328013449E-3</v>
      </c>
    </row>
    <row r="1215" spans="1:7">
      <c r="A1215" s="57">
        <v>107.2988</v>
      </c>
      <c r="B1215" s="57">
        <v>107.8789</v>
      </c>
      <c r="C1215" s="57">
        <v>105.97029999999999</v>
      </c>
      <c r="D1215" s="57">
        <v>106.1829</v>
      </c>
      <c r="E1215" s="57">
        <v>5128199</v>
      </c>
      <c r="F1215" s="57" t="s">
        <v>1194</v>
      </c>
      <c r="G1215" s="26">
        <f t="shared" si="19"/>
        <v>1.0509225120052257E-2</v>
      </c>
    </row>
    <row r="1216" spans="1:7">
      <c r="A1216" s="57">
        <v>106.5017</v>
      </c>
      <c r="B1216" s="57">
        <v>106.5549</v>
      </c>
      <c r="C1216" s="57">
        <v>104.94289999999999</v>
      </c>
      <c r="D1216" s="57">
        <v>105.2441</v>
      </c>
      <c r="E1216" s="57">
        <v>4984487</v>
      </c>
      <c r="F1216" s="57" t="s">
        <v>1193</v>
      </c>
      <c r="G1216" s="26">
        <f t="shared" si="19"/>
        <v>1.1949363432249394E-2</v>
      </c>
    </row>
    <row r="1217" spans="1:7">
      <c r="A1217" s="57">
        <v>104.6772</v>
      </c>
      <c r="B1217" s="57">
        <v>105.1998</v>
      </c>
      <c r="C1217" s="57">
        <v>104.1724</v>
      </c>
      <c r="D1217" s="57">
        <v>104.89870000000001</v>
      </c>
      <c r="E1217" s="57">
        <v>6020885</v>
      </c>
      <c r="F1217" s="57" t="s">
        <v>1192</v>
      </c>
      <c r="G1217" s="26">
        <f t="shared" si="19"/>
        <v>-2.1115609631006116E-3</v>
      </c>
    </row>
    <row r="1218" spans="1:7">
      <c r="A1218" s="57">
        <v>104.6241</v>
      </c>
      <c r="B1218" s="57">
        <v>105.7843</v>
      </c>
      <c r="C1218" s="57">
        <v>104.571</v>
      </c>
      <c r="D1218" s="57">
        <v>105.6426</v>
      </c>
      <c r="E1218" s="57">
        <v>5711803</v>
      </c>
      <c r="F1218" s="57" t="s">
        <v>1191</v>
      </c>
      <c r="G1218" s="26">
        <f t="shared" si="19"/>
        <v>-9.6409970977616721E-3</v>
      </c>
    </row>
    <row r="1219" spans="1:7">
      <c r="A1219" s="57">
        <v>105.2441</v>
      </c>
      <c r="B1219" s="57">
        <v>105.6825</v>
      </c>
      <c r="C1219" s="57">
        <v>104.66840000000001</v>
      </c>
      <c r="D1219" s="57">
        <v>104.9695</v>
      </c>
      <c r="E1219" s="57">
        <v>4489553</v>
      </c>
      <c r="F1219" s="57" t="s">
        <v>1190</v>
      </c>
      <c r="G1219" s="26">
        <f t="shared" si="19"/>
        <v>2.6159979803657141E-3</v>
      </c>
    </row>
    <row r="1220" spans="1:7">
      <c r="A1220" s="57">
        <v>105.5363</v>
      </c>
      <c r="B1220" s="57">
        <v>105.97920000000001</v>
      </c>
      <c r="C1220" s="57">
        <v>103.64100000000001</v>
      </c>
      <c r="D1220" s="57">
        <v>104.1901</v>
      </c>
      <c r="E1220" s="57">
        <v>4285411</v>
      </c>
      <c r="F1220" s="57" t="s">
        <v>1189</v>
      </c>
      <c r="G1220" s="26">
        <f t="shared" si="19"/>
        <v>1.2920613378814227E-2</v>
      </c>
    </row>
    <row r="1221" spans="1:7">
      <c r="A1221" s="57">
        <v>105.00490000000001</v>
      </c>
      <c r="B1221" s="57">
        <v>105.2264</v>
      </c>
      <c r="C1221" s="57">
        <v>102.7465</v>
      </c>
      <c r="D1221" s="57">
        <v>103.3222</v>
      </c>
      <c r="E1221" s="57">
        <v>5802885</v>
      </c>
      <c r="F1221" s="57" t="s">
        <v>1188</v>
      </c>
      <c r="G1221" s="26">
        <f t="shared" si="19"/>
        <v>1.628594822797047E-2</v>
      </c>
    </row>
    <row r="1222" spans="1:7">
      <c r="A1222" s="57">
        <v>103.2513</v>
      </c>
      <c r="B1222" s="57">
        <v>103.517</v>
      </c>
      <c r="C1222" s="57">
        <v>101.6571</v>
      </c>
      <c r="D1222" s="57">
        <v>102.64019999999999</v>
      </c>
      <c r="E1222" s="57">
        <v>3944497</v>
      </c>
      <c r="F1222" s="57" t="s">
        <v>1187</v>
      </c>
      <c r="G1222" s="26">
        <f t="shared" si="19"/>
        <v>5.9538075724716588E-3</v>
      </c>
    </row>
    <row r="1223" spans="1:7">
      <c r="A1223" s="57">
        <v>102.1885</v>
      </c>
      <c r="B1223" s="57">
        <v>103.1931</v>
      </c>
      <c r="C1223" s="57">
        <v>101.4395</v>
      </c>
      <c r="D1223" s="57">
        <v>101.4747</v>
      </c>
      <c r="E1223" s="57">
        <v>4206208</v>
      </c>
      <c r="F1223" s="57" t="s">
        <v>1186</v>
      </c>
      <c r="G1223" s="26">
        <f t="shared" si="19"/>
        <v>7.034265683958818E-3</v>
      </c>
    </row>
    <row r="1224" spans="1:7">
      <c r="A1224" s="57">
        <v>101.369</v>
      </c>
      <c r="B1224" s="57">
        <v>103.1755</v>
      </c>
      <c r="C1224" s="57">
        <v>101.1486</v>
      </c>
      <c r="D1224" s="57">
        <v>102.9464</v>
      </c>
      <c r="E1224" s="57">
        <v>6830860</v>
      </c>
      <c r="F1224" s="57" t="s">
        <v>1185</v>
      </c>
      <c r="G1224" s="26">
        <f t="shared" si="19"/>
        <v>-1.5322536776419593E-2</v>
      </c>
    </row>
    <row r="1225" spans="1:7">
      <c r="A1225" s="57">
        <v>102.964</v>
      </c>
      <c r="B1225" s="57">
        <v>103.78360000000001</v>
      </c>
      <c r="C1225" s="57">
        <v>101.792</v>
      </c>
      <c r="D1225" s="57">
        <v>102.6644</v>
      </c>
      <c r="E1225" s="57">
        <v>4879139</v>
      </c>
      <c r="F1225" s="57" t="s">
        <v>1184</v>
      </c>
      <c r="G1225" s="26">
        <f t="shared" si="19"/>
        <v>2.9182462469949932E-3</v>
      </c>
    </row>
    <row r="1226" spans="1:7">
      <c r="A1226" s="57">
        <v>102.7701</v>
      </c>
      <c r="B1226" s="57">
        <v>104.58110000000001</v>
      </c>
      <c r="C1226" s="57">
        <v>102.5586</v>
      </c>
      <c r="D1226" s="57">
        <v>104.56789999999999</v>
      </c>
      <c r="E1226" s="57">
        <v>9590551</v>
      </c>
      <c r="F1226" s="57" t="s">
        <v>1183</v>
      </c>
      <c r="G1226" s="26">
        <f t="shared" si="19"/>
        <v>-1.7192656637457504E-2</v>
      </c>
    </row>
    <row r="1227" spans="1:7">
      <c r="A1227" s="57">
        <v>104.71769999999999</v>
      </c>
      <c r="B1227" s="57">
        <v>105.96899999999999</v>
      </c>
      <c r="C1227" s="57">
        <v>104.1801</v>
      </c>
      <c r="D1227" s="57">
        <v>104.35639999999999</v>
      </c>
      <c r="E1227" s="57">
        <v>4269958</v>
      </c>
      <c r="F1227" s="57" t="s">
        <v>1182</v>
      </c>
      <c r="G1227" s="26">
        <f t="shared" si="19"/>
        <v>3.4621738580480343E-3</v>
      </c>
    </row>
    <row r="1228" spans="1:7">
      <c r="A1228" s="57">
        <v>104.47969999999999</v>
      </c>
      <c r="B1228" s="57">
        <v>105.4315</v>
      </c>
      <c r="C1228" s="57">
        <v>104.374</v>
      </c>
      <c r="D1228" s="57">
        <v>104.9644</v>
      </c>
      <c r="E1228" s="57">
        <v>4398424</v>
      </c>
      <c r="F1228" s="57" t="s">
        <v>1181</v>
      </c>
      <c r="G1228" s="26">
        <f t="shared" si="19"/>
        <v>-4.6177561154068236E-3</v>
      </c>
    </row>
    <row r="1229" spans="1:7">
      <c r="A1229" s="57">
        <v>104.8146</v>
      </c>
      <c r="B1229" s="57">
        <v>105.4487</v>
      </c>
      <c r="C1229" s="57">
        <v>104.25060000000001</v>
      </c>
      <c r="D1229" s="57">
        <v>105.1759</v>
      </c>
      <c r="E1229" s="57">
        <v>3590541</v>
      </c>
      <c r="F1229" s="57" t="s">
        <v>1180</v>
      </c>
      <c r="G1229" s="26">
        <f t="shared" si="19"/>
        <v>-3.4351976070563506E-3</v>
      </c>
    </row>
    <row r="1230" spans="1:7">
      <c r="A1230" s="57">
        <v>104.9997</v>
      </c>
      <c r="B1230" s="57">
        <v>105.3522</v>
      </c>
      <c r="C1230" s="57">
        <v>104.136</v>
      </c>
      <c r="D1230" s="57">
        <v>104.97320000000001</v>
      </c>
      <c r="E1230" s="57">
        <v>3886451</v>
      </c>
      <c r="F1230" s="57" t="s">
        <v>1179</v>
      </c>
      <c r="G1230" s="26">
        <f t="shared" si="19"/>
        <v>2.524453860603959E-4</v>
      </c>
    </row>
    <row r="1231" spans="1:7">
      <c r="A1231" s="57">
        <v>104.7</v>
      </c>
      <c r="B1231" s="57">
        <v>105.07899999999999</v>
      </c>
      <c r="C1231" s="57">
        <v>103.8629</v>
      </c>
      <c r="D1231" s="57">
        <v>103.9422</v>
      </c>
      <c r="E1231" s="57">
        <v>3063449</v>
      </c>
      <c r="F1231" s="57" t="s">
        <v>1178</v>
      </c>
      <c r="G1231" s="26">
        <f t="shared" si="19"/>
        <v>7.2905903473277078E-3</v>
      </c>
    </row>
    <row r="1232" spans="1:7">
      <c r="A1232" s="57">
        <v>104.0744</v>
      </c>
      <c r="B1232" s="57">
        <v>105.1759</v>
      </c>
      <c r="C1232" s="57">
        <v>103.6337</v>
      </c>
      <c r="D1232" s="57">
        <v>105.1759</v>
      </c>
      <c r="E1232" s="57">
        <v>3654731</v>
      </c>
      <c r="F1232" s="57" t="s">
        <v>1177</v>
      </c>
      <c r="G1232" s="26">
        <f t="shared" si="19"/>
        <v>-1.047293153659723E-2</v>
      </c>
    </row>
    <row r="1233" spans="1:7">
      <c r="A1233" s="57">
        <v>104.56789999999999</v>
      </c>
      <c r="B1233" s="57">
        <v>105.2552</v>
      </c>
      <c r="C1233" s="57">
        <v>103.3429</v>
      </c>
      <c r="D1233" s="57">
        <v>104.0744</v>
      </c>
      <c r="E1233" s="57">
        <v>4475181</v>
      </c>
      <c r="F1233" s="57" t="s">
        <v>1176</v>
      </c>
      <c r="G1233" s="26">
        <f t="shared" si="19"/>
        <v>4.7418000968537655E-3</v>
      </c>
    </row>
    <row r="1234" spans="1:7">
      <c r="A1234" s="57">
        <v>103.1491</v>
      </c>
      <c r="B1234" s="57">
        <v>104.9909</v>
      </c>
      <c r="C1234" s="57">
        <v>103.0257</v>
      </c>
      <c r="D1234" s="57">
        <v>103.6249</v>
      </c>
      <c r="E1234" s="57">
        <v>4025416</v>
      </c>
      <c r="F1234" s="57" t="s">
        <v>1175</v>
      </c>
      <c r="G1234" s="26">
        <f t="shared" si="19"/>
        <v>-4.5915605226156675E-3</v>
      </c>
    </row>
    <row r="1235" spans="1:7">
      <c r="A1235" s="57">
        <v>102.8142</v>
      </c>
      <c r="B1235" s="57">
        <v>104.374</v>
      </c>
      <c r="C1235" s="57">
        <v>102.76130000000001</v>
      </c>
      <c r="D1235" s="57">
        <v>104.20650000000001</v>
      </c>
      <c r="E1235" s="57">
        <v>3873959</v>
      </c>
      <c r="F1235" s="57" t="s">
        <v>1174</v>
      </c>
      <c r="G1235" s="26">
        <f t="shared" si="19"/>
        <v>-1.3360970764779601E-2</v>
      </c>
    </row>
    <row r="1236" spans="1:7">
      <c r="A1236" s="57">
        <v>104.2154</v>
      </c>
      <c r="B1236" s="57">
        <v>104.65600000000001</v>
      </c>
      <c r="C1236" s="57">
        <v>101.5716</v>
      </c>
      <c r="D1236" s="57">
        <v>101.9682</v>
      </c>
      <c r="E1236" s="57">
        <v>4636133</v>
      </c>
      <c r="F1236" s="57" t="s">
        <v>1173</v>
      </c>
      <c r="G1236" s="26">
        <f t="shared" si="19"/>
        <v>2.2038243295458892E-2</v>
      </c>
    </row>
    <row r="1237" spans="1:7">
      <c r="A1237" s="57">
        <v>101.5805</v>
      </c>
      <c r="B1237" s="57">
        <v>104.4885</v>
      </c>
      <c r="C1237" s="57">
        <v>100.523</v>
      </c>
      <c r="D1237" s="57">
        <v>104.05670000000001</v>
      </c>
      <c r="E1237" s="57">
        <v>5052278</v>
      </c>
      <c r="F1237" s="57" t="s">
        <v>1172</v>
      </c>
      <c r="G1237" s="26">
        <f t="shared" si="19"/>
        <v>-2.3796641638645144E-2</v>
      </c>
    </row>
    <row r="1238" spans="1:7">
      <c r="A1238" s="57">
        <v>103.9422</v>
      </c>
      <c r="B1238" s="57">
        <v>104.9115</v>
      </c>
      <c r="C1238" s="57">
        <v>102.9288</v>
      </c>
      <c r="D1238" s="57">
        <v>103.3429</v>
      </c>
      <c r="E1238" s="57">
        <v>4564083</v>
      </c>
      <c r="F1238" s="57" t="s">
        <v>1171</v>
      </c>
      <c r="G1238" s="26">
        <f t="shared" si="19"/>
        <v>5.7991405311830224E-3</v>
      </c>
    </row>
    <row r="1239" spans="1:7">
      <c r="A1239" s="57">
        <v>103.8717</v>
      </c>
      <c r="B1239" s="57">
        <v>104.41800000000001</v>
      </c>
      <c r="C1239" s="57">
        <v>103.2107</v>
      </c>
      <c r="D1239" s="57">
        <v>104.0744</v>
      </c>
      <c r="E1239" s="57">
        <v>3688378</v>
      </c>
      <c r="F1239" s="57" t="s">
        <v>1170</v>
      </c>
      <c r="G1239" s="26">
        <f t="shared" si="19"/>
        <v>-1.9476451461646338E-3</v>
      </c>
    </row>
    <row r="1240" spans="1:7">
      <c r="A1240" s="57">
        <v>103.8629</v>
      </c>
      <c r="B1240" s="57">
        <v>105.05249999999999</v>
      </c>
      <c r="C1240" s="57">
        <v>103.6073</v>
      </c>
      <c r="D1240" s="57">
        <v>103.9862</v>
      </c>
      <c r="E1240" s="57">
        <v>4613816</v>
      </c>
      <c r="F1240" s="57" t="s">
        <v>1169</v>
      </c>
      <c r="G1240" s="26">
        <f t="shared" si="19"/>
        <v>-1.1857342608923016E-3</v>
      </c>
    </row>
    <row r="1241" spans="1:7">
      <c r="A1241" s="57">
        <v>103.07859999999999</v>
      </c>
      <c r="B1241" s="57">
        <v>104.8014</v>
      </c>
      <c r="C1241" s="57">
        <v>102.9023</v>
      </c>
      <c r="D1241" s="57">
        <v>104.47969999999999</v>
      </c>
      <c r="E1241" s="57">
        <v>5225150</v>
      </c>
      <c r="F1241" s="57" t="s">
        <v>1168</v>
      </c>
      <c r="G1241" s="26">
        <f t="shared" si="19"/>
        <v>-1.3410260557792597E-2</v>
      </c>
    </row>
    <row r="1242" spans="1:7">
      <c r="A1242" s="57">
        <v>103.8805</v>
      </c>
      <c r="B1242" s="57">
        <v>104.7794</v>
      </c>
      <c r="C1242" s="57">
        <v>103.12260000000001</v>
      </c>
      <c r="D1242" s="57">
        <v>104.05670000000001</v>
      </c>
      <c r="E1242" s="57">
        <v>4207944</v>
      </c>
      <c r="F1242" s="57" t="s">
        <v>1167</v>
      </c>
      <c r="G1242" s="26">
        <f t="shared" si="19"/>
        <v>-1.6933075909576489E-3</v>
      </c>
    </row>
    <row r="1243" spans="1:7">
      <c r="A1243" s="57">
        <v>104.6384</v>
      </c>
      <c r="B1243" s="57">
        <v>105.3169</v>
      </c>
      <c r="C1243" s="57">
        <v>103.78360000000001</v>
      </c>
      <c r="D1243" s="57">
        <v>104.0215</v>
      </c>
      <c r="E1243" s="57">
        <v>6461896</v>
      </c>
      <c r="F1243" s="57" t="s">
        <v>1166</v>
      </c>
      <c r="G1243" s="26">
        <f t="shared" si="19"/>
        <v>5.9305047514215392E-3</v>
      </c>
    </row>
    <row r="1244" spans="1:7">
      <c r="A1244" s="57">
        <v>103.9862</v>
      </c>
      <c r="B1244" s="57">
        <v>105.5284</v>
      </c>
      <c r="C1244" s="57">
        <v>102.6644</v>
      </c>
      <c r="D1244" s="57">
        <v>103.5368</v>
      </c>
      <c r="E1244" s="57">
        <v>5961414</v>
      </c>
      <c r="F1244" s="57" t="s">
        <v>1165</v>
      </c>
      <c r="G1244" s="26">
        <f t="shared" si="19"/>
        <v>4.3404857017022014E-3</v>
      </c>
    </row>
    <row r="1245" spans="1:7">
      <c r="A1245" s="57">
        <v>102.0034</v>
      </c>
      <c r="B1245" s="57">
        <v>102.73050000000001</v>
      </c>
      <c r="C1245" s="57">
        <v>99.209900000000005</v>
      </c>
      <c r="D1245" s="57">
        <v>99.377399999999994</v>
      </c>
      <c r="E1245" s="57">
        <v>5808446</v>
      </c>
      <c r="F1245" s="57" t="s">
        <v>1164</v>
      </c>
      <c r="G1245" s="26">
        <f t="shared" si="19"/>
        <v>2.6424519055640472E-2</v>
      </c>
    </row>
    <row r="1246" spans="1:7">
      <c r="A1246" s="57">
        <v>99.870800000000003</v>
      </c>
      <c r="B1246" s="57">
        <v>102.29430000000001</v>
      </c>
      <c r="C1246" s="57">
        <v>99.254000000000005</v>
      </c>
      <c r="D1246" s="57">
        <v>101.8801</v>
      </c>
      <c r="E1246" s="57">
        <v>10331588</v>
      </c>
      <c r="F1246" s="57" t="s">
        <v>1163</v>
      </c>
      <c r="G1246" s="26">
        <f t="shared" si="19"/>
        <v>-1.9722202863954763E-2</v>
      </c>
    </row>
    <row r="1247" spans="1:7">
      <c r="A1247" s="57">
        <v>101.6862</v>
      </c>
      <c r="B1247" s="57">
        <v>103.75709999999999</v>
      </c>
      <c r="C1247" s="57">
        <v>101.5628</v>
      </c>
      <c r="D1247" s="57">
        <v>103.2989</v>
      </c>
      <c r="E1247" s="57">
        <v>6044626</v>
      </c>
      <c r="F1247" s="57" t="s">
        <v>1162</v>
      </c>
      <c r="G1247" s="26">
        <f t="shared" si="19"/>
        <v>-1.5611976507010294E-2</v>
      </c>
    </row>
    <row r="1248" spans="1:7">
      <c r="A1248" s="57">
        <v>104.1272</v>
      </c>
      <c r="B1248" s="57">
        <v>104.86750000000001</v>
      </c>
      <c r="C1248" s="57">
        <v>103.2107</v>
      </c>
      <c r="D1248" s="57">
        <v>104.4533</v>
      </c>
      <c r="E1248" s="57">
        <v>3299364</v>
      </c>
      <c r="F1248" s="57" t="s">
        <v>1161</v>
      </c>
      <c r="G1248" s="26">
        <f t="shared" si="19"/>
        <v>-3.1219693394081149E-3</v>
      </c>
    </row>
    <row r="1249" spans="1:7">
      <c r="A1249" s="57">
        <v>105.4667</v>
      </c>
      <c r="B1249" s="57">
        <v>106.2114</v>
      </c>
      <c r="C1249" s="57">
        <v>104.515</v>
      </c>
      <c r="D1249" s="57">
        <v>105.5196</v>
      </c>
      <c r="E1249" s="57">
        <v>5417955</v>
      </c>
      <c r="F1249" s="57" t="s">
        <v>1160</v>
      </c>
      <c r="G1249" s="26">
        <f t="shared" si="19"/>
        <v>-5.0132866311092261E-4</v>
      </c>
    </row>
    <row r="1250" spans="1:7">
      <c r="A1250" s="57">
        <v>105.5196</v>
      </c>
      <c r="B1250" s="57">
        <v>105.643</v>
      </c>
      <c r="C1250" s="57">
        <v>104.4533</v>
      </c>
      <c r="D1250" s="57">
        <v>104.8058</v>
      </c>
      <c r="E1250" s="57">
        <v>3005377</v>
      </c>
      <c r="F1250" s="57" t="s">
        <v>1159</v>
      </c>
      <c r="G1250" s="26">
        <f t="shared" si="19"/>
        <v>6.810691774691735E-3</v>
      </c>
    </row>
    <row r="1251" spans="1:7">
      <c r="A1251" s="57">
        <v>104.6207</v>
      </c>
      <c r="B1251" s="57">
        <v>104.86750000000001</v>
      </c>
      <c r="C1251" s="57">
        <v>103.2901</v>
      </c>
      <c r="D1251" s="57">
        <v>103.6866</v>
      </c>
      <c r="E1251" s="57">
        <v>3892773</v>
      </c>
      <c r="F1251" s="57" t="s">
        <v>1158</v>
      </c>
      <c r="G1251" s="26">
        <f t="shared" si="19"/>
        <v>9.0088786786335362E-3</v>
      </c>
    </row>
    <row r="1252" spans="1:7">
      <c r="A1252" s="57">
        <v>103.4927</v>
      </c>
      <c r="B1252" s="57">
        <v>104.86750000000001</v>
      </c>
      <c r="C1252" s="57">
        <v>103.0609</v>
      </c>
      <c r="D1252" s="57">
        <v>104.50620000000001</v>
      </c>
      <c r="E1252" s="57">
        <v>3424045</v>
      </c>
      <c r="F1252" s="57" t="s">
        <v>1157</v>
      </c>
      <c r="G1252" s="26">
        <f t="shared" si="19"/>
        <v>-9.6979892102095899E-3</v>
      </c>
    </row>
    <row r="1253" spans="1:7">
      <c r="A1253" s="57">
        <v>103.8805</v>
      </c>
      <c r="B1253" s="57">
        <v>105.3301</v>
      </c>
      <c r="C1253" s="57">
        <v>103.565</v>
      </c>
      <c r="D1253" s="57">
        <v>104.3035</v>
      </c>
      <c r="E1253" s="57">
        <v>3624053</v>
      </c>
      <c r="F1253" s="57" t="s">
        <v>1156</v>
      </c>
      <c r="G1253" s="26">
        <f t="shared" si="19"/>
        <v>-4.0554727310205818E-3</v>
      </c>
    </row>
    <row r="1254" spans="1:7">
      <c r="A1254" s="57">
        <v>104.0479</v>
      </c>
      <c r="B1254" s="57">
        <v>104.6648</v>
      </c>
      <c r="C1254" s="57">
        <v>103.6337</v>
      </c>
      <c r="D1254" s="57">
        <v>104.3211</v>
      </c>
      <c r="E1254" s="57">
        <v>4780276</v>
      </c>
      <c r="F1254" s="57" t="s">
        <v>1155</v>
      </c>
      <c r="G1254" s="26">
        <f t="shared" si="19"/>
        <v>-2.6188374164000106E-3</v>
      </c>
    </row>
    <row r="1255" spans="1:7">
      <c r="A1255" s="57">
        <v>104.3387</v>
      </c>
      <c r="B1255" s="57">
        <v>104.7794</v>
      </c>
      <c r="C1255" s="57">
        <v>103.7483</v>
      </c>
      <c r="D1255" s="57">
        <v>103.9862</v>
      </c>
      <c r="E1255" s="57">
        <v>4147805</v>
      </c>
      <c r="F1255" s="57" t="s">
        <v>1154</v>
      </c>
      <c r="G1255" s="26">
        <f t="shared" si="19"/>
        <v>3.3898728869792283E-3</v>
      </c>
    </row>
    <row r="1256" spans="1:7">
      <c r="A1256" s="57">
        <v>103.105</v>
      </c>
      <c r="B1256" s="57">
        <v>103.52800000000001</v>
      </c>
      <c r="C1256" s="57">
        <v>99.148200000000003</v>
      </c>
      <c r="D1256" s="57">
        <v>99.694599999999994</v>
      </c>
      <c r="E1256" s="57">
        <v>5903486</v>
      </c>
      <c r="F1256" s="57" t="s">
        <v>1153</v>
      </c>
      <c r="G1256" s="26">
        <f t="shared" si="19"/>
        <v>3.420847267555116E-2</v>
      </c>
    </row>
    <row r="1257" spans="1:7">
      <c r="A1257" s="57">
        <v>99.254000000000005</v>
      </c>
      <c r="B1257" s="57">
        <v>100.38200000000001</v>
      </c>
      <c r="C1257" s="57">
        <v>98.778099999999995</v>
      </c>
      <c r="D1257" s="57">
        <v>100.1705</v>
      </c>
      <c r="E1257" s="57">
        <v>4602968</v>
      </c>
      <c r="F1257" s="57" t="s">
        <v>1152</v>
      </c>
      <c r="G1257" s="26">
        <f t="shared" si="19"/>
        <v>-9.1494002725353019E-3</v>
      </c>
    </row>
    <row r="1258" spans="1:7">
      <c r="A1258" s="57">
        <v>100.41719999999999</v>
      </c>
      <c r="B1258" s="57">
        <v>101.5672</v>
      </c>
      <c r="C1258" s="57">
        <v>98.945499999999996</v>
      </c>
      <c r="D1258" s="57">
        <v>99.500699999999995</v>
      </c>
      <c r="E1258" s="57">
        <v>3865903</v>
      </c>
      <c r="F1258" s="57" t="s">
        <v>1151</v>
      </c>
      <c r="G1258" s="26">
        <f t="shared" si="19"/>
        <v>9.2109904754438254E-3</v>
      </c>
    </row>
    <row r="1259" spans="1:7">
      <c r="A1259" s="57">
        <v>97.976200000000006</v>
      </c>
      <c r="B1259" s="57">
        <v>99.773899999999998</v>
      </c>
      <c r="C1259" s="57">
        <v>97.332899999999995</v>
      </c>
      <c r="D1259" s="57">
        <v>99.2804</v>
      </c>
      <c r="E1259" s="57">
        <v>5905813</v>
      </c>
      <c r="F1259" s="57" t="s">
        <v>1150</v>
      </c>
      <c r="G1259" s="26">
        <f t="shared" si="19"/>
        <v>-1.3136530473285668E-2</v>
      </c>
    </row>
    <row r="1260" spans="1:7">
      <c r="A1260" s="57">
        <v>98.108400000000003</v>
      </c>
      <c r="B1260" s="57">
        <v>100.4789</v>
      </c>
      <c r="C1260" s="57">
        <v>97.888099999999994</v>
      </c>
      <c r="D1260" s="57">
        <v>100.4789</v>
      </c>
      <c r="E1260" s="57">
        <v>7315097</v>
      </c>
      <c r="F1260" s="57" t="s">
        <v>1149</v>
      </c>
      <c r="G1260" s="26">
        <f t="shared" si="19"/>
        <v>-2.3592017826628231E-2</v>
      </c>
    </row>
    <row r="1261" spans="1:7">
      <c r="A1261" s="57">
        <v>101.13979999999999</v>
      </c>
      <c r="B1261" s="57">
        <v>102.10039999999999</v>
      </c>
      <c r="C1261" s="57">
        <v>98.839799999999997</v>
      </c>
      <c r="D1261" s="57">
        <v>98.839799999999997</v>
      </c>
      <c r="E1261" s="57">
        <v>4236897</v>
      </c>
      <c r="F1261" s="57" t="s">
        <v>1148</v>
      </c>
      <c r="G1261" s="26">
        <f t="shared" si="19"/>
        <v>2.3269978288098514E-2</v>
      </c>
    </row>
    <row r="1262" spans="1:7">
      <c r="A1262" s="57">
        <v>98.258200000000002</v>
      </c>
      <c r="B1262" s="57">
        <v>101.73909999999999</v>
      </c>
      <c r="C1262" s="57">
        <v>97.932100000000005</v>
      </c>
      <c r="D1262" s="57">
        <v>101.52760000000001</v>
      </c>
      <c r="E1262" s="57">
        <v>6894590</v>
      </c>
      <c r="F1262" s="57" t="s">
        <v>1147</v>
      </c>
      <c r="G1262" s="26">
        <f t="shared" si="19"/>
        <v>-3.2202081010483941E-2</v>
      </c>
    </row>
    <row r="1263" spans="1:7">
      <c r="A1263" s="57">
        <v>102.8847</v>
      </c>
      <c r="B1263" s="57">
        <v>103.5809</v>
      </c>
      <c r="C1263" s="57">
        <v>102.7261</v>
      </c>
      <c r="D1263" s="57">
        <v>103.1314</v>
      </c>
      <c r="E1263" s="57">
        <v>3371784</v>
      </c>
      <c r="F1263" s="57" t="s">
        <v>1146</v>
      </c>
      <c r="G1263" s="26">
        <f t="shared" si="19"/>
        <v>-2.392093969440956E-3</v>
      </c>
    </row>
    <row r="1264" spans="1:7">
      <c r="A1264" s="57">
        <v>103.01690000000001</v>
      </c>
      <c r="B1264" s="57">
        <v>103.0962</v>
      </c>
      <c r="C1264" s="57">
        <v>102.0651</v>
      </c>
      <c r="D1264" s="57">
        <v>102.86709999999999</v>
      </c>
      <c r="E1264" s="57">
        <v>3287628</v>
      </c>
      <c r="F1264" s="57" t="s">
        <v>1145</v>
      </c>
      <c r="G1264" s="26">
        <f t="shared" si="19"/>
        <v>1.4562479160005193E-3</v>
      </c>
    </row>
    <row r="1265" spans="1:7">
      <c r="A1265" s="57">
        <v>102.7349</v>
      </c>
      <c r="B1265" s="57">
        <v>103.7747</v>
      </c>
      <c r="C1265" s="57">
        <v>102.71729999999999</v>
      </c>
      <c r="D1265" s="57">
        <v>103.72190000000001</v>
      </c>
      <c r="E1265" s="57">
        <v>3028395</v>
      </c>
      <c r="F1265" s="57" t="s">
        <v>1144</v>
      </c>
      <c r="G1265" s="26">
        <f t="shared" si="19"/>
        <v>-9.5158303116315013E-3</v>
      </c>
    </row>
    <row r="1266" spans="1:7">
      <c r="A1266" s="57">
        <v>103.90689999999999</v>
      </c>
      <c r="B1266" s="57">
        <v>105.123</v>
      </c>
      <c r="C1266" s="57">
        <v>103.19750000000001</v>
      </c>
      <c r="D1266" s="57">
        <v>104.7794</v>
      </c>
      <c r="E1266" s="57">
        <v>3806020</v>
      </c>
      <c r="F1266" s="57" t="s">
        <v>1143</v>
      </c>
      <c r="G1266" s="26">
        <f t="shared" si="19"/>
        <v>-8.3270184788231116E-3</v>
      </c>
    </row>
    <row r="1267" spans="1:7">
      <c r="A1267" s="57">
        <v>105.123</v>
      </c>
      <c r="B1267" s="57">
        <v>105.3081</v>
      </c>
      <c r="C1267" s="57">
        <v>103.95099999999999</v>
      </c>
      <c r="D1267" s="57">
        <v>104.47969999999999</v>
      </c>
      <c r="E1267" s="57">
        <v>4062522</v>
      </c>
      <c r="F1267" s="57" t="s">
        <v>1142</v>
      </c>
      <c r="G1267" s="26">
        <f t="shared" si="19"/>
        <v>6.1571769444208613E-3</v>
      </c>
    </row>
    <row r="1268" spans="1:7">
      <c r="A1268" s="57">
        <v>104.2594</v>
      </c>
      <c r="B1268" s="57">
        <v>104.86750000000001</v>
      </c>
      <c r="C1268" s="57">
        <v>103.3077</v>
      </c>
      <c r="D1268" s="57">
        <v>103.6778</v>
      </c>
      <c r="E1268" s="57">
        <v>4508566</v>
      </c>
      <c r="F1268" s="57" t="s">
        <v>1141</v>
      </c>
      <c r="G1268" s="26">
        <f t="shared" si="19"/>
        <v>5.6096869339434807E-3</v>
      </c>
    </row>
    <row r="1269" spans="1:7">
      <c r="A1269" s="57">
        <v>102.9376</v>
      </c>
      <c r="B1269" s="57">
        <v>104.2462</v>
      </c>
      <c r="C1269" s="57">
        <v>102.7437</v>
      </c>
      <c r="D1269" s="57">
        <v>103.5809</v>
      </c>
      <c r="E1269" s="57">
        <v>5659503</v>
      </c>
      <c r="F1269" s="57" t="s">
        <v>1140</v>
      </c>
      <c r="G1269" s="26">
        <f t="shared" si="19"/>
        <v>-6.2106044647226577E-3</v>
      </c>
    </row>
    <row r="1270" spans="1:7">
      <c r="A1270" s="57">
        <v>103.78360000000001</v>
      </c>
      <c r="B1270" s="57">
        <v>105.1054</v>
      </c>
      <c r="C1270" s="57">
        <v>103.58969999999999</v>
      </c>
      <c r="D1270" s="57">
        <v>104.2418</v>
      </c>
      <c r="E1270" s="57">
        <v>4281616</v>
      </c>
      <c r="F1270" s="57" t="s">
        <v>1139</v>
      </c>
      <c r="G1270" s="26">
        <f t="shared" si="19"/>
        <v>-4.3955495780002574E-3</v>
      </c>
    </row>
    <row r="1271" spans="1:7">
      <c r="A1271" s="57">
        <v>104.6207</v>
      </c>
      <c r="B1271" s="57">
        <v>105.49</v>
      </c>
      <c r="C1271" s="57">
        <v>103.2107</v>
      </c>
      <c r="D1271" s="57">
        <v>103.72190000000001</v>
      </c>
      <c r="E1271" s="57">
        <v>4070929</v>
      </c>
      <c r="F1271" s="57" t="s">
        <v>1138</v>
      </c>
      <c r="G1271" s="26">
        <f t="shared" si="19"/>
        <v>8.6654795178260358E-3</v>
      </c>
    </row>
    <row r="1272" spans="1:7">
      <c r="A1272" s="57">
        <v>103.36060000000001</v>
      </c>
      <c r="B1272" s="57">
        <v>104.2462</v>
      </c>
      <c r="C1272" s="57">
        <v>102.7393</v>
      </c>
      <c r="D1272" s="57">
        <v>104.092</v>
      </c>
      <c r="E1272" s="57">
        <v>3213144</v>
      </c>
      <c r="F1272" s="57" t="s">
        <v>1137</v>
      </c>
      <c r="G1272" s="26">
        <f t="shared" si="19"/>
        <v>-7.0264765784113781E-3</v>
      </c>
    </row>
    <row r="1273" spans="1:7">
      <c r="A1273" s="57">
        <v>104.4269</v>
      </c>
      <c r="B1273" s="57">
        <v>105.2861</v>
      </c>
      <c r="C1273" s="57">
        <v>103.6161</v>
      </c>
      <c r="D1273" s="57">
        <v>104.47969999999999</v>
      </c>
      <c r="E1273" s="57">
        <v>3728432</v>
      </c>
      <c r="F1273" s="57" t="s">
        <v>1136</v>
      </c>
      <c r="G1273" s="26">
        <f t="shared" si="19"/>
        <v>-5.0536132856426885E-4</v>
      </c>
    </row>
    <row r="1274" spans="1:7">
      <c r="A1274" s="57">
        <v>105.4932</v>
      </c>
      <c r="B1274" s="57">
        <v>105.63420000000001</v>
      </c>
      <c r="C1274" s="57">
        <v>104.32989999999999</v>
      </c>
      <c r="D1274" s="57">
        <v>104.7882</v>
      </c>
      <c r="E1274" s="57">
        <v>3529887</v>
      </c>
      <c r="F1274" s="57" t="s">
        <v>1135</v>
      </c>
      <c r="G1274" s="26">
        <f t="shared" ref="G1274:G1337" si="20">A1274/D1274-1</f>
        <v>6.7278567624979857E-3</v>
      </c>
    </row>
    <row r="1275" spans="1:7">
      <c r="A1275" s="57">
        <v>104.6031</v>
      </c>
      <c r="B1275" s="57">
        <v>105.5108</v>
      </c>
      <c r="C1275" s="57">
        <v>103.95099999999999</v>
      </c>
      <c r="D1275" s="57">
        <v>104.7617</v>
      </c>
      <c r="E1275" s="57">
        <v>3908866</v>
      </c>
      <c r="F1275" s="57" t="s">
        <v>1134</v>
      </c>
      <c r="G1275" s="26">
        <f t="shared" si="20"/>
        <v>-1.5139120499190195E-3</v>
      </c>
    </row>
    <row r="1276" spans="1:7">
      <c r="A1276" s="57">
        <v>104.7441</v>
      </c>
      <c r="B1276" s="57">
        <v>105.361</v>
      </c>
      <c r="C1276" s="57">
        <v>102.7261</v>
      </c>
      <c r="D1276" s="57">
        <v>102.7261</v>
      </c>
      <c r="E1276" s="57">
        <v>4493883</v>
      </c>
      <c r="F1276" s="57" t="s">
        <v>1133</v>
      </c>
      <c r="G1276" s="26">
        <f t="shared" si="20"/>
        <v>1.9644472047512851E-2</v>
      </c>
    </row>
    <row r="1277" spans="1:7">
      <c r="A1277" s="57">
        <v>103.0609</v>
      </c>
      <c r="B1277" s="57">
        <v>103.669</v>
      </c>
      <c r="C1277" s="57">
        <v>101.6289</v>
      </c>
      <c r="D1277" s="57">
        <v>102.2238</v>
      </c>
      <c r="E1277" s="57">
        <v>3395482</v>
      </c>
      <c r="F1277" s="57" t="s">
        <v>1132</v>
      </c>
      <c r="G1277" s="26">
        <f t="shared" si="20"/>
        <v>8.1888953453110869E-3</v>
      </c>
    </row>
    <row r="1278" spans="1:7">
      <c r="A1278" s="57">
        <v>102.2414</v>
      </c>
      <c r="B1278" s="57">
        <v>103.7924</v>
      </c>
      <c r="C1278" s="57">
        <v>100.849</v>
      </c>
      <c r="D1278" s="57">
        <v>103.2812</v>
      </c>
      <c r="E1278" s="57">
        <v>4579167</v>
      </c>
      <c r="F1278" s="57" t="s">
        <v>1131</v>
      </c>
      <c r="G1278" s="26">
        <f t="shared" si="20"/>
        <v>-1.0067659941983664E-2</v>
      </c>
    </row>
    <row r="1279" spans="1:7">
      <c r="A1279" s="57">
        <v>103.22839999999999</v>
      </c>
      <c r="B1279" s="57">
        <v>103.3165</v>
      </c>
      <c r="C1279" s="57">
        <v>101.7655</v>
      </c>
      <c r="D1279" s="57">
        <v>102.0034</v>
      </c>
      <c r="E1279" s="57">
        <v>2544159</v>
      </c>
      <c r="F1279" s="57" t="s">
        <v>1130</v>
      </c>
      <c r="G1279" s="26">
        <f t="shared" si="20"/>
        <v>1.2009403608114866E-2</v>
      </c>
    </row>
    <row r="1280" spans="1:7">
      <c r="A1280" s="57">
        <v>101.90649999999999</v>
      </c>
      <c r="B1280" s="57">
        <v>102.77889999999999</v>
      </c>
      <c r="C1280" s="57">
        <v>101.5731</v>
      </c>
      <c r="D1280" s="57">
        <v>101.7831</v>
      </c>
      <c r="E1280" s="57">
        <v>2055241</v>
      </c>
      <c r="F1280" s="57" t="s">
        <v>1129</v>
      </c>
      <c r="G1280" s="26">
        <f t="shared" si="20"/>
        <v>1.2123820162677212E-3</v>
      </c>
    </row>
    <row r="1281" spans="1:7">
      <c r="A1281" s="57">
        <v>101.84480000000001</v>
      </c>
      <c r="B1281" s="57">
        <v>102.7393</v>
      </c>
      <c r="C1281" s="57">
        <v>101.651</v>
      </c>
      <c r="D1281" s="57">
        <v>102.2238</v>
      </c>
      <c r="E1281" s="57">
        <v>2717595</v>
      </c>
      <c r="F1281" s="57" t="s">
        <v>1128</v>
      </c>
      <c r="G1281" s="26">
        <f t="shared" si="20"/>
        <v>-3.7075514704011381E-3</v>
      </c>
    </row>
    <row r="1282" spans="1:7">
      <c r="A1282" s="57">
        <v>101.4571</v>
      </c>
      <c r="B1282" s="57">
        <v>102.05629999999999</v>
      </c>
      <c r="C1282" s="57">
        <v>101.131</v>
      </c>
      <c r="D1282" s="57">
        <v>101.2368</v>
      </c>
      <c r="E1282" s="57">
        <v>2286447</v>
      </c>
      <c r="F1282" s="57" t="s">
        <v>1127</v>
      </c>
      <c r="G1282" s="26">
        <f t="shared" si="20"/>
        <v>2.1760861662951658E-3</v>
      </c>
    </row>
    <row r="1283" spans="1:7">
      <c r="A1283" s="57">
        <v>100.4877</v>
      </c>
      <c r="B1283" s="57">
        <v>100.92829999999999</v>
      </c>
      <c r="C1283" s="57">
        <v>100.1176</v>
      </c>
      <c r="D1283" s="57">
        <v>100.5318</v>
      </c>
      <c r="E1283" s="57">
        <v>1025223</v>
      </c>
      <c r="F1283" s="57" t="s">
        <v>1126</v>
      </c>
      <c r="G1283" s="26">
        <f t="shared" si="20"/>
        <v>-4.386671680005616E-4</v>
      </c>
    </row>
    <row r="1284" spans="1:7">
      <c r="A1284" s="57">
        <v>100.4084</v>
      </c>
      <c r="B1284" s="57">
        <v>101.8625</v>
      </c>
      <c r="C1284" s="57">
        <v>100.3908</v>
      </c>
      <c r="D1284" s="57">
        <v>101.2368</v>
      </c>
      <c r="E1284" s="57">
        <v>2373501</v>
      </c>
      <c r="F1284" s="57" t="s">
        <v>1125</v>
      </c>
      <c r="G1284" s="26">
        <f t="shared" si="20"/>
        <v>-8.1827951891012551E-3</v>
      </c>
    </row>
    <row r="1285" spans="1:7">
      <c r="A1285" s="57">
        <v>101.01649999999999</v>
      </c>
      <c r="B1285" s="57">
        <v>102.1709</v>
      </c>
      <c r="C1285" s="57">
        <v>100.523</v>
      </c>
      <c r="D1285" s="57">
        <v>100.9371</v>
      </c>
      <c r="E1285" s="57">
        <v>3953693</v>
      </c>
      <c r="F1285" s="57" t="s">
        <v>1124</v>
      </c>
      <c r="G1285" s="26">
        <f t="shared" si="20"/>
        <v>7.8662850428634634E-4</v>
      </c>
    </row>
    <row r="1286" spans="1:7">
      <c r="A1286" s="57">
        <v>100.8578</v>
      </c>
      <c r="B1286" s="57">
        <v>101.30289999999999</v>
      </c>
      <c r="C1286" s="57">
        <v>99.271600000000007</v>
      </c>
      <c r="D1286" s="57">
        <v>101.07810000000001</v>
      </c>
      <c r="E1286" s="57">
        <v>4308618</v>
      </c>
      <c r="F1286" s="57" t="s">
        <v>1123</v>
      </c>
      <c r="G1286" s="26">
        <f t="shared" si="20"/>
        <v>-2.179502780523257E-3</v>
      </c>
    </row>
    <row r="1287" spans="1:7">
      <c r="A1287" s="57">
        <v>102.3383</v>
      </c>
      <c r="B1287" s="57">
        <v>103.0407</v>
      </c>
      <c r="C1287" s="57">
        <v>100.6635</v>
      </c>
      <c r="D1287" s="57">
        <v>101.0844</v>
      </c>
      <c r="E1287" s="57">
        <v>10211586</v>
      </c>
      <c r="F1287" s="57" t="s">
        <v>1122</v>
      </c>
      <c r="G1287" s="26">
        <f t="shared" si="20"/>
        <v>1.2404485756456918E-2</v>
      </c>
    </row>
    <row r="1288" spans="1:7">
      <c r="A1288" s="57">
        <v>101.137</v>
      </c>
      <c r="B1288" s="57">
        <v>101.48779999999999</v>
      </c>
      <c r="C1288" s="57">
        <v>100.4443</v>
      </c>
      <c r="D1288" s="57">
        <v>101.0581</v>
      </c>
      <c r="E1288" s="57">
        <v>2944609</v>
      </c>
      <c r="F1288" s="57" t="s">
        <v>1121</v>
      </c>
      <c r="G1288" s="26">
        <f t="shared" si="20"/>
        <v>7.8073900063424517E-4</v>
      </c>
    </row>
    <row r="1289" spans="1:7">
      <c r="A1289" s="57">
        <v>100.8126</v>
      </c>
      <c r="B1289" s="57">
        <v>101.7771</v>
      </c>
      <c r="C1289" s="57">
        <v>99.975200000000001</v>
      </c>
      <c r="D1289" s="57">
        <v>100.63720000000001</v>
      </c>
      <c r="E1289" s="57">
        <v>3356657</v>
      </c>
      <c r="F1289" s="57" t="s">
        <v>1120</v>
      </c>
      <c r="G1289" s="26">
        <f t="shared" si="20"/>
        <v>1.742894277662721E-3</v>
      </c>
    </row>
    <row r="1290" spans="1:7">
      <c r="A1290" s="57">
        <v>100.7424</v>
      </c>
      <c r="B1290" s="57">
        <v>101.47020000000001</v>
      </c>
      <c r="C1290" s="57">
        <v>99.392099999999999</v>
      </c>
      <c r="D1290" s="57">
        <v>100.2514</v>
      </c>
      <c r="E1290" s="57">
        <v>7534110</v>
      </c>
      <c r="F1290" s="57" t="s">
        <v>1119</v>
      </c>
      <c r="G1290" s="26">
        <f t="shared" si="20"/>
        <v>4.8976872143431383E-3</v>
      </c>
    </row>
    <row r="1291" spans="1:7">
      <c r="A1291" s="57">
        <v>98.182000000000002</v>
      </c>
      <c r="B1291" s="57">
        <v>99.742800000000003</v>
      </c>
      <c r="C1291" s="57">
        <v>98.120599999999996</v>
      </c>
      <c r="D1291" s="57">
        <v>99.242999999999995</v>
      </c>
      <c r="E1291" s="57">
        <v>5414937</v>
      </c>
      <c r="F1291" s="57" t="s">
        <v>1118</v>
      </c>
      <c r="G1291" s="26">
        <f t="shared" si="20"/>
        <v>-1.0690930342694083E-2</v>
      </c>
    </row>
    <row r="1292" spans="1:7">
      <c r="A1292" s="57">
        <v>98.541499999999999</v>
      </c>
      <c r="B1292" s="57">
        <v>98.778300000000002</v>
      </c>
      <c r="C1292" s="57">
        <v>97.761099999999999</v>
      </c>
      <c r="D1292" s="57">
        <v>97.848799999999997</v>
      </c>
      <c r="E1292" s="57">
        <v>3843399</v>
      </c>
      <c r="F1292" s="57" t="s">
        <v>1117</v>
      </c>
      <c r="G1292" s="26">
        <f t="shared" si="20"/>
        <v>7.079289679587264E-3</v>
      </c>
    </row>
    <row r="1293" spans="1:7">
      <c r="A1293" s="57">
        <v>98.804599999999994</v>
      </c>
      <c r="B1293" s="57">
        <v>99.716499999999996</v>
      </c>
      <c r="C1293" s="57">
        <v>97.945300000000003</v>
      </c>
      <c r="D1293" s="57">
        <v>98.971199999999996</v>
      </c>
      <c r="E1293" s="57">
        <v>3398360</v>
      </c>
      <c r="F1293" s="57" t="s">
        <v>1116</v>
      </c>
      <c r="G1293" s="26">
        <f t="shared" si="20"/>
        <v>-1.6833179753301675E-3</v>
      </c>
    </row>
    <row r="1294" spans="1:7">
      <c r="A1294" s="57">
        <v>99.041300000000007</v>
      </c>
      <c r="B1294" s="57">
        <v>99.479799999999997</v>
      </c>
      <c r="C1294" s="57">
        <v>97.594499999999996</v>
      </c>
      <c r="D1294" s="57">
        <v>97.805000000000007</v>
      </c>
      <c r="E1294" s="57">
        <v>5574906</v>
      </c>
      <c r="F1294" s="57" t="s">
        <v>1115</v>
      </c>
      <c r="G1294" s="26">
        <f t="shared" si="20"/>
        <v>1.2640458054291592E-2</v>
      </c>
    </row>
    <row r="1295" spans="1:7">
      <c r="A1295" s="57">
        <v>97.4893</v>
      </c>
      <c r="B1295" s="57">
        <v>98.427499999999995</v>
      </c>
      <c r="C1295" s="57">
        <v>96.507199999999997</v>
      </c>
      <c r="D1295" s="57">
        <v>98.252200000000002</v>
      </c>
      <c r="E1295" s="57">
        <v>5768094</v>
      </c>
      <c r="F1295" s="57" t="s">
        <v>1114</v>
      </c>
      <c r="G1295" s="26">
        <f t="shared" si="20"/>
        <v>-7.7647116298668051E-3</v>
      </c>
    </row>
    <row r="1296" spans="1:7">
      <c r="A1296" s="57">
        <v>98.743200000000002</v>
      </c>
      <c r="B1296" s="57">
        <v>99.733999999999995</v>
      </c>
      <c r="C1296" s="57">
        <v>98.138199999999998</v>
      </c>
      <c r="D1296" s="57">
        <v>99.488500000000002</v>
      </c>
      <c r="E1296" s="57">
        <v>3047835</v>
      </c>
      <c r="F1296" s="57" t="s">
        <v>1113</v>
      </c>
      <c r="G1296" s="26">
        <f t="shared" si="20"/>
        <v>-7.491318092040844E-3</v>
      </c>
    </row>
    <row r="1297" spans="1:7">
      <c r="A1297" s="57">
        <v>99.830500000000001</v>
      </c>
      <c r="B1297" s="57">
        <v>99.839299999999994</v>
      </c>
      <c r="C1297" s="57">
        <v>97.945300000000003</v>
      </c>
      <c r="D1297" s="57">
        <v>98.41</v>
      </c>
      <c r="E1297" s="57">
        <v>4077936</v>
      </c>
      <c r="F1297" s="57" t="s">
        <v>1112</v>
      </c>
      <c r="G1297" s="26">
        <f t="shared" si="20"/>
        <v>1.4434508688141445E-2</v>
      </c>
    </row>
    <row r="1298" spans="1:7">
      <c r="A1298" s="57">
        <v>98.620400000000004</v>
      </c>
      <c r="B1298" s="57">
        <v>99.558700000000002</v>
      </c>
      <c r="C1298" s="57">
        <v>98.3048</v>
      </c>
      <c r="D1298" s="57">
        <v>99.321899999999999</v>
      </c>
      <c r="E1298" s="57">
        <v>3441453</v>
      </c>
      <c r="F1298" s="57" t="s">
        <v>1111</v>
      </c>
      <c r="G1298" s="26">
        <f t="shared" si="20"/>
        <v>-7.0628934806925558E-3</v>
      </c>
    </row>
    <row r="1299" spans="1:7">
      <c r="A1299" s="57">
        <v>99.6113</v>
      </c>
      <c r="B1299" s="57">
        <v>99.751599999999996</v>
      </c>
      <c r="C1299" s="57">
        <v>97.427899999999994</v>
      </c>
      <c r="D1299" s="57">
        <v>98.243399999999994</v>
      </c>
      <c r="E1299" s="57">
        <v>5116824</v>
      </c>
      <c r="F1299" s="57" t="s">
        <v>1110</v>
      </c>
      <c r="G1299" s="26">
        <f t="shared" si="20"/>
        <v>1.3923581635000515E-2</v>
      </c>
    </row>
    <row r="1300" spans="1:7">
      <c r="A1300" s="57">
        <v>98.331100000000006</v>
      </c>
      <c r="B1300" s="57">
        <v>100.9529</v>
      </c>
      <c r="C1300" s="57">
        <v>98.138199999999998</v>
      </c>
      <c r="D1300" s="57">
        <v>100.4706</v>
      </c>
      <c r="E1300" s="57">
        <v>5035459</v>
      </c>
      <c r="F1300" s="57" t="s">
        <v>1109</v>
      </c>
      <c r="G1300" s="26">
        <f t="shared" si="20"/>
        <v>-2.1294786733631499E-2</v>
      </c>
    </row>
    <row r="1301" spans="1:7">
      <c r="A1301" s="57">
        <v>99.698999999999998</v>
      </c>
      <c r="B1301" s="57">
        <v>100.3522</v>
      </c>
      <c r="C1301" s="57">
        <v>99.137799999999999</v>
      </c>
      <c r="D1301" s="57">
        <v>99.997100000000003</v>
      </c>
      <c r="E1301" s="57">
        <v>5797285</v>
      </c>
      <c r="F1301" s="57" t="s">
        <v>1108</v>
      </c>
      <c r="G1301" s="26">
        <f t="shared" si="20"/>
        <v>-2.9810864515071867E-3</v>
      </c>
    </row>
    <row r="1302" spans="1:7">
      <c r="A1302" s="57">
        <v>100.4794</v>
      </c>
      <c r="B1302" s="57">
        <v>100.6109</v>
      </c>
      <c r="C1302" s="57">
        <v>98.866</v>
      </c>
      <c r="D1302" s="57">
        <v>99.733999999999995</v>
      </c>
      <c r="E1302" s="57">
        <v>2082096</v>
      </c>
      <c r="F1302" s="57" t="s">
        <v>1107</v>
      </c>
      <c r="G1302" s="26">
        <f t="shared" si="20"/>
        <v>7.4738805221890026E-3</v>
      </c>
    </row>
    <row r="1303" spans="1:7">
      <c r="A1303" s="57">
        <v>99.356999999999999</v>
      </c>
      <c r="B1303" s="57">
        <v>100.4268</v>
      </c>
      <c r="C1303" s="57">
        <v>98.813299999999998</v>
      </c>
      <c r="D1303" s="57">
        <v>99.751599999999996</v>
      </c>
      <c r="E1303" s="57">
        <v>3266683</v>
      </c>
      <c r="F1303" s="57" t="s">
        <v>1106</v>
      </c>
      <c r="G1303" s="26">
        <f t="shared" si="20"/>
        <v>-3.9558262724607163E-3</v>
      </c>
    </row>
    <row r="1304" spans="1:7">
      <c r="A1304" s="57">
        <v>100.0146</v>
      </c>
      <c r="B1304" s="57">
        <v>101.0493</v>
      </c>
      <c r="C1304" s="57">
        <v>98.182000000000002</v>
      </c>
      <c r="D1304" s="57">
        <v>98.322299999999998</v>
      </c>
      <c r="E1304" s="57">
        <v>6674427</v>
      </c>
      <c r="F1304" s="57" t="s">
        <v>1105</v>
      </c>
      <c r="G1304" s="26">
        <f t="shared" si="20"/>
        <v>1.7211761726485308E-2</v>
      </c>
    </row>
    <row r="1305" spans="1:7">
      <c r="A1305" s="57">
        <v>97.305099999999996</v>
      </c>
      <c r="B1305" s="57">
        <v>98.3048</v>
      </c>
      <c r="C1305" s="57">
        <v>96.796599999999998</v>
      </c>
      <c r="D1305" s="57">
        <v>97.997900000000001</v>
      </c>
      <c r="E1305" s="57">
        <v>3509614</v>
      </c>
      <c r="F1305" s="57" t="s">
        <v>1104</v>
      </c>
      <c r="G1305" s="26">
        <f t="shared" si="20"/>
        <v>-7.0695392452287953E-3</v>
      </c>
    </row>
    <row r="1306" spans="1:7">
      <c r="A1306" s="57">
        <v>96.594899999999996</v>
      </c>
      <c r="B1306" s="57">
        <v>97.349000000000004</v>
      </c>
      <c r="C1306" s="57">
        <v>96.077500000000001</v>
      </c>
      <c r="D1306" s="57">
        <v>97.103499999999997</v>
      </c>
      <c r="E1306" s="57">
        <v>4380825</v>
      </c>
      <c r="F1306" s="57" t="s">
        <v>1103</v>
      </c>
      <c r="G1306" s="26">
        <f t="shared" si="20"/>
        <v>-5.2377102782082963E-3</v>
      </c>
    </row>
    <row r="1307" spans="1:7">
      <c r="A1307" s="57">
        <v>97.331400000000002</v>
      </c>
      <c r="B1307" s="57">
        <v>97.603300000000004</v>
      </c>
      <c r="C1307" s="57">
        <v>95.224599999999995</v>
      </c>
      <c r="D1307" s="57">
        <v>96.174000000000007</v>
      </c>
      <c r="E1307" s="57">
        <v>4477923</v>
      </c>
      <c r="F1307" s="57" t="s">
        <v>1102</v>
      </c>
      <c r="G1307" s="26">
        <f t="shared" si="20"/>
        <v>1.2034437581882829E-2</v>
      </c>
    </row>
    <row r="1308" spans="1:7">
      <c r="A1308" s="57">
        <v>95.989900000000006</v>
      </c>
      <c r="B1308" s="57">
        <v>97.230599999999995</v>
      </c>
      <c r="C1308" s="57">
        <v>95.963499999999996</v>
      </c>
      <c r="D1308" s="57">
        <v>96.568600000000004</v>
      </c>
      <c r="E1308" s="57">
        <v>4393111</v>
      </c>
      <c r="F1308" s="57" t="s">
        <v>1101</v>
      </c>
      <c r="G1308" s="26">
        <f t="shared" si="20"/>
        <v>-5.9926311451133918E-3</v>
      </c>
    </row>
    <row r="1309" spans="1:7">
      <c r="A1309" s="57">
        <v>96.577399999999997</v>
      </c>
      <c r="B1309" s="57">
        <v>97.1999</v>
      </c>
      <c r="C1309" s="57">
        <v>95.8934</v>
      </c>
      <c r="D1309" s="57">
        <v>96.928100000000001</v>
      </c>
      <c r="E1309" s="57">
        <v>3588984</v>
      </c>
      <c r="F1309" s="57" t="s">
        <v>1100</v>
      </c>
      <c r="G1309" s="26">
        <f t="shared" si="20"/>
        <v>-3.6181458214904483E-3</v>
      </c>
    </row>
    <row r="1310" spans="1:7">
      <c r="A1310" s="57">
        <v>97.875100000000003</v>
      </c>
      <c r="B1310" s="57">
        <v>100.2251</v>
      </c>
      <c r="C1310" s="57">
        <v>97.401600000000002</v>
      </c>
      <c r="D1310" s="57">
        <v>100.0673</v>
      </c>
      <c r="E1310" s="57">
        <v>3690566</v>
      </c>
      <c r="F1310" s="57" t="s">
        <v>1099</v>
      </c>
      <c r="G1310" s="26">
        <f t="shared" si="20"/>
        <v>-2.1907256416431764E-2</v>
      </c>
    </row>
    <row r="1311" spans="1:7">
      <c r="A1311" s="57">
        <v>98.646699999999996</v>
      </c>
      <c r="B1311" s="57">
        <v>98.813299999999998</v>
      </c>
      <c r="C1311" s="57">
        <v>96.559799999999996</v>
      </c>
      <c r="D1311" s="57">
        <v>97.261300000000006</v>
      </c>
      <c r="E1311" s="57">
        <v>3627174</v>
      </c>
      <c r="F1311" s="57" t="s">
        <v>1098</v>
      </c>
      <c r="G1311" s="26">
        <f t="shared" si="20"/>
        <v>1.4244103255868446E-2</v>
      </c>
    </row>
    <row r="1312" spans="1:7">
      <c r="A1312" s="57">
        <v>96.103800000000007</v>
      </c>
      <c r="B1312" s="57">
        <v>97.357799999999997</v>
      </c>
      <c r="C1312" s="57">
        <v>95.411100000000005</v>
      </c>
      <c r="D1312" s="57">
        <v>96.016199999999998</v>
      </c>
      <c r="E1312" s="57">
        <v>3904568</v>
      </c>
      <c r="F1312" s="57" t="s">
        <v>1097</v>
      </c>
      <c r="G1312" s="26">
        <f t="shared" si="20"/>
        <v>9.1234604160561616E-4</v>
      </c>
    </row>
    <row r="1313" spans="1:7">
      <c r="A1313" s="57">
        <v>96.665000000000006</v>
      </c>
      <c r="B1313" s="57">
        <v>100.7512</v>
      </c>
      <c r="C1313" s="57">
        <v>96.174000000000007</v>
      </c>
      <c r="D1313" s="57">
        <v>100.5057</v>
      </c>
      <c r="E1313" s="57">
        <v>6191714</v>
      </c>
      <c r="F1313" s="57" t="s">
        <v>1096</v>
      </c>
      <c r="G1313" s="26">
        <f t="shared" si="20"/>
        <v>-3.8213753050821975E-2</v>
      </c>
    </row>
    <row r="1314" spans="1:7">
      <c r="A1314" s="57">
        <v>100.45310000000001</v>
      </c>
      <c r="B1314" s="57">
        <v>100.7687</v>
      </c>
      <c r="C1314" s="57">
        <v>98.151300000000006</v>
      </c>
      <c r="D1314" s="57">
        <v>98.918599999999998</v>
      </c>
      <c r="E1314" s="57">
        <v>5441382</v>
      </c>
      <c r="F1314" s="57" t="s">
        <v>1095</v>
      </c>
      <c r="G1314" s="26">
        <f t="shared" si="20"/>
        <v>1.5512754931833017E-2</v>
      </c>
    </row>
    <row r="1315" spans="1:7">
      <c r="A1315" s="57">
        <v>99.278099999999995</v>
      </c>
      <c r="B1315" s="57">
        <v>101.8999</v>
      </c>
      <c r="C1315" s="57">
        <v>97.936499999999995</v>
      </c>
      <c r="D1315" s="57">
        <v>99.199200000000005</v>
      </c>
      <c r="E1315" s="57">
        <v>11675134</v>
      </c>
      <c r="F1315" s="57" t="s">
        <v>1094</v>
      </c>
      <c r="G1315" s="26">
        <f t="shared" si="20"/>
        <v>7.9536931749446538E-4</v>
      </c>
    </row>
    <row r="1316" spans="1:7">
      <c r="A1316" s="57">
        <v>90.807599999999994</v>
      </c>
      <c r="B1316" s="57">
        <v>91.693200000000004</v>
      </c>
      <c r="C1316" s="57">
        <v>90.316599999999994</v>
      </c>
      <c r="D1316" s="57">
        <v>91.482799999999997</v>
      </c>
      <c r="E1316" s="57">
        <v>3924333</v>
      </c>
      <c r="F1316" s="57" t="s">
        <v>1093</v>
      </c>
      <c r="G1316" s="26">
        <f t="shared" si="20"/>
        <v>-7.3806223683577921E-3</v>
      </c>
    </row>
    <row r="1317" spans="1:7">
      <c r="A1317" s="57">
        <v>91.202200000000005</v>
      </c>
      <c r="B1317" s="57">
        <v>92.087800000000001</v>
      </c>
      <c r="C1317" s="57">
        <v>90.680499999999995</v>
      </c>
      <c r="D1317" s="57">
        <v>91.456500000000005</v>
      </c>
      <c r="E1317" s="57">
        <v>3692755</v>
      </c>
      <c r="F1317" s="57" t="s">
        <v>1092</v>
      </c>
      <c r="G1317" s="26">
        <f t="shared" si="20"/>
        <v>-2.7805568767665934E-3</v>
      </c>
    </row>
    <row r="1318" spans="1:7">
      <c r="A1318" s="57">
        <v>89.843100000000007</v>
      </c>
      <c r="B1318" s="57">
        <v>92.201800000000006</v>
      </c>
      <c r="C1318" s="57">
        <v>89.544899999999998</v>
      </c>
      <c r="D1318" s="57">
        <v>91.289900000000003</v>
      </c>
      <c r="E1318" s="57">
        <v>6023302</v>
      </c>
      <c r="F1318" s="57" t="s">
        <v>1091</v>
      </c>
      <c r="G1318" s="26">
        <f t="shared" si="20"/>
        <v>-1.5848412584524629E-2</v>
      </c>
    </row>
    <row r="1319" spans="1:7">
      <c r="A1319" s="57">
        <v>90.430599999999998</v>
      </c>
      <c r="B1319" s="57">
        <v>92.236900000000006</v>
      </c>
      <c r="C1319" s="57">
        <v>90.378</v>
      </c>
      <c r="D1319" s="57">
        <v>91.035600000000002</v>
      </c>
      <c r="E1319" s="57">
        <v>3859193</v>
      </c>
      <c r="F1319" s="57" t="s">
        <v>1090</v>
      </c>
      <c r="G1319" s="26">
        <f t="shared" si="20"/>
        <v>-6.6457517718343517E-3</v>
      </c>
    </row>
    <row r="1320" spans="1:7">
      <c r="A1320" s="57">
        <v>89.816800000000001</v>
      </c>
      <c r="B1320" s="57">
        <v>90.299000000000007</v>
      </c>
      <c r="C1320" s="57">
        <v>88.694400000000002</v>
      </c>
      <c r="D1320" s="57">
        <v>90.132400000000004</v>
      </c>
      <c r="E1320" s="57">
        <v>5302686</v>
      </c>
      <c r="F1320" s="57" t="s">
        <v>1089</v>
      </c>
      <c r="G1320" s="26">
        <f t="shared" si="20"/>
        <v>-3.5015155482379656E-3</v>
      </c>
    </row>
    <row r="1321" spans="1:7">
      <c r="A1321" s="57">
        <v>88.1858</v>
      </c>
      <c r="B1321" s="57">
        <v>89.001300000000001</v>
      </c>
      <c r="C1321" s="57">
        <v>86.756500000000003</v>
      </c>
      <c r="D1321" s="57">
        <v>88.7821</v>
      </c>
      <c r="E1321" s="57">
        <v>5872471</v>
      </c>
      <c r="F1321" s="57" t="s">
        <v>1088</v>
      </c>
      <c r="G1321" s="26">
        <f t="shared" si="20"/>
        <v>-6.7164439678718546E-3</v>
      </c>
    </row>
    <row r="1322" spans="1:7">
      <c r="A1322" s="57">
        <v>88.887299999999996</v>
      </c>
      <c r="B1322" s="57">
        <v>90.360399999999998</v>
      </c>
      <c r="C1322" s="57">
        <v>88.466399999999993</v>
      </c>
      <c r="D1322" s="57">
        <v>89.965800000000002</v>
      </c>
      <c r="E1322" s="57">
        <v>4858230</v>
      </c>
      <c r="F1322" s="57" t="s">
        <v>1087</v>
      </c>
      <c r="G1322" s="26">
        <f t="shared" si="20"/>
        <v>-1.1987888731051166E-2</v>
      </c>
    </row>
    <row r="1323" spans="1:7">
      <c r="A1323" s="57">
        <v>89.957099999999997</v>
      </c>
      <c r="B1323" s="57">
        <v>91.403899999999993</v>
      </c>
      <c r="C1323" s="57">
        <v>88.966200000000001</v>
      </c>
      <c r="D1323" s="57">
        <v>90.421800000000005</v>
      </c>
      <c r="E1323" s="57">
        <v>7090004</v>
      </c>
      <c r="F1323" s="57" t="s">
        <v>1086</v>
      </c>
      <c r="G1323" s="26">
        <f t="shared" si="20"/>
        <v>-5.1392473938807193E-3</v>
      </c>
    </row>
    <row r="1324" spans="1:7">
      <c r="A1324" s="57">
        <v>92.254400000000004</v>
      </c>
      <c r="B1324" s="57">
        <v>94.762299999999996</v>
      </c>
      <c r="C1324" s="57">
        <v>91.982600000000005</v>
      </c>
      <c r="D1324" s="57">
        <v>94.350099999999998</v>
      </c>
      <c r="E1324" s="57">
        <v>5023438</v>
      </c>
      <c r="F1324" s="57" t="s">
        <v>1085</v>
      </c>
      <c r="G1324" s="26">
        <f t="shared" si="20"/>
        <v>-2.2211953140484186E-2</v>
      </c>
    </row>
    <row r="1325" spans="1:7">
      <c r="A1325" s="57">
        <v>94.639499999999998</v>
      </c>
      <c r="B1325" s="57">
        <v>96.700100000000006</v>
      </c>
      <c r="C1325" s="57">
        <v>93.324200000000005</v>
      </c>
      <c r="D1325" s="57">
        <v>96.472099999999998</v>
      </c>
      <c r="E1325" s="57">
        <v>5763760</v>
      </c>
      <c r="F1325" s="57" t="s">
        <v>1084</v>
      </c>
      <c r="G1325" s="26">
        <f t="shared" si="20"/>
        <v>-1.8996165730817527E-2</v>
      </c>
    </row>
    <row r="1326" spans="1:7">
      <c r="A1326" s="57">
        <v>97.699700000000007</v>
      </c>
      <c r="B1326" s="57">
        <v>98.629199999999997</v>
      </c>
      <c r="C1326" s="57">
        <v>97.462999999999994</v>
      </c>
      <c r="D1326" s="57">
        <v>98.032899999999998</v>
      </c>
      <c r="E1326" s="57">
        <v>3919053</v>
      </c>
      <c r="F1326" s="57" t="s">
        <v>1083</v>
      </c>
      <c r="G1326" s="26">
        <f t="shared" si="20"/>
        <v>-3.3988589544937664E-3</v>
      </c>
    </row>
    <row r="1327" spans="1:7">
      <c r="A1327" s="57">
        <v>98.067999999999998</v>
      </c>
      <c r="B1327" s="57">
        <v>98.383700000000005</v>
      </c>
      <c r="C1327" s="57">
        <v>95.639099999999999</v>
      </c>
      <c r="D1327" s="57">
        <v>95.8934</v>
      </c>
      <c r="E1327" s="57">
        <v>4306796</v>
      </c>
      <c r="F1327" s="57" t="s">
        <v>1082</v>
      </c>
      <c r="G1327" s="26">
        <f t="shared" si="20"/>
        <v>2.2677264545839515E-2</v>
      </c>
    </row>
    <row r="1328" spans="1:7">
      <c r="A1328" s="57">
        <v>95.779399999999995</v>
      </c>
      <c r="B1328" s="57">
        <v>96.744</v>
      </c>
      <c r="C1328" s="57">
        <v>94.937600000000003</v>
      </c>
      <c r="D1328" s="57">
        <v>95.454999999999998</v>
      </c>
      <c r="E1328" s="57">
        <v>3566870</v>
      </c>
      <c r="F1328" s="57" t="s">
        <v>1081</v>
      </c>
      <c r="G1328" s="26">
        <f t="shared" si="20"/>
        <v>3.3984600073333482E-3</v>
      </c>
    </row>
    <row r="1329" spans="1:7">
      <c r="A1329" s="57">
        <v>95.709299999999999</v>
      </c>
      <c r="B1329" s="57">
        <v>96.830500000000001</v>
      </c>
      <c r="C1329" s="57">
        <v>94.823599999999999</v>
      </c>
      <c r="D1329" s="57">
        <v>94.823599999999999</v>
      </c>
      <c r="E1329" s="57">
        <v>3879362</v>
      </c>
      <c r="F1329" s="57" t="s">
        <v>1080</v>
      </c>
      <c r="G1329" s="26">
        <f t="shared" si="20"/>
        <v>9.3405017316363637E-3</v>
      </c>
    </row>
    <row r="1330" spans="1:7">
      <c r="A1330" s="57">
        <v>95.121799999999993</v>
      </c>
      <c r="B1330" s="57">
        <v>97.84</v>
      </c>
      <c r="C1330" s="57">
        <v>94.814899999999994</v>
      </c>
      <c r="D1330" s="57">
        <v>97.1999</v>
      </c>
      <c r="E1330" s="57">
        <v>5333701</v>
      </c>
      <c r="F1330" s="57" t="s">
        <v>1079</v>
      </c>
      <c r="G1330" s="26">
        <f t="shared" si="20"/>
        <v>-2.1379651625156093E-2</v>
      </c>
    </row>
    <row r="1331" spans="1:7">
      <c r="A1331" s="57">
        <v>96.568600000000004</v>
      </c>
      <c r="B1331" s="57">
        <v>97.366500000000002</v>
      </c>
      <c r="C1331" s="57">
        <v>94.525499999999994</v>
      </c>
      <c r="D1331" s="57">
        <v>94.595600000000005</v>
      </c>
      <c r="E1331" s="57">
        <v>6405628</v>
      </c>
      <c r="F1331" s="57" t="s">
        <v>1078</v>
      </c>
      <c r="G1331" s="26">
        <f t="shared" si="20"/>
        <v>2.0857206889115298E-2</v>
      </c>
    </row>
    <row r="1332" spans="1:7">
      <c r="A1332" s="57">
        <v>94.28</v>
      </c>
      <c r="B1332" s="57">
        <v>94.889399999999995</v>
      </c>
      <c r="C1332" s="57">
        <v>92.763000000000005</v>
      </c>
      <c r="D1332" s="57">
        <v>92.964699999999993</v>
      </c>
      <c r="E1332" s="57">
        <v>3952660</v>
      </c>
      <c r="F1332" s="57" t="s">
        <v>1077</v>
      </c>
      <c r="G1332" s="26">
        <f t="shared" si="20"/>
        <v>1.4148381052162984E-2</v>
      </c>
    </row>
    <row r="1333" spans="1:7">
      <c r="A1333" s="57">
        <v>94.315100000000001</v>
      </c>
      <c r="B1333" s="57">
        <v>96.068799999999996</v>
      </c>
      <c r="C1333" s="57">
        <v>94.078299999999999</v>
      </c>
      <c r="D1333" s="57">
        <v>94.464100000000002</v>
      </c>
      <c r="E1333" s="57">
        <v>3594696</v>
      </c>
      <c r="F1333" s="57" t="s">
        <v>1076</v>
      </c>
      <c r="G1333" s="26">
        <f t="shared" si="20"/>
        <v>-1.5773187909481345E-3</v>
      </c>
    </row>
    <row r="1334" spans="1:7">
      <c r="A1334" s="57">
        <v>93.7714</v>
      </c>
      <c r="B1334" s="57">
        <v>95.542699999999996</v>
      </c>
      <c r="C1334" s="57">
        <v>93.429400000000001</v>
      </c>
      <c r="D1334" s="57">
        <v>95.227000000000004</v>
      </c>
      <c r="E1334" s="57">
        <v>3822794</v>
      </c>
      <c r="F1334" s="57" t="s">
        <v>1075</v>
      </c>
      <c r="G1334" s="26">
        <f t="shared" si="20"/>
        <v>-1.5285580770159735E-2</v>
      </c>
    </row>
    <row r="1335" spans="1:7">
      <c r="A1335" s="57">
        <v>95.630300000000005</v>
      </c>
      <c r="B1335" s="57">
        <v>96.402000000000001</v>
      </c>
      <c r="C1335" s="57">
        <v>94.788600000000002</v>
      </c>
      <c r="D1335" s="57">
        <v>96.130200000000002</v>
      </c>
      <c r="E1335" s="57">
        <v>2898911</v>
      </c>
      <c r="F1335" s="57" t="s">
        <v>1074</v>
      </c>
      <c r="G1335" s="26">
        <f t="shared" si="20"/>
        <v>-5.2002388427361268E-3</v>
      </c>
    </row>
    <row r="1336" spans="1:7">
      <c r="A1336" s="57">
        <v>95.2971</v>
      </c>
      <c r="B1336" s="57">
        <v>95.630300000000005</v>
      </c>
      <c r="C1336" s="57">
        <v>94.674599999999998</v>
      </c>
      <c r="D1336" s="57">
        <v>95.139300000000006</v>
      </c>
      <c r="E1336" s="57">
        <v>2950867</v>
      </c>
      <c r="F1336" s="57" t="s">
        <v>1073</v>
      </c>
      <c r="G1336" s="26">
        <f t="shared" si="20"/>
        <v>1.6586205700481749E-3</v>
      </c>
    </row>
    <row r="1337" spans="1:7">
      <c r="A1337" s="57">
        <v>94.525499999999994</v>
      </c>
      <c r="B1337" s="57">
        <v>96.454599999999999</v>
      </c>
      <c r="C1337" s="57">
        <v>94.464100000000002</v>
      </c>
      <c r="D1337" s="57">
        <v>96.454599999999999</v>
      </c>
      <c r="E1337" s="57">
        <v>5617093</v>
      </c>
      <c r="F1337" s="57" t="s">
        <v>1072</v>
      </c>
      <c r="G1337" s="26">
        <f t="shared" si="20"/>
        <v>-2.0000082940575203E-2</v>
      </c>
    </row>
    <row r="1338" spans="1:7">
      <c r="A1338" s="57">
        <v>92.649000000000001</v>
      </c>
      <c r="B1338" s="57">
        <v>93.218999999999994</v>
      </c>
      <c r="C1338" s="57">
        <v>91.1233</v>
      </c>
      <c r="D1338" s="57">
        <v>91.482799999999997</v>
      </c>
      <c r="E1338" s="57">
        <v>3386181</v>
      </c>
      <c r="F1338" s="57" t="s">
        <v>1071</v>
      </c>
      <c r="G1338" s="26">
        <f t="shared" ref="G1338:G1401" si="21">A1338/D1338-1</f>
        <v>1.2747751489897485E-2</v>
      </c>
    </row>
    <row r="1339" spans="1:7">
      <c r="A1339" s="57">
        <v>90.649799999999999</v>
      </c>
      <c r="B1339" s="57">
        <v>92.363299999999995</v>
      </c>
      <c r="C1339" s="57">
        <v>90.378</v>
      </c>
      <c r="D1339" s="57">
        <v>90.921599999999998</v>
      </c>
      <c r="E1339" s="57">
        <v>2982489</v>
      </c>
      <c r="F1339" s="57" t="s">
        <v>1070</v>
      </c>
      <c r="G1339" s="26">
        <f t="shared" si="21"/>
        <v>-2.989388660120329E-3</v>
      </c>
    </row>
    <row r="1340" spans="1:7">
      <c r="A1340" s="57">
        <v>90.939099999999996</v>
      </c>
      <c r="B1340" s="57">
        <v>91.298699999999997</v>
      </c>
      <c r="C1340" s="57">
        <v>90.0184</v>
      </c>
      <c r="D1340" s="57">
        <v>90.491900000000001</v>
      </c>
      <c r="E1340" s="57">
        <v>2551009</v>
      </c>
      <c r="F1340" s="57" t="s">
        <v>1069</v>
      </c>
      <c r="G1340" s="26">
        <f t="shared" si="21"/>
        <v>4.9418787758903626E-3</v>
      </c>
    </row>
    <row r="1341" spans="1:7">
      <c r="A1341" s="57">
        <v>89.404600000000002</v>
      </c>
      <c r="B1341" s="57">
        <v>90.412999999999997</v>
      </c>
      <c r="C1341" s="57">
        <v>88.562899999999999</v>
      </c>
      <c r="D1341" s="57">
        <v>88.562899999999999</v>
      </c>
      <c r="E1341" s="57">
        <v>4116265</v>
      </c>
      <c r="F1341" s="57" t="s">
        <v>1068</v>
      </c>
      <c r="G1341" s="26">
        <f t="shared" si="21"/>
        <v>9.5039796573961333E-3</v>
      </c>
    </row>
    <row r="1342" spans="1:7">
      <c r="A1342" s="57">
        <v>89.702799999999996</v>
      </c>
      <c r="B1342" s="57">
        <v>92.026399999999995</v>
      </c>
      <c r="C1342" s="57">
        <v>89.4572</v>
      </c>
      <c r="D1342" s="57">
        <v>90.737499999999997</v>
      </c>
      <c r="E1342" s="57">
        <v>5228442</v>
      </c>
      <c r="F1342" s="57" t="s">
        <v>1067</v>
      </c>
      <c r="G1342" s="26">
        <f t="shared" si="21"/>
        <v>-1.1403223584515731E-2</v>
      </c>
    </row>
    <row r="1343" spans="1:7">
      <c r="A1343" s="57">
        <v>91.1233</v>
      </c>
      <c r="B1343" s="57">
        <v>91.956299999999999</v>
      </c>
      <c r="C1343" s="57">
        <v>89.878100000000003</v>
      </c>
      <c r="D1343" s="57">
        <v>90.158699999999996</v>
      </c>
      <c r="E1343" s="57">
        <v>6474797</v>
      </c>
      <c r="F1343" s="57" t="s">
        <v>1066</v>
      </c>
      <c r="G1343" s="26">
        <f t="shared" si="21"/>
        <v>1.0698912029565744E-2</v>
      </c>
    </row>
    <row r="1344" spans="1:7">
      <c r="A1344" s="57">
        <v>90.044700000000006</v>
      </c>
      <c r="B1344" s="57">
        <v>92.280699999999996</v>
      </c>
      <c r="C1344" s="57">
        <v>89.518600000000006</v>
      </c>
      <c r="D1344" s="57">
        <v>92.1755</v>
      </c>
      <c r="E1344" s="57">
        <v>4044789</v>
      </c>
      <c r="F1344" s="57" t="s">
        <v>1065</v>
      </c>
      <c r="G1344" s="26">
        <f t="shared" si="21"/>
        <v>-2.3116771810296588E-2</v>
      </c>
    </row>
    <row r="1345" spans="1:7">
      <c r="A1345" s="57">
        <v>90.869</v>
      </c>
      <c r="B1345" s="57">
        <v>92.412300000000002</v>
      </c>
      <c r="C1345" s="57">
        <v>90.719899999999996</v>
      </c>
      <c r="D1345" s="57">
        <v>91.965100000000007</v>
      </c>
      <c r="E1345" s="57">
        <v>3403233</v>
      </c>
      <c r="F1345" s="57" t="s">
        <v>1064</v>
      </c>
      <c r="G1345" s="26">
        <f t="shared" si="21"/>
        <v>-1.1918651749413756E-2</v>
      </c>
    </row>
    <row r="1346" spans="1:7">
      <c r="A1346" s="57">
        <v>90.456900000000005</v>
      </c>
      <c r="B1346" s="57">
        <v>90.886499999999998</v>
      </c>
      <c r="C1346" s="57">
        <v>87.9499</v>
      </c>
      <c r="D1346" s="57">
        <v>88.457599999999999</v>
      </c>
      <c r="E1346" s="57">
        <v>3662061</v>
      </c>
      <c r="F1346" s="57" t="s">
        <v>1063</v>
      </c>
      <c r="G1346" s="26">
        <f t="shared" si="21"/>
        <v>2.2601788879644147E-2</v>
      </c>
    </row>
    <row r="1347" spans="1:7">
      <c r="A1347" s="57">
        <v>88.799599999999998</v>
      </c>
      <c r="B1347" s="57">
        <v>89.588800000000006</v>
      </c>
      <c r="C1347" s="57">
        <v>87.9666</v>
      </c>
      <c r="D1347" s="57">
        <v>89.238</v>
      </c>
      <c r="E1347" s="57">
        <v>5352432</v>
      </c>
      <c r="F1347" s="57" t="s">
        <v>1062</v>
      </c>
      <c r="G1347" s="26">
        <f t="shared" si="21"/>
        <v>-4.9127053497388662E-3</v>
      </c>
    </row>
    <row r="1348" spans="1:7">
      <c r="A1348" s="57">
        <v>89.790499999999994</v>
      </c>
      <c r="B1348" s="57">
        <v>91.362099999999998</v>
      </c>
      <c r="C1348" s="57">
        <v>89.738100000000003</v>
      </c>
      <c r="D1348" s="57">
        <v>90.976299999999995</v>
      </c>
      <c r="E1348" s="57">
        <v>5057867</v>
      </c>
      <c r="F1348" s="57" t="s">
        <v>1061</v>
      </c>
      <c r="G1348" s="26">
        <f t="shared" si="21"/>
        <v>-1.3034163842671087E-2</v>
      </c>
    </row>
    <row r="1349" spans="1:7">
      <c r="A1349" s="57">
        <v>90.984999999999999</v>
      </c>
      <c r="B1349" s="57">
        <v>91.717399999999998</v>
      </c>
      <c r="C1349" s="57">
        <v>89.720699999999994</v>
      </c>
      <c r="D1349" s="57">
        <v>91.063500000000005</v>
      </c>
      <c r="E1349" s="57">
        <v>3568899</v>
      </c>
      <c r="F1349" s="57" t="s">
        <v>1060</v>
      </c>
      <c r="G1349" s="26">
        <f t="shared" si="21"/>
        <v>-8.6203583213917412E-4</v>
      </c>
    </row>
    <row r="1350" spans="1:7">
      <c r="A1350" s="57">
        <v>91.377399999999994</v>
      </c>
      <c r="B1350" s="57">
        <v>92.162099999999995</v>
      </c>
      <c r="C1350" s="57">
        <v>89.883099999999999</v>
      </c>
      <c r="D1350" s="57">
        <v>91.787199999999999</v>
      </c>
      <c r="E1350" s="57">
        <v>4821365</v>
      </c>
      <c r="F1350" s="57" t="s">
        <v>1059</v>
      </c>
      <c r="G1350" s="26">
        <f t="shared" si="21"/>
        <v>-4.4646748130459102E-3</v>
      </c>
    </row>
    <row r="1351" spans="1:7">
      <c r="A1351" s="57">
        <v>93.818700000000007</v>
      </c>
      <c r="B1351" s="57">
        <v>95.248699999999999</v>
      </c>
      <c r="C1351" s="57">
        <v>93.369699999999995</v>
      </c>
      <c r="D1351" s="57">
        <v>94.010599999999997</v>
      </c>
      <c r="E1351" s="57">
        <v>6265952</v>
      </c>
      <c r="F1351" s="57" t="s">
        <v>1058</v>
      </c>
      <c r="G1351" s="26">
        <f t="shared" si="21"/>
        <v>-2.0412591771564736E-3</v>
      </c>
    </row>
    <row r="1352" spans="1:7">
      <c r="A1352" s="57">
        <v>94.001800000000003</v>
      </c>
      <c r="B1352" s="57">
        <v>94.071600000000004</v>
      </c>
      <c r="C1352" s="57">
        <v>92.353899999999996</v>
      </c>
      <c r="D1352" s="57">
        <v>93.504800000000003</v>
      </c>
      <c r="E1352" s="57">
        <v>3541857</v>
      </c>
      <c r="F1352" s="57" t="s">
        <v>1057</v>
      </c>
      <c r="G1352" s="26">
        <f t="shared" si="21"/>
        <v>5.3152351537033571E-3</v>
      </c>
    </row>
    <row r="1353" spans="1:7">
      <c r="A1353" s="57">
        <v>93.722800000000007</v>
      </c>
      <c r="B1353" s="57">
        <v>94.6524</v>
      </c>
      <c r="C1353" s="57">
        <v>93.565899999999999</v>
      </c>
      <c r="D1353" s="57">
        <v>94.123900000000006</v>
      </c>
      <c r="E1353" s="57">
        <v>3723898</v>
      </c>
      <c r="F1353" s="57" t="s">
        <v>1056</v>
      </c>
      <c r="G1353" s="26">
        <f t="shared" si="21"/>
        <v>-4.26140438294631E-3</v>
      </c>
    </row>
    <row r="1354" spans="1:7">
      <c r="A1354" s="57">
        <v>93.792599999999993</v>
      </c>
      <c r="B1354" s="57">
        <v>94.764799999999994</v>
      </c>
      <c r="C1354" s="57">
        <v>93.496099999999998</v>
      </c>
      <c r="D1354" s="57">
        <v>93.975700000000003</v>
      </c>
      <c r="E1354" s="57">
        <v>3293590</v>
      </c>
      <c r="F1354" s="57" t="s">
        <v>1055</v>
      </c>
      <c r="G1354" s="26">
        <f t="shared" si="21"/>
        <v>-1.948376016353226E-3</v>
      </c>
    </row>
    <row r="1355" spans="1:7">
      <c r="A1355" s="57">
        <v>93.269400000000005</v>
      </c>
      <c r="B1355" s="57">
        <v>93.8536</v>
      </c>
      <c r="C1355" s="57">
        <v>91.996399999999994</v>
      </c>
      <c r="D1355" s="57">
        <v>92.135900000000007</v>
      </c>
      <c r="E1355" s="57">
        <v>4393610</v>
      </c>
      <c r="F1355" s="57" t="s">
        <v>1054</v>
      </c>
      <c r="G1355" s="26">
        <f t="shared" si="21"/>
        <v>1.2302479272465972E-2</v>
      </c>
    </row>
    <row r="1356" spans="1:7">
      <c r="A1356" s="57">
        <v>91.351200000000006</v>
      </c>
      <c r="B1356" s="57">
        <v>91.978999999999999</v>
      </c>
      <c r="C1356" s="57">
        <v>90.653700000000001</v>
      </c>
      <c r="D1356" s="57">
        <v>91.630200000000002</v>
      </c>
      <c r="E1356" s="57">
        <v>2836657</v>
      </c>
      <c r="F1356" s="57" t="s">
        <v>1053</v>
      </c>
      <c r="G1356" s="26">
        <f t="shared" si="21"/>
        <v>-3.044847659396055E-3</v>
      </c>
    </row>
    <row r="1357" spans="1:7">
      <c r="A1357" s="57">
        <v>91.359899999999996</v>
      </c>
      <c r="B1357" s="57">
        <v>93.417599999999993</v>
      </c>
      <c r="C1357" s="57">
        <v>91.054699999999997</v>
      </c>
      <c r="D1357" s="57">
        <v>93.121200000000002</v>
      </c>
      <c r="E1357" s="57">
        <v>3636952</v>
      </c>
      <c r="F1357" s="57" t="s">
        <v>1052</v>
      </c>
      <c r="G1357" s="26">
        <f t="shared" si="21"/>
        <v>-1.8914060385819775E-2</v>
      </c>
    </row>
    <row r="1358" spans="1:7">
      <c r="A1358" s="57">
        <v>92.999099999999999</v>
      </c>
      <c r="B1358" s="57">
        <v>93.600800000000007</v>
      </c>
      <c r="C1358" s="57">
        <v>91.560500000000005</v>
      </c>
      <c r="D1358" s="57">
        <v>91.595299999999995</v>
      </c>
      <c r="E1358" s="57">
        <v>5549154</v>
      </c>
      <c r="F1358" s="57" t="s">
        <v>1051</v>
      </c>
      <c r="G1358" s="26">
        <f t="shared" si="21"/>
        <v>1.5326113894490234E-2</v>
      </c>
    </row>
    <row r="1359" spans="1:7">
      <c r="A1359" s="57">
        <v>91.185500000000005</v>
      </c>
      <c r="B1359" s="57">
        <v>92.035399999999996</v>
      </c>
      <c r="C1359" s="57">
        <v>90.522900000000007</v>
      </c>
      <c r="D1359" s="57">
        <v>91.551699999999997</v>
      </c>
      <c r="E1359" s="57">
        <v>5090928</v>
      </c>
      <c r="F1359" s="57" t="s">
        <v>1050</v>
      </c>
      <c r="G1359" s="26">
        <f t="shared" si="21"/>
        <v>-3.9999257250273867E-3</v>
      </c>
    </row>
    <row r="1360" spans="1:7">
      <c r="A1360" s="57">
        <v>92.197000000000003</v>
      </c>
      <c r="B1360" s="57">
        <v>93.9495</v>
      </c>
      <c r="C1360" s="57">
        <v>90.880399999999995</v>
      </c>
      <c r="D1360" s="57">
        <v>92.868300000000005</v>
      </c>
      <c r="E1360" s="57">
        <v>5813149</v>
      </c>
      <c r="F1360" s="57" t="s">
        <v>1049</v>
      </c>
      <c r="G1360" s="26">
        <f t="shared" si="21"/>
        <v>-7.2285160813754246E-3</v>
      </c>
    </row>
    <row r="1361" spans="1:7">
      <c r="A1361" s="57">
        <v>92.554400000000001</v>
      </c>
      <c r="B1361" s="57">
        <v>95.178899999999999</v>
      </c>
      <c r="C1361" s="57">
        <v>91.856899999999996</v>
      </c>
      <c r="D1361" s="57">
        <v>94.891199999999998</v>
      </c>
      <c r="E1361" s="57">
        <v>5028352</v>
      </c>
      <c r="F1361" s="57" t="s">
        <v>1048</v>
      </c>
      <c r="G1361" s="26">
        <f t="shared" si="21"/>
        <v>-2.4626098099718385E-2</v>
      </c>
    </row>
    <row r="1362" spans="1:7">
      <c r="A1362" s="57">
        <v>94.8476</v>
      </c>
      <c r="B1362" s="57">
        <v>95.170199999999994</v>
      </c>
      <c r="C1362" s="57">
        <v>93.417599999999993</v>
      </c>
      <c r="D1362" s="57">
        <v>93.783900000000003</v>
      </c>
      <c r="E1362" s="57">
        <v>4452172</v>
      </c>
      <c r="F1362" s="57" t="s">
        <v>1047</v>
      </c>
      <c r="G1362" s="26">
        <f t="shared" si="21"/>
        <v>1.1342032054542317E-2</v>
      </c>
    </row>
    <row r="1363" spans="1:7">
      <c r="A1363" s="57">
        <v>93.748999999999995</v>
      </c>
      <c r="B1363" s="57">
        <v>93.7577</v>
      </c>
      <c r="C1363" s="57">
        <v>92.545699999999997</v>
      </c>
      <c r="D1363" s="57">
        <v>92.728800000000007</v>
      </c>
      <c r="E1363" s="57">
        <v>3705562</v>
      </c>
      <c r="F1363" s="57" t="s">
        <v>1046</v>
      </c>
      <c r="G1363" s="26">
        <f t="shared" si="21"/>
        <v>1.1001975653734286E-2</v>
      </c>
    </row>
    <row r="1364" spans="1:7">
      <c r="A1364" s="57">
        <v>93.705399999999997</v>
      </c>
      <c r="B1364" s="57">
        <v>94.795299999999997</v>
      </c>
      <c r="C1364" s="57">
        <v>93.426400000000001</v>
      </c>
      <c r="D1364" s="57">
        <v>93.905900000000003</v>
      </c>
      <c r="E1364" s="57">
        <v>4706252</v>
      </c>
      <c r="F1364" s="57" t="s">
        <v>1045</v>
      </c>
      <c r="G1364" s="26">
        <f t="shared" si="21"/>
        <v>-2.1351161109153249E-3</v>
      </c>
    </row>
    <row r="1365" spans="1:7">
      <c r="A1365" s="57">
        <v>94.045400000000001</v>
      </c>
      <c r="B1365" s="57">
        <v>94.341899999999995</v>
      </c>
      <c r="C1365" s="57">
        <v>92.432400000000001</v>
      </c>
      <c r="D1365" s="57">
        <v>93.156099999999995</v>
      </c>
      <c r="E1365" s="57">
        <v>5699434</v>
      </c>
      <c r="F1365" s="57" t="s">
        <v>1044</v>
      </c>
      <c r="G1365" s="26">
        <f t="shared" si="21"/>
        <v>9.5463421074948318E-3</v>
      </c>
    </row>
    <row r="1366" spans="1:7">
      <c r="A1366" s="57">
        <v>93.173500000000004</v>
      </c>
      <c r="B1366" s="57">
        <v>93.465599999999995</v>
      </c>
      <c r="C1366" s="57">
        <v>90.897800000000004</v>
      </c>
      <c r="D1366" s="57">
        <v>91.072199999999995</v>
      </c>
      <c r="E1366" s="57">
        <v>6872669</v>
      </c>
      <c r="F1366" s="57" t="s">
        <v>1043</v>
      </c>
      <c r="G1366" s="26">
        <f t="shared" si="21"/>
        <v>2.3072902598158418E-2</v>
      </c>
    </row>
    <row r="1367" spans="1:7">
      <c r="A1367" s="57">
        <v>90.749600000000001</v>
      </c>
      <c r="B1367" s="57">
        <v>91.194199999999995</v>
      </c>
      <c r="C1367" s="57">
        <v>89.023200000000003</v>
      </c>
      <c r="D1367" s="57">
        <v>90.243899999999996</v>
      </c>
      <c r="E1367" s="57">
        <v>6126259</v>
      </c>
      <c r="F1367" s="57" t="s">
        <v>1042</v>
      </c>
      <c r="G1367" s="26">
        <f t="shared" si="21"/>
        <v>5.6037028541542355E-3</v>
      </c>
    </row>
    <row r="1368" spans="1:7">
      <c r="A1368" s="57">
        <v>89.450400000000002</v>
      </c>
      <c r="B1368" s="57">
        <v>92.319000000000003</v>
      </c>
      <c r="C1368" s="57">
        <v>89.158100000000005</v>
      </c>
      <c r="D1368" s="57">
        <v>91.464500000000001</v>
      </c>
      <c r="E1368" s="57">
        <v>9155297</v>
      </c>
      <c r="F1368" s="57" t="s">
        <v>1041</v>
      </c>
      <c r="G1368" s="26">
        <f t="shared" si="21"/>
        <v>-2.2020565355957755E-2</v>
      </c>
    </row>
    <row r="1369" spans="1:7">
      <c r="A1369" s="57">
        <v>87.305499999999995</v>
      </c>
      <c r="B1369" s="57">
        <v>88.316900000000004</v>
      </c>
      <c r="C1369" s="57">
        <v>86.651499999999999</v>
      </c>
      <c r="D1369" s="57">
        <v>87.035200000000003</v>
      </c>
      <c r="E1369" s="57">
        <v>5265404</v>
      </c>
      <c r="F1369" s="57" t="s">
        <v>1040</v>
      </c>
      <c r="G1369" s="26">
        <f t="shared" si="21"/>
        <v>3.105640016912492E-3</v>
      </c>
    </row>
    <row r="1370" spans="1:7">
      <c r="A1370" s="57">
        <v>86.084800000000001</v>
      </c>
      <c r="B1370" s="57">
        <v>87.266199999999998</v>
      </c>
      <c r="C1370" s="57">
        <v>85.831900000000005</v>
      </c>
      <c r="D1370" s="57">
        <v>87.165999999999997</v>
      </c>
      <c r="E1370" s="57">
        <v>6734066</v>
      </c>
      <c r="F1370" s="57" t="s">
        <v>1039</v>
      </c>
      <c r="G1370" s="26">
        <f t="shared" si="21"/>
        <v>-1.2403918959227211E-2</v>
      </c>
    </row>
    <row r="1371" spans="1:7">
      <c r="A1371" s="57">
        <v>87.436300000000003</v>
      </c>
      <c r="B1371" s="57">
        <v>87.808599999999998</v>
      </c>
      <c r="C1371" s="57">
        <v>87.087500000000006</v>
      </c>
      <c r="D1371" s="57">
        <v>87.357799999999997</v>
      </c>
      <c r="E1371" s="57">
        <v>3350597</v>
      </c>
      <c r="F1371" s="57" t="s">
        <v>1038</v>
      </c>
      <c r="G1371" s="26">
        <f t="shared" si="21"/>
        <v>8.9860321574031232E-4</v>
      </c>
    </row>
    <row r="1372" spans="1:7">
      <c r="A1372" s="57">
        <v>87.9071</v>
      </c>
      <c r="B1372" s="57">
        <v>89.0929</v>
      </c>
      <c r="C1372" s="57">
        <v>87.715299999999999</v>
      </c>
      <c r="D1372" s="57">
        <v>88.848799999999997</v>
      </c>
      <c r="E1372" s="57">
        <v>3353396</v>
      </c>
      <c r="F1372" s="57" t="s">
        <v>1037</v>
      </c>
      <c r="G1372" s="26">
        <f t="shared" si="21"/>
        <v>-1.0598905106202872E-2</v>
      </c>
    </row>
    <row r="1373" spans="1:7">
      <c r="A1373" s="57">
        <v>88.552300000000002</v>
      </c>
      <c r="B1373" s="57">
        <v>89.659700000000001</v>
      </c>
      <c r="C1373" s="57">
        <v>88.465100000000007</v>
      </c>
      <c r="D1373" s="57">
        <v>89.302199999999999</v>
      </c>
      <c r="E1373" s="57">
        <v>4043941</v>
      </c>
      <c r="F1373" s="57" t="s">
        <v>1036</v>
      </c>
      <c r="G1373" s="26">
        <f t="shared" si="21"/>
        <v>-8.3973295170779449E-3</v>
      </c>
    </row>
    <row r="1374" spans="1:7">
      <c r="A1374" s="57">
        <v>88.813900000000004</v>
      </c>
      <c r="B1374" s="57">
        <v>89.973600000000005</v>
      </c>
      <c r="C1374" s="57">
        <v>88.508700000000005</v>
      </c>
      <c r="D1374" s="57">
        <v>89.014399999999995</v>
      </c>
      <c r="E1374" s="57">
        <v>3689598</v>
      </c>
      <c r="F1374" s="57" t="s">
        <v>1035</v>
      </c>
      <c r="G1374" s="26">
        <f t="shared" si="21"/>
        <v>-2.2524445482976496E-3</v>
      </c>
    </row>
    <row r="1375" spans="1:7">
      <c r="A1375" s="57">
        <v>87.811199999999999</v>
      </c>
      <c r="B1375" s="57">
        <v>88.970799999999997</v>
      </c>
      <c r="C1375" s="57">
        <v>87.479900000000001</v>
      </c>
      <c r="D1375" s="57">
        <v>88.0989</v>
      </c>
      <c r="E1375" s="57">
        <v>2925739</v>
      </c>
      <c r="F1375" s="57" t="s">
        <v>1034</v>
      </c>
      <c r="G1375" s="26">
        <f t="shared" si="21"/>
        <v>-3.2656480387383002E-3</v>
      </c>
    </row>
    <row r="1376" spans="1:7">
      <c r="A1376" s="57">
        <v>88.316900000000004</v>
      </c>
      <c r="B1376" s="57">
        <v>88.831299999999999</v>
      </c>
      <c r="C1376" s="57">
        <v>87.444999999999993</v>
      </c>
      <c r="D1376" s="57">
        <v>88.299499999999995</v>
      </c>
      <c r="E1376" s="57">
        <v>3715109</v>
      </c>
      <c r="F1376" s="57" t="s">
        <v>1033</v>
      </c>
      <c r="G1376" s="26">
        <f t="shared" si="21"/>
        <v>1.9705660847457729E-4</v>
      </c>
    </row>
    <row r="1377" spans="1:7">
      <c r="A1377" s="57">
        <v>89.014399999999995</v>
      </c>
      <c r="B1377" s="57">
        <v>89.5899</v>
      </c>
      <c r="C1377" s="57">
        <v>88.037899999999993</v>
      </c>
      <c r="D1377" s="57">
        <v>89.023200000000003</v>
      </c>
      <c r="E1377" s="57">
        <v>3472357</v>
      </c>
      <c r="F1377" s="57" t="s">
        <v>1032</v>
      </c>
      <c r="G1377" s="26">
        <f t="shared" si="21"/>
        <v>-9.88506366880193E-5</v>
      </c>
    </row>
    <row r="1378" spans="1:7">
      <c r="A1378" s="57">
        <v>87.819900000000004</v>
      </c>
      <c r="B1378" s="57">
        <v>89.363200000000006</v>
      </c>
      <c r="C1378" s="57">
        <v>87.645499999999998</v>
      </c>
      <c r="D1378" s="57">
        <v>88.674400000000006</v>
      </c>
      <c r="E1378" s="57">
        <v>4464942</v>
      </c>
      <c r="F1378" s="57" t="s">
        <v>1031</v>
      </c>
      <c r="G1378" s="26">
        <f t="shared" si="21"/>
        <v>-9.6363775790984096E-3</v>
      </c>
    </row>
    <row r="1379" spans="1:7">
      <c r="A1379" s="57">
        <v>87.523499999999999</v>
      </c>
      <c r="B1379" s="57">
        <v>87.667299999999997</v>
      </c>
      <c r="C1379" s="57">
        <v>86.8172</v>
      </c>
      <c r="D1379" s="57">
        <v>87.349100000000007</v>
      </c>
      <c r="E1379" s="57">
        <v>5096413</v>
      </c>
      <c r="F1379" s="57" t="s">
        <v>1030</v>
      </c>
      <c r="G1379" s="26">
        <f t="shared" si="21"/>
        <v>1.9965861125070816E-3</v>
      </c>
    </row>
    <row r="1380" spans="1:7">
      <c r="A1380" s="57">
        <v>87.235699999999994</v>
      </c>
      <c r="B1380" s="57">
        <v>87.270600000000002</v>
      </c>
      <c r="C1380" s="57">
        <v>84.227599999999995</v>
      </c>
      <c r="D1380" s="57">
        <v>84.340900000000005</v>
      </c>
      <c r="E1380" s="57">
        <v>4477066</v>
      </c>
      <c r="F1380" s="57" t="s">
        <v>1029</v>
      </c>
      <c r="G1380" s="26">
        <f t="shared" si="21"/>
        <v>3.4322612160885058E-2</v>
      </c>
    </row>
    <row r="1381" spans="1:7">
      <c r="A1381" s="57">
        <v>84.340900000000005</v>
      </c>
      <c r="B1381" s="57">
        <v>85.195400000000006</v>
      </c>
      <c r="C1381" s="57">
        <v>83.970399999999998</v>
      </c>
      <c r="D1381" s="57">
        <v>84.419399999999996</v>
      </c>
      <c r="E1381" s="57">
        <v>5009009</v>
      </c>
      <c r="F1381" s="57" t="s">
        <v>1028</v>
      </c>
      <c r="G1381" s="26">
        <f t="shared" si="21"/>
        <v>-9.2988104629965207E-4</v>
      </c>
    </row>
    <row r="1382" spans="1:7">
      <c r="A1382" s="57">
        <v>84.593800000000002</v>
      </c>
      <c r="B1382" s="57">
        <v>85.247699999999995</v>
      </c>
      <c r="C1382" s="57">
        <v>84.306100000000001</v>
      </c>
      <c r="D1382" s="57">
        <v>84.410700000000006</v>
      </c>
      <c r="E1382" s="57">
        <v>3651523</v>
      </c>
      <c r="F1382" s="57" t="s">
        <v>1027</v>
      </c>
      <c r="G1382" s="26">
        <f t="shared" si="21"/>
        <v>2.1691562799501796E-3</v>
      </c>
    </row>
    <row r="1383" spans="1:7">
      <c r="A1383" s="57">
        <v>83.957300000000004</v>
      </c>
      <c r="B1383" s="57">
        <v>85.082099999999997</v>
      </c>
      <c r="C1383" s="57">
        <v>83.678299999999993</v>
      </c>
      <c r="D1383" s="57">
        <v>84.489199999999997</v>
      </c>
      <c r="E1383" s="57">
        <v>4241664</v>
      </c>
      <c r="F1383" s="57" t="s">
        <v>1026</v>
      </c>
      <c r="G1383" s="26">
        <f t="shared" si="21"/>
        <v>-6.295479185505326E-3</v>
      </c>
    </row>
    <row r="1384" spans="1:7">
      <c r="A1384" s="57">
        <v>84.864099999999993</v>
      </c>
      <c r="B1384" s="57">
        <v>85.138800000000003</v>
      </c>
      <c r="C1384" s="57">
        <v>83.669600000000003</v>
      </c>
      <c r="D1384" s="57">
        <v>84.524000000000001</v>
      </c>
      <c r="E1384" s="57">
        <v>3708134</v>
      </c>
      <c r="F1384" s="57" t="s">
        <v>1025</v>
      </c>
      <c r="G1384" s="26">
        <f t="shared" si="21"/>
        <v>4.0237092423451859E-3</v>
      </c>
    </row>
    <row r="1385" spans="1:7">
      <c r="A1385" s="57">
        <v>84.123000000000005</v>
      </c>
      <c r="B1385" s="57">
        <v>84.183999999999997</v>
      </c>
      <c r="C1385" s="57">
        <v>82.514300000000006</v>
      </c>
      <c r="D1385" s="57">
        <v>84.070700000000002</v>
      </c>
      <c r="E1385" s="57">
        <v>5154028</v>
      </c>
      <c r="F1385" s="57" t="s">
        <v>1024</v>
      </c>
      <c r="G1385" s="26">
        <f t="shared" si="21"/>
        <v>6.2209545061486793E-4</v>
      </c>
    </row>
    <row r="1386" spans="1:7">
      <c r="A1386" s="57">
        <v>84.114199999999997</v>
      </c>
      <c r="B1386" s="57">
        <v>85.021000000000001</v>
      </c>
      <c r="C1386" s="57">
        <v>83.163899999999998</v>
      </c>
      <c r="D1386" s="57">
        <v>84.759500000000003</v>
      </c>
      <c r="E1386" s="57">
        <v>3829987</v>
      </c>
      <c r="F1386" s="57" t="s">
        <v>1023</v>
      </c>
      <c r="G1386" s="26">
        <f t="shared" si="21"/>
        <v>-7.6133058831163725E-3</v>
      </c>
    </row>
    <row r="1387" spans="1:7">
      <c r="A1387" s="57">
        <v>86.076099999999997</v>
      </c>
      <c r="B1387" s="57">
        <v>86.668999999999997</v>
      </c>
      <c r="C1387" s="57">
        <v>84.096800000000002</v>
      </c>
      <c r="D1387" s="57">
        <v>84.428100000000001</v>
      </c>
      <c r="E1387" s="57">
        <v>7020200</v>
      </c>
      <c r="F1387" s="57" t="s">
        <v>1022</v>
      </c>
      <c r="G1387" s="26">
        <f t="shared" si="21"/>
        <v>1.9519567537348292E-2</v>
      </c>
    </row>
    <row r="1388" spans="1:7">
      <c r="A1388" s="57">
        <v>84.009600000000006</v>
      </c>
      <c r="B1388" s="57">
        <v>84.759500000000003</v>
      </c>
      <c r="C1388" s="57">
        <v>83.512600000000006</v>
      </c>
      <c r="D1388" s="57">
        <v>83.852699999999999</v>
      </c>
      <c r="E1388" s="57">
        <v>4325485</v>
      </c>
      <c r="F1388" s="57" t="s">
        <v>1021</v>
      </c>
      <c r="G1388" s="26">
        <f t="shared" si="21"/>
        <v>1.8711383175498142E-3</v>
      </c>
    </row>
    <row r="1389" spans="1:7">
      <c r="A1389" s="57">
        <v>84.079400000000007</v>
      </c>
      <c r="B1389" s="57">
        <v>84.794300000000007</v>
      </c>
      <c r="C1389" s="57">
        <v>83.416700000000006</v>
      </c>
      <c r="D1389" s="57">
        <v>83.974699999999999</v>
      </c>
      <c r="E1389" s="57">
        <v>3701883</v>
      </c>
      <c r="F1389" s="57" t="s">
        <v>1020</v>
      </c>
      <c r="G1389" s="26">
        <f t="shared" si="21"/>
        <v>1.2468040969484395E-3</v>
      </c>
    </row>
    <row r="1390" spans="1:7">
      <c r="A1390" s="57">
        <v>84.009600000000006</v>
      </c>
      <c r="B1390" s="57">
        <v>84.471699999999998</v>
      </c>
      <c r="C1390" s="57">
        <v>83.530100000000004</v>
      </c>
      <c r="D1390" s="57">
        <v>84.079400000000007</v>
      </c>
      <c r="E1390" s="57">
        <v>4071858</v>
      </c>
      <c r="F1390" s="57" t="s">
        <v>1019</v>
      </c>
      <c r="G1390" s="26">
        <f t="shared" si="21"/>
        <v>-8.3016767484067611E-4</v>
      </c>
    </row>
    <row r="1391" spans="1:7">
      <c r="A1391" s="57">
        <v>84.201400000000007</v>
      </c>
      <c r="B1391" s="57">
        <v>85.108199999999997</v>
      </c>
      <c r="C1391" s="57">
        <v>83.861400000000003</v>
      </c>
      <c r="D1391" s="57">
        <v>85.108199999999997</v>
      </c>
      <c r="E1391" s="57">
        <v>3652568</v>
      </c>
      <c r="F1391" s="57" t="s">
        <v>1018</v>
      </c>
      <c r="G1391" s="26">
        <f t="shared" si="21"/>
        <v>-1.0654672522741548E-2</v>
      </c>
    </row>
    <row r="1392" spans="1:7">
      <c r="A1392" s="57">
        <v>85.003600000000006</v>
      </c>
      <c r="B1392" s="57">
        <v>85.064599999999999</v>
      </c>
      <c r="C1392" s="57">
        <v>84.044499999999999</v>
      </c>
      <c r="D1392" s="57">
        <v>84.375799999999998</v>
      </c>
      <c r="E1392" s="57">
        <v>3618172</v>
      </c>
      <c r="F1392" s="57" t="s">
        <v>1017</v>
      </c>
      <c r="G1392" s="26">
        <f t="shared" si="21"/>
        <v>7.4405220454207832E-3</v>
      </c>
    </row>
    <row r="1393" spans="1:7">
      <c r="A1393" s="57">
        <v>84.410700000000006</v>
      </c>
      <c r="B1393" s="57">
        <v>85.448300000000003</v>
      </c>
      <c r="C1393" s="57">
        <v>83.887500000000003</v>
      </c>
      <c r="D1393" s="57">
        <v>84.157799999999995</v>
      </c>
      <c r="E1393" s="57">
        <v>3664805</v>
      </c>
      <c r="F1393" s="57" t="s">
        <v>1016</v>
      </c>
      <c r="G1393" s="26">
        <f t="shared" si="21"/>
        <v>3.0050690488583331E-3</v>
      </c>
    </row>
    <row r="1394" spans="1:7">
      <c r="A1394" s="57">
        <v>83.468999999999994</v>
      </c>
      <c r="B1394" s="57">
        <v>85.718599999999995</v>
      </c>
      <c r="C1394" s="57">
        <v>83.425399999999996</v>
      </c>
      <c r="D1394" s="57">
        <v>85.640100000000004</v>
      </c>
      <c r="E1394" s="57">
        <v>4081805</v>
      </c>
      <c r="F1394" s="57" t="s">
        <v>1015</v>
      </c>
      <c r="G1394" s="26">
        <f t="shared" si="21"/>
        <v>-2.5351441672767927E-2</v>
      </c>
    </row>
    <row r="1395" spans="1:7">
      <c r="A1395" s="57">
        <v>85.953999999999994</v>
      </c>
      <c r="B1395" s="57">
        <v>86.285300000000007</v>
      </c>
      <c r="C1395" s="57">
        <v>83.800399999999996</v>
      </c>
      <c r="D1395" s="57">
        <v>83.913700000000006</v>
      </c>
      <c r="E1395" s="57">
        <v>5557692</v>
      </c>
      <c r="F1395" s="57" t="s">
        <v>1014</v>
      </c>
      <c r="G1395" s="26">
        <f t="shared" si="21"/>
        <v>2.4314265727765294E-2</v>
      </c>
    </row>
    <row r="1396" spans="1:7">
      <c r="A1396" s="57">
        <v>83.486500000000007</v>
      </c>
      <c r="B1396" s="57">
        <v>84.428100000000001</v>
      </c>
      <c r="C1396" s="57">
        <v>83.0505</v>
      </c>
      <c r="D1396" s="57">
        <v>84.227599999999995</v>
      </c>
      <c r="E1396" s="57">
        <v>4124198</v>
      </c>
      <c r="F1396" s="57" t="s">
        <v>1013</v>
      </c>
      <c r="G1396" s="26">
        <f t="shared" si="21"/>
        <v>-8.7987785476493219E-3</v>
      </c>
    </row>
    <row r="1397" spans="1:7">
      <c r="A1397" s="57">
        <v>84.715900000000005</v>
      </c>
      <c r="B1397" s="57">
        <v>85.640100000000004</v>
      </c>
      <c r="C1397" s="57">
        <v>83.364400000000003</v>
      </c>
      <c r="D1397" s="57">
        <v>83.364400000000003</v>
      </c>
      <c r="E1397" s="57">
        <v>5644559</v>
      </c>
      <c r="F1397" s="57" t="s">
        <v>1012</v>
      </c>
      <c r="G1397" s="26">
        <f t="shared" si="21"/>
        <v>1.6211956182735188E-2</v>
      </c>
    </row>
    <row r="1398" spans="1:7">
      <c r="A1398" s="57">
        <v>82.5274</v>
      </c>
      <c r="B1398" s="57">
        <v>82.544799999999995</v>
      </c>
      <c r="C1398" s="57">
        <v>80.199299999999994</v>
      </c>
      <c r="D1398" s="57">
        <v>80.861999999999995</v>
      </c>
      <c r="E1398" s="57">
        <v>5421931</v>
      </c>
      <c r="F1398" s="57" t="s">
        <v>1011</v>
      </c>
      <c r="G1398" s="26">
        <f t="shared" si="21"/>
        <v>2.059558259751193E-2</v>
      </c>
    </row>
    <row r="1399" spans="1:7">
      <c r="A1399" s="57">
        <v>80.888099999999994</v>
      </c>
      <c r="B1399" s="57">
        <v>82.544799999999995</v>
      </c>
      <c r="C1399" s="57">
        <v>79.3797</v>
      </c>
      <c r="D1399" s="57">
        <v>79.615099999999998</v>
      </c>
      <c r="E1399" s="57">
        <v>7442257</v>
      </c>
      <c r="F1399" s="57" t="s">
        <v>1010</v>
      </c>
      <c r="G1399" s="26">
        <f t="shared" si="21"/>
        <v>1.5989429140954359E-2</v>
      </c>
    </row>
    <row r="1400" spans="1:7">
      <c r="A1400" s="57">
        <v>79.179199999999994</v>
      </c>
      <c r="B1400" s="57">
        <v>79.318700000000007</v>
      </c>
      <c r="C1400" s="57">
        <v>77.923599999999993</v>
      </c>
      <c r="D1400" s="57">
        <v>78.193899999999999</v>
      </c>
      <c r="E1400" s="57">
        <v>4934177</v>
      </c>
      <c r="F1400" s="57" t="s">
        <v>1009</v>
      </c>
      <c r="G1400" s="26">
        <f t="shared" si="21"/>
        <v>1.2600727166697023E-2</v>
      </c>
    </row>
    <row r="1401" spans="1:7">
      <c r="A1401" s="57">
        <v>78.586299999999994</v>
      </c>
      <c r="B1401" s="57">
        <v>80.033699999999996</v>
      </c>
      <c r="C1401" s="57">
        <v>77.7928</v>
      </c>
      <c r="D1401" s="57">
        <v>79.728499999999997</v>
      </c>
      <c r="E1401" s="57">
        <v>4061053</v>
      </c>
      <c r="F1401" s="57" t="s">
        <v>1008</v>
      </c>
      <c r="G1401" s="26">
        <f t="shared" si="21"/>
        <v>-1.4326119267263349E-2</v>
      </c>
    </row>
    <row r="1402" spans="1:7">
      <c r="A1402" s="57">
        <v>79.8767</v>
      </c>
      <c r="B1402" s="57">
        <v>80.225499999999997</v>
      </c>
      <c r="C1402" s="57">
        <v>79.030900000000003</v>
      </c>
      <c r="D1402" s="57">
        <v>79.885400000000004</v>
      </c>
      <c r="E1402" s="57">
        <v>3956329</v>
      </c>
      <c r="F1402" s="57" t="s">
        <v>1007</v>
      </c>
      <c r="G1402" s="26">
        <f t="shared" ref="G1402:G1465" si="22">A1402/D1402-1</f>
        <v>-1.089060078562909E-4</v>
      </c>
    </row>
    <row r="1403" spans="1:7">
      <c r="A1403" s="57">
        <v>79.929000000000002</v>
      </c>
      <c r="B1403" s="57">
        <v>81.167199999999994</v>
      </c>
      <c r="C1403" s="57">
        <v>79.737200000000001</v>
      </c>
      <c r="D1403" s="57">
        <v>80.277799999999999</v>
      </c>
      <c r="E1403" s="57">
        <v>4045613</v>
      </c>
      <c r="F1403" s="57" t="s">
        <v>1006</v>
      </c>
      <c r="G1403" s="26">
        <f t="shared" si="22"/>
        <v>-4.3449122920657945E-3</v>
      </c>
    </row>
    <row r="1404" spans="1:7">
      <c r="A1404" s="57">
        <v>81.271799999999999</v>
      </c>
      <c r="B1404" s="57">
        <v>82.675600000000003</v>
      </c>
      <c r="C1404" s="57">
        <v>80.652699999999996</v>
      </c>
      <c r="D1404" s="57">
        <v>82.065200000000004</v>
      </c>
      <c r="E1404" s="57">
        <v>4366627</v>
      </c>
      <c r="F1404" s="57" t="s">
        <v>1005</v>
      </c>
      <c r="G1404" s="26">
        <f t="shared" si="22"/>
        <v>-9.6679225786326928E-3</v>
      </c>
    </row>
    <row r="1405" spans="1:7">
      <c r="A1405" s="57">
        <v>81.228200000000001</v>
      </c>
      <c r="B1405" s="57">
        <v>82.322400000000002</v>
      </c>
      <c r="C1405" s="57">
        <v>81.058199999999999</v>
      </c>
      <c r="D1405" s="57">
        <v>81.358999999999995</v>
      </c>
      <c r="E1405" s="57">
        <v>3937913</v>
      </c>
      <c r="F1405" s="57" t="s">
        <v>1004</v>
      </c>
      <c r="G1405" s="26">
        <f t="shared" si="22"/>
        <v>-1.6076893767129619E-3</v>
      </c>
    </row>
    <row r="1406" spans="1:7">
      <c r="A1406" s="57">
        <v>80.495800000000003</v>
      </c>
      <c r="B1406" s="57">
        <v>80.853300000000004</v>
      </c>
      <c r="C1406" s="57">
        <v>79.745900000000006</v>
      </c>
      <c r="D1406" s="57">
        <v>80.024900000000002</v>
      </c>
      <c r="E1406" s="57">
        <v>4328701</v>
      </c>
      <c r="F1406" s="57" t="s">
        <v>1003</v>
      </c>
      <c r="G1406" s="26">
        <f t="shared" si="22"/>
        <v>5.8844184747497419E-3</v>
      </c>
    </row>
    <row r="1407" spans="1:7">
      <c r="A1407" s="57">
        <v>79.955200000000005</v>
      </c>
      <c r="B1407" s="57">
        <v>80.364999999999995</v>
      </c>
      <c r="C1407" s="57">
        <v>77.609700000000004</v>
      </c>
      <c r="D1407" s="57">
        <v>78.647300000000001</v>
      </c>
      <c r="E1407" s="57">
        <v>5464235</v>
      </c>
      <c r="F1407" s="57" t="s">
        <v>1002</v>
      </c>
      <c r="G1407" s="26">
        <f t="shared" si="22"/>
        <v>1.6629941523739644E-2</v>
      </c>
    </row>
    <row r="1408" spans="1:7">
      <c r="A1408" s="57">
        <v>78.699600000000004</v>
      </c>
      <c r="B1408" s="57">
        <v>78.734499999999997</v>
      </c>
      <c r="C1408" s="57">
        <v>77.125799999999998</v>
      </c>
      <c r="D1408" s="57">
        <v>78.019499999999994</v>
      </c>
      <c r="E1408" s="57">
        <v>5241640</v>
      </c>
      <c r="F1408" s="57" t="s">
        <v>1001</v>
      </c>
      <c r="G1408" s="26">
        <f t="shared" si="22"/>
        <v>8.7170515063543785E-3</v>
      </c>
    </row>
    <row r="1409" spans="1:7">
      <c r="A1409" s="57">
        <v>77.400499999999994</v>
      </c>
      <c r="B1409" s="57">
        <v>78.125500000000002</v>
      </c>
      <c r="C1409" s="57">
        <v>76.8947</v>
      </c>
      <c r="D1409" s="57">
        <v>77.600999999999999</v>
      </c>
      <c r="E1409" s="57">
        <v>9108629</v>
      </c>
      <c r="F1409" s="57" t="s">
        <v>1000</v>
      </c>
      <c r="G1409" s="26">
        <f t="shared" si="22"/>
        <v>-2.5837295911136371E-3</v>
      </c>
    </row>
    <row r="1410" spans="1:7">
      <c r="A1410" s="57">
        <v>77.478899999999996</v>
      </c>
      <c r="B1410" s="57">
        <v>77.670699999999997</v>
      </c>
      <c r="C1410" s="57">
        <v>76.450100000000006</v>
      </c>
      <c r="D1410" s="57">
        <v>76.903499999999994</v>
      </c>
      <c r="E1410" s="57">
        <v>5671510</v>
      </c>
      <c r="F1410" s="57" t="s">
        <v>999</v>
      </c>
      <c r="G1410" s="26">
        <f t="shared" si="22"/>
        <v>7.4821041955177581E-3</v>
      </c>
    </row>
    <row r="1411" spans="1:7">
      <c r="A1411" s="57">
        <v>77.034199999999998</v>
      </c>
      <c r="B1411" s="57">
        <v>80.221999999999994</v>
      </c>
      <c r="C1411" s="57">
        <v>76.982299999999995</v>
      </c>
      <c r="D1411" s="57">
        <v>80.135400000000004</v>
      </c>
      <c r="E1411" s="57">
        <v>10928577</v>
      </c>
      <c r="F1411" s="57" t="s">
        <v>998</v>
      </c>
      <c r="G1411" s="26">
        <f t="shared" si="22"/>
        <v>-3.8699501094397792E-2</v>
      </c>
    </row>
    <row r="1412" spans="1:7">
      <c r="A1412" s="57">
        <v>80.8977</v>
      </c>
      <c r="B1412" s="57">
        <v>82.404899999999998</v>
      </c>
      <c r="C1412" s="57">
        <v>80.811000000000007</v>
      </c>
      <c r="D1412" s="57">
        <v>81.755200000000002</v>
      </c>
      <c r="E1412" s="57">
        <v>5160336</v>
      </c>
      <c r="F1412" s="57" t="s">
        <v>997</v>
      </c>
      <c r="G1412" s="26">
        <f t="shared" si="22"/>
        <v>-1.0488629469440514E-2</v>
      </c>
    </row>
    <row r="1413" spans="1:7">
      <c r="A1413" s="57">
        <v>80.845699999999994</v>
      </c>
      <c r="B1413" s="57">
        <v>81.183499999999995</v>
      </c>
      <c r="C1413" s="57">
        <v>79.4251</v>
      </c>
      <c r="D1413" s="57">
        <v>80.585800000000006</v>
      </c>
      <c r="E1413" s="57">
        <v>5370322</v>
      </c>
      <c r="F1413" s="57" t="s">
        <v>996</v>
      </c>
      <c r="G1413" s="26">
        <f t="shared" si="22"/>
        <v>3.2251339566027326E-3</v>
      </c>
    </row>
    <row r="1414" spans="1:7">
      <c r="A1414" s="57">
        <v>81.348100000000002</v>
      </c>
      <c r="B1414" s="57">
        <v>83.487700000000004</v>
      </c>
      <c r="C1414" s="57">
        <v>80.854299999999995</v>
      </c>
      <c r="D1414" s="57">
        <v>83.193200000000004</v>
      </c>
      <c r="E1414" s="57">
        <v>7060890</v>
      </c>
      <c r="F1414" s="57" t="s">
        <v>995</v>
      </c>
      <c r="G1414" s="26">
        <f t="shared" si="22"/>
        <v>-2.2178495357793704E-2</v>
      </c>
    </row>
    <row r="1415" spans="1:7">
      <c r="A1415" s="57">
        <v>81.798500000000004</v>
      </c>
      <c r="B1415" s="57">
        <v>82.786000000000001</v>
      </c>
      <c r="C1415" s="57">
        <v>81.3827</v>
      </c>
      <c r="D1415" s="57">
        <v>82.067099999999996</v>
      </c>
      <c r="E1415" s="57">
        <v>3692976</v>
      </c>
      <c r="F1415" s="57" t="s">
        <v>994</v>
      </c>
      <c r="G1415" s="26">
        <f t="shared" si="22"/>
        <v>-3.2729315401663905E-3</v>
      </c>
    </row>
    <row r="1416" spans="1:7">
      <c r="A1416" s="57">
        <v>82.708100000000002</v>
      </c>
      <c r="B1416" s="57">
        <v>83.582999999999998</v>
      </c>
      <c r="C1416" s="57">
        <v>82.292299999999997</v>
      </c>
      <c r="D1416" s="57">
        <v>82.8553</v>
      </c>
      <c r="E1416" s="57">
        <v>5360944</v>
      </c>
      <c r="F1416" s="57" t="s">
        <v>993</v>
      </c>
      <c r="G1416" s="26">
        <f t="shared" si="22"/>
        <v>-1.7765912379774651E-3</v>
      </c>
    </row>
    <row r="1417" spans="1:7">
      <c r="A1417" s="57">
        <v>82.768699999999995</v>
      </c>
      <c r="B1417" s="57">
        <v>83.938100000000006</v>
      </c>
      <c r="C1417" s="57">
        <v>81.971800000000002</v>
      </c>
      <c r="D1417" s="57">
        <v>83.5916</v>
      </c>
      <c r="E1417" s="57">
        <v>6500301</v>
      </c>
      <c r="F1417" s="57" t="s">
        <v>992</v>
      </c>
      <c r="G1417" s="26">
        <f t="shared" si="22"/>
        <v>-9.8442905746510823E-3</v>
      </c>
    </row>
    <row r="1418" spans="1:7">
      <c r="A1418" s="57">
        <v>81.096900000000005</v>
      </c>
      <c r="B1418" s="57">
        <v>81.426100000000005</v>
      </c>
      <c r="C1418" s="57">
        <v>78.550200000000004</v>
      </c>
      <c r="D1418" s="57">
        <v>79.147900000000007</v>
      </c>
      <c r="E1418" s="57">
        <v>6025986</v>
      </c>
      <c r="F1418" s="57" t="s">
        <v>991</v>
      </c>
      <c r="G1418" s="26">
        <f t="shared" si="22"/>
        <v>2.4624784738445316E-2</v>
      </c>
    </row>
    <row r="1419" spans="1:7">
      <c r="A1419" s="57">
        <v>80.741699999999994</v>
      </c>
      <c r="B1419" s="57">
        <v>82.552199999999999</v>
      </c>
      <c r="C1419" s="57">
        <v>79.477000000000004</v>
      </c>
      <c r="D1419" s="57">
        <v>81.296099999999996</v>
      </c>
      <c r="E1419" s="57">
        <v>7333625</v>
      </c>
      <c r="F1419" s="57" t="s">
        <v>990</v>
      </c>
      <c r="G1419" s="26">
        <f t="shared" si="22"/>
        <v>-6.8195153273035158E-3</v>
      </c>
    </row>
    <row r="1420" spans="1:7">
      <c r="A1420" s="57">
        <v>78.714699999999993</v>
      </c>
      <c r="B1420" s="57">
        <v>83.089200000000005</v>
      </c>
      <c r="C1420" s="57">
        <v>78.645399999999995</v>
      </c>
      <c r="D1420" s="57">
        <v>83.028599999999997</v>
      </c>
      <c r="E1420" s="57">
        <v>8829601</v>
      </c>
      <c r="F1420" s="57" t="s">
        <v>989</v>
      </c>
      <c r="G1420" s="26">
        <f t="shared" si="22"/>
        <v>-5.1956795610187401E-2</v>
      </c>
    </row>
    <row r="1421" spans="1:7">
      <c r="A1421" s="57">
        <v>84.501199999999997</v>
      </c>
      <c r="B1421" s="57">
        <v>86.337599999999995</v>
      </c>
      <c r="C1421" s="57">
        <v>84.154700000000005</v>
      </c>
      <c r="D1421" s="57">
        <v>85.939099999999996</v>
      </c>
      <c r="E1421" s="57">
        <v>6098279</v>
      </c>
      <c r="F1421" s="57" t="s">
        <v>988</v>
      </c>
      <c r="G1421" s="26">
        <f t="shared" si="22"/>
        <v>-1.6731615760462892E-2</v>
      </c>
    </row>
    <row r="1422" spans="1:7">
      <c r="A1422" s="57">
        <v>85.852500000000006</v>
      </c>
      <c r="B1422" s="57">
        <v>89.269800000000004</v>
      </c>
      <c r="C1422" s="57">
        <v>85.757199999999997</v>
      </c>
      <c r="D1422" s="57">
        <v>88.364599999999996</v>
      </c>
      <c r="E1422" s="57">
        <v>5622749</v>
      </c>
      <c r="F1422" s="57" t="s">
        <v>987</v>
      </c>
      <c r="G1422" s="26">
        <f t="shared" si="22"/>
        <v>-2.8428805200272356E-2</v>
      </c>
    </row>
    <row r="1423" spans="1:7">
      <c r="A1423" s="57">
        <v>87.775599999999997</v>
      </c>
      <c r="B1423" s="57">
        <v>89.421400000000006</v>
      </c>
      <c r="C1423" s="57">
        <v>87.368399999999994</v>
      </c>
      <c r="D1423" s="57">
        <v>88.113399999999999</v>
      </c>
      <c r="E1423" s="57">
        <v>6929642</v>
      </c>
      <c r="F1423" s="57" t="s">
        <v>986</v>
      </c>
      <c r="G1423" s="26">
        <f t="shared" si="22"/>
        <v>-3.8336961234046729E-3</v>
      </c>
    </row>
    <row r="1424" spans="1:7">
      <c r="A1424" s="57">
        <v>88.390600000000006</v>
      </c>
      <c r="B1424" s="57">
        <v>89.287099999999995</v>
      </c>
      <c r="C1424" s="57">
        <v>84.950199999999995</v>
      </c>
      <c r="D1424" s="57">
        <v>85.540700000000001</v>
      </c>
      <c r="E1424" s="57">
        <v>10060547</v>
      </c>
      <c r="F1424" s="57" t="s">
        <v>985</v>
      </c>
      <c r="G1424" s="26">
        <f t="shared" si="22"/>
        <v>3.3316304402465802E-2</v>
      </c>
    </row>
    <row r="1425" spans="1:7">
      <c r="A1425" s="57">
        <v>84.016099999999994</v>
      </c>
      <c r="B1425" s="57">
        <v>84.605099999999993</v>
      </c>
      <c r="C1425" s="57">
        <v>83.522300000000001</v>
      </c>
      <c r="D1425" s="57">
        <v>83.808199999999999</v>
      </c>
      <c r="E1425" s="57">
        <v>8785239</v>
      </c>
      <c r="F1425" s="57" t="s">
        <v>984</v>
      </c>
      <c r="G1425" s="26">
        <f t="shared" si="22"/>
        <v>2.4806641832182397E-3</v>
      </c>
    </row>
    <row r="1426" spans="1:7">
      <c r="A1426" s="57">
        <v>84.111400000000003</v>
      </c>
      <c r="B1426" s="57">
        <v>84.925600000000003</v>
      </c>
      <c r="C1426" s="57">
        <v>83.998800000000003</v>
      </c>
      <c r="D1426" s="57">
        <v>84.466499999999996</v>
      </c>
      <c r="E1426" s="57">
        <v>7508920</v>
      </c>
      <c r="F1426" s="57" t="s">
        <v>983</v>
      </c>
      <c r="G1426" s="26">
        <f t="shared" si="22"/>
        <v>-4.2040335517630201E-3</v>
      </c>
    </row>
    <row r="1427" spans="1:7">
      <c r="A1427" s="57">
        <v>84.241299999999995</v>
      </c>
      <c r="B1427" s="57">
        <v>84.605099999999993</v>
      </c>
      <c r="C1427" s="57">
        <v>83.565700000000007</v>
      </c>
      <c r="D1427" s="57">
        <v>84.197999999999993</v>
      </c>
      <c r="E1427" s="57">
        <v>8363274</v>
      </c>
      <c r="F1427" s="57" t="s">
        <v>982</v>
      </c>
      <c r="G1427" s="26">
        <f t="shared" si="22"/>
        <v>5.1426399676945955E-4</v>
      </c>
    </row>
    <row r="1428" spans="1:7">
      <c r="A1428" s="57">
        <v>84.12</v>
      </c>
      <c r="B1428" s="57">
        <v>85.324100000000001</v>
      </c>
      <c r="C1428" s="57">
        <v>83.946799999999996</v>
      </c>
      <c r="D1428" s="57">
        <v>84.6571</v>
      </c>
      <c r="E1428" s="57">
        <v>4863939</v>
      </c>
      <c r="F1428" s="57" t="s">
        <v>981</v>
      </c>
      <c r="G1428" s="26">
        <f t="shared" si="22"/>
        <v>-6.3444176566406218E-3</v>
      </c>
    </row>
    <row r="1429" spans="1:7">
      <c r="A1429" s="57">
        <v>85.3934</v>
      </c>
      <c r="B1429" s="57">
        <v>85.843900000000005</v>
      </c>
      <c r="C1429" s="57">
        <v>83.349100000000007</v>
      </c>
      <c r="D1429" s="57">
        <v>85.843900000000005</v>
      </c>
      <c r="E1429" s="57">
        <v>8961668</v>
      </c>
      <c r="F1429" s="57" t="s">
        <v>980</v>
      </c>
      <c r="G1429" s="26">
        <f t="shared" si="22"/>
        <v>-5.2478976374559227E-3</v>
      </c>
    </row>
    <row r="1430" spans="1:7">
      <c r="A1430" s="57">
        <v>85.012299999999996</v>
      </c>
      <c r="B1430" s="57">
        <v>86.389600000000002</v>
      </c>
      <c r="C1430" s="57">
        <v>84.197999999999993</v>
      </c>
      <c r="D1430" s="57">
        <v>84.475200000000001</v>
      </c>
      <c r="E1430" s="57">
        <v>5444505</v>
      </c>
      <c r="F1430" s="57" t="s">
        <v>979</v>
      </c>
      <c r="G1430" s="26">
        <f t="shared" si="22"/>
        <v>6.3580790575221702E-3</v>
      </c>
    </row>
    <row r="1431" spans="1:7">
      <c r="A1431" s="57">
        <v>83.158500000000004</v>
      </c>
      <c r="B1431" s="57">
        <v>85.012299999999996</v>
      </c>
      <c r="C1431" s="57">
        <v>82.214299999999994</v>
      </c>
      <c r="D1431" s="57">
        <v>84.397199999999998</v>
      </c>
      <c r="E1431" s="57">
        <v>6163890</v>
      </c>
      <c r="F1431" s="57" t="s">
        <v>978</v>
      </c>
      <c r="G1431" s="26">
        <f t="shared" si="22"/>
        <v>-1.4677027199954451E-2</v>
      </c>
    </row>
    <row r="1432" spans="1:7">
      <c r="A1432" s="57">
        <v>84.154700000000005</v>
      </c>
      <c r="B1432" s="57">
        <v>84.968999999999994</v>
      </c>
      <c r="C1432" s="57">
        <v>82.136399999999995</v>
      </c>
      <c r="D1432" s="57">
        <v>84.527199999999993</v>
      </c>
      <c r="E1432" s="57">
        <v>7086461</v>
      </c>
      <c r="F1432" s="57" t="s">
        <v>977</v>
      </c>
      <c r="G1432" s="26">
        <f t="shared" si="22"/>
        <v>-4.4068654823534725E-3</v>
      </c>
    </row>
    <row r="1433" spans="1:7">
      <c r="A1433" s="57">
        <v>82.049700000000001</v>
      </c>
      <c r="B1433" s="57">
        <v>83.054599999999994</v>
      </c>
      <c r="C1433" s="57">
        <v>80.377899999999997</v>
      </c>
      <c r="D1433" s="57">
        <v>82.742699999999999</v>
      </c>
      <c r="E1433" s="57">
        <v>6518336</v>
      </c>
      <c r="F1433" s="57" t="s">
        <v>976</v>
      </c>
      <c r="G1433" s="26">
        <f t="shared" si="22"/>
        <v>-8.3753612101127306E-3</v>
      </c>
    </row>
    <row r="1434" spans="1:7">
      <c r="A1434" s="57">
        <v>82.647400000000005</v>
      </c>
      <c r="B1434" s="57">
        <v>84.284599999999998</v>
      </c>
      <c r="C1434" s="57">
        <v>81.486699999999999</v>
      </c>
      <c r="D1434" s="57">
        <v>82.378900000000002</v>
      </c>
      <c r="E1434" s="57">
        <v>7021696</v>
      </c>
      <c r="F1434" s="57" t="s">
        <v>975</v>
      </c>
      <c r="G1434" s="26">
        <f t="shared" si="22"/>
        <v>3.2593297555563172E-3</v>
      </c>
    </row>
    <row r="1435" spans="1:7">
      <c r="A1435" s="57">
        <v>84.960300000000004</v>
      </c>
      <c r="B1435" s="57">
        <v>85.917500000000004</v>
      </c>
      <c r="C1435" s="57">
        <v>83.981399999999994</v>
      </c>
      <c r="D1435" s="57">
        <v>84.795699999999997</v>
      </c>
      <c r="E1435" s="57">
        <v>4270871</v>
      </c>
      <c r="F1435" s="57" t="s">
        <v>974</v>
      </c>
      <c r="G1435" s="26">
        <f t="shared" si="22"/>
        <v>1.9411361661028081E-3</v>
      </c>
    </row>
    <row r="1436" spans="1:7">
      <c r="A1436" s="57">
        <v>84.050700000000006</v>
      </c>
      <c r="B1436" s="57">
        <v>86.519499999999994</v>
      </c>
      <c r="C1436" s="57">
        <v>83.981399999999994</v>
      </c>
      <c r="D1436" s="57">
        <v>85.757199999999997</v>
      </c>
      <c r="E1436" s="57">
        <v>4801712</v>
      </c>
      <c r="F1436" s="57" t="s">
        <v>973</v>
      </c>
      <c r="G1436" s="26">
        <f t="shared" si="22"/>
        <v>-1.9899203798631415E-2</v>
      </c>
    </row>
    <row r="1437" spans="1:7">
      <c r="A1437" s="57">
        <v>85.670599999999993</v>
      </c>
      <c r="B1437" s="57">
        <v>86.753399999999999</v>
      </c>
      <c r="C1437" s="57">
        <v>83.635000000000005</v>
      </c>
      <c r="D1437" s="57">
        <v>83.868799999999993</v>
      </c>
      <c r="E1437" s="57">
        <v>7047690</v>
      </c>
      <c r="F1437" s="57" t="s">
        <v>972</v>
      </c>
      <c r="G1437" s="26">
        <f t="shared" si="22"/>
        <v>2.1483555267274523E-2</v>
      </c>
    </row>
    <row r="1438" spans="1:7">
      <c r="A1438" s="57">
        <v>81.330799999999996</v>
      </c>
      <c r="B1438" s="57">
        <v>81.620999999999995</v>
      </c>
      <c r="C1438" s="57">
        <v>79.693600000000004</v>
      </c>
      <c r="D1438" s="57">
        <v>80.542500000000004</v>
      </c>
      <c r="E1438" s="57">
        <v>8591675</v>
      </c>
      <c r="F1438" s="57" t="s">
        <v>971</v>
      </c>
      <c r="G1438" s="26">
        <f t="shared" si="22"/>
        <v>9.7873793338918436E-3</v>
      </c>
    </row>
    <row r="1439" spans="1:7">
      <c r="A1439" s="57">
        <v>81.270099999999999</v>
      </c>
      <c r="B1439" s="57">
        <v>81.322100000000006</v>
      </c>
      <c r="C1439" s="57">
        <v>77.657899999999998</v>
      </c>
      <c r="D1439" s="57">
        <v>79.866799999999998</v>
      </c>
      <c r="E1439" s="57">
        <v>6355773</v>
      </c>
      <c r="F1439" s="57" t="s">
        <v>970</v>
      </c>
      <c r="G1439" s="26">
        <f t="shared" si="22"/>
        <v>1.7570504890642935E-2</v>
      </c>
    </row>
    <row r="1440" spans="1:7">
      <c r="A1440" s="57">
        <v>80.802400000000006</v>
      </c>
      <c r="B1440" s="57">
        <v>82.6648</v>
      </c>
      <c r="C1440" s="57">
        <v>80.542500000000004</v>
      </c>
      <c r="D1440" s="57">
        <v>82.292299999999997</v>
      </c>
      <c r="E1440" s="57">
        <v>7110952</v>
      </c>
      <c r="F1440" s="57" t="s">
        <v>969</v>
      </c>
      <c r="G1440" s="26">
        <f t="shared" si="22"/>
        <v>-1.8104974584499334E-2</v>
      </c>
    </row>
    <row r="1441" spans="1:7">
      <c r="A1441" s="57">
        <v>82.465500000000006</v>
      </c>
      <c r="B1441" s="57">
        <v>85.982399999999998</v>
      </c>
      <c r="C1441" s="57">
        <v>82.439599999999999</v>
      </c>
      <c r="D1441" s="57">
        <v>85.843900000000005</v>
      </c>
      <c r="E1441" s="57">
        <v>4411837</v>
      </c>
      <c r="F1441" s="57" t="s">
        <v>968</v>
      </c>
      <c r="G1441" s="26">
        <f t="shared" si="22"/>
        <v>-3.9355155112943407E-2</v>
      </c>
    </row>
    <row r="1442" spans="1:7">
      <c r="A1442" s="57">
        <v>85.531999999999996</v>
      </c>
      <c r="B1442" s="57">
        <v>86.025800000000004</v>
      </c>
      <c r="C1442" s="57">
        <v>83.990099999999998</v>
      </c>
      <c r="D1442" s="57">
        <v>84.752399999999994</v>
      </c>
      <c r="E1442" s="57">
        <v>3490398</v>
      </c>
      <c r="F1442" s="57" t="s">
        <v>967</v>
      </c>
      <c r="G1442" s="26">
        <f t="shared" si="22"/>
        <v>9.1985595688146571E-3</v>
      </c>
    </row>
    <row r="1443" spans="1:7">
      <c r="A1443" s="57">
        <v>85.783199999999994</v>
      </c>
      <c r="B1443" s="57">
        <v>87.186499999999995</v>
      </c>
      <c r="C1443" s="57">
        <v>85.003600000000006</v>
      </c>
      <c r="D1443" s="57">
        <v>86.987300000000005</v>
      </c>
      <c r="E1443" s="57">
        <v>4278530</v>
      </c>
      <c r="F1443" s="57" t="s">
        <v>966</v>
      </c>
      <c r="G1443" s="26">
        <f t="shared" si="22"/>
        <v>-1.3842250535423095E-2</v>
      </c>
    </row>
    <row r="1444" spans="1:7">
      <c r="A1444" s="57">
        <v>85.705299999999994</v>
      </c>
      <c r="B1444" s="57">
        <v>86.406899999999993</v>
      </c>
      <c r="C1444" s="57">
        <v>84.752399999999994</v>
      </c>
      <c r="D1444" s="57">
        <v>85.220200000000006</v>
      </c>
      <c r="E1444" s="57">
        <v>4403589</v>
      </c>
      <c r="F1444" s="57" t="s">
        <v>965</v>
      </c>
      <c r="G1444" s="26">
        <f t="shared" si="22"/>
        <v>5.692312386030407E-3</v>
      </c>
    </row>
    <row r="1445" spans="1:7">
      <c r="A1445" s="57">
        <v>83.816900000000004</v>
      </c>
      <c r="B1445" s="57">
        <v>85.531999999999996</v>
      </c>
      <c r="C1445" s="57">
        <v>83.652299999999997</v>
      </c>
      <c r="D1445" s="57">
        <v>85.159499999999994</v>
      </c>
      <c r="E1445" s="57">
        <v>3606178</v>
      </c>
      <c r="F1445" s="57" t="s">
        <v>964</v>
      </c>
      <c r="G1445" s="26">
        <f t="shared" si="22"/>
        <v>-1.5765710226105067E-2</v>
      </c>
    </row>
    <row r="1446" spans="1:7">
      <c r="A1446" s="57">
        <v>84.804400000000001</v>
      </c>
      <c r="B1446" s="57">
        <v>85.686199999999999</v>
      </c>
      <c r="C1446" s="57">
        <v>83.747600000000006</v>
      </c>
      <c r="D1446" s="57">
        <v>83.8429</v>
      </c>
      <c r="E1446" s="57">
        <v>4200320</v>
      </c>
      <c r="F1446" s="57" t="s">
        <v>963</v>
      </c>
      <c r="G1446" s="26">
        <f t="shared" si="22"/>
        <v>1.1467876230426111E-2</v>
      </c>
    </row>
    <row r="1447" spans="1:7">
      <c r="A1447" s="57">
        <v>82.517499999999998</v>
      </c>
      <c r="B1447" s="57">
        <v>82.898700000000005</v>
      </c>
      <c r="C1447" s="57">
        <v>81.092500000000001</v>
      </c>
      <c r="D1447" s="57">
        <v>81.885199999999998</v>
      </c>
      <c r="E1447" s="57">
        <v>4717841</v>
      </c>
      <c r="F1447" s="57" t="s">
        <v>962</v>
      </c>
      <c r="G1447" s="26">
        <f t="shared" si="22"/>
        <v>7.7217861103104912E-3</v>
      </c>
    </row>
    <row r="1448" spans="1:7">
      <c r="A1448" s="57">
        <v>82.413600000000002</v>
      </c>
      <c r="B1448" s="57">
        <v>84.180700000000002</v>
      </c>
      <c r="C1448" s="57">
        <v>81.945800000000006</v>
      </c>
      <c r="D1448" s="57">
        <v>84.024799999999999</v>
      </c>
      <c r="E1448" s="57">
        <v>4172073</v>
      </c>
      <c r="F1448" s="57" t="s">
        <v>961</v>
      </c>
      <c r="G1448" s="26">
        <f t="shared" si="22"/>
        <v>-1.9175291104530978E-2</v>
      </c>
    </row>
    <row r="1449" spans="1:7">
      <c r="A1449" s="57">
        <v>84.570499999999996</v>
      </c>
      <c r="B1449" s="57">
        <v>86.138400000000004</v>
      </c>
      <c r="C1449" s="57">
        <v>83.895300000000006</v>
      </c>
      <c r="D1449" s="57">
        <v>85.003600000000006</v>
      </c>
      <c r="E1449" s="57">
        <v>5496967</v>
      </c>
      <c r="F1449" s="57" t="s">
        <v>960</v>
      </c>
      <c r="G1449" s="26">
        <f t="shared" si="22"/>
        <v>-5.0950783260945709E-3</v>
      </c>
    </row>
    <row r="1450" spans="1:7">
      <c r="A1450" s="57">
        <v>85.878500000000003</v>
      </c>
      <c r="B1450" s="57">
        <v>87.3078</v>
      </c>
      <c r="C1450" s="57">
        <v>85.523300000000006</v>
      </c>
      <c r="D1450" s="57">
        <v>86.190299999999993</v>
      </c>
      <c r="E1450" s="57">
        <v>5393580</v>
      </c>
      <c r="F1450" s="57" t="s">
        <v>959</v>
      </c>
      <c r="G1450" s="26">
        <f t="shared" si="22"/>
        <v>-3.6175764558191714E-3</v>
      </c>
    </row>
    <row r="1451" spans="1:7">
      <c r="A1451" s="57">
        <v>84.925600000000003</v>
      </c>
      <c r="B1451" s="57">
        <v>88.7804</v>
      </c>
      <c r="C1451" s="57">
        <v>84.735100000000003</v>
      </c>
      <c r="D1451" s="57">
        <v>88.6678</v>
      </c>
      <c r="E1451" s="57">
        <v>4501037</v>
      </c>
      <c r="F1451" s="57" t="s">
        <v>958</v>
      </c>
      <c r="G1451" s="26">
        <f t="shared" si="22"/>
        <v>-4.2204723699020397E-2</v>
      </c>
    </row>
    <row r="1452" spans="1:7">
      <c r="A1452" s="57">
        <v>87.281800000000004</v>
      </c>
      <c r="B1452" s="57">
        <v>87.905500000000004</v>
      </c>
      <c r="C1452" s="57">
        <v>85.973799999999997</v>
      </c>
      <c r="D1452" s="57">
        <v>86.649500000000003</v>
      </c>
      <c r="E1452" s="57">
        <v>5019090</v>
      </c>
      <c r="F1452" s="57" t="s">
        <v>957</v>
      </c>
      <c r="G1452" s="26">
        <f t="shared" si="22"/>
        <v>7.2972146405922977E-3</v>
      </c>
    </row>
    <row r="1453" spans="1:7">
      <c r="A1453" s="57">
        <v>86.017099999999999</v>
      </c>
      <c r="B1453" s="57">
        <v>86.216300000000004</v>
      </c>
      <c r="C1453" s="57">
        <v>83.5916</v>
      </c>
      <c r="D1453" s="57">
        <v>84.544499999999999</v>
      </c>
      <c r="E1453" s="57">
        <v>4631650</v>
      </c>
      <c r="F1453" s="57" t="s">
        <v>956</v>
      </c>
      <c r="G1453" s="26">
        <f t="shared" si="22"/>
        <v>1.7418046117724906E-2</v>
      </c>
    </row>
    <row r="1454" spans="1:7">
      <c r="A1454" s="57">
        <v>83.011300000000006</v>
      </c>
      <c r="B1454" s="57">
        <v>84.405900000000003</v>
      </c>
      <c r="C1454" s="57">
        <v>82.933300000000003</v>
      </c>
      <c r="D1454" s="57">
        <v>83.5916</v>
      </c>
      <c r="E1454" s="57">
        <v>5854948</v>
      </c>
      <c r="F1454" s="57" t="s">
        <v>955</v>
      </c>
      <c r="G1454" s="26">
        <f t="shared" si="22"/>
        <v>-6.9420850898893605E-3</v>
      </c>
    </row>
    <row r="1455" spans="1:7">
      <c r="A1455" s="57">
        <v>83.227800000000002</v>
      </c>
      <c r="B1455" s="57">
        <v>85.402100000000004</v>
      </c>
      <c r="C1455" s="57">
        <v>81.183499999999995</v>
      </c>
      <c r="D1455" s="57">
        <v>85.384699999999995</v>
      </c>
      <c r="E1455" s="57">
        <v>7696798</v>
      </c>
      <c r="F1455" s="57" t="s">
        <v>954</v>
      </c>
      <c r="G1455" s="26">
        <f t="shared" si="22"/>
        <v>-2.5260965957601189E-2</v>
      </c>
    </row>
    <row r="1456" spans="1:7">
      <c r="A1456" s="57">
        <v>84.553200000000004</v>
      </c>
      <c r="B1456" s="57">
        <v>87.212500000000006</v>
      </c>
      <c r="C1456" s="57">
        <v>84.284599999999998</v>
      </c>
      <c r="D1456" s="57">
        <v>86.190299999999993</v>
      </c>
      <c r="E1456" s="57">
        <v>5472906</v>
      </c>
      <c r="F1456" s="57" t="s">
        <v>953</v>
      </c>
      <c r="G1456" s="26">
        <f t="shared" si="22"/>
        <v>-1.8994016728100416E-2</v>
      </c>
    </row>
    <row r="1457" spans="1:7">
      <c r="A1457" s="57">
        <v>87.957499999999996</v>
      </c>
      <c r="B1457" s="57">
        <v>89.274100000000004</v>
      </c>
      <c r="C1457" s="57">
        <v>87.940100000000001</v>
      </c>
      <c r="D1457" s="57">
        <v>88.399199999999993</v>
      </c>
      <c r="E1457" s="57">
        <v>4729960</v>
      </c>
      <c r="F1457" s="57" t="s">
        <v>952</v>
      </c>
      <c r="G1457" s="26">
        <f t="shared" si="22"/>
        <v>-4.9966515534076716E-3</v>
      </c>
    </row>
    <row r="1458" spans="1:7">
      <c r="A1458" s="57">
        <v>89.507999999999996</v>
      </c>
      <c r="B1458" s="57">
        <v>89.698599999999999</v>
      </c>
      <c r="C1458" s="57">
        <v>84.752399999999994</v>
      </c>
      <c r="D1458" s="57">
        <v>84.7697</v>
      </c>
      <c r="E1458" s="57">
        <v>9559852</v>
      </c>
      <c r="F1458" s="57" t="s">
        <v>951</v>
      </c>
      <c r="G1458" s="26">
        <f t="shared" si="22"/>
        <v>5.589615157302652E-2</v>
      </c>
    </row>
    <row r="1459" spans="1:7">
      <c r="A1459" s="57">
        <v>82.898700000000005</v>
      </c>
      <c r="B1459" s="57">
        <v>85.055599999999998</v>
      </c>
      <c r="C1459" s="57">
        <v>82.695700000000002</v>
      </c>
      <c r="D1459" s="57">
        <v>84.9863</v>
      </c>
      <c r="E1459" s="57">
        <v>7944403</v>
      </c>
      <c r="F1459" s="57" t="s">
        <v>950</v>
      </c>
      <c r="G1459" s="26">
        <f t="shared" si="22"/>
        <v>-2.4563959132236524E-2</v>
      </c>
    </row>
    <row r="1460" spans="1:7">
      <c r="A1460" s="57">
        <v>84.302000000000007</v>
      </c>
      <c r="B1460" s="57">
        <v>85.029600000000002</v>
      </c>
      <c r="C1460" s="57">
        <v>83.037300000000002</v>
      </c>
      <c r="D1460" s="57">
        <v>84.336600000000004</v>
      </c>
      <c r="E1460" s="57">
        <v>7727638</v>
      </c>
      <c r="F1460" s="57" t="s">
        <v>949</v>
      </c>
      <c r="G1460" s="26">
        <f t="shared" si="22"/>
        <v>-4.1026078831729595E-4</v>
      </c>
    </row>
    <row r="1461" spans="1:7">
      <c r="A1461" s="57">
        <v>87.662899999999993</v>
      </c>
      <c r="B1461" s="57">
        <v>88.174000000000007</v>
      </c>
      <c r="C1461" s="57">
        <v>86.476200000000006</v>
      </c>
      <c r="D1461" s="57">
        <v>87.680300000000003</v>
      </c>
      <c r="E1461" s="57">
        <v>5013651</v>
      </c>
      <c r="F1461" s="57" t="s">
        <v>948</v>
      </c>
      <c r="G1461" s="26">
        <f t="shared" si="22"/>
        <v>-1.9844822611247981E-4</v>
      </c>
    </row>
    <row r="1462" spans="1:7">
      <c r="A1462" s="57">
        <v>86.207700000000003</v>
      </c>
      <c r="B1462" s="57">
        <v>87.039299999999997</v>
      </c>
      <c r="C1462" s="57">
        <v>84.232699999999994</v>
      </c>
      <c r="D1462" s="57">
        <v>86.822699999999998</v>
      </c>
      <c r="E1462" s="57">
        <v>5355943</v>
      </c>
      <c r="F1462" s="57" t="s">
        <v>947</v>
      </c>
      <c r="G1462" s="26">
        <f t="shared" si="22"/>
        <v>-7.0834009999688474E-3</v>
      </c>
    </row>
    <row r="1463" spans="1:7">
      <c r="A1463" s="57">
        <v>87.515699999999995</v>
      </c>
      <c r="B1463" s="57">
        <v>88.771699999999996</v>
      </c>
      <c r="C1463" s="57">
        <v>85.991100000000003</v>
      </c>
      <c r="D1463" s="57">
        <v>86.190299999999993</v>
      </c>
      <c r="E1463" s="57">
        <v>8080498</v>
      </c>
      <c r="F1463" s="57" t="s">
        <v>946</v>
      </c>
      <c r="G1463" s="26">
        <f t="shared" si="22"/>
        <v>1.5377600495647403E-2</v>
      </c>
    </row>
    <row r="1464" spans="1:7">
      <c r="A1464" s="57">
        <v>85.999799999999993</v>
      </c>
      <c r="B1464" s="57">
        <v>86.480500000000006</v>
      </c>
      <c r="C1464" s="57">
        <v>81.980400000000003</v>
      </c>
      <c r="D1464" s="57">
        <v>82.439599999999999</v>
      </c>
      <c r="E1464" s="57">
        <v>7655375</v>
      </c>
      <c r="F1464" s="57" t="s">
        <v>945</v>
      </c>
      <c r="G1464" s="26">
        <f t="shared" si="22"/>
        <v>4.3185556455877849E-2</v>
      </c>
    </row>
    <row r="1465" spans="1:7">
      <c r="A1465" s="57">
        <v>81.8245</v>
      </c>
      <c r="B1465" s="57">
        <v>87.489699999999999</v>
      </c>
      <c r="C1465" s="57">
        <v>81.703299999999999</v>
      </c>
      <c r="D1465" s="57">
        <v>84.25</v>
      </c>
      <c r="E1465" s="57">
        <v>7688810</v>
      </c>
      <c r="F1465" s="57" t="s">
        <v>944</v>
      </c>
      <c r="G1465" s="26">
        <f t="shared" si="22"/>
        <v>-2.8789317507418422E-2</v>
      </c>
    </row>
    <row r="1466" spans="1:7">
      <c r="A1466" s="57">
        <v>81.504000000000005</v>
      </c>
      <c r="B1466" s="57">
        <v>82.292299999999997</v>
      </c>
      <c r="C1466" s="57">
        <v>76.272000000000006</v>
      </c>
      <c r="D1466" s="57">
        <v>77.398099999999999</v>
      </c>
      <c r="E1466" s="57">
        <v>8952316</v>
      </c>
      <c r="F1466" s="57" t="s">
        <v>943</v>
      </c>
      <c r="G1466" s="26">
        <f t="shared" ref="G1466:G1529" si="23">A1466/D1466-1</f>
        <v>5.3049105856603829E-2</v>
      </c>
    </row>
    <row r="1467" spans="1:7">
      <c r="A1467" s="57">
        <v>74.730099999999993</v>
      </c>
      <c r="B1467" s="57">
        <v>75.786900000000003</v>
      </c>
      <c r="C1467" s="57">
        <v>73.439400000000006</v>
      </c>
      <c r="D1467" s="57">
        <v>74.522199999999998</v>
      </c>
      <c r="E1467" s="57">
        <v>5625742</v>
      </c>
      <c r="F1467" s="57" t="s">
        <v>942</v>
      </c>
      <c r="G1467" s="26">
        <f t="shared" si="23"/>
        <v>2.7897727120240745E-3</v>
      </c>
    </row>
    <row r="1468" spans="1:7">
      <c r="A1468" s="57">
        <v>74.626099999999994</v>
      </c>
      <c r="B1468" s="57">
        <v>74.929299999999998</v>
      </c>
      <c r="C1468" s="57">
        <v>70.450900000000004</v>
      </c>
      <c r="D1468" s="57">
        <v>71.715599999999995</v>
      </c>
      <c r="E1468" s="57">
        <v>7152579</v>
      </c>
      <c r="F1468" s="57" t="s">
        <v>941</v>
      </c>
      <c r="G1468" s="26">
        <f t="shared" si="23"/>
        <v>4.0583917585574225E-2</v>
      </c>
    </row>
    <row r="1469" spans="1:7">
      <c r="A1469" s="57">
        <v>72.858999999999995</v>
      </c>
      <c r="B1469" s="57">
        <v>75.960099999999997</v>
      </c>
      <c r="C1469" s="57">
        <v>71.880099999999999</v>
      </c>
      <c r="D1469" s="57">
        <v>75.457700000000003</v>
      </c>
      <c r="E1469" s="57">
        <v>8109985</v>
      </c>
      <c r="F1469" s="57" t="s">
        <v>940</v>
      </c>
      <c r="G1469" s="26">
        <f t="shared" si="23"/>
        <v>-3.443916260368407E-2</v>
      </c>
    </row>
    <row r="1470" spans="1:7">
      <c r="A1470" s="57">
        <v>78.117000000000004</v>
      </c>
      <c r="B1470" s="57">
        <v>80.135400000000004</v>
      </c>
      <c r="C1470" s="57">
        <v>77.545299999999997</v>
      </c>
      <c r="D1470" s="57">
        <v>79.416399999999996</v>
      </c>
      <c r="E1470" s="57">
        <v>14091065</v>
      </c>
      <c r="F1470" s="57" t="s">
        <v>939</v>
      </c>
      <c r="G1470" s="26">
        <f t="shared" si="23"/>
        <v>-1.6361859767000109E-2</v>
      </c>
    </row>
    <row r="1471" spans="1:7">
      <c r="A1471" s="57">
        <v>79.736900000000006</v>
      </c>
      <c r="B1471" s="57">
        <v>80.663799999999995</v>
      </c>
      <c r="C1471" s="57">
        <v>78.394199999999998</v>
      </c>
      <c r="D1471" s="57">
        <v>78.610799999999998</v>
      </c>
      <c r="E1471" s="57">
        <v>8248210</v>
      </c>
      <c r="F1471" s="57" t="s">
        <v>938</v>
      </c>
      <c r="G1471" s="26">
        <f t="shared" si="23"/>
        <v>1.4325003689060534E-2</v>
      </c>
    </row>
    <row r="1472" spans="1:7">
      <c r="A1472" s="57">
        <v>77.865799999999993</v>
      </c>
      <c r="B1472" s="57">
        <v>80.050899999999999</v>
      </c>
      <c r="C1472" s="57">
        <v>76.2286</v>
      </c>
      <c r="D1472" s="57">
        <v>76.713700000000003</v>
      </c>
      <c r="E1472" s="57">
        <v>10665816</v>
      </c>
      <c r="F1472" s="57" t="s">
        <v>937</v>
      </c>
      <c r="G1472" s="26">
        <f t="shared" si="23"/>
        <v>1.5018177978640024E-2</v>
      </c>
    </row>
    <row r="1473" spans="1:7">
      <c r="A1473" s="57">
        <v>79.641599999999997</v>
      </c>
      <c r="B1473" s="57">
        <v>81.226799999999997</v>
      </c>
      <c r="C1473" s="57">
        <v>77.129499999999993</v>
      </c>
      <c r="D1473" s="57">
        <v>77.129499999999993</v>
      </c>
      <c r="E1473" s="57">
        <v>12539041</v>
      </c>
      <c r="F1473" s="57" t="s">
        <v>936</v>
      </c>
      <c r="G1473" s="26">
        <f t="shared" si="23"/>
        <v>3.2569898676900522E-2</v>
      </c>
    </row>
    <row r="1474" spans="1:7">
      <c r="A1474" s="57">
        <v>74.738699999999994</v>
      </c>
      <c r="B1474" s="57">
        <v>77.5107</v>
      </c>
      <c r="C1474" s="57">
        <v>69.401499999999999</v>
      </c>
      <c r="D1474" s="57">
        <v>70.589399999999998</v>
      </c>
      <c r="E1474" s="57">
        <v>16273677</v>
      </c>
      <c r="F1474" s="57" t="s">
        <v>935</v>
      </c>
      <c r="G1474" s="26">
        <f t="shared" si="23"/>
        <v>5.8780780117128062E-2</v>
      </c>
    </row>
    <row r="1475" spans="1:7">
      <c r="A1475" s="57">
        <v>69.168999999999997</v>
      </c>
      <c r="B1475" s="57">
        <v>70.778800000000004</v>
      </c>
      <c r="C1475" s="57">
        <v>65.906400000000005</v>
      </c>
      <c r="D1475" s="57">
        <v>66.603700000000003</v>
      </c>
      <c r="E1475" s="57">
        <v>9955897</v>
      </c>
      <c r="F1475" s="57" t="s">
        <v>934</v>
      </c>
      <c r="G1475" s="26">
        <f t="shared" si="23"/>
        <v>3.8515878247004087E-2</v>
      </c>
    </row>
    <row r="1476" spans="1:7">
      <c r="A1476" s="57">
        <v>62.773000000000003</v>
      </c>
      <c r="B1476" s="57">
        <v>66.388499999999993</v>
      </c>
      <c r="C1476" s="57">
        <v>62.118699999999997</v>
      </c>
      <c r="D1476" s="57">
        <v>65.148899999999998</v>
      </c>
      <c r="E1476" s="57">
        <v>11494602</v>
      </c>
      <c r="F1476" s="57" t="s">
        <v>933</v>
      </c>
      <c r="G1476" s="26">
        <f t="shared" si="23"/>
        <v>-3.6468766164892918E-2</v>
      </c>
    </row>
    <row r="1477" spans="1:7">
      <c r="A1477" s="57">
        <v>66.681200000000004</v>
      </c>
      <c r="B1477" s="57">
        <v>70.296800000000005</v>
      </c>
      <c r="C1477" s="57">
        <v>65.2453</v>
      </c>
      <c r="D1477" s="57">
        <v>69.702799999999996</v>
      </c>
      <c r="E1477" s="57">
        <v>11355151</v>
      </c>
      <c r="F1477" s="57" t="s">
        <v>932</v>
      </c>
      <c r="G1477" s="26">
        <f t="shared" si="23"/>
        <v>-4.3349765002266616E-2</v>
      </c>
    </row>
    <row r="1478" spans="1:7">
      <c r="A1478" s="57">
        <v>68.196299999999994</v>
      </c>
      <c r="B1478" s="57">
        <v>69.298199999999994</v>
      </c>
      <c r="C1478" s="57">
        <v>63.100099999999998</v>
      </c>
      <c r="D1478" s="57">
        <v>67.180499999999995</v>
      </c>
      <c r="E1478" s="57">
        <v>11112032</v>
      </c>
      <c r="F1478" s="57" t="s">
        <v>931</v>
      </c>
      <c r="G1478" s="26">
        <f t="shared" si="23"/>
        <v>1.5120459061781277E-2</v>
      </c>
    </row>
    <row r="1479" spans="1:7">
      <c r="A1479" s="57">
        <v>64.167500000000004</v>
      </c>
      <c r="B1479" s="57">
        <v>67.498999999999995</v>
      </c>
      <c r="C1479" s="57">
        <v>62.0929</v>
      </c>
      <c r="D1479" s="57">
        <v>66.285200000000003</v>
      </c>
      <c r="E1479" s="57">
        <v>10468723</v>
      </c>
      <c r="F1479" s="57" t="s">
        <v>930</v>
      </c>
      <c r="G1479" s="26">
        <f t="shared" si="23"/>
        <v>-3.1948308219632682E-2</v>
      </c>
    </row>
    <row r="1480" spans="1:7">
      <c r="A1480" s="57">
        <v>69.048500000000004</v>
      </c>
      <c r="B1480" s="57">
        <v>70.116</v>
      </c>
      <c r="C1480" s="57">
        <v>65.923699999999997</v>
      </c>
      <c r="D1480" s="57">
        <v>68.0672</v>
      </c>
      <c r="E1480" s="57">
        <v>11584617</v>
      </c>
      <c r="F1480" s="57" t="s">
        <v>929</v>
      </c>
      <c r="G1480" s="26">
        <f t="shared" si="23"/>
        <v>1.4416635325090521E-2</v>
      </c>
    </row>
    <row r="1481" spans="1:7">
      <c r="A1481" s="57">
        <v>66.6554</v>
      </c>
      <c r="B1481" s="57">
        <v>71.829099999999997</v>
      </c>
      <c r="C1481" s="57">
        <v>65.682599999999994</v>
      </c>
      <c r="D1481" s="57">
        <v>69.323999999999998</v>
      </c>
      <c r="E1481" s="57">
        <v>10210035</v>
      </c>
      <c r="F1481" s="57" t="s">
        <v>928</v>
      </c>
      <c r="G1481" s="26">
        <f t="shared" si="23"/>
        <v>-3.8494605042986518E-2</v>
      </c>
    </row>
    <row r="1482" spans="1:7">
      <c r="A1482" s="57">
        <v>76.460400000000007</v>
      </c>
      <c r="B1482" s="57">
        <v>77.372900000000001</v>
      </c>
      <c r="C1482" s="57">
        <v>70.124600000000001</v>
      </c>
      <c r="D1482" s="57">
        <v>76.555099999999996</v>
      </c>
      <c r="E1482" s="57">
        <v>13456800</v>
      </c>
      <c r="F1482" s="57" t="s">
        <v>927</v>
      </c>
      <c r="G1482" s="26">
        <f t="shared" si="23"/>
        <v>-1.2370175207137013E-3</v>
      </c>
    </row>
    <row r="1483" spans="1:7">
      <c r="A1483" s="57">
        <v>72.655500000000004</v>
      </c>
      <c r="B1483" s="57">
        <v>77.820599999999999</v>
      </c>
      <c r="C1483" s="57">
        <v>72.182000000000002</v>
      </c>
      <c r="D1483" s="57">
        <v>76.012799999999999</v>
      </c>
      <c r="E1483" s="57">
        <v>11417385</v>
      </c>
      <c r="F1483" s="57" t="s">
        <v>926</v>
      </c>
      <c r="G1483" s="26">
        <f t="shared" si="23"/>
        <v>-4.4167561252841603E-2</v>
      </c>
    </row>
    <row r="1484" spans="1:7">
      <c r="A1484" s="57">
        <v>79.576700000000002</v>
      </c>
      <c r="B1484" s="57">
        <v>81.418899999999994</v>
      </c>
      <c r="C1484" s="57">
        <v>78.207899999999995</v>
      </c>
      <c r="D1484" s="57">
        <v>80.652699999999996</v>
      </c>
      <c r="E1484" s="57">
        <v>7894629</v>
      </c>
      <c r="F1484" s="57" t="s">
        <v>925</v>
      </c>
      <c r="G1484" s="26">
        <f t="shared" si="23"/>
        <v>-1.3341152869029704E-2</v>
      </c>
    </row>
    <row r="1485" spans="1:7">
      <c r="A1485" s="57">
        <v>82.9512</v>
      </c>
      <c r="B1485" s="57">
        <v>82.959800000000001</v>
      </c>
      <c r="C1485" s="57">
        <v>78.672799999999995</v>
      </c>
      <c r="D1485" s="57">
        <v>81.952600000000004</v>
      </c>
      <c r="E1485" s="57">
        <v>9725814</v>
      </c>
      <c r="F1485" s="57" t="s">
        <v>924</v>
      </c>
      <c r="G1485" s="26">
        <f t="shared" si="23"/>
        <v>1.2185092358265592E-2</v>
      </c>
    </row>
    <row r="1486" spans="1:7">
      <c r="A1486" s="57">
        <v>79.542199999999994</v>
      </c>
      <c r="B1486" s="57">
        <v>82.185000000000002</v>
      </c>
      <c r="C1486" s="57">
        <v>78.948300000000003</v>
      </c>
      <c r="D1486" s="57">
        <v>80.936800000000005</v>
      </c>
      <c r="E1486" s="57">
        <v>9053834</v>
      </c>
      <c r="F1486" s="57" t="s">
        <v>923</v>
      </c>
      <c r="G1486" s="26">
        <f t="shared" si="23"/>
        <v>-1.7230728173093235E-2</v>
      </c>
    </row>
    <row r="1487" spans="1:7">
      <c r="A1487" s="57">
        <v>85.275499999999994</v>
      </c>
      <c r="B1487" s="57">
        <v>85.593999999999994</v>
      </c>
      <c r="C1487" s="57">
        <v>83.321399999999997</v>
      </c>
      <c r="D1487" s="57">
        <v>83.743200000000002</v>
      </c>
      <c r="E1487" s="57">
        <v>6843152</v>
      </c>
      <c r="F1487" s="57" t="s">
        <v>922</v>
      </c>
      <c r="G1487" s="26">
        <f t="shared" si="23"/>
        <v>1.8297605059276467E-2</v>
      </c>
    </row>
    <row r="1488" spans="1:7">
      <c r="A1488" s="57">
        <v>86.239599999999996</v>
      </c>
      <c r="B1488" s="57">
        <v>88.520899999999997</v>
      </c>
      <c r="C1488" s="57">
        <v>85.258300000000006</v>
      </c>
      <c r="D1488" s="57">
        <v>88.477800000000002</v>
      </c>
      <c r="E1488" s="57">
        <v>5881972</v>
      </c>
      <c r="F1488" s="57" t="s">
        <v>921</v>
      </c>
      <c r="G1488" s="26">
        <f t="shared" si="23"/>
        <v>-2.5296741103418063E-2</v>
      </c>
    </row>
    <row r="1489" spans="1:7">
      <c r="A1489" s="57">
        <v>89.1751</v>
      </c>
      <c r="B1489" s="57">
        <v>89.510900000000007</v>
      </c>
      <c r="C1489" s="57">
        <v>86.902500000000003</v>
      </c>
      <c r="D1489" s="57">
        <v>88.279799999999994</v>
      </c>
      <c r="E1489" s="57">
        <v>8935193</v>
      </c>
      <c r="F1489" s="57" t="s">
        <v>920</v>
      </c>
      <c r="G1489" s="26">
        <f t="shared" si="23"/>
        <v>1.0141617901264111E-2</v>
      </c>
    </row>
    <row r="1490" spans="1:7">
      <c r="A1490" s="57">
        <v>86.429000000000002</v>
      </c>
      <c r="B1490" s="57">
        <v>90.104799999999997</v>
      </c>
      <c r="C1490" s="57">
        <v>85.043099999999995</v>
      </c>
      <c r="D1490" s="57">
        <v>88.830799999999996</v>
      </c>
      <c r="E1490" s="57">
        <v>8371573</v>
      </c>
      <c r="F1490" s="57" t="s">
        <v>919</v>
      </c>
      <c r="G1490" s="26">
        <f t="shared" si="23"/>
        <v>-2.7037919280249567E-2</v>
      </c>
    </row>
    <row r="1491" spans="1:7">
      <c r="A1491" s="57">
        <v>88.340100000000007</v>
      </c>
      <c r="B1491" s="57">
        <v>88.563900000000004</v>
      </c>
      <c r="C1491" s="57">
        <v>85.654300000000006</v>
      </c>
      <c r="D1491" s="57">
        <v>87.487899999999996</v>
      </c>
      <c r="E1491" s="57">
        <v>8358170</v>
      </c>
      <c r="F1491" s="57" t="s">
        <v>918</v>
      </c>
      <c r="G1491" s="26">
        <f t="shared" si="23"/>
        <v>9.7407755815377417E-3</v>
      </c>
    </row>
    <row r="1492" spans="1:7">
      <c r="A1492" s="57">
        <v>86.661500000000004</v>
      </c>
      <c r="B1492" s="57">
        <v>86.945499999999996</v>
      </c>
      <c r="C1492" s="57">
        <v>83.123400000000004</v>
      </c>
      <c r="D1492" s="57">
        <v>85.197999999999993</v>
      </c>
      <c r="E1492" s="57">
        <v>11689013</v>
      </c>
      <c r="F1492" s="57" t="s">
        <v>917</v>
      </c>
      <c r="G1492" s="26">
        <f t="shared" si="23"/>
        <v>1.717763327777666E-2</v>
      </c>
    </row>
    <row r="1493" spans="1:7">
      <c r="A1493" s="57">
        <v>86.928299999999993</v>
      </c>
      <c r="B1493" s="57">
        <v>90.862399999999994</v>
      </c>
      <c r="C1493" s="57">
        <v>86.893900000000002</v>
      </c>
      <c r="D1493" s="57">
        <v>90.251199999999997</v>
      </c>
      <c r="E1493" s="57">
        <v>7263717</v>
      </c>
      <c r="F1493" s="57" t="s">
        <v>916</v>
      </c>
      <c r="G1493" s="26">
        <f t="shared" si="23"/>
        <v>-3.6818347013668595E-2</v>
      </c>
    </row>
    <row r="1494" spans="1:7">
      <c r="A1494" s="57">
        <v>91.378900000000002</v>
      </c>
      <c r="B1494" s="57">
        <v>94.770600000000002</v>
      </c>
      <c r="C1494" s="57">
        <v>91.275599999999997</v>
      </c>
      <c r="D1494" s="57">
        <v>94.202500000000001</v>
      </c>
      <c r="E1494" s="57">
        <v>5426396</v>
      </c>
      <c r="F1494" s="57" t="s">
        <v>915</v>
      </c>
      <c r="G1494" s="26">
        <f t="shared" si="23"/>
        <v>-2.997372681192112E-2</v>
      </c>
    </row>
    <row r="1495" spans="1:7">
      <c r="A1495" s="57">
        <v>93.427700000000002</v>
      </c>
      <c r="B1495" s="57">
        <v>96.337400000000002</v>
      </c>
      <c r="C1495" s="57">
        <v>93.195300000000003</v>
      </c>
      <c r="D1495" s="57">
        <v>96.070499999999996</v>
      </c>
      <c r="E1495" s="57">
        <v>7074382</v>
      </c>
      <c r="F1495" s="57" t="s">
        <v>914</v>
      </c>
      <c r="G1495" s="26">
        <f t="shared" si="23"/>
        <v>-2.7508964770663114E-2</v>
      </c>
    </row>
    <row r="1496" spans="1:7">
      <c r="A1496" s="57">
        <v>95.8553</v>
      </c>
      <c r="B1496" s="57">
        <v>97.163799999999995</v>
      </c>
      <c r="C1496" s="57">
        <v>95.295699999999997</v>
      </c>
      <c r="D1496" s="57">
        <v>96.328800000000001</v>
      </c>
      <c r="E1496" s="57">
        <v>5334310</v>
      </c>
      <c r="F1496" s="57" t="s">
        <v>913</v>
      </c>
      <c r="G1496" s="26">
        <f t="shared" si="23"/>
        <v>-4.9154562290820714E-3</v>
      </c>
    </row>
    <row r="1497" spans="1:7">
      <c r="A1497" s="57">
        <v>97.5167</v>
      </c>
      <c r="B1497" s="57">
        <v>98.016000000000005</v>
      </c>
      <c r="C1497" s="57">
        <v>96.999899999999997</v>
      </c>
      <c r="D1497" s="57">
        <v>97.783600000000007</v>
      </c>
      <c r="E1497" s="57">
        <v>5493800</v>
      </c>
      <c r="F1497" s="57" t="s">
        <v>912</v>
      </c>
      <c r="G1497" s="26">
        <f t="shared" si="23"/>
        <v>-2.7294965617956635E-3</v>
      </c>
    </row>
    <row r="1498" spans="1:7">
      <c r="A1498" s="57">
        <v>98.016000000000005</v>
      </c>
      <c r="B1498" s="57">
        <v>99.350300000000004</v>
      </c>
      <c r="C1498" s="57">
        <v>97.465100000000007</v>
      </c>
      <c r="D1498" s="57">
        <v>99.023200000000003</v>
      </c>
      <c r="E1498" s="57">
        <v>4914920</v>
      </c>
      <c r="F1498" s="57" t="s">
        <v>911</v>
      </c>
      <c r="G1498" s="26">
        <f t="shared" si="23"/>
        <v>-1.0171353783759773E-2</v>
      </c>
    </row>
    <row r="1499" spans="1:7">
      <c r="A1499" s="57">
        <v>97.938500000000005</v>
      </c>
      <c r="B1499" s="57">
        <v>98.945700000000002</v>
      </c>
      <c r="C1499" s="57">
        <v>97.447900000000004</v>
      </c>
      <c r="D1499" s="57">
        <v>98.0505</v>
      </c>
      <c r="E1499" s="57">
        <v>5198364</v>
      </c>
      <c r="F1499" s="57" t="s">
        <v>910</v>
      </c>
      <c r="G1499" s="26">
        <f t="shared" si="23"/>
        <v>-1.1422685248927422E-3</v>
      </c>
    </row>
    <row r="1500" spans="1:7">
      <c r="A1500" s="57">
        <v>96.983000000000004</v>
      </c>
      <c r="B1500" s="57">
        <v>98.997399999999999</v>
      </c>
      <c r="C1500" s="57">
        <v>96.371799999999993</v>
      </c>
      <c r="D1500" s="57">
        <v>98.334500000000006</v>
      </c>
      <c r="E1500" s="57">
        <v>12050653</v>
      </c>
      <c r="F1500" s="57" t="s">
        <v>909</v>
      </c>
      <c r="G1500" s="26">
        <f t="shared" si="23"/>
        <v>-1.3743904733333645E-2</v>
      </c>
    </row>
    <row r="1501" spans="1:7">
      <c r="A1501" s="57">
        <v>101.00320000000001</v>
      </c>
      <c r="B1501" s="57">
        <v>101.17529999999999</v>
      </c>
      <c r="C1501" s="57">
        <v>99.858199999999997</v>
      </c>
      <c r="D1501" s="57">
        <v>100.59</v>
      </c>
      <c r="E1501" s="57">
        <v>3815629</v>
      </c>
      <c r="F1501" s="57" t="s">
        <v>908</v>
      </c>
      <c r="G1501" s="26">
        <f t="shared" si="23"/>
        <v>4.1077641912714569E-3</v>
      </c>
    </row>
    <row r="1502" spans="1:7">
      <c r="A1502" s="57">
        <v>100.5727</v>
      </c>
      <c r="B1502" s="57">
        <v>101.1581</v>
      </c>
      <c r="C1502" s="57">
        <v>98.136499999999998</v>
      </c>
      <c r="D1502" s="57">
        <v>98.997399999999999</v>
      </c>
      <c r="E1502" s="57">
        <v>5639938</v>
      </c>
      <c r="F1502" s="57" t="s">
        <v>907</v>
      </c>
      <c r="G1502" s="26">
        <f t="shared" si="23"/>
        <v>1.5912539117188818E-2</v>
      </c>
    </row>
    <row r="1503" spans="1:7">
      <c r="A1503" s="57">
        <v>100.2801</v>
      </c>
      <c r="B1503" s="57">
        <v>102.34610000000001</v>
      </c>
      <c r="C1503" s="57">
        <v>100.1079</v>
      </c>
      <c r="D1503" s="57">
        <v>102.34610000000001</v>
      </c>
      <c r="E1503" s="57">
        <v>7629474</v>
      </c>
      <c r="F1503" s="57" t="s">
        <v>906</v>
      </c>
      <c r="G1503" s="26">
        <f t="shared" si="23"/>
        <v>-2.0186406712126792E-2</v>
      </c>
    </row>
    <row r="1504" spans="1:7">
      <c r="A1504" s="57">
        <v>102.3977</v>
      </c>
      <c r="B1504" s="57">
        <v>103.45659999999999</v>
      </c>
      <c r="C1504" s="57">
        <v>101.95010000000001</v>
      </c>
      <c r="D1504" s="57">
        <v>103.2414</v>
      </c>
      <c r="E1504" s="57">
        <v>3959335</v>
      </c>
      <c r="F1504" s="57" t="s">
        <v>905</v>
      </c>
      <c r="G1504" s="26">
        <f t="shared" si="23"/>
        <v>-8.1721092507462956E-3</v>
      </c>
    </row>
    <row r="1505" spans="1:7">
      <c r="A1505" s="57">
        <v>102.7679</v>
      </c>
      <c r="B1505" s="57">
        <v>102.8626</v>
      </c>
      <c r="C1505" s="57">
        <v>101.7607</v>
      </c>
      <c r="D1505" s="57">
        <v>101.8554</v>
      </c>
      <c r="E1505" s="57">
        <v>4057058</v>
      </c>
      <c r="F1505" s="57" t="s">
        <v>904</v>
      </c>
      <c r="G1505" s="26">
        <f t="shared" si="23"/>
        <v>8.9587788178142613E-3</v>
      </c>
    </row>
    <row r="1506" spans="1:7">
      <c r="A1506" s="57">
        <v>102.3977</v>
      </c>
      <c r="B1506" s="57">
        <v>104.08069999999999</v>
      </c>
      <c r="C1506" s="57">
        <v>102.2342</v>
      </c>
      <c r="D1506" s="57">
        <v>103.84399999999999</v>
      </c>
      <c r="E1506" s="57">
        <v>3946911</v>
      </c>
      <c r="F1506" s="57" t="s">
        <v>903</v>
      </c>
      <c r="G1506" s="26">
        <f t="shared" si="23"/>
        <v>-1.3927622202534518E-2</v>
      </c>
    </row>
    <row r="1507" spans="1:7">
      <c r="A1507" s="57">
        <v>104.4207</v>
      </c>
      <c r="B1507" s="57">
        <v>104.47239999999999</v>
      </c>
      <c r="C1507" s="57">
        <v>103.13809999999999</v>
      </c>
      <c r="D1507" s="57">
        <v>103.84399999999999</v>
      </c>
      <c r="E1507" s="57">
        <v>3763727</v>
      </c>
      <c r="F1507" s="57" t="s">
        <v>902</v>
      </c>
      <c r="G1507" s="26">
        <f t="shared" si="23"/>
        <v>5.5535225915797071E-3</v>
      </c>
    </row>
    <row r="1508" spans="1:7">
      <c r="A1508" s="57">
        <v>103.8353</v>
      </c>
      <c r="B1508" s="57">
        <v>104.5154</v>
      </c>
      <c r="C1508" s="57">
        <v>103.4049</v>
      </c>
      <c r="D1508" s="57">
        <v>103.84399999999999</v>
      </c>
      <c r="E1508" s="57">
        <v>3811073</v>
      </c>
      <c r="F1508" s="57" t="s">
        <v>901</v>
      </c>
      <c r="G1508" s="26">
        <f t="shared" si="23"/>
        <v>-8.3779515426929407E-5</v>
      </c>
    </row>
    <row r="1509" spans="1:7">
      <c r="A1509" s="57">
        <v>103.29300000000001</v>
      </c>
      <c r="B1509" s="57">
        <v>103.7062</v>
      </c>
      <c r="C1509" s="57">
        <v>102.5911</v>
      </c>
      <c r="D1509" s="57">
        <v>102.8282</v>
      </c>
      <c r="E1509" s="57">
        <v>4000311</v>
      </c>
      <c r="F1509" s="57" t="s">
        <v>900</v>
      </c>
      <c r="G1509" s="26">
        <f t="shared" si="23"/>
        <v>4.5201608119174175E-3</v>
      </c>
    </row>
    <row r="1510" spans="1:7">
      <c r="A1510" s="57">
        <v>101.57129999999999</v>
      </c>
      <c r="B1510" s="57">
        <v>101.864</v>
      </c>
      <c r="C1510" s="57">
        <v>99.759200000000007</v>
      </c>
      <c r="D1510" s="57">
        <v>99.815200000000004</v>
      </c>
      <c r="E1510" s="57">
        <v>5618531</v>
      </c>
      <c r="F1510" s="57" t="s">
        <v>899</v>
      </c>
      <c r="G1510" s="26">
        <f t="shared" si="23"/>
        <v>1.759351281167576E-2</v>
      </c>
    </row>
    <row r="1511" spans="1:7">
      <c r="A1511" s="57">
        <v>99.376199999999997</v>
      </c>
      <c r="B1511" s="57">
        <v>101.70910000000001</v>
      </c>
      <c r="C1511" s="57">
        <v>98.997399999999999</v>
      </c>
      <c r="D1511" s="57">
        <v>101.3733</v>
      </c>
      <c r="E1511" s="57">
        <v>6068013</v>
      </c>
      <c r="F1511" s="57" t="s">
        <v>898</v>
      </c>
      <c r="G1511" s="26">
        <f t="shared" si="23"/>
        <v>-1.970045366975326E-2</v>
      </c>
    </row>
    <row r="1512" spans="1:7">
      <c r="A1512" s="57">
        <v>101.70910000000001</v>
      </c>
      <c r="B1512" s="57">
        <v>102.0104</v>
      </c>
      <c r="C1512" s="57">
        <v>100.4522</v>
      </c>
      <c r="D1512" s="57">
        <v>101.08920000000001</v>
      </c>
      <c r="E1512" s="57">
        <v>5056151</v>
      </c>
      <c r="F1512" s="57" t="s">
        <v>897</v>
      </c>
      <c r="G1512" s="26">
        <f t="shared" si="23"/>
        <v>6.1322079905667959E-3</v>
      </c>
    </row>
    <row r="1513" spans="1:7">
      <c r="A1513" s="57">
        <v>101.8984</v>
      </c>
      <c r="B1513" s="57">
        <v>103.4308</v>
      </c>
      <c r="C1513" s="57">
        <v>101.8554</v>
      </c>
      <c r="D1513" s="57">
        <v>103.0864</v>
      </c>
      <c r="E1513" s="57">
        <v>3019517</v>
      </c>
      <c r="F1513" s="57" t="s">
        <v>896</v>
      </c>
      <c r="G1513" s="26">
        <f t="shared" si="23"/>
        <v>-1.1524313585497215E-2</v>
      </c>
    </row>
    <row r="1514" spans="1:7">
      <c r="A1514" s="57">
        <v>102.59569999999999</v>
      </c>
      <c r="B1514" s="57">
        <v>103.3447</v>
      </c>
      <c r="C1514" s="57">
        <v>102.57850000000001</v>
      </c>
      <c r="D1514" s="57">
        <v>102.6216</v>
      </c>
      <c r="E1514" s="57">
        <v>3422692</v>
      </c>
      <c r="F1514" s="57" t="s">
        <v>895</v>
      </c>
      <c r="G1514" s="26">
        <f t="shared" si="23"/>
        <v>-2.5238351380219015E-4</v>
      </c>
    </row>
    <row r="1515" spans="1:7">
      <c r="A1515" s="57">
        <v>102.6388</v>
      </c>
      <c r="B1515" s="57">
        <v>103.3533</v>
      </c>
      <c r="C1515" s="57">
        <v>101.7607</v>
      </c>
      <c r="D1515" s="57">
        <v>102.0104</v>
      </c>
      <c r="E1515" s="57">
        <v>4192093</v>
      </c>
      <c r="F1515" s="57" t="s">
        <v>894</v>
      </c>
      <c r="G1515" s="26">
        <f t="shared" si="23"/>
        <v>6.160156219365831E-3</v>
      </c>
    </row>
    <row r="1516" spans="1:7">
      <c r="A1516" s="57">
        <v>102.66459999999999</v>
      </c>
      <c r="B1516" s="57">
        <v>104.1883</v>
      </c>
      <c r="C1516" s="57">
        <v>102.3246</v>
      </c>
      <c r="D1516" s="57">
        <v>104.06780000000001</v>
      </c>
      <c r="E1516" s="57">
        <v>3382523</v>
      </c>
      <c r="F1516" s="57" t="s">
        <v>893</v>
      </c>
      <c r="G1516" s="26">
        <f t="shared" si="23"/>
        <v>-1.3483517476106988E-2</v>
      </c>
    </row>
    <row r="1517" spans="1:7">
      <c r="A1517" s="57">
        <v>104.1366</v>
      </c>
      <c r="B1517" s="57">
        <v>104.4121</v>
      </c>
      <c r="C1517" s="57">
        <v>102.99169999999999</v>
      </c>
      <c r="D1517" s="57">
        <v>103.93859999999999</v>
      </c>
      <c r="E1517" s="57">
        <v>4126009</v>
      </c>
      <c r="F1517" s="57" t="s">
        <v>892</v>
      </c>
      <c r="G1517" s="26">
        <f t="shared" si="23"/>
        <v>1.9049708193106252E-3</v>
      </c>
    </row>
    <row r="1518" spans="1:7">
      <c r="A1518" s="57">
        <v>104.23990000000001</v>
      </c>
      <c r="B1518" s="57">
        <v>105.15049999999999</v>
      </c>
      <c r="C1518" s="57">
        <v>103.61150000000001</v>
      </c>
      <c r="D1518" s="57">
        <v>104.6704</v>
      </c>
      <c r="E1518" s="57">
        <v>4169487</v>
      </c>
      <c r="F1518" s="57" t="s">
        <v>891</v>
      </c>
      <c r="G1518" s="26">
        <f t="shared" si="23"/>
        <v>-4.1129106222962397E-3</v>
      </c>
    </row>
    <row r="1519" spans="1:7">
      <c r="A1519" s="57">
        <v>103.5771</v>
      </c>
      <c r="B1519" s="57">
        <v>103.7364</v>
      </c>
      <c r="C1519" s="57">
        <v>102.27719999999999</v>
      </c>
      <c r="D1519" s="57">
        <v>102.4408</v>
      </c>
      <c r="E1519" s="57">
        <v>5596969</v>
      </c>
      <c r="F1519" s="57" t="s">
        <v>890</v>
      </c>
      <c r="G1519" s="26">
        <f t="shared" si="23"/>
        <v>1.1092260115110442E-2</v>
      </c>
    </row>
    <row r="1520" spans="1:7">
      <c r="A1520" s="57">
        <v>102.4666</v>
      </c>
      <c r="B1520" s="57">
        <v>103.1639</v>
      </c>
      <c r="C1520" s="57">
        <v>102.062</v>
      </c>
      <c r="D1520" s="57">
        <v>102.3977</v>
      </c>
      <c r="E1520" s="57">
        <v>4906103</v>
      </c>
      <c r="F1520" s="57" t="s">
        <v>889</v>
      </c>
      <c r="G1520" s="26">
        <f t="shared" si="23"/>
        <v>6.7286667571631043E-4</v>
      </c>
    </row>
    <row r="1521" spans="1:7">
      <c r="A1521" s="57">
        <v>102.3203</v>
      </c>
      <c r="B1521" s="57">
        <v>102.699</v>
      </c>
      <c r="C1521" s="57">
        <v>101.3905</v>
      </c>
      <c r="D1521" s="57">
        <v>101.6832</v>
      </c>
      <c r="E1521" s="57">
        <v>4019411</v>
      </c>
      <c r="F1521" s="57" t="s">
        <v>888</v>
      </c>
      <c r="G1521" s="26">
        <f t="shared" si="23"/>
        <v>6.265538456696973E-3</v>
      </c>
    </row>
    <row r="1522" spans="1:7">
      <c r="A1522" s="57">
        <v>101.00320000000001</v>
      </c>
      <c r="B1522" s="57">
        <v>101.9329</v>
      </c>
      <c r="C1522" s="57">
        <v>100.6803</v>
      </c>
      <c r="D1522" s="57">
        <v>100.86539999999999</v>
      </c>
      <c r="E1522" s="57">
        <v>3683218</v>
      </c>
      <c r="F1522" s="57" t="s">
        <v>887</v>
      </c>
      <c r="G1522" s="26">
        <f t="shared" si="23"/>
        <v>1.3661771033477432E-3</v>
      </c>
    </row>
    <row r="1523" spans="1:7">
      <c r="A1523" s="57">
        <v>100.7535</v>
      </c>
      <c r="B1523" s="57">
        <v>101.2958</v>
      </c>
      <c r="C1523" s="57">
        <v>99.995999999999995</v>
      </c>
      <c r="D1523" s="57">
        <v>101.0462</v>
      </c>
      <c r="E1523" s="57">
        <v>5695377</v>
      </c>
      <c r="F1523" s="57" t="s">
        <v>886</v>
      </c>
      <c r="G1523" s="26">
        <f t="shared" si="23"/>
        <v>-2.8966947792197217E-3</v>
      </c>
    </row>
    <row r="1524" spans="1:7">
      <c r="A1524" s="57">
        <v>101.5885</v>
      </c>
      <c r="B1524" s="57">
        <v>102.20829999999999</v>
      </c>
      <c r="C1524" s="57">
        <v>100.85680000000001</v>
      </c>
      <c r="D1524" s="57">
        <v>101.8468</v>
      </c>
      <c r="E1524" s="57">
        <v>3367807</v>
      </c>
      <c r="F1524" s="57" t="s">
        <v>885</v>
      </c>
      <c r="G1524" s="26">
        <f t="shared" si="23"/>
        <v>-2.5361621572793647E-3</v>
      </c>
    </row>
    <row r="1525" spans="1:7">
      <c r="A1525" s="57">
        <v>102.1309</v>
      </c>
      <c r="B1525" s="57">
        <v>102.4063</v>
      </c>
      <c r="C1525" s="57">
        <v>101.5111</v>
      </c>
      <c r="D1525" s="57">
        <v>102.19110000000001</v>
      </c>
      <c r="E1525" s="57">
        <v>3181042</v>
      </c>
      <c r="F1525" s="57" t="s">
        <v>884</v>
      </c>
      <c r="G1525" s="26">
        <f t="shared" si="23"/>
        <v>-5.8909239650040135E-4</v>
      </c>
    </row>
    <row r="1526" spans="1:7">
      <c r="A1526" s="57">
        <v>101.9157</v>
      </c>
      <c r="B1526" s="57">
        <v>102.15479999999999</v>
      </c>
      <c r="C1526" s="57">
        <v>100.676</v>
      </c>
      <c r="D1526" s="57">
        <v>100.7621</v>
      </c>
      <c r="E1526" s="57">
        <v>5120866</v>
      </c>
      <c r="F1526" s="57" t="s">
        <v>883</v>
      </c>
      <c r="G1526" s="26">
        <f t="shared" si="23"/>
        <v>1.1448749083236676E-2</v>
      </c>
    </row>
    <row r="1527" spans="1:7">
      <c r="A1527" s="57">
        <v>100.28870000000001</v>
      </c>
      <c r="B1527" s="57">
        <v>100.62439999999999</v>
      </c>
      <c r="C1527" s="57">
        <v>99.212599999999995</v>
      </c>
      <c r="D1527" s="57">
        <v>99.264300000000006</v>
      </c>
      <c r="E1527" s="57">
        <v>5482835</v>
      </c>
      <c r="F1527" s="57" t="s">
        <v>882</v>
      </c>
      <c r="G1527" s="26">
        <f t="shared" si="23"/>
        <v>1.0319923678502763E-2</v>
      </c>
    </row>
    <row r="1528" spans="1:7">
      <c r="A1528" s="57">
        <v>98.558400000000006</v>
      </c>
      <c r="B1528" s="57">
        <v>99.255600000000001</v>
      </c>
      <c r="C1528" s="57">
        <v>98.257099999999994</v>
      </c>
      <c r="D1528" s="57">
        <v>98.429199999999994</v>
      </c>
      <c r="E1528" s="57">
        <v>4443899</v>
      </c>
      <c r="F1528" s="57" t="s">
        <v>881</v>
      </c>
      <c r="G1528" s="26">
        <f t="shared" si="23"/>
        <v>1.3126186131757756E-3</v>
      </c>
    </row>
    <row r="1529" spans="1:7">
      <c r="A1529" s="57">
        <v>98.902699999999996</v>
      </c>
      <c r="B1529" s="57">
        <v>98.954300000000003</v>
      </c>
      <c r="C1529" s="57">
        <v>97.361800000000002</v>
      </c>
      <c r="D1529" s="57">
        <v>97.508099999999999</v>
      </c>
      <c r="E1529" s="57">
        <v>3332213</v>
      </c>
      <c r="F1529" s="57" t="s">
        <v>880</v>
      </c>
      <c r="G1529" s="26">
        <f t="shared" si="23"/>
        <v>1.4302401544076915E-2</v>
      </c>
    </row>
    <row r="1530" spans="1:7">
      <c r="A1530" s="57">
        <v>98.033199999999994</v>
      </c>
      <c r="B1530" s="57">
        <v>98.489500000000007</v>
      </c>
      <c r="C1530" s="57">
        <v>97.318700000000007</v>
      </c>
      <c r="D1530" s="57">
        <v>97.413399999999996</v>
      </c>
      <c r="E1530" s="57">
        <v>2764848</v>
      </c>
      <c r="F1530" s="57" t="s">
        <v>879</v>
      </c>
      <c r="G1530" s="26">
        <f t="shared" ref="G1530:G1593" si="24">A1530/D1530-1</f>
        <v>6.362574348087513E-3</v>
      </c>
    </row>
    <row r="1531" spans="1:7">
      <c r="A1531" s="57">
        <v>98.618600000000001</v>
      </c>
      <c r="B1531" s="57">
        <v>98.919899999999998</v>
      </c>
      <c r="C1531" s="57">
        <v>97.361800000000002</v>
      </c>
      <c r="D1531" s="57">
        <v>98.532499999999999</v>
      </c>
      <c r="E1531" s="57">
        <v>3916983</v>
      </c>
      <c r="F1531" s="57" t="s">
        <v>878</v>
      </c>
      <c r="G1531" s="26">
        <f t="shared" si="24"/>
        <v>8.738233577754162E-4</v>
      </c>
    </row>
    <row r="1532" spans="1:7">
      <c r="A1532" s="57">
        <v>97.6631</v>
      </c>
      <c r="B1532" s="57">
        <v>97.671700000000001</v>
      </c>
      <c r="C1532" s="57">
        <v>96.587000000000003</v>
      </c>
      <c r="D1532" s="57">
        <v>97.275700000000001</v>
      </c>
      <c r="E1532" s="57">
        <v>2806469</v>
      </c>
      <c r="F1532" s="57" t="s">
        <v>877</v>
      </c>
      <c r="G1532" s="26">
        <f t="shared" si="24"/>
        <v>3.9824951144016296E-3</v>
      </c>
    </row>
    <row r="1533" spans="1:7">
      <c r="A1533" s="57">
        <v>97.215400000000002</v>
      </c>
      <c r="B1533" s="57">
        <v>98.041799999999995</v>
      </c>
      <c r="C1533" s="57">
        <v>96.876499999999993</v>
      </c>
      <c r="D1533" s="57">
        <v>97.938500000000005</v>
      </c>
      <c r="E1533" s="57">
        <v>2112937</v>
      </c>
      <c r="F1533" s="57" t="s">
        <v>876</v>
      </c>
      <c r="G1533" s="26">
        <f t="shared" si="24"/>
        <v>-7.3832047662564237E-3</v>
      </c>
    </row>
    <row r="1534" spans="1:7">
      <c r="A1534" s="57">
        <v>97.576999999999998</v>
      </c>
      <c r="B1534" s="57">
        <v>97.783600000000007</v>
      </c>
      <c r="C1534" s="57">
        <v>96.828100000000006</v>
      </c>
      <c r="D1534" s="57">
        <v>97.189599999999999</v>
      </c>
      <c r="E1534" s="57">
        <v>2458895</v>
      </c>
      <c r="F1534" s="57" t="s">
        <v>875</v>
      </c>
      <c r="G1534" s="26">
        <f t="shared" si="24"/>
        <v>3.9860231958974701E-3</v>
      </c>
    </row>
    <row r="1535" spans="1:7">
      <c r="A1535" s="57">
        <v>96.914100000000005</v>
      </c>
      <c r="B1535" s="57">
        <v>97.568399999999997</v>
      </c>
      <c r="C1535" s="57">
        <v>96.543999999999997</v>
      </c>
      <c r="D1535" s="57">
        <v>97.456500000000005</v>
      </c>
      <c r="E1535" s="57">
        <v>2942512</v>
      </c>
      <c r="F1535" s="57" t="s">
        <v>874</v>
      </c>
      <c r="G1535" s="26">
        <f t="shared" si="24"/>
        <v>-5.5655600190854804E-3</v>
      </c>
    </row>
    <row r="1536" spans="1:7">
      <c r="A1536" s="57">
        <v>97.473699999999994</v>
      </c>
      <c r="B1536" s="57">
        <v>97.927800000000005</v>
      </c>
      <c r="C1536" s="57">
        <v>97.222899999999996</v>
      </c>
      <c r="D1536" s="57">
        <v>97.730699999999999</v>
      </c>
      <c r="E1536" s="57">
        <v>1281430</v>
      </c>
      <c r="F1536" s="57" t="s">
        <v>873</v>
      </c>
      <c r="G1536" s="26">
        <f t="shared" si="24"/>
        <v>-2.6296752197620954E-3</v>
      </c>
    </row>
    <row r="1537" spans="1:7">
      <c r="A1537" s="57">
        <v>97.576499999999996</v>
      </c>
      <c r="B1537" s="57">
        <v>97.7864</v>
      </c>
      <c r="C1537" s="57">
        <v>97.148099999999999</v>
      </c>
      <c r="D1537" s="57">
        <v>97.482299999999995</v>
      </c>
      <c r="E1537" s="57">
        <v>3726872</v>
      </c>
      <c r="F1537" s="57" t="s">
        <v>872</v>
      </c>
      <c r="G1537" s="26">
        <f t="shared" si="24"/>
        <v>9.6632927208317732E-4</v>
      </c>
    </row>
    <row r="1538" spans="1:7">
      <c r="A1538" s="57">
        <v>97.447999999999993</v>
      </c>
      <c r="B1538" s="57">
        <v>99.332899999999995</v>
      </c>
      <c r="C1538" s="57">
        <v>97.122399999999999</v>
      </c>
      <c r="D1538" s="57">
        <v>98.741699999999994</v>
      </c>
      <c r="E1538" s="57">
        <v>10323887</v>
      </c>
      <c r="F1538" s="57" t="s">
        <v>871</v>
      </c>
      <c r="G1538" s="26">
        <f t="shared" si="24"/>
        <v>-1.3101860713356173E-2</v>
      </c>
    </row>
    <row r="1539" spans="1:7">
      <c r="A1539" s="57">
        <v>97.233800000000002</v>
      </c>
      <c r="B1539" s="57">
        <v>97.927800000000005</v>
      </c>
      <c r="C1539" s="57">
        <v>96.616900000000001</v>
      </c>
      <c r="D1539" s="57">
        <v>97.585099999999997</v>
      </c>
      <c r="E1539" s="57">
        <v>5116571</v>
      </c>
      <c r="F1539" s="57" t="s">
        <v>870</v>
      </c>
      <c r="G1539" s="26">
        <f t="shared" si="24"/>
        <v>-3.5999348261158692E-3</v>
      </c>
    </row>
    <row r="1540" spans="1:7">
      <c r="A1540" s="57">
        <v>97.499399999999994</v>
      </c>
      <c r="B1540" s="57">
        <v>98.141999999999996</v>
      </c>
      <c r="C1540" s="57">
        <v>97.413700000000006</v>
      </c>
      <c r="D1540" s="57">
        <v>97.765000000000001</v>
      </c>
      <c r="E1540" s="57">
        <v>4895186</v>
      </c>
      <c r="F1540" s="57" t="s">
        <v>869</v>
      </c>
      <c r="G1540" s="26">
        <f t="shared" si="24"/>
        <v>-2.7167186620979944E-3</v>
      </c>
    </row>
    <row r="1541" spans="1:7">
      <c r="A1541" s="57">
        <v>97.970600000000005</v>
      </c>
      <c r="B1541" s="57">
        <v>99.084400000000002</v>
      </c>
      <c r="C1541" s="57">
        <v>97.792100000000005</v>
      </c>
      <c r="D1541" s="57">
        <v>98.501800000000003</v>
      </c>
      <c r="E1541" s="57">
        <v>3864253</v>
      </c>
      <c r="F1541" s="57" t="s">
        <v>868</v>
      </c>
      <c r="G1541" s="26">
        <f t="shared" si="24"/>
        <v>-5.3927948524797875E-3</v>
      </c>
    </row>
    <row r="1542" spans="1:7">
      <c r="A1542" s="57">
        <v>98.133399999999995</v>
      </c>
      <c r="B1542" s="57">
        <v>98.501800000000003</v>
      </c>
      <c r="C1542" s="57">
        <v>97.679299999999998</v>
      </c>
      <c r="D1542" s="57">
        <v>97.730699999999999</v>
      </c>
      <c r="E1542" s="57">
        <v>4304190</v>
      </c>
      <c r="F1542" s="57" t="s">
        <v>867</v>
      </c>
      <c r="G1542" s="26">
        <f t="shared" si="24"/>
        <v>4.1205066575804583E-3</v>
      </c>
    </row>
    <row r="1543" spans="1:7">
      <c r="A1543" s="57">
        <v>97.259500000000003</v>
      </c>
      <c r="B1543" s="57">
        <v>97.576499999999996</v>
      </c>
      <c r="C1543" s="57">
        <v>95.820099999999996</v>
      </c>
      <c r="D1543" s="57">
        <v>96.008600000000001</v>
      </c>
      <c r="E1543" s="57">
        <v>4180347</v>
      </c>
      <c r="F1543" s="57" t="s">
        <v>866</v>
      </c>
      <c r="G1543" s="26">
        <f t="shared" si="24"/>
        <v>1.3029041148397091E-2</v>
      </c>
    </row>
    <row r="1544" spans="1:7">
      <c r="A1544" s="57">
        <v>96.282799999999995</v>
      </c>
      <c r="B1544" s="57">
        <v>96.882499999999993</v>
      </c>
      <c r="C1544" s="57">
        <v>95.288899999999998</v>
      </c>
      <c r="D1544" s="57">
        <v>95.468900000000005</v>
      </c>
      <c r="E1544" s="57">
        <v>3741359</v>
      </c>
      <c r="F1544" s="57" t="s">
        <v>865</v>
      </c>
      <c r="G1544" s="26">
        <f t="shared" si="24"/>
        <v>8.5252893874339097E-3</v>
      </c>
    </row>
    <row r="1545" spans="1:7">
      <c r="A1545" s="57">
        <v>95.717299999999994</v>
      </c>
      <c r="B1545" s="57">
        <v>95.820099999999996</v>
      </c>
      <c r="C1545" s="57">
        <v>95.246099999999998</v>
      </c>
      <c r="D1545" s="57">
        <v>95.563100000000006</v>
      </c>
      <c r="E1545" s="57">
        <v>2897249</v>
      </c>
      <c r="F1545" s="57" t="s">
        <v>864</v>
      </c>
      <c r="G1545" s="26">
        <f t="shared" si="24"/>
        <v>1.6135935313943417E-3</v>
      </c>
    </row>
    <row r="1546" spans="1:7">
      <c r="A1546" s="57">
        <v>95.134699999999995</v>
      </c>
      <c r="B1546" s="57">
        <v>95.863</v>
      </c>
      <c r="C1546" s="57">
        <v>95.014799999999994</v>
      </c>
      <c r="D1546" s="57">
        <v>95.408900000000003</v>
      </c>
      <c r="E1546" s="57">
        <v>3850797</v>
      </c>
      <c r="F1546" s="57" t="s">
        <v>863</v>
      </c>
      <c r="G1546" s="26">
        <f t="shared" si="24"/>
        <v>-2.8739457220449127E-3</v>
      </c>
    </row>
    <row r="1547" spans="1:7">
      <c r="A1547" s="57">
        <v>95.211799999999997</v>
      </c>
      <c r="B1547" s="57">
        <v>96.796800000000005</v>
      </c>
      <c r="C1547" s="57">
        <v>95.108999999999995</v>
      </c>
      <c r="D1547" s="57">
        <v>96.668300000000002</v>
      </c>
      <c r="E1547" s="57">
        <v>3463288</v>
      </c>
      <c r="F1547" s="57" t="s">
        <v>862</v>
      </c>
      <c r="G1547" s="26">
        <f t="shared" si="24"/>
        <v>-1.5066986799188609E-2</v>
      </c>
    </row>
    <row r="1548" spans="1:7">
      <c r="A1548" s="57">
        <v>96.891099999999994</v>
      </c>
      <c r="B1548" s="57">
        <v>97.345200000000006</v>
      </c>
      <c r="C1548" s="57">
        <v>96.021500000000003</v>
      </c>
      <c r="D1548" s="57">
        <v>96.385599999999997</v>
      </c>
      <c r="E1548" s="57">
        <v>3622995</v>
      </c>
      <c r="F1548" s="57" t="s">
        <v>861</v>
      </c>
      <c r="G1548" s="26">
        <f t="shared" si="24"/>
        <v>5.2445593532643997E-3</v>
      </c>
    </row>
    <row r="1549" spans="1:7">
      <c r="A1549" s="57">
        <v>96.128600000000006</v>
      </c>
      <c r="B1549" s="57">
        <v>96.222800000000007</v>
      </c>
      <c r="C1549" s="57">
        <v>95.288899999999998</v>
      </c>
      <c r="D1549" s="57">
        <v>95.905799999999999</v>
      </c>
      <c r="E1549" s="57">
        <v>3205737</v>
      </c>
      <c r="F1549" s="57" t="s">
        <v>860</v>
      </c>
      <c r="G1549" s="26">
        <f t="shared" si="24"/>
        <v>2.3231128878546947E-3</v>
      </c>
    </row>
    <row r="1550" spans="1:7">
      <c r="A1550" s="57">
        <v>95.905799999999999</v>
      </c>
      <c r="B1550" s="57">
        <v>96.077200000000005</v>
      </c>
      <c r="C1550" s="57">
        <v>95.087599999999995</v>
      </c>
      <c r="D1550" s="57">
        <v>95.228999999999999</v>
      </c>
      <c r="E1550" s="57">
        <v>3003415</v>
      </c>
      <c r="F1550" s="57" t="s">
        <v>859</v>
      </c>
      <c r="G1550" s="26">
        <f t="shared" si="24"/>
        <v>7.1070787260183454E-3</v>
      </c>
    </row>
    <row r="1551" spans="1:7">
      <c r="A1551" s="57">
        <v>95.091899999999995</v>
      </c>
      <c r="B1551" s="57">
        <v>95.554500000000004</v>
      </c>
      <c r="C1551" s="57">
        <v>94.252300000000005</v>
      </c>
      <c r="D1551" s="57">
        <v>94.286500000000004</v>
      </c>
      <c r="E1551" s="57">
        <v>3648694</v>
      </c>
      <c r="F1551" s="57" t="s">
        <v>858</v>
      </c>
      <c r="G1551" s="26">
        <f t="shared" si="24"/>
        <v>8.5420500283708289E-3</v>
      </c>
    </row>
    <row r="1552" spans="1:7">
      <c r="A1552" s="57">
        <v>95.023399999999995</v>
      </c>
      <c r="B1552" s="57">
        <v>95.631699999999995</v>
      </c>
      <c r="C1552" s="57">
        <v>93.978099999999998</v>
      </c>
      <c r="D1552" s="57">
        <v>95.271799999999999</v>
      </c>
      <c r="E1552" s="57">
        <v>3429970</v>
      </c>
      <c r="F1552" s="57" t="s">
        <v>857</v>
      </c>
      <c r="G1552" s="26">
        <f t="shared" si="24"/>
        <v>-2.6072772845689984E-3</v>
      </c>
    </row>
    <row r="1553" spans="1:7">
      <c r="A1553" s="57">
        <v>95.434600000000003</v>
      </c>
      <c r="B1553" s="57">
        <v>96.282799999999995</v>
      </c>
      <c r="C1553" s="57">
        <v>95.014799999999994</v>
      </c>
      <c r="D1553" s="57">
        <v>96.162800000000004</v>
      </c>
      <c r="E1553" s="57">
        <v>2786573</v>
      </c>
      <c r="F1553" s="57" t="s">
        <v>856</v>
      </c>
      <c r="G1553" s="26">
        <f t="shared" si="24"/>
        <v>-7.5725748418307148E-3</v>
      </c>
    </row>
    <row r="1554" spans="1:7">
      <c r="A1554" s="57">
        <v>96.359899999999996</v>
      </c>
      <c r="B1554" s="57">
        <v>96.5655</v>
      </c>
      <c r="C1554" s="57">
        <v>95.297499999999999</v>
      </c>
      <c r="D1554" s="57">
        <v>95.426000000000002</v>
      </c>
      <c r="E1554" s="57">
        <v>3367231</v>
      </c>
      <c r="F1554" s="57" t="s">
        <v>855</v>
      </c>
      <c r="G1554" s="26">
        <f t="shared" si="24"/>
        <v>9.7866409573910129E-3</v>
      </c>
    </row>
    <row r="1555" spans="1:7">
      <c r="A1555" s="57">
        <v>95.383200000000002</v>
      </c>
      <c r="B1555" s="57">
        <v>96.085700000000003</v>
      </c>
      <c r="C1555" s="57">
        <v>94.954800000000006</v>
      </c>
      <c r="D1555" s="57">
        <v>95.9572</v>
      </c>
      <c r="E1555" s="57">
        <v>9387255</v>
      </c>
      <c r="F1555" s="57" t="s">
        <v>854</v>
      </c>
      <c r="G1555" s="26">
        <f t="shared" si="24"/>
        <v>-5.981833567465511E-3</v>
      </c>
    </row>
    <row r="1556" spans="1:7">
      <c r="A1556" s="57">
        <v>95.768699999999995</v>
      </c>
      <c r="B1556" s="57">
        <v>95.837299999999999</v>
      </c>
      <c r="C1556" s="57">
        <v>94.817700000000002</v>
      </c>
      <c r="D1556" s="57">
        <v>95.297499999999999</v>
      </c>
      <c r="E1556" s="57">
        <v>5652781</v>
      </c>
      <c r="F1556" s="57" t="s">
        <v>853</v>
      </c>
      <c r="G1556" s="26">
        <f t="shared" si="24"/>
        <v>4.9445158582333004E-3</v>
      </c>
    </row>
    <row r="1557" spans="1:7">
      <c r="A1557" s="57">
        <v>94.946200000000005</v>
      </c>
      <c r="B1557" s="57">
        <v>95.494600000000005</v>
      </c>
      <c r="C1557" s="57">
        <v>94.800600000000003</v>
      </c>
      <c r="D1557" s="57">
        <v>94.971900000000005</v>
      </c>
      <c r="E1557" s="57">
        <v>5567630</v>
      </c>
      <c r="F1557" s="57" t="s">
        <v>852</v>
      </c>
      <c r="G1557" s="26">
        <f t="shared" si="24"/>
        <v>-2.706063583017837E-4</v>
      </c>
    </row>
    <row r="1558" spans="1:7">
      <c r="A1558" s="57">
        <v>94.663499999999999</v>
      </c>
      <c r="B1558" s="57">
        <v>96.188500000000005</v>
      </c>
      <c r="C1558" s="57">
        <v>93.960999999999999</v>
      </c>
      <c r="D1558" s="57">
        <v>95.588800000000006</v>
      </c>
      <c r="E1558" s="57">
        <v>7026189</v>
      </c>
      <c r="F1558" s="57" t="s">
        <v>851</v>
      </c>
      <c r="G1558" s="26">
        <f t="shared" si="24"/>
        <v>-9.6800043519743584E-3</v>
      </c>
    </row>
    <row r="1559" spans="1:7">
      <c r="A1559" s="57">
        <v>95.777299999999997</v>
      </c>
      <c r="B1559" s="57">
        <v>96.805400000000006</v>
      </c>
      <c r="C1559" s="57">
        <v>95.306100000000001</v>
      </c>
      <c r="D1559" s="57">
        <v>95.451700000000002</v>
      </c>
      <c r="E1559" s="57">
        <v>6029651</v>
      </c>
      <c r="F1559" s="57" t="s">
        <v>850</v>
      </c>
      <c r="G1559" s="26">
        <f t="shared" si="24"/>
        <v>3.4111493037840557E-3</v>
      </c>
    </row>
    <row r="1560" spans="1:7">
      <c r="A1560" s="57">
        <v>95.160399999999996</v>
      </c>
      <c r="B1560" s="57">
        <v>96.436999999999998</v>
      </c>
      <c r="C1560" s="57">
        <v>93.806799999999996</v>
      </c>
      <c r="D1560" s="57">
        <v>96.376999999999995</v>
      </c>
      <c r="E1560" s="57">
        <v>7542154</v>
      </c>
      <c r="F1560" s="57" t="s">
        <v>849</v>
      </c>
      <c r="G1560" s="26">
        <f t="shared" si="24"/>
        <v>-1.2623343743839333E-2</v>
      </c>
    </row>
    <row r="1561" spans="1:7">
      <c r="A1561" s="57">
        <v>95.314700000000002</v>
      </c>
      <c r="B1561" s="57">
        <v>98.064899999999994</v>
      </c>
      <c r="C1561" s="57">
        <v>95.211799999999997</v>
      </c>
      <c r="D1561" s="57">
        <v>97.053899999999999</v>
      </c>
      <c r="E1561" s="57">
        <v>7550482</v>
      </c>
      <c r="F1561" s="57" t="s">
        <v>848</v>
      </c>
      <c r="G1561" s="26">
        <f t="shared" si="24"/>
        <v>-1.7919939332680102E-2</v>
      </c>
    </row>
    <row r="1562" spans="1:7">
      <c r="A1562" s="57">
        <v>96.008600000000001</v>
      </c>
      <c r="B1562" s="57">
        <v>96.085700000000003</v>
      </c>
      <c r="C1562" s="57">
        <v>94.158000000000001</v>
      </c>
      <c r="D1562" s="57">
        <v>94.192300000000003</v>
      </c>
      <c r="E1562" s="57">
        <v>6223634</v>
      </c>
      <c r="F1562" s="57" t="s">
        <v>847</v>
      </c>
      <c r="G1562" s="26">
        <f t="shared" si="24"/>
        <v>1.9282892550664954E-2</v>
      </c>
    </row>
    <row r="1563" spans="1:7">
      <c r="A1563" s="57">
        <v>93.566900000000004</v>
      </c>
      <c r="B1563" s="57">
        <v>94.235100000000003</v>
      </c>
      <c r="C1563" s="57">
        <v>92.736699999999999</v>
      </c>
      <c r="D1563" s="57">
        <v>94.200900000000004</v>
      </c>
      <c r="E1563" s="57">
        <v>3401551</v>
      </c>
      <c r="F1563" s="57" t="s">
        <v>846</v>
      </c>
      <c r="G1563" s="26">
        <f t="shared" si="24"/>
        <v>-6.7302966319854329E-3</v>
      </c>
    </row>
    <row r="1564" spans="1:7">
      <c r="A1564" s="57">
        <v>93.395499999999998</v>
      </c>
      <c r="B1564" s="57">
        <v>93.596800000000002</v>
      </c>
      <c r="C1564" s="57">
        <v>92.8215</v>
      </c>
      <c r="D1564" s="57">
        <v>93.129900000000006</v>
      </c>
      <c r="E1564" s="57">
        <v>2255372</v>
      </c>
      <c r="F1564" s="57" t="s">
        <v>845</v>
      </c>
      <c r="G1564" s="26">
        <f t="shared" si="24"/>
        <v>2.8519304756045027E-3</v>
      </c>
    </row>
    <row r="1565" spans="1:7">
      <c r="A1565" s="57">
        <v>93.069900000000004</v>
      </c>
      <c r="B1565" s="57">
        <v>93.378399999999999</v>
      </c>
      <c r="C1565" s="57">
        <v>92.641599999999997</v>
      </c>
      <c r="D1565" s="57">
        <v>92.975700000000003</v>
      </c>
      <c r="E1565" s="57">
        <v>2413464</v>
      </c>
      <c r="F1565" s="57" t="s">
        <v>844</v>
      </c>
      <c r="G1565" s="26">
        <f t="shared" si="24"/>
        <v>1.0131679567886298E-3</v>
      </c>
    </row>
    <row r="1566" spans="1:7">
      <c r="A1566" s="57">
        <v>92.495900000000006</v>
      </c>
      <c r="B1566" s="57">
        <v>93.164199999999994</v>
      </c>
      <c r="C1566" s="57">
        <v>91.724800000000002</v>
      </c>
      <c r="D1566" s="57">
        <v>92.290300000000002</v>
      </c>
      <c r="E1566" s="57">
        <v>3090434</v>
      </c>
      <c r="F1566" s="57" t="s">
        <v>843</v>
      </c>
      <c r="G1566" s="26">
        <f t="shared" si="24"/>
        <v>2.2277530791428024E-3</v>
      </c>
    </row>
    <row r="1567" spans="1:7">
      <c r="A1567" s="57">
        <v>91.699100000000001</v>
      </c>
      <c r="B1567" s="57">
        <v>92.178899999999999</v>
      </c>
      <c r="C1567" s="57">
        <v>91.377799999999993</v>
      </c>
      <c r="D1567" s="57">
        <v>91.776200000000003</v>
      </c>
      <c r="E1567" s="57">
        <v>2312775</v>
      </c>
      <c r="F1567" s="57" t="s">
        <v>842</v>
      </c>
      <c r="G1567" s="26">
        <f t="shared" si="24"/>
        <v>-8.4008708140015376E-4</v>
      </c>
    </row>
    <row r="1568" spans="1:7">
      <c r="A1568" s="57">
        <v>91.502099999999999</v>
      </c>
      <c r="B1568" s="57">
        <v>92.084699999999998</v>
      </c>
      <c r="C1568" s="57">
        <v>90.833799999999997</v>
      </c>
      <c r="D1568" s="57">
        <v>91.973299999999995</v>
      </c>
      <c r="E1568" s="57">
        <v>2630172</v>
      </c>
      <c r="F1568" s="57" t="s">
        <v>841</v>
      </c>
      <c r="G1568" s="26">
        <f t="shared" si="24"/>
        <v>-5.1232259797135971E-3</v>
      </c>
    </row>
    <row r="1569" spans="1:7">
      <c r="A1569" s="57">
        <v>91.561999999999998</v>
      </c>
      <c r="B1569" s="57">
        <v>91.913300000000007</v>
      </c>
      <c r="C1569" s="57">
        <v>90.414000000000001</v>
      </c>
      <c r="D1569" s="57">
        <v>90.611000000000004</v>
      </c>
      <c r="E1569" s="57">
        <v>3653996</v>
      </c>
      <c r="F1569" s="57" t="s">
        <v>840</v>
      </c>
      <c r="G1569" s="26">
        <f t="shared" si="24"/>
        <v>1.0495414464027464E-2</v>
      </c>
    </row>
    <row r="1570" spans="1:7">
      <c r="A1570" s="57">
        <v>90.414000000000001</v>
      </c>
      <c r="B1570" s="57">
        <v>91.639099999999999</v>
      </c>
      <c r="C1570" s="57">
        <v>89.84</v>
      </c>
      <c r="D1570" s="57">
        <v>91.622</v>
      </c>
      <c r="E1570" s="57">
        <v>4135653</v>
      </c>
      <c r="F1570" s="57" t="s">
        <v>839</v>
      </c>
      <c r="G1570" s="26">
        <f t="shared" si="24"/>
        <v>-1.3184606317260039E-2</v>
      </c>
    </row>
    <row r="1571" spans="1:7">
      <c r="A1571" s="57">
        <v>91.801900000000003</v>
      </c>
      <c r="B1571" s="57">
        <v>93.386899999999997</v>
      </c>
      <c r="C1571" s="57">
        <v>91.6477</v>
      </c>
      <c r="D1571" s="57">
        <v>93.386899999999997</v>
      </c>
      <c r="E1571" s="57">
        <v>3524819</v>
      </c>
      <c r="F1571" s="57" t="s">
        <v>838</v>
      </c>
      <c r="G1571" s="26">
        <f t="shared" si="24"/>
        <v>-1.6972401910760437E-2</v>
      </c>
    </row>
    <row r="1572" spans="1:7">
      <c r="A1572" s="57">
        <v>93.018500000000003</v>
      </c>
      <c r="B1572" s="57">
        <v>94.415099999999995</v>
      </c>
      <c r="C1572" s="57">
        <v>92.881500000000003</v>
      </c>
      <c r="D1572" s="57">
        <v>93.558300000000003</v>
      </c>
      <c r="E1572" s="57">
        <v>3844223</v>
      </c>
      <c r="F1572" s="57" t="s">
        <v>837</v>
      </c>
      <c r="G1572" s="26">
        <f t="shared" si="24"/>
        <v>-5.7696644765884431E-3</v>
      </c>
    </row>
    <row r="1573" spans="1:7">
      <c r="A1573" s="57">
        <v>93.301299999999998</v>
      </c>
      <c r="B1573" s="57">
        <v>93.601100000000002</v>
      </c>
      <c r="C1573" s="57">
        <v>92.290300000000002</v>
      </c>
      <c r="D1573" s="57">
        <v>92.8643</v>
      </c>
      <c r="E1573" s="57">
        <v>3999197</v>
      </c>
      <c r="F1573" s="57" t="s">
        <v>836</v>
      </c>
      <c r="G1573" s="26">
        <f t="shared" si="24"/>
        <v>4.7057911382522022E-3</v>
      </c>
    </row>
    <row r="1574" spans="1:7">
      <c r="A1574" s="57">
        <v>93.001400000000004</v>
      </c>
      <c r="B1574" s="57">
        <v>93.164199999999994</v>
      </c>
      <c r="C1574" s="57">
        <v>91.596299999999999</v>
      </c>
      <c r="D1574" s="57">
        <v>92.144599999999997</v>
      </c>
      <c r="E1574" s="57">
        <v>3065080</v>
      </c>
      <c r="F1574" s="57" t="s">
        <v>835</v>
      </c>
      <c r="G1574" s="26">
        <f t="shared" si="24"/>
        <v>9.2984287739055205E-3</v>
      </c>
    </row>
    <row r="1575" spans="1:7">
      <c r="A1575" s="57">
        <v>92.144599999999997</v>
      </c>
      <c r="B1575" s="57">
        <v>92.461600000000004</v>
      </c>
      <c r="C1575" s="57">
        <v>90.474000000000004</v>
      </c>
      <c r="D1575" s="57">
        <v>90.748099999999994</v>
      </c>
      <c r="E1575" s="57">
        <v>3587047</v>
      </c>
      <c r="F1575" s="57" t="s">
        <v>834</v>
      </c>
      <c r="G1575" s="26">
        <f t="shared" si="24"/>
        <v>1.5388751940812018E-2</v>
      </c>
    </row>
    <row r="1576" spans="1:7">
      <c r="A1576" s="57">
        <v>91.005099999999999</v>
      </c>
      <c r="B1576" s="57">
        <v>91.108000000000004</v>
      </c>
      <c r="C1576" s="57">
        <v>90.054100000000005</v>
      </c>
      <c r="D1576" s="57">
        <v>90.345399999999998</v>
      </c>
      <c r="E1576" s="57">
        <v>2651089</v>
      </c>
      <c r="F1576" s="57" t="s">
        <v>833</v>
      </c>
      <c r="G1576" s="26">
        <f t="shared" si="24"/>
        <v>7.3019766363311422E-3</v>
      </c>
    </row>
    <row r="1577" spans="1:7">
      <c r="A1577" s="57">
        <v>90.3369</v>
      </c>
      <c r="B1577" s="57">
        <v>90.559600000000003</v>
      </c>
      <c r="C1577" s="57">
        <v>89.654499999999999</v>
      </c>
      <c r="D1577" s="57">
        <v>90.465400000000002</v>
      </c>
      <c r="E1577" s="57">
        <v>2671885</v>
      </c>
      <c r="F1577" s="57" t="s">
        <v>832</v>
      </c>
      <c r="G1577" s="26">
        <f t="shared" si="24"/>
        <v>-1.4204325631678172E-3</v>
      </c>
    </row>
    <row r="1578" spans="1:7">
      <c r="A1578" s="57">
        <v>90.208399999999997</v>
      </c>
      <c r="B1578" s="57">
        <v>90.979399999999998</v>
      </c>
      <c r="C1578" s="57">
        <v>89.488699999999994</v>
      </c>
      <c r="D1578" s="57">
        <v>90.585300000000004</v>
      </c>
      <c r="E1578" s="57">
        <v>3532239</v>
      </c>
      <c r="F1578" s="57" t="s">
        <v>831</v>
      </c>
      <c r="G1578" s="26">
        <f t="shared" si="24"/>
        <v>-4.1607192336947652E-3</v>
      </c>
    </row>
    <row r="1579" spans="1:7">
      <c r="A1579" s="57">
        <v>90.148399999999995</v>
      </c>
      <c r="B1579" s="57">
        <v>90.876599999999996</v>
      </c>
      <c r="C1579" s="57">
        <v>89.7971</v>
      </c>
      <c r="D1579" s="57">
        <v>90.285499999999999</v>
      </c>
      <c r="E1579" s="57">
        <v>4571887</v>
      </c>
      <c r="F1579" s="57" t="s">
        <v>830</v>
      </c>
      <c r="G1579" s="26">
        <f t="shared" si="24"/>
        <v>-1.5185162623012616E-3</v>
      </c>
    </row>
    <row r="1580" spans="1:7">
      <c r="A1580" s="57">
        <v>89.522900000000007</v>
      </c>
      <c r="B1580" s="57">
        <v>92.024699999999996</v>
      </c>
      <c r="C1580" s="57">
        <v>89.343000000000004</v>
      </c>
      <c r="D1580" s="57">
        <v>91.613399999999999</v>
      </c>
      <c r="E1580" s="57">
        <v>6184681</v>
      </c>
      <c r="F1580" s="57" t="s">
        <v>829</v>
      </c>
      <c r="G1580" s="26">
        <f t="shared" si="24"/>
        <v>-2.2818714292887177E-2</v>
      </c>
    </row>
    <row r="1581" spans="1:7">
      <c r="A1581" s="57">
        <v>91.347800000000007</v>
      </c>
      <c r="B1581" s="57">
        <v>93.052800000000005</v>
      </c>
      <c r="C1581" s="57">
        <v>91.210800000000006</v>
      </c>
      <c r="D1581" s="57">
        <v>92.915700000000001</v>
      </c>
      <c r="E1581" s="57">
        <v>4186633</v>
      </c>
      <c r="F1581" s="57" t="s">
        <v>828</v>
      </c>
      <c r="G1581" s="26">
        <f t="shared" si="24"/>
        <v>-1.687443564435287E-2</v>
      </c>
    </row>
    <row r="1582" spans="1:7">
      <c r="A1582" s="57">
        <v>92.632999999999996</v>
      </c>
      <c r="B1582" s="57">
        <v>93.309799999999996</v>
      </c>
      <c r="C1582" s="57">
        <v>92.495900000000006</v>
      </c>
      <c r="D1582" s="57">
        <v>92.932900000000004</v>
      </c>
      <c r="E1582" s="57">
        <v>3155137</v>
      </c>
      <c r="F1582" s="57" t="s">
        <v>827</v>
      </c>
      <c r="G1582" s="26">
        <f t="shared" si="24"/>
        <v>-3.2270595235918131E-3</v>
      </c>
    </row>
    <row r="1583" spans="1:7">
      <c r="A1583" s="57">
        <v>92.967100000000002</v>
      </c>
      <c r="B1583" s="57">
        <v>93.369799999999998</v>
      </c>
      <c r="C1583" s="57">
        <v>92.607299999999995</v>
      </c>
      <c r="D1583" s="57">
        <v>93.069900000000004</v>
      </c>
      <c r="E1583" s="57">
        <v>2342179</v>
      </c>
      <c r="F1583" s="57" t="s">
        <v>826</v>
      </c>
      <c r="G1583" s="26">
        <f t="shared" si="24"/>
        <v>-1.1045461529453071E-3</v>
      </c>
    </row>
    <row r="1584" spans="1:7">
      <c r="A1584" s="57">
        <v>92.958600000000004</v>
      </c>
      <c r="B1584" s="57">
        <v>93.164199999999994</v>
      </c>
      <c r="C1584" s="57">
        <v>92.033299999999997</v>
      </c>
      <c r="D1584" s="57">
        <v>92.675799999999995</v>
      </c>
      <c r="E1584" s="57">
        <v>2995903</v>
      </c>
      <c r="F1584" s="57" t="s">
        <v>825</v>
      </c>
      <c r="G1584" s="26">
        <f t="shared" si="24"/>
        <v>3.0514978020153016E-3</v>
      </c>
    </row>
    <row r="1585" spans="1:7">
      <c r="A1585" s="57">
        <v>92.692999999999998</v>
      </c>
      <c r="B1585" s="57">
        <v>92.941400000000002</v>
      </c>
      <c r="C1585" s="57">
        <v>92.127499999999998</v>
      </c>
      <c r="D1585" s="57">
        <v>92.624399999999994</v>
      </c>
      <c r="E1585" s="57">
        <v>2797701</v>
      </c>
      <c r="F1585" s="57" t="s">
        <v>824</v>
      </c>
      <c r="G1585" s="26">
        <f t="shared" si="24"/>
        <v>7.4062558030063563E-4</v>
      </c>
    </row>
    <row r="1586" spans="1:7">
      <c r="A1586" s="57">
        <v>92.161799999999999</v>
      </c>
      <c r="B1586" s="57">
        <v>92.710099999999997</v>
      </c>
      <c r="C1586" s="57">
        <v>91.938999999999993</v>
      </c>
      <c r="D1586" s="57">
        <v>92.478800000000007</v>
      </c>
      <c r="E1586" s="57">
        <v>1943055</v>
      </c>
      <c r="F1586" s="57" t="s">
        <v>823</v>
      </c>
      <c r="G1586" s="26">
        <f t="shared" si="24"/>
        <v>-3.4278126446277701E-3</v>
      </c>
    </row>
    <row r="1587" spans="1:7">
      <c r="A1587" s="57">
        <v>92.170299999999997</v>
      </c>
      <c r="B1587" s="57">
        <v>93.164199999999994</v>
      </c>
      <c r="C1587" s="57">
        <v>92.050399999999996</v>
      </c>
      <c r="D1587" s="57">
        <v>92.975700000000003</v>
      </c>
      <c r="E1587" s="57">
        <v>3658460</v>
      </c>
      <c r="F1587" s="57" t="s">
        <v>822</v>
      </c>
      <c r="G1587" s="26">
        <f t="shared" si="24"/>
        <v>-8.662478475558677E-3</v>
      </c>
    </row>
    <row r="1588" spans="1:7">
      <c r="A1588" s="57">
        <v>92.033299999999997</v>
      </c>
      <c r="B1588" s="57">
        <v>92.195999999999998</v>
      </c>
      <c r="C1588" s="57">
        <v>90.624200000000002</v>
      </c>
      <c r="D1588" s="57">
        <v>90.705299999999994</v>
      </c>
      <c r="E1588" s="57">
        <v>2921137</v>
      </c>
      <c r="F1588" s="57" t="s">
        <v>821</v>
      </c>
      <c r="G1588" s="26">
        <f t="shared" si="24"/>
        <v>1.4640820326926818E-2</v>
      </c>
    </row>
    <row r="1589" spans="1:7">
      <c r="A1589" s="57">
        <v>91.459199999999996</v>
      </c>
      <c r="B1589" s="57">
        <v>91.690600000000003</v>
      </c>
      <c r="C1589" s="57">
        <v>90.345399999999998</v>
      </c>
      <c r="D1589" s="57">
        <v>90.645300000000006</v>
      </c>
      <c r="E1589" s="57">
        <v>2916949</v>
      </c>
      <c r="F1589" s="57" t="s">
        <v>820</v>
      </c>
      <c r="G1589" s="26">
        <f t="shared" si="24"/>
        <v>8.978954231493308E-3</v>
      </c>
    </row>
    <row r="1590" spans="1:7">
      <c r="A1590" s="57">
        <v>89.968500000000006</v>
      </c>
      <c r="B1590" s="57">
        <v>91.450699999999998</v>
      </c>
      <c r="C1590" s="57">
        <v>89.959900000000005</v>
      </c>
      <c r="D1590" s="57">
        <v>91.245000000000005</v>
      </c>
      <c r="E1590" s="57">
        <v>4648611</v>
      </c>
      <c r="F1590" s="57" t="s">
        <v>819</v>
      </c>
      <c r="G1590" s="26">
        <f t="shared" si="24"/>
        <v>-1.3989807660693687E-2</v>
      </c>
    </row>
    <row r="1591" spans="1:7">
      <c r="A1591" s="57">
        <v>91.896199999999993</v>
      </c>
      <c r="B1591" s="57">
        <v>92.8386</v>
      </c>
      <c r="C1591" s="57">
        <v>91.819100000000006</v>
      </c>
      <c r="D1591" s="57">
        <v>92.461600000000004</v>
      </c>
      <c r="E1591" s="57">
        <v>4001884</v>
      </c>
      <c r="F1591" s="57" t="s">
        <v>818</v>
      </c>
      <c r="G1591" s="26">
        <f t="shared" si="24"/>
        <v>-6.1149709717333023E-3</v>
      </c>
    </row>
    <row r="1592" spans="1:7">
      <c r="A1592" s="57">
        <v>93.01</v>
      </c>
      <c r="B1592" s="57">
        <v>93.087100000000007</v>
      </c>
      <c r="C1592" s="57">
        <v>91.998999999999995</v>
      </c>
      <c r="D1592" s="57">
        <v>92.136099999999999</v>
      </c>
      <c r="E1592" s="57">
        <v>3441271</v>
      </c>
      <c r="F1592" s="57" t="s">
        <v>817</v>
      </c>
      <c r="G1592" s="26">
        <f t="shared" si="24"/>
        <v>9.4848816044961204E-3</v>
      </c>
    </row>
    <row r="1593" spans="1:7">
      <c r="A1593" s="57">
        <v>91.613399999999999</v>
      </c>
      <c r="B1593" s="57">
        <v>91.896199999999993</v>
      </c>
      <c r="C1593" s="57">
        <v>90.131200000000007</v>
      </c>
      <c r="D1593" s="57">
        <v>90.705299999999994</v>
      </c>
      <c r="E1593" s="57">
        <v>3046707</v>
      </c>
      <c r="F1593" s="57" t="s">
        <v>816</v>
      </c>
      <c r="G1593" s="26">
        <f t="shared" si="24"/>
        <v>1.0011542875664414E-2</v>
      </c>
    </row>
    <row r="1594" spans="1:7">
      <c r="A1594" s="57">
        <v>90.765299999999996</v>
      </c>
      <c r="B1594" s="57">
        <v>92.915700000000001</v>
      </c>
      <c r="C1594" s="57">
        <v>90.165499999999994</v>
      </c>
      <c r="D1594" s="57">
        <v>92.632999999999996</v>
      </c>
      <c r="E1594" s="57">
        <v>4507893</v>
      </c>
      <c r="F1594" s="57" t="s">
        <v>815</v>
      </c>
      <c r="G1594" s="26">
        <f t="shared" ref="G1594:G1657" si="25">A1594/D1594-1</f>
        <v>-2.0162361145596108E-2</v>
      </c>
    </row>
    <row r="1595" spans="1:7">
      <c r="A1595" s="57">
        <v>92.718699999999998</v>
      </c>
      <c r="B1595" s="57">
        <v>93.986699999999999</v>
      </c>
      <c r="C1595" s="57">
        <v>92.572999999999993</v>
      </c>
      <c r="D1595" s="57">
        <v>93.249899999999997</v>
      </c>
      <c r="E1595" s="57">
        <v>3667457</v>
      </c>
      <c r="F1595" s="57" t="s">
        <v>814</v>
      </c>
      <c r="G1595" s="26">
        <f t="shared" si="25"/>
        <v>-5.6965208541778223E-3</v>
      </c>
    </row>
    <row r="1596" spans="1:7">
      <c r="A1596" s="57">
        <v>93.061400000000006</v>
      </c>
      <c r="B1596" s="57">
        <v>93.438299999999998</v>
      </c>
      <c r="C1596" s="57">
        <v>92.067499999999995</v>
      </c>
      <c r="D1596" s="57">
        <v>92.195999999999998</v>
      </c>
      <c r="E1596" s="57">
        <v>3766897</v>
      </c>
      <c r="F1596" s="57" t="s">
        <v>813</v>
      </c>
      <c r="G1596" s="26">
        <f t="shared" si="25"/>
        <v>9.3865243611437332E-3</v>
      </c>
    </row>
    <row r="1597" spans="1:7">
      <c r="A1597" s="57">
        <v>91.947599999999994</v>
      </c>
      <c r="B1597" s="57">
        <v>92.975700000000003</v>
      </c>
      <c r="C1597" s="57">
        <v>91.245000000000005</v>
      </c>
      <c r="D1597" s="57">
        <v>92.444500000000005</v>
      </c>
      <c r="E1597" s="57">
        <v>3111780</v>
      </c>
      <c r="F1597" s="57" t="s">
        <v>812</v>
      </c>
      <c r="G1597" s="26">
        <f t="shared" si="25"/>
        <v>-5.3751169620692707E-3</v>
      </c>
    </row>
    <row r="1598" spans="1:7">
      <c r="A1598" s="57">
        <v>92.016099999999994</v>
      </c>
      <c r="B1598" s="57">
        <v>92.513000000000005</v>
      </c>
      <c r="C1598" s="57">
        <v>91.056600000000003</v>
      </c>
      <c r="D1598" s="57">
        <v>92.478800000000007</v>
      </c>
      <c r="E1598" s="57">
        <v>4358334</v>
      </c>
      <c r="F1598" s="57" t="s">
        <v>811</v>
      </c>
      <c r="G1598" s="26">
        <f t="shared" si="25"/>
        <v>-5.0033088664647174E-3</v>
      </c>
    </row>
    <row r="1599" spans="1:7">
      <c r="A1599" s="57">
        <v>91.742000000000004</v>
      </c>
      <c r="B1599" s="57">
        <v>93.566199999999995</v>
      </c>
      <c r="C1599" s="57">
        <v>90.9833</v>
      </c>
      <c r="D1599" s="57">
        <v>93.378699999999995</v>
      </c>
      <c r="E1599" s="57">
        <v>6749058</v>
      </c>
      <c r="F1599" s="57" t="s">
        <v>810</v>
      </c>
      <c r="G1599" s="26">
        <f t="shared" si="25"/>
        <v>-1.7527551786435169E-2</v>
      </c>
    </row>
    <row r="1600" spans="1:7">
      <c r="A1600" s="57">
        <v>93.566199999999995</v>
      </c>
      <c r="B1600" s="57">
        <v>95.5184</v>
      </c>
      <c r="C1600" s="57">
        <v>93.327500000000001</v>
      </c>
      <c r="D1600" s="57">
        <v>94.742599999999996</v>
      </c>
      <c r="E1600" s="57">
        <v>6249885</v>
      </c>
      <c r="F1600" s="57" t="s">
        <v>809</v>
      </c>
      <c r="G1600" s="26">
        <f t="shared" si="25"/>
        <v>-1.2416800889990309E-2</v>
      </c>
    </row>
    <row r="1601" spans="1:7">
      <c r="A1601" s="57">
        <v>94.486900000000006</v>
      </c>
      <c r="B1601" s="57">
        <v>94.947199999999995</v>
      </c>
      <c r="C1601" s="57">
        <v>94.367500000000007</v>
      </c>
      <c r="D1601" s="57">
        <v>94.444299999999998</v>
      </c>
      <c r="E1601" s="57">
        <v>3431127</v>
      </c>
      <c r="F1601" s="57" t="s">
        <v>808</v>
      </c>
      <c r="G1601" s="26">
        <f t="shared" si="25"/>
        <v>4.5105951338531014E-4</v>
      </c>
    </row>
    <row r="1602" spans="1:7">
      <c r="A1602" s="57">
        <v>94.776700000000005</v>
      </c>
      <c r="B1602" s="57">
        <v>95.134799999999998</v>
      </c>
      <c r="C1602" s="57">
        <v>94.3249</v>
      </c>
      <c r="D1602" s="57">
        <v>95.0154</v>
      </c>
      <c r="E1602" s="57">
        <v>7400834</v>
      </c>
      <c r="F1602" s="57" t="s">
        <v>807</v>
      </c>
      <c r="G1602" s="26">
        <f t="shared" si="25"/>
        <v>-2.5122243341605399E-3</v>
      </c>
    </row>
    <row r="1603" spans="1:7">
      <c r="A1603" s="57">
        <v>94.631799999999998</v>
      </c>
      <c r="B1603" s="57">
        <v>95.245599999999996</v>
      </c>
      <c r="C1603" s="57">
        <v>93.881600000000006</v>
      </c>
      <c r="D1603" s="57">
        <v>94.052099999999996</v>
      </c>
      <c r="E1603" s="57">
        <v>3730766</v>
      </c>
      <c r="F1603" s="57" t="s">
        <v>806</v>
      </c>
      <c r="G1603" s="26">
        <f t="shared" si="25"/>
        <v>6.163605065703015E-3</v>
      </c>
    </row>
    <row r="1604" spans="1:7">
      <c r="A1604" s="57">
        <v>93.770799999999994</v>
      </c>
      <c r="B1604" s="57">
        <v>94.041200000000003</v>
      </c>
      <c r="C1604" s="57">
        <v>92.807500000000005</v>
      </c>
      <c r="D1604" s="57">
        <v>93.3446</v>
      </c>
      <c r="E1604" s="57">
        <v>5529759</v>
      </c>
      <c r="F1604" s="57" t="s">
        <v>805</v>
      </c>
      <c r="G1604" s="26">
        <f t="shared" si="25"/>
        <v>4.5658774047989681E-3</v>
      </c>
    </row>
    <row r="1605" spans="1:7">
      <c r="A1605" s="57">
        <v>93.208200000000005</v>
      </c>
      <c r="B1605" s="57">
        <v>93.796400000000006</v>
      </c>
      <c r="C1605" s="57">
        <v>92.884299999999996</v>
      </c>
      <c r="D1605" s="57">
        <v>92.960999999999999</v>
      </c>
      <c r="E1605" s="57">
        <v>4333645</v>
      </c>
      <c r="F1605" s="57" t="s">
        <v>804</v>
      </c>
      <c r="G1605" s="26">
        <f t="shared" si="25"/>
        <v>2.6591796559849445E-3</v>
      </c>
    </row>
    <row r="1606" spans="1:7">
      <c r="A1606" s="57">
        <v>92.960999999999999</v>
      </c>
      <c r="B1606" s="57">
        <v>93.591800000000006</v>
      </c>
      <c r="C1606" s="57">
        <v>92.769199999999998</v>
      </c>
      <c r="D1606" s="57">
        <v>93.3446</v>
      </c>
      <c r="E1606" s="57">
        <v>3402091</v>
      </c>
      <c r="F1606" s="57" t="s">
        <v>803</v>
      </c>
      <c r="G1606" s="26">
        <f t="shared" si="25"/>
        <v>-4.1095039241692E-3</v>
      </c>
    </row>
    <row r="1607" spans="1:7">
      <c r="A1607" s="57">
        <v>93.489500000000007</v>
      </c>
      <c r="B1607" s="57">
        <v>94.18</v>
      </c>
      <c r="C1607" s="57">
        <v>93.178299999999993</v>
      </c>
      <c r="D1607" s="57">
        <v>93.770799999999994</v>
      </c>
      <c r="E1607" s="57">
        <v>6828617</v>
      </c>
      <c r="F1607" s="57" t="s">
        <v>802</v>
      </c>
      <c r="G1607" s="26">
        <f t="shared" si="25"/>
        <v>-2.9998677626722481E-3</v>
      </c>
    </row>
    <row r="1608" spans="1:7">
      <c r="A1608" s="57">
        <v>94.094800000000006</v>
      </c>
      <c r="B1608" s="57">
        <v>94.8279</v>
      </c>
      <c r="C1608" s="57">
        <v>93.250799999999998</v>
      </c>
      <c r="D1608" s="57">
        <v>93.3446</v>
      </c>
      <c r="E1608" s="57">
        <v>5203198</v>
      </c>
      <c r="F1608" s="57" t="s">
        <v>801</v>
      </c>
      <c r="G1608" s="26">
        <f t="shared" si="25"/>
        <v>8.036886975786528E-3</v>
      </c>
    </row>
    <row r="1609" spans="1:7">
      <c r="A1609" s="57">
        <v>92.602900000000005</v>
      </c>
      <c r="B1609" s="57">
        <v>93.233800000000002</v>
      </c>
      <c r="C1609" s="57">
        <v>91.639700000000005</v>
      </c>
      <c r="D1609" s="57">
        <v>92.236400000000003</v>
      </c>
      <c r="E1609" s="57">
        <v>6209092</v>
      </c>
      <c r="F1609" s="57" t="s">
        <v>800</v>
      </c>
      <c r="G1609" s="26">
        <f t="shared" si="25"/>
        <v>3.9734855219848431E-3</v>
      </c>
    </row>
    <row r="1610" spans="1:7">
      <c r="A1610" s="57">
        <v>91.622600000000006</v>
      </c>
      <c r="B1610" s="57">
        <v>91.707899999999995</v>
      </c>
      <c r="C1610" s="57">
        <v>90.429199999999994</v>
      </c>
      <c r="D1610" s="57">
        <v>91.400999999999996</v>
      </c>
      <c r="E1610" s="57">
        <v>5063883</v>
      </c>
      <c r="F1610" s="57" t="s">
        <v>799</v>
      </c>
      <c r="G1610" s="26">
        <f t="shared" si="25"/>
        <v>2.4244811325917492E-3</v>
      </c>
    </row>
    <row r="1611" spans="1:7">
      <c r="A1611" s="57">
        <v>92.006200000000007</v>
      </c>
      <c r="B1611" s="57">
        <v>93.131500000000003</v>
      </c>
      <c r="C1611" s="57">
        <v>91.682299999999998</v>
      </c>
      <c r="D1611" s="57">
        <v>92.747900000000001</v>
      </c>
      <c r="E1611" s="57">
        <v>4652738</v>
      </c>
      <c r="F1611" s="57" t="s">
        <v>798</v>
      </c>
      <c r="G1611" s="26">
        <f t="shared" si="25"/>
        <v>-7.9969465615932211E-3</v>
      </c>
    </row>
    <row r="1612" spans="1:7">
      <c r="A1612" s="57">
        <v>92.6541</v>
      </c>
      <c r="B1612" s="57">
        <v>92.705200000000005</v>
      </c>
      <c r="C1612" s="57">
        <v>91.5715</v>
      </c>
      <c r="D1612" s="57">
        <v>91.955100000000002</v>
      </c>
      <c r="E1612" s="57">
        <v>4484986</v>
      </c>
      <c r="F1612" s="57" t="s">
        <v>797</v>
      </c>
      <c r="G1612" s="26">
        <f t="shared" si="25"/>
        <v>7.6015359670100757E-3</v>
      </c>
    </row>
    <row r="1613" spans="1:7">
      <c r="A1613" s="57">
        <v>91.827200000000005</v>
      </c>
      <c r="B1613" s="57">
        <v>92.713800000000006</v>
      </c>
      <c r="C1613" s="57">
        <v>91.409499999999994</v>
      </c>
      <c r="D1613" s="57">
        <v>92.713800000000006</v>
      </c>
      <c r="E1613" s="57">
        <v>4148218</v>
      </c>
      <c r="F1613" s="57" t="s">
        <v>796</v>
      </c>
      <c r="G1613" s="26">
        <f t="shared" si="25"/>
        <v>-9.5627619620811677E-3</v>
      </c>
    </row>
    <row r="1614" spans="1:7">
      <c r="A1614" s="57">
        <v>91.7761</v>
      </c>
      <c r="B1614" s="57">
        <v>92.146900000000002</v>
      </c>
      <c r="C1614" s="57">
        <v>91.349800000000002</v>
      </c>
      <c r="D1614" s="57">
        <v>91.972099999999998</v>
      </c>
      <c r="E1614" s="57">
        <v>4323346</v>
      </c>
      <c r="F1614" s="57" t="s">
        <v>795</v>
      </c>
      <c r="G1614" s="26">
        <f t="shared" si="25"/>
        <v>-2.1310810561028237E-3</v>
      </c>
    </row>
    <row r="1615" spans="1:7">
      <c r="A1615" s="57">
        <v>91.614099999999993</v>
      </c>
      <c r="B1615" s="57">
        <v>91.767499999999998</v>
      </c>
      <c r="C1615" s="57">
        <v>91.034400000000005</v>
      </c>
      <c r="D1615" s="57">
        <v>91.418000000000006</v>
      </c>
      <c r="E1615" s="57">
        <v>4360123</v>
      </c>
      <c r="F1615" s="57" t="s">
        <v>794</v>
      </c>
      <c r="G1615" s="26">
        <f t="shared" si="25"/>
        <v>2.1450917762364519E-3</v>
      </c>
    </row>
    <row r="1616" spans="1:7">
      <c r="A1616" s="57">
        <v>91.972099999999998</v>
      </c>
      <c r="B1616" s="57">
        <v>92.4495</v>
      </c>
      <c r="C1616" s="57">
        <v>91.486199999999997</v>
      </c>
      <c r="D1616" s="57">
        <v>92.432500000000005</v>
      </c>
      <c r="E1616" s="57">
        <v>3776737</v>
      </c>
      <c r="F1616" s="57" t="s">
        <v>793</v>
      </c>
      <c r="G1616" s="26">
        <f t="shared" si="25"/>
        <v>-4.9809320314825323E-3</v>
      </c>
    </row>
    <row r="1617" spans="1:7">
      <c r="A1617" s="57">
        <v>91.895399999999995</v>
      </c>
      <c r="B1617" s="57">
        <v>92.662599999999998</v>
      </c>
      <c r="C1617" s="57">
        <v>91.469200000000001</v>
      </c>
      <c r="D1617" s="57">
        <v>92.441000000000003</v>
      </c>
      <c r="E1617" s="57">
        <v>3992877</v>
      </c>
      <c r="F1617" s="57" t="s">
        <v>792</v>
      </c>
      <c r="G1617" s="26">
        <f t="shared" si="25"/>
        <v>-5.9021429885008914E-3</v>
      </c>
    </row>
    <row r="1618" spans="1:7">
      <c r="A1618" s="57">
        <v>92.065899999999999</v>
      </c>
      <c r="B1618" s="57">
        <v>92.457999999999998</v>
      </c>
      <c r="C1618" s="57">
        <v>91.187899999999999</v>
      </c>
      <c r="D1618" s="57">
        <v>91.196399999999997</v>
      </c>
      <c r="E1618" s="57">
        <v>3924315</v>
      </c>
      <c r="F1618" s="57" t="s">
        <v>791</v>
      </c>
      <c r="G1618" s="26">
        <f t="shared" si="25"/>
        <v>9.5343675846852882E-3</v>
      </c>
    </row>
    <row r="1619" spans="1:7">
      <c r="A1619" s="57">
        <v>91.6738</v>
      </c>
      <c r="B1619" s="57">
        <v>91.921000000000006</v>
      </c>
      <c r="C1619" s="57">
        <v>91.1708</v>
      </c>
      <c r="D1619" s="57">
        <v>91.187899999999999</v>
      </c>
      <c r="E1619" s="57">
        <v>4429485</v>
      </c>
      <c r="F1619" s="57" t="s">
        <v>790</v>
      </c>
      <c r="G1619" s="26">
        <f t="shared" si="25"/>
        <v>5.3285578459423277E-3</v>
      </c>
    </row>
    <row r="1620" spans="1:7">
      <c r="A1620" s="57">
        <v>91.119699999999995</v>
      </c>
      <c r="B1620" s="57">
        <v>91.179299999999998</v>
      </c>
      <c r="C1620" s="57">
        <v>90.505899999999997</v>
      </c>
      <c r="D1620" s="57">
        <v>90.881</v>
      </c>
      <c r="E1620" s="57">
        <v>3092653</v>
      </c>
      <c r="F1620" s="57" t="s">
        <v>789</v>
      </c>
      <c r="G1620" s="26">
        <f t="shared" si="25"/>
        <v>2.6265115920818261E-3</v>
      </c>
    </row>
    <row r="1621" spans="1:7">
      <c r="A1621" s="57">
        <v>90.403599999999997</v>
      </c>
      <c r="B1621" s="57">
        <v>92.091499999999996</v>
      </c>
      <c r="C1621" s="57">
        <v>89.977400000000003</v>
      </c>
      <c r="D1621" s="57">
        <v>91.7761</v>
      </c>
      <c r="E1621" s="57">
        <v>5316316</v>
      </c>
      <c r="F1621" s="57" t="s">
        <v>788</v>
      </c>
      <c r="G1621" s="26">
        <f t="shared" si="25"/>
        <v>-1.4954873872391694E-2</v>
      </c>
    </row>
    <row r="1622" spans="1:7">
      <c r="A1622" s="57">
        <v>91.921000000000006</v>
      </c>
      <c r="B1622" s="57">
        <v>92.330200000000005</v>
      </c>
      <c r="C1622" s="57">
        <v>91.409499999999994</v>
      </c>
      <c r="D1622" s="57">
        <v>92.065899999999999</v>
      </c>
      <c r="E1622" s="57">
        <v>4402639</v>
      </c>
      <c r="F1622" s="57" t="s">
        <v>787</v>
      </c>
      <c r="G1622" s="26">
        <f t="shared" si="25"/>
        <v>-1.5738726281934179E-3</v>
      </c>
    </row>
    <row r="1623" spans="1:7">
      <c r="A1623" s="57">
        <v>91.886899999999997</v>
      </c>
      <c r="B1623" s="57">
        <v>92.074399999999997</v>
      </c>
      <c r="C1623" s="57">
        <v>90.761600000000001</v>
      </c>
      <c r="D1623" s="57">
        <v>90.881</v>
      </c>
      <c r="E1623" s="57">
        <v>6550042</v>
      </c>
      <c r="F1623" s="57" t="s">
        <v>786</v>
      </c>
      <c r="G1623" s="26">
        <f t="shared" si="25"/>
        <v>1.1068320110914298E-2</v>
      </c>
    </row>
    <row r="1624" spans="1:7">
      <c r="A1624" s="57">
        <v>91.136700000000005</v>
      </c>
      <c r="B1624" s="57">
        <v>93.515100000000004</v>
      </c>
      <c r="C1624" s="57">
        <v>90.991799999999998</v>
      </c>
      <c r="D1624" s="57">
        <v>92.0488</v>
      </c>
      <c r="E1624" s="57">
        <v>11295405</v>
      </c>
      <c r="F1624" s="57" t="s">
        <v>785</v>
      </c>
      <c r="G1624" s="26">
        <f t="shared" si="25"/>
        <v>-9.9088744231320414E-3</v>
      </c>
    </row>
    <row r="1625" spans="1:7">
      <c r="A1625" s="57">
        <v>88.8095</v>
      </c>
      <c r="B1625" s="57">
        <v>89.018299999999996</v>
      </c>
      <c r="C1625" s="57">
        <v>87.820599999999999</v>
      </c>
      <c r="D1625" s="57">
        <v>88.229799999999997</v>
      </c>
      <c r="E1625" s="57">
        <v>6106832</v>
      </c>
      <c r="F1625" s="57" t="s">
        <v>784</v>
      </c>
      <c r="G1625" s="26">
        <f t="shared" si="25"/>
        <v>6.5703424466563298E-3</v>
      </c>
    </row>
    <row r="1626" spans="1:7">
      <c r="A1626" s="57">
        <v>87.599000000000004</v>
      </c>
      <c r="B1626" s="57">
        <v>87.837699999999998</v>
      </c>
      <c r="C1626" s="57">
        <v>86.882900000000006</v>
      </c>
      <c r="D1626" s="57">
        <v>87.385900000000007</v>
      </c>
      <c r="E1626" s="57">
        <v>4758099</v>
      </c>
      <c r="F1626" s="57" t="s">
        <v>783</v>
      </c>
      <c r="G1626" s="26">
        <f t="shared" si="25"/>
        <v>2.4386085169345595E-3</v>
      </c>
    </row>
    <row r="1627" spans="1:7">
      <c r="A1627" s="57">
        <v>86.738</v>
      </c>
      <c r="B1627" s="57">
        <v>87.053399999999996</v>
      </c>
      <c r="C1627" s="57">
        <v>85.783199999999994</v>
      </c>
      <c r="D1627" s="57">
        <v>85.919600000000003</v>
      </c>
      <c r="E1627" s="57">
        <v>4366017</v>
      </c>
      <c r="F1627" s="57" t="s">
        <v>782</v>
      </c>
      <c r="G1627" s="26">
        <f t="shared" si="25"/>
        <v>9.5251840092365203E-3</v>
      </c>
    </row>
    <row r="1628" spans="1:7">
      <c r="A1628" s="57">
        <v>86.039000000000001</v>
      </c>
      <c r="B1628" s="57">
        <v>87.172799999999995</v>
      </c>
      <c r="C1628" s="57">
        <v>85.936700000000002</v>
      </c>
      <c r="D1628" s="57">
        <v>86.524900000000002</v>
      </c>
      <c r="E1628" s="57">
        <v>4715063</v>
      </c>
      <c r="F1628" s="57" t="s">
        <v>781</v>
      </c>
      <c r="G1628" s="26">
        <f t="shared" si="25"/>
        <v>-5.6157244908691117E-3</v>
      </c>
    </row>
    <row r="1629" spans="1:7">
      <c r="A1629" s="57">
        <v>87.292100000000005</v>
      </c>
      <c r="B1629" s="57">
        <v>87.547799999999995</v>
      </c>
      <c r="C1629" s="57">
        <v>86.115700000000004</v>
      </c>
      <c r="D1629" s="57">
        <v>86.328800000000001</v>
      </c>
      <c r="E1629" s="57">
        <v>3700778</v>
      </c>
      <c r="F1629" s="57" t="s">
        <v>780</v>
      </c>
      <c r="G1629" s="26">
        <f t="shared" si="25"/>
        <v>1.1158500986924391E-2</v>
      </c>
    </row>
    <row r="1630" spans="1:7">
      <c r="A1630" s="57">
        <v>86.098699999999994</v>
      </c>
      <c r="B1630" s="57">
        <v>87.189800000000005</v>
      </c>
      <c r="C1630" s="57">
        <v>86.115700000000004</v>
      </c>
      <c r="D1630" s="57">
        <v>86.328800000000001</v>
      </c>
      <c r="E1630" s="57">
        <v>2589093</v>
      </c>
      <c r="F1630" s="57" t="s">
        <v>779</v>
      </c>
      <c r="G1630" s="26">
        <f t="shared" si="25"/>
        <v>-2.6653909240023088E-3</v>
      </c>
    </row>
    <row r="1631" spans="1:7">
      <c r="A1631" s="57">
        <v>86.669799999999995</v>
      </c>
      <c r="B1631" s="57">
        <v>87.795100000000005</v>
      </c>
      <c r="C1631" s="57">
        <v>86.490799999999993</v>
      </c>
      <c r="D1631" s="57">
        <v>86.848799999999997</v>
      </c>
      <c r="E1631" s="57">
        <v>6602127</v>
      </c>
      <c r="F1631" s="57" t="s">
        <v>778</v>
      </c>
      <c r="G1631" s="26">
        <f t="shared" si="25"/>
        <v>-2.0610532327447473E-3</v>
      </c>
    </row>
    <row r="1632" spans="1:7">
      <c r="A1632" s="57">
        <v>87.189800000000005</v>
      </c>
      <c r="B1632" s="57">
        <v>87.462599999999995</v>
      </c>
      <c r="C1632" s="57">
        <v>86.039000000000001</v>
      </c>
      <c r="D1632" s="57">
        <v>86.5505</v>
      </c>
      <c r="E1632" s="57">
        <v>4951171</v>
      </c>
      <c r="F1632" s="57" t="s">
        <v>777</v>
      </c>
      <c r="G1632" s="26">
        <f t="shared" si="25"/>
        <v>7.3864391309119704E-3</v>
      </c>
    </row>
    <row r="1633" spans="1:7">
      <c r="A1633" s="57">
        <v>86.431100000000001</v>
      </c>
      <c r="B1633" s="57">
        <v>86.814700000000002</v>
      </c>
      <c r="C1633" s="57">
        <v>84.504599999999996</v>
      </c>
      <c r="D1633" s="57">
        <v>85.553100000000001</v>
      </c>
      <c r="E1633" s="57">
        <v>3954092</v>
      </c>
      <c r="F1633" s="57" t="s">
        <v>776</v>
      </c>
      <c r="G1633" s="26">
        <f t="shared" si="25"/>
        <v>1.0262632213210221E-2</v>
      </c>
    </row>
    <row r="1634" spans="1:7">
      <c r="A1634" s="57">
        <v>86.303299999999993</v>
      </c>
      <c r="B1634" s="57">
        <v>86.3459</v>
      </c>
      <c r="C1634" s="57">
        <v>84.683599999999998</v>
      </c>
      <c r="D1634" s="57">
        <v>85.246200000000002</v>
      </c>
      <c r="E1634" s="57">
        <v>4786436</v>
      </c>
      <c r="F1634" s="57" t="s">
        <v>775</v>
      </c>
      <c r="G1634" s="26">
        <f t="shared" si="25"/>
        <v>1.240055275191132E-2</v>
      </c>
    </row>
    <row r="1635" spans="1:7">
      <c r="A1635" s="57">
        <v>84.828500000000005</v>
      </c>
      <c r="B1635" s="57">
        <v>86.541899999999998</v>
      </c>
      <c r="C1635" s="57">
        <v>83.903599999999997</v>
      </c>
      <c r="D1635" s="57">
        <v>85.510499999999993</v>
      </c>
      <c r="E1635" s="57">
        <v>4598653</v>
      </c>
      <c r="F1635" s="57" t="s">
        <v>774</v>
      </c>
      <c r="G1635" s="26">
        <f t="shared" si="25"/>
        <v>-7.9756287239577395E-3</v>
      </c>
    </row>
    <row r="1636" spans="1:7">
      <c r="A1636" s="57">
        <v>87.232399999999998</v>
      </c>
      <c r="B1636" s="57">
        <v>87.599000000000004</v>
      </c>
      <c r="C1636" s="57">
        <v>86.482299999999995</v>
      </c>
      <c r="D1636" s="57">
        <v>86.968199999999996</v>
      </c>
      <c r="E1636" s="57">
        <v>3632162</v>
      </c>
      <c r="F1636" s="57" t="s">
        <v>773</v>
      </c>
      <c r="G1636" s="26">
        <f t="shared" si="25"/>
        <v>3.0378920111029384E-3</v>
      </c>
    </row>
    <row r="1637" spans="1:7">
      <c r="A1637" s="57">
        <v>87.266499999999994</v>
      </c>
      <c r="B1637" s="57">
        <v>88.408799999999999</v>
      </c>
      <c r="C1637" s="57">
        <v>86.567499999999995</v>
      </c>
      <c r="D1637" s="57">
        <v>86.831800000000001</v>
      </c>
      <c r="E1637" s="57">
        <v>4287761</v>
      </c>
      <c r="F1637" s="57" t="s">
        <v>772</v>
      </c>
      <c r="G1637" s="26">
        <f t="shared" si="25"/>
        <v>5.0062304363147625E-3</v>
      </c>
    </row>
    <row r="1638" spans="1:7">
      <c r="A1638" s="57">
        <v>86.9</v>
      </c>
      <c r="B1638" s="57">
        <v>88.613399999999999</v>
      </c>
      <c r="C1638" s="57">
        <v>86.303299999999993</v>
      </c>
      <c r="D1638" s="57">
        <v>88.255399999999995</v>
      </c>
      <c r="E1638" s="57">
        <v>6937144</v>
      </c>
      <c r="F1638" s="57" t="s">
        <v>771</v>
      </c>
      <c r="G1638" s="26">
        <f t="shared" si="25"/>
        <v>-1.5357700491981152E-2</v>
      </c>
    </row>
    <row r="1639" spans="1:7">
      <c r="A1639" s="57">
        <v>88.442899999999995</v>
      </c>
      <c r="B1639" s="57">
        <v>88.545199999999994</v>
      </c>
      <c r="C1639" s="57">
        <v>87.385900000000007</v>
      </c>
      <c r="D1639" s="57">
        <v>87.778000000000006</v>
      </c>
      <c r="E1639" s="57">
        <v>3892319</v>
      </c>
      <c r="F1639" s="57" t="s">
        <v>770</v>
      </c>
      <c r="G1639" s="26">
        <f t="shared" si="25"/>
        <v>7.5747909498962152E-3</v>
      </c>
    </row>
    <row r="1640" spans="1:7">
      <c r="A1640" s="57">
        <v>88.025199999999998</v>
      </c>
      <c r="B1640" s="57">
        <v>88.195700000000002</v>
      </c>
      <c r="C1640" s="57">
        <v>87.121600000000001</v>
      </c>
      <c r="D1640" s="57">
        <v>87.436999999999998</v>
      </c>
      <c r="E1640" s="57">
        <v>3131252</v>
      </c>
      <c r="F1640" s="57" t="s">
        <v>769</v>
      </c>
      <c r="G1640" s="26">
        <f t="shared" si="25"/>
        <v>6.727129247343866E-3</v>
      </c>
    </row>
    <row r="1641" spans="1:7">
      <c r="A1641" s="57">
        <v>87.42</v>
      </c>
      <c r="B1641" s="57">
        <v>88.050799999999995</v>
      </c>
      <c r="C1641" s="57">
        <v>86.865899999999996</v>
      </c>
      <c r="D1641" s="57">
        <v>87.377399999999994</v>
      </c>
      <c r="E1641" s="57">
        <v>3515640</v>
      </c>
      <c r="F1641" s="57" t="s">
        <v>768</v>
      </c>
      <c r="G1641" s="26">
        <f t="shared" si="25"/>
        <v>4.8754025640507237E-4</v>
      </c>
    </row>
    <row r="1642" spans="1:7">
      <c r="A1642" s="57">
        <v>87.027799999999999</v>
      </c>
      <c r="B1642" s="57">
        <v>87.172799999999995</v>
      </c>
      <c r="C1642" s="57">
        <v>86.507800000000003</v>
      </c>
      <c r="D1642" s="57">
        <v>87.027799999999999</v>
      </c>
      <c r="E1642" s="57">
        <v>3007466</v>
      </c>
      <c r="F1642" s="57" t="s">
        <v>767</v>
      </c>
      <c r="G1642" s="26">
        <f t="shared" si="25"/>
        <v>0</v>
      </c>
    </row>
    <row r="1643" spans="1:7">
      <c r="A1643" s="57">
        <v>87.232399999999998</v>
      </c>
      <c r="B1643" s="57">
        <v>87.266499999999994</v>
      </c>
      <c r="C1643" s="57">
        <v>86.337400000000002</v>
      </c>
      <c r="D1643" s="57">
        <v>86.823300000000003</v>
      </c>
      <c r="E1643" s="57">
        <v>3429898</v>
      </c>
      <c r="F1643" s="57" t="s">
        <v>766</v>
      </c>
      <c r="G1643" s="26">
        <f t="shared" si="25"/>
        <v>4.7118688186236213E-3</v>
      </c>
    </row>
    <row r="1644" spans="1:7">
      <c r="A1644" s="57">
        <v>86.618700000000004</v>
      </c>
      <c r="B1644" s="57">
        <v>86.908500000000004</v>
      </c>
      <c r="C1644" s="57">
        <v>86.192400000000006</v>
      </c>
      <c r="D1644" s="57">
        <v>86.575999999999993</v>
      </c>
      <c r="E1644" s="57">
        <v>3304476</v>
      </c>
      <c r="F1644" s="57" t="s">
        <v>765</v>
      </c>
      <c r="G1644" s="26">
        <f t="shared" si="25"/>
        <v>4.9320827943089007E-4</v>
      </c>
    </row>
    <row r="1645" spans="1:7">
      <c r="A1645" s="57">
        <v>86.303299999999993</v>
      </c>
      <c r="B1645" s="57">
        <v>86.831800000000001</v>
      </c>
      <c r="C1645" s="57">
        <v>86.064599999999999</v>
      </c>
      <c r="D1645" s="57">
        <v>86.200999999999993</v>
      </c>
      <c r="E1645" s="57">
        <v>3061359</v>
      </c>
      <c r="F1645" s="57" t="s">
        <v>764</v>
      </c>
      <c r="G1645" s="26">
        <f t="shared" si="25"/>
        <v>1.186761174464257E-3</v>
      </c>
    </row>
    <row r="1646" spans="1:7">
      <c r="A1646" s="57">
        <v>85.928200000000004</v>
      </c>
      <c r="B1646" s="57">
        <v>87.581900000000005</v>
      </c>
      <c r="C1646" s="57">
        <v>85.919600000000003</v>
      </c>
      <c r="D1646" s="57">
        <v>87.019300000000001</v>
      </c>
      <c r="E1646" s="57">
        <v>5292514</v>
      </c>
      <c r="F1646" s="57" t="s">
        <v>763</v>
      </c>
      <c r="G1646" s="26">
        <f t="shared" si="25"/>
        <v>-1.2538597759347625E-2</v>
      </c>
    </row>
    <row r="1647" spans="1:7">
      <c r="A1647" s="57">
        <v>86.388499999999993</v>
      </c>
      <c r="B1647" s="57">
        <v>86.814700000000002</v>
      </c>
      <c r="C1647" s="57">
        <v>85.749200000000002</v>
      </c>
      <c r="D1647" s="57">
        <v>85.7577</v>
      </c>
      <c r="E1647" s="57">
        <v>3922927</v>
      </c>
      <c r="F1647" s="57" t="s">
        <v>762</v>
      </c>
      <c r="G1647" s="26">
        <f t="shared" si="25"/>
        <v>7.3556077180241264E-3</v>
      </c>
    </row>
    <row r="1648" spans="1:7">
      <c r="A1648" s="57">
        <v>86.030500000000004</v>
      </c>
      <c r="B1648" s="57">
        <v>86.371399999999994</v>
      </c>
      <c r="C1648" s="57">
        <v>85.118300000000005</v>
      </c>
      <c r="D1648" s="57">
        <v>85.476399999999998</v>
      </c>
      <c r="E1648" s="57">
        <v>5579077</v>
      </c>
      <c r="F1648" s="57" t="s">
        <v>761</v>
      </c>
      <c r="G1648" s="26">
        <f t="shared" si="25"/>
        <v>6.482491073559471E-3</v>
      </c>
    </row>
    <row r="1649" spans="1:7">
      <c r="A1649" s="57">
        <v>85.135400000000004</v>
      </c>
      <c r="B1649" s="57">
        <v>85.467799999999997</v>
      </c>
      <c r="C1649" s="57">
        <v>84.854100000000003</v>
      </c>
      <c r="D1649" s="57">
        <v>85.229100000000003</v>
      </c>
      <c r="E1649" s="57">
        <v>3632832</v>
      </c>
      <c r="F1649" s="57" t="s">
        <v>760</v>
      </c>
      <c r="G1649" s="26">
        <f t="shared" si="25"/>
        <v>-1.099389762416858E-3</v>
      </c>
    </row>
    <row r="1650" spans="1:7">
      <c r="A1650" s="57">
        <v>85.092799999999997</v>
      </c>
      <c r="B1650" s="57">
        <v>85.135400000000004</v>
      </c>
      <c r="C1650" s="57">
        <v>84.3596</v>
      </c>
      <c r="D1650" s="57">
        <v>84.641000000000005</v>
      </c>
      <c r="E1650" s="57">
        <v>3075914</v>
      </c>
      <c r="F1650" s="57" t="s">
        <v>759</v>
      </c>
      <c r="G1650" s="26">
        <f t="shared" si="25"/>
        <v>5.3378386361218055E-3</v>
      </c>
    </row>
    <row r="1651" spans="1:7">
      <c r="A1651" s="57">
        <v>84.606899999999996</v>
      </c>
      <c r="B1651" s="57">
        <v>85.246200000000002</v>
      </c>
      <c r="C1651" s="57">
        <v>83.933400000000006</v>
      </c>
      <c r="D1651" s="57">
        <v>85.135400000000004</v>
      </c>
      <c r="E1651" s="57">
        <v>3545575</v>
      </c>
      <c r="F1651" s="57" t="s">
        <v>758</v>
      </c>
      <c r="G1651" s="26">
        <f t="shared" si="25"/>
        <v>-6.2077584647515227E-3</v>
      </c>
    </row>
    <row r="1652" spans="1:7">
      <c r="A1652" s="57">
        <v>85.246200000000002</v>
      </c>
      <c r="B1652" s="57">
        <v>85.246200000000002</v>
      </c>
      <c r="C1652" s="57">
        <v>84.351100000000002</v>
      </c>
      <c r="D1652" s="57">
        <v>84.905199999999994</v>
      </c>
      <c r="E1652" s="57">
        <v>3981463</v>
      </c>
      <c r="F1652" s="57" t="s">
        <v>757</v>
      </c>
      <c r="G1652" s="26">
        <f t="shared" si="25"/>
        <v>4.0162439991897614E-3</v>
      </c>
    </row>
    <row r="1653" spans="1:7">
      <c r="A1653" s="57">
        <v>84.265900000000002</v>
      </c>
      <c r="B1653" s="57">
        <v>84.351100000000002</v>
      </c>
      <c r="C1653" s="57">
        <v>83.549800000000005</v>
      </c>
      <c r="D1653" s="57">
        <v>83.967500000000001</v>
      </c>
      <c r="E1653" s="57">
        <v>3482072</v>
      </c>
      <c r="F1653" s="57" t="s">
        <v>756</v>
      </c>
      <c r="G1653" s="26">
        <f t="shared" si="25"/>
        <v>3.5537559174680933E-3</v>
      </c>
    </row>
    <row r="1654" spans="1:7">
      <c r="A1654" s="57">
        <v>83.916399999999996</v>
      </c>
      <c r="B1654" s="57">
        <v>84.487499999999997</v>
      </c>
      <c r="C1654" s="57">
        <v>83.643600000000006</v>
      </c>
      <c r="D1654" s="57">
        <v>83.882300000000001</v>
      </c>
      <c r="E1654" s="57">
        <v>5665312</v>
      </c>
      <c r="F1654" s="57" t="s">
        <v>755</v>
      </c>
      <c r="G1654" s="26">
        <f t="shared" si="25"/>
        <v>4.0652199570101466E-4</v>
      </c>
    </row>
    <row r="1655" spans="1:7">
      <c r="A1655" s="57">
        <v>83.558300000000003</v>
      </c>
      <c r="B1655" s="57">
        <v>83.873699999999999</v>
      </c>
      <c r="C1655" s="57">
        <v>83.114999999999995</v>
      </c>
      <c r="D1655" s="57">
        <v>83.677700000000002</v>
      </c>
      <c r="E1655" s="57">
        <v>4384849</v>
      </c>
      <c r="F1655" s="57" t="s">
        <v>754</v>
      </c>
      <c r="G1655" s="26">
        <f t="shared" si="25"/>
        <v>-1.4269034641248846E-3</v>
      </c>
    </row>
    <row r="1656" spans="1:7">
      <c r="A1656" s="57">
        <v>83.635000000000005</v>
      </c>
      <c r="B1656" s="57">
        <v>83.839600000000004</v>
      </c>
      <c r="C1656" s="57">
        <v>83.063900000000004</v>
      </c>
      <c r="D1656" s="57">
        <v>83.464600000000004</v>
      </c>
      <c r="E1656" s="57">
        <v>2319827</v>
      </c>
      <c r="F1656" s="57" t="s">
        <v>753</v>
      </c>
      <c r="G1656" s="26">
        <f t="shared" si="25"/>
        <v>2.0415840967309418E-3</v>
      </c>
    </row>
    <row r="1657" spans="1:7">
      <c r="A1657" s="57">
        <v>83.7714</v>
      </c>
      <c r="B1657" s="57">
        <v>83.7714</v>
      </c>
      <c r="C1657" s="57">
        <v>82.974500000000006</v>
      </c>
      <c r="D1657" s="57">
        <v>83.135599999999997</v>
      </c>
      <c r="E1657" s="57">
        <v>2325952</v>
      </c>
      <c r="F1657" s="57" t="s">
        <v>752</v>
      </c>
      <c r="G1657" s="26">
        <f t="shared" si="25"/>
        <v>7.6477465730686589E-3</v>
      </c>
    </row>
    <row r="1658" spans="1:7">
      <c r="A1658" s="57">
        <v>83.127099999999999</v>
      </c>
      <c r="B1658" s="57">
        <v>83.593400000000003</v>
      </c>
      <c r="C1658" s="57">
        <v>82.787999999999997</v>
      </c>
      <c r="D1658" s="57">
        <v>83.169499999999999</v>
      </c>
      <c r="E1658" s="57">
        <v>3380398</v>
      </c>
      <c r="F1658" s="57" t="s">
        <v>751</v>
      </c>
      <c r="G1658" s="26">
        <f t="shared" ref="G1658:G1721" si="26">A1658/D1658-1</f>
        <v>-5.0980227126529165E-4</v>
      </c>
    </row>
    <row r="1659" spans="1:7">
      <c r="A1659" s="57">
        <v>83.169499999999999</v>
      </c>
      <c r="B1659" s="57">
        <v>83.5595</v>
      </c>
      <c r="C1659" s="57">
        <v>82.559100000000001</v>
      </c>
      <c r="D1659" s="57">
        <v>83.330600000000004</v>
      </c>
      <c r="E1659" s="57">
        <v>3329347</v>
      </c>
      <c r="F1659" s="57" t="s">
        <v>750</v>
      </c>
      <c r="G1659" s="26">
        <f t="shared" si="26"/>
        <v>-1.9332634110399427E-3</v>
      </c>
    </row>
    <row r="1660" spans="1:7">
      <c r="A1660" s="57">
        <v>82.567599999999999</v>
      </c>
      <c r="B1660" s="57">
        <v>83.067800000000005</v>
      </c>
      <c r="C1660" s="57">
        <v>82.135199999999998</v>
      </c>
      <c r="D1660" s="57">
        <v>82.999899999999997</v>
      </c>
      <c r="E1660" s="57">
        <v>5539398</v>
      </c>
      <c r="F1660" s="57" t="s">
        <v>749</v>
      </c>
      <c r="G1660" s="26">
        <f t="shared" si="26"/>
        <v>-5.2084400101686246E-3</v>
      </c>
    </row>
    <row r="1661" spans="1:7">
      <c r="A1661" s="57">
        <v>82.643900000000002</v>
      </c>
      <c r="B1661" s="57">
        <v>83.127099999999999</v>
      </c>
      <c r="C1661" s="57">
        <v>81.83</v>
      </c>
      <c r="D1661" s="57">
        <v>82.949100000000001</v>
      </c>
      <c r="E1661" s="57">
        <v>7428044</v>
      </c>
      <c r="F1661" s="57" t="s">
        <v>748</v>
      </c>
      <c r="G1661" s="26">
        <f t="shared" si="26"/>
        <v>-3.679364815290298E-3</v>
      </c>
    </row>
    <row r="1662" spans="1:7">
      <c r="A1662" s="57">
        <v>82.423400000000001</v>
      </c>
      <c r="B1662" s="57">
        <v>83.502200000000002</v>
      </c>
      <c r="C1662" s="57">
        <v>82.109700000000004</v>
      </c>
      <c r="D1662" s="57">
        <v>83.474699999999999</v>
      </c>
      <c r="E1662" s="57">
        <v>4315029</v>
      </c>
      <c r="F1662" s="57" t="s">
        <v>747</v>
      </c>
      <c r="G1662" s="26">
        <f t="shared" si="26"/>
        <v>-1.2594235139509302E-2</v>
      </c>
    </row>
    <row r="1663" spans="1:7">
      <c r="A1663" s="57">
        <v>83.847700000000003</v>
      </c>
      <c r="B1663" s="57">
        <v>84.521699999999996</v>
      </c>
      <c r="C1663" s="57">
        <v>83.796899999999994</v>
      </c>
      <c r="D1663" s="57">
        <v>84.059700000000007</v>
      </c>
      <c r="E1663" s="57">
        <v>4416108</v>
      </c>
      <c r="F1663" s="57" t="s">
        <v>746</v>
      </c>
      <c r="G1663" s="26">
        <f t="shared" si="26"/>
        <v>-2.5220170902346961E-3</v>
      </c>
    </row>
    <row r="1664" spans="1:7">
      <c r="A1664" s="57">
        <v>84.068200000000004</v>
      </c>
      <c r="B1664" s="57">
        <v>84.670100000000005</v>
      </c>
      <c r="C1664" s="57">
        <v>83.847700000000003</v>
      </c>
      <c r="D1664" s="57">
        <v>84.178399999999996</v>
      </c>
      <c r="E1664" s="57">
        <v>4037935</v>
      </c>
      <c r="F1664" s="57" t="s">
        <v>745</v>
      </c>
      <c r="G1664" s="26">
        <f t="shared" si="26"/>
        <v>-1.3091244309703098E-3</v>
      </c>
    </row>
    <row r="1665" spans="1:7">
      <c r="A1665" s="57">
        <v>84.2547</v>
      </c>
      <c r="B1665" s="57">
        <v>84.585300000000004</v>
      </c>
      <c r="C1665" s="57">
        <v>83.457800000000006</v>
      </c>
      <c r="D1665" s="57">
        <v>84.110600000000005</v>
      </c>
      <c r="E1665" s="57">
        <v>7027596</v>
      </c>
      <c r="F1665" s="57" t="s">
        <v>744</v>
      </c>
      <c r="G1665" s="26">
        <f t="shared" si="26"/>
        <v>1.7132204502166015E-3</v>
      </c>
    </row>
    <row r="1666" spans="1:7">
      <c r="A1666" s="57">
        <v>84.153000000000006</v>
      </c>
      <c r="B1666" s="57">
        <v>84.695499999999996</v>
      </c>
      <c r="C1666" s="57">
        <v>83.466200000000001</v>
      </c>
      <c r="D1666" s="57">
        <v>84.195300000000003</v>
      </c>
      <c r="E1666" s="57">
        <v>4887158</v>
      </c>
      <c r="F1666" s="57" t="s">
        <v>743</v>
      </c>
      <c r="G1666" s="26">
        <f t="shared" si="26"/>
        <v>-5.0240334080398075E-4</v>
      </c>
    </row>
    <row r="1667" spans="1:7">
      <c r="A1667" s="57">
        <v>83.720600000000005</v>
      </c>
      <c r="B1667" s="57">
        <v>83.983400000000003</v>
      </c>
      <c r="C1667" s="57">
        <v>82.737099999999998</v>
      </c>
      <c r="D1667" s="57">
        <v>82.771000000000001</v>
      </c>
      <c r="E1667" s="57">
        <v>4307296</v>
      </c>
      <c r="F1667" s="57" t="s">
        <v>742</v>
      </c>
      <c r="G1667" s="26">
        <f t="shared" si="26"/>
        <v>1.1472617221007342E-2</v>
      </c>
    </row>
    <row r="1668" spans="1:7">
      <c r="A1668" s="57">
        <v>83.050799999999995</v>
      </c>
      <c r="B1668" s="57">
        <v>83.415400000000005</v>
      </c>
      <c r="C1668" s="57">
        <v>82.618399999999994</v>
      </c>
      <c r="D1668" s="57">
        <v>82.932100000000005</v>
      </c>
      <c r="E1668" s="57">
        <v>3653993</v>
      </c>
      <c r="F1668" s="57" t="s">
        <v>741</v>
      </c>
      <c r="G1668" s="26">
        <f t="shared" si="26"/>
        <v>1.4312913817446926E-3</v>
      </c>
    </row>
    <row r="1669" spans="1:7">
      <c r="A1669" s="57">
        <v>82.508200000000002</v>
      </c>
      <c r="B1669" s="57">
        <v>82.867900000000006</v>
      </c>
      <c r="C1669" s="57">
        <v>82.279300000000006</v>
      </c>
      <c r="D1669" s="57">
        <v>82.669300000000007</v>
      </c>
      <c r="E1669" s="57">
        <v>2749538</v>
      </c>
      <c r="F1669" s="57" t="s">
        <v>740</v>
      </c>
      <c r="G1669" s="26">
        <f t="shared" si="26"/>
        <v>-1.9487282461567723E-3</v>
      </c>
    </row>
    <row r="1670" spans="1:7">
      <c r="A1670" s="57">
        <v>82.660799999999995</v>
      </c>
      <c r="B1670" s="57">
        <v>83.220399999999998</v>
      </c>
      <c r="C1670" s="57">
        <v>82.550600000000003</v>
      </c>
      <c r="D1670" s="57">
        <v>82.745599999999996</v>
      </c>
      <c r="E1670" s="57">
        <v>3056865</v>
      </c>
      <c r="F1670" s="57" t="s">
        <v>739</v>
      </c>
      <c r="G1670" s="26">
        <f t="shared" si="26"/>
        <v>-1.0248279062572418E-3</v>
      </c>
    </row>
    <row r="1671" spans="1:7">
      <c r="A1671" s="57">
        <v>82.660799999999995</v>
      </c>
      <c r="B1671" s="57">
        <v>82.889700000000005</v>
      </c>
      <c r="C1671" s="57">
        <v>82.22</v>
      </c>
      <c r="D1671" s="57">
        <v>82.660799999999995</v>
      </c>
      <c r="E1671" s="57">
        <v>4281404</v>
      </c>
      <c r="F1671" s="57" t="s">
        <v>738</v>
      </c>
      <c r="G1671" s="26">
        <f t="shared" si="26"/>
        <v>0</v>
      </c>
    </row>
    <row r="1672" spans="1:7">
      <c r="A1672" s="57">
        <v>82.686300000000003</v>
      </c>
      <c r="B1672" s="57">
        <v>83.067800000000005</v>
      </c>
      <c r="C1672" s="57">
        <v>82.397999999999996</v>
      </c>
      <c r="D1672" s="57">
        <v>82.686300000000003</v>
      </c>
      <c r="E1672" s="57">
        <v>3108782</v>
      </c>
      <c r="F1672" s="57" t="s">
        <v>737</v>
      </c>
      <c r="G1672" s="26">
        <f t="shared" si="26"/>
        <v>0</v>
      </c>
    </row>
    <row r="1673" spans="1:7">
      <c r="A1673" s="57">
        <v>82.711699999999993</v>
      </c>
      <c r="B1673" s="57">
        <v>83.712100000000007</v>
      </c>
      <c r="C1673" s="57">
        <v>82.355599999999995</v>
      </c>
      <c r="D1673" s="57">
        <v>83.084699999999998</v>
      </c>
      <c r="E1673" s="57">
        <v>3621487</v>
      </c>
      <c r="F1673" s="57" t="s">
        <v>736</v>
      </c>
      <c r="G1673" s="26">
        <f t="shared" si="26"/>
        <v>-4.489394557602111E-3</v>
      </c>
    </row>
    <row r="1674" spans="1:7">
      <c r="A1674" s="57">
        <v>82.872799999999998</v>
      </c>
      <c r="B1674" s="57">
        <v>82.940600000000003</v>
      </c>
      <c r="C1674" s="57">
        <v>82.084299999999999</v>
      </c>
      <c r="D1674" s="57">
        <v>82.262299999999996</v>
      </c>
      <c r="E1674" s="57">
        <v>3975939</v>
      </c>
      <c r="F1674" s="57" t="s">
        <v>735</v>
      </c>
      <c r="G1674" s="26">
        <f t="shared" si="26"/>
        <v>7.4213825774382958E-3</v>
      </c>
    </row>
    <row r="1675" spans="1:7">
      <c r="A1675" s="57">
        <v>82.330200000000005</v>
      </c>
      <c r="B1675" s="57">
        <v>82.635400000000004</v>
      </c>
      <c r="C1675" s="57">
        <v>82.143699999999995</v>
      </c>
      <c r="D1675" s="57">
        <v>82.186000000000007</v>
      </c>
      <c r="E1675" s="57">
        <v>4848711</v>
      </c>
      <c r="F1675" s="57" t="s">
        <v>734</v>
      </c>
      <c r="G1675" s="26">
        <f t="shared" si="26"/>
        <v>1.7545567371570758E-3</v>
      </c>
    </row>
    <row r="1676" spans="1:7">
      <c r="A1676" s="57">
        <v>81.813000000000002</v>
      </c>
      <c r="B1676" s="57">
        <v>82.431899999999999</v>
      </c>
      <c r="C1676" s="57">
        <v>81.134799999999998</v>
      </c>
      <c r="D1676" s="57">
        <v>81.8215</v>
      </c>
      <c r="E1676" s="57">
        <v>6495064</v>
      </c>
      <c r="F1676" s="57" t="s">
        <v>733</v>
      </c>
      <c r="G1676" s="26">
        <f t="shared" si="26"/>
        <v>-1.038846757881462E-4</v>
      </c>
    </row>
    <row r="1677" spans="1:7">
      <c r="A1677" s="57">
        <v>81.855400000000003</v>
      </c>
      <c r="B1677" s="57">
        <v>82.116900000000001</v>
      </c>
      <c r="C1677" s="57">
        <v>80.541300000000007</v>
      </c>
      <c r="D1677" s="57">
        <v>81.134799999999998</v>
      </c>
      <c r="E1677" s="57">
        <v>7867801</v>
      </c>
      <c r="F1677" s="57" t="s">
        <v>732</v>
      </c>
      <c r="G1677" s="26">
        <f t="shared" si="26"/>
        <v>8.8815156997983369E-3</v>
      </c>
    </row>
    <row r="1678" spans="1:7">
      <c r="A1678" s="57">
        <v>80.0411</v>
      </c>
      <c r="B1678" s="57">
        <v>80.303899999999999</v>
      </c>
      <c r="C1678" s="57">
        <v>79.167900000000003</v>
      </c>
      <c r="D1678" s="57">
        <v>79.6935</v>
      </c>
      <c r="E1678" s="57">
        <v>6871343</v>
      </c>
      <c r="F1678" s="57" t="s">
        <v>731</v>
      </c>
      <c r="G1678" s="26">
        <f t="shared" si="26"/>
        <v>4.3617108045197472E-3</v>
      </c>
    </row>
    <row r="1679" spans="1:7">
      <c r="A1679" s="57">
        <v>79.125500000000002</v>
      </c>
      <c r="B1679" s="57">
        <v>79.6935</v>
      </c>
      <c r="C1679" s="57">
        <v>78.303100000000001</v>
      </c>
      <c r="D1679" s="57">
        <v>78.659199999999998</v>
      </c>
      <c r="E1679" s="57">
        <v>8489104</v>
      </c>
      <c r="F1679" s="57" t="s">
        <v>730</v>
      </c>
      <c r="G1679" s="26">
        <f t="shared" si="26"/>
        <v>5.9281050404784708E-3</v>
      </c>
    </row>
    <row r="1680" spans="1:7">
      <c r="A1680" s="57">
        <v>78.489599999999996</v>
      </c>
      <c r="B1680" s="57">
        <v>78.7864</v>
      </c>
      <c r="C1680" s="57">
        <v>77.853800000000007</v>
      </c>
      <c r="D1680" s="57">
        <v>78.099599999999995</v>
      </c>
      <c r="E1680" s="57">
        <v>5949907</v>
      </c>
      <c r="F1680" s="57" t="s">
        <v>729</v>
      </c>
      <c r="G1680" s="26">
        <f t="shared" si="26"/>
        <v>4.9936235268810414E-3</v>
      </c>
    </row>
    <row r="1681" spans="1:7">
      <c r="A1681" s="57">
        <v>78.489599999999996</v>
      </c>
      <c r="B1681" s="57">
        <v>79.159400000000005</v>
      </c>
      <c r="C1681" s="57">
        <v>77.641800000000003</v>
      </c>
      <c r="D1681" s="57">
        <v>77.887699999999995</v>
      </c>
      <c r="E1681" s="57">
        <v>4400781</v>
      </c>
      <c r="F1681" s="57" t="s">
        <v>728</v>
      </c>
      <c r="G1681" s="26">
        <f t="shared" si="26"/>
        <v>7.7277927066790042E-3</v>
      </c>
    </row>
    <row r="1682" spans="1:7">
      <c r="A1682" s="57">
        <v>77.590999999999994</v>
      </c>
      <c r="B1682" s="57">
        <v>77.811400000000006</v>
      </c>
      <c r="C1682" s="57">
        <v>76.514200000000002</v>
      </c>
      <c r="D1682" s="57">
        <v>77.302700000000002</v>
      </c>
      <c r="E1682" s="57">
        <v>5830411</v>
      </c>
      <c r="F1682" s="57" t="s">
        <v>727</v>
      </c>
      <c r="G1682" s="26">
        <f t="shared" si="26"/>
        <v>3.7294945713408634E-3</v>
      </c>
    </row>
    <row r="1683" spans="1:7">
      <c r="A1683" s="57">
        <v>77.412899999999993</v>
      </c>
      <c r="B1683" s="57">
        <v>79.269599999999997</v>
      </c>
      <c r="C1683" s="57">
        <v>77.361999999999995</v>
      </c>
      <c r="D1683" s="57">
        <v>78.752399999999994</v>
      </c>
      <c r="E1683" s="57">
        <v>8852181</v>
      </c>
      <c r="F1683" s="57" t="s">
        <v>726</v>
      </c>
      <c r="G1683" s="26">
        <f t="shared" si="26"/>
        <v>-1.7009005439834191E-2</v>
      </c>
    </row>
    <row r="1684" spans="1:7">
      <c r="A1684" s="57">
        <v>78.871099999999998</v>
      </c>
      <c r="B1684" s="57">
        <v>79.625699999999995</v>
      </c>
      <c r="C1684" s="57">
        <v>78.006399999999999</v>
      </c>
      <c r="D1684" s="57">
        <v>78.337000000000003</v>
      </c>
      <c r="E1684" s="57">
        <v>7341216</v>
      </c>
      <c r="F1684" s="57" t="s">
        <v>725</v>
      </c>
      <c r="G1684" s="26">
        <f t="shared" si="26"/>
        <v>6.8179787329103458E-3</v>
      </c>
    </row>
    <row r="1685" spans="1:7">
      <c r="A1685" s="57">
        <v>77.692700000000002</v>
      </c>
      <c r="B1685" s="57">
        <v>77.819900000000004</v>
      </c>
      <c r="C1685" s="57">
        <v>76.403999999999996</v>
      </c>
      <c r="D1685" s="57">
        <v>77.2179</v>
      </c>
      <c r="E1685" s="57">
        <v>12993225</v>
      </c>
      <c r="F1685" s="57" t="s">
        <v>724</v>
      </c>
      <c r="G1685" s="26">
        <f t="shared" si="26"/>
        <v>6.148833366356854E-3</v>
      </c>
    </row>
    <row r="1686" spans="1:7">
      <c r="A1686" s="57">
        <v>75.251000000000005</v>
      </c>
      <c r="B1686" s="57">
        <v>75.556200000000004</v>
      </c>
      <c r="C1686" s="57">
        <v>74.114999999999995</v>
      </c>
      <c r="D1686" s="57">
        <v>74.369299999999996</v>
      </c>
      <c r="E1686" s="57">
        <v>7391275</v>
      </c>
      <c r="F1686" s="57" t="s">
        <v>723</v>
      </c>
      <c r="G1686" s="26">
        <f t="shared" si="26"/>
        <v>1.1855698520760738E-2</v>
      </c>
    </row>
    <row r="1687" spans="1:7">
      <c r="A1687" s="57">
        <v>74.411699999999996</v>
      </c>
      <c r="B1687" s="57">
        <v>75.191699999999997</v>
      </c>
      <c r="C1687" s="57">
        <v>74.360799999999998</v>
      </c>
      <c r="D1687" s="57">
        <v>74.623599999999996</v>
      </c>
      <c r="E1687" s="57">
        <v>6403380</v>
      </c>
      <c r="F1687" s="57" t="s">
        <v>722</v>
      </c>
      <c r="G1687" s="26">
        <f t="shared" si="26"/>
        <v>-2.8395842602072507E-3</v>
      </c>
    </row>
    <row r="1688" spans="1:7">
      <c r="A1688" s="57">
        <v>74.242099999999994</v>
      </c>
      <c r="B1688" s="57">
        <v>74.606700000000004</v>
      </c>
      <c r="C1688" s="57">
        <v>73.665599999999998</v>
      </c>
      <c r="D1688" s="57">
        <v>74.191299999999998</v>
      </c>
      <c r="E1688" s="57">
        <v>4677387</v>
      </c>
      <c r="F1688" s="57" t="s">
        <v>721</v>
      </c>
      <c r="G1688" s="26">
        <f t="shared" si="26"/>
        <v>6.847164020578056E-4</v>
      </c>
    </row>
    <row r="1689" spans="1:7">
      <c r="A1689" s="57">
        <v>74.377799999999993</v>
      </c>
      <c r="B1689" s="57">
        <v>75.098399999999998</v>
      </c>
      <c r="C1689" s="57">
        <v>73.886099999999999</v>
      </c>
      <c r="D1689" s="57">
        <v>73.945400000000006</v>
      </c>
      <c r="E1689" s="57">
        <v>4735765</v>
      </c>
      <c r="F1689" s="57" t="s">
        <v>720</v>
      </c>
      <c r="G1689" s="26">
        <f t="shared" si="26"/>
        <v>5.8475577926413447E-3</v>
      </c>
    </row>
    <row r="1690" spans="1:7">
      <c r="A1690" s="57">
        <v>74.6999</v>
      </c>
      <c r="B1690" s="57">
        <v>75.674899999999994</v>
      </c>
      <c r="C1690" s="57">
        <v>74.665999999999997</v>
      </c>
      <c r="D1690" s="57">
        <v>75.174700000000001</v>
      </c>
      <c r="E1690" s="57">
        <v>5013215</v>
      </c>
      <c r="F1690" s="57" t="s">
        <v>719</v>
      </c>
      <c r="G1690" s="26">
        <f t="shared" si="26"/>
        <v>-6.3159547028455165E-3</v>
      </c>
    </row>
    <row r="1691" spans="1:7">
      <c r="A1691" s="57">
        <v>74.835599999999999</v>
      </c>
      <c r="B1691" s="57">
        <v>75.123800000000003</v>
      </c>
      <c r="C1691" s="57">
        <v>73.555400000000006</v>
      </c>
      <c r="D1691" s="57">
        <v>73.953900000000004</v>
      </c>
      <c r="E1691" s="57">
        <v>3696217</v>
      </c>
      <c r="F1691" s="57" t="s">
        <v>718</v>
      </c>
      <c r="G1691" s="26">
        <f t="shared" si="26"/>
        <v>1.1922292130638112E-2</v>
      </c>
    </row>
    <row r="1692" spans="1:7">
      <c r="A1692" s="57">
        <v>74.318399999999997</v>
      </c>
      <c r="B1692" s="57">
        <v>74.869500000000002</v>
      </c>
      <c r="C1692" s="57">
        <v>74.017499999999998</v>
      </c>
      <c r="D1692" s="57">
        <v>74.1404</v>
      </c>
      <c r="E1692" s="57">
        <v>3194635</v>
      </c>
      <c r="F1692" s="57" t="s">
        <v>717</v>
      </c>
      <c r="G1692" s="26">
        <f t="shared" si="26"/>
        <v>2.400850278660549E-3</v>
      </c>
    </row>
    <row r="1693" spans="1:7">
      <c r="A1693" s="57">
        <v>74.038700000000006</v>
      </c>
      <c r="B1693" s="57">
        <v>74.242099999999994</v>
      </c>
      <c r="C1693" s="57">
        <v>73.436700000000002</v>
      </c>
      <c r="D1693" s="57">
        <v>73.979299999999995</v>
      </c>
      <c r="E1693" s="57">
        <v>3823753</v>
      </c>
      <c r="F1693" s="57" t="s">
        <v>716</v>
      </c>
      <c r="G1693" s="26">
        <f t="shared" si="26"/>
        <v>8.0292730534092804E-4</v>
      </c>
    </row>
    <row r="1694" spans="1:7">
      <c r="A1694" s="57">
        <v>74.886499999999998</v>
      </c>
      <c r="B1694" s="57">
        <v>75.157799999999995</v>
      </c>
      <c r="C1694" s="57">
        <v>72.987399999999994</v>
      </c>
      <c r="D1694" s="57">
        <v>74.208200000000005</v>
      </c>
      <c r="E1694" s="57">
        <v>4239865</v>
      </c>
      <c r="F1694" s="57" t="s">
        <v>715</v>
      </c>
      <c r="G1694" s="26">
        <f t="shared" si="26"/>
        <v>9.1404992979211563E-3</v>
      </c>
    </row>
    <row r="1695" spans="1:7">
      <c r="A1695" s="57">
        <v>74.725399999999993</v>
      </c>
      <c r="B1695" s="57">
        <v>74.894900000000007</v>
      </c>
      <c r="C1695" s="57">
        <v>73.496099999999998</v>
      </c>
      <c r="D1695" s="57">
        <v>74.894900000000007</v>
      </c>
      <c r="E1695" s="57">
        <v>6844167</v>
      </c>
      <c r="F1695" s="57" t="s">
        <v>714</v>
      </c>
      <c r="G1695" s="26">
        <f t="shared" si="26"/>
        <v>-2.2631714576027973E-3</v>
      </c>
    </row>
    <row r="1696" spans="1:7">
      <c r="A1696" s="57">
        <v>75.454499999999996</v>
      </c>
      <c r="B1696" s="57">
        <v>75.852999999999994</v>
      </c>
      <c r="C1696" s="57">
        <v>75.276499999999999</v>
      </c>
      <c r="D1696" s="57">
        <v>75.471400000000003</v>
      </c>
      <c r="E1696" s="57">
        <v>4556410</v>
      </c>
      <c r="F1696" s="57" t="s">
        <v>713</v>
      </c>
      <c r="G1696" s="26">
        <f t="shared" si="26"/>
        <v>-2.2392588450736994E-4</v>
      </c>
    </row>
    <row r="1697" spans="1:7">
      <c r="A1697" s="57">
        <v>75.683400000000006</v>
      </c>
      <c r="B1697" s="57">
        <v>76.556600000000003</v>
      </c>
      <c r="C1697" s="57">
        <v>75.233199999999997</v>
      </c>
      <c r="D1697" s="57">
        <v>76.090299999999999</v>
      </c>
      <c r="E1697" s="57">
        <v>6455588</v>
      </c>
      <c r="F1697" s="57" t="s">
        <v>712</v>
      </c>
      <c r="G1697" s="26">
        <f t="shared" si="26"/>
        <v>-5.3475935828876109E-3</v>
      </c>
    </row>
    <row r="1698" spans="1:7">
      <c r="A1698" s="57">
        <v>76.429500000000004</v>
      </c>
      <c r="B1698" s="57">
        <v>76.599000000000004</v>
      </c>
      <c r="C1698" s="57">
        <v>74.810199999999995</v>
      </c>
      <c r="D1698" s="57">
        <v>75.030600000000007</v>
      </c>
      <c r="E1698" s="57">
        <v>5504709</v>
      </c>
      <c r="F1698" s="57" t="s">
        <v>711</v>
      </c>
      <c r="G1698" s="26">
        <f t="shared" si="26"/>
        <v>1.8644393087620115E-2</v>
      </c>
    </row>
    <row r="1699" spans="1:7">
      <c r="A1699" s="57">
        <v>75.946200000000005</v>
      </c>
      <c r="B1699" s="57">
        <v>76.183599999999998</v>
      </c>
      <c r="C1699" s="57">
        <v>75.564700000000002</v>
      </c>
      <c r="D1699" s="57">
        <v>75.9208</v>
      </c>
      <c r="E1699" s="57">
        <v>3705101</v>
      </c>
      <c r="F1699" s="57" t="s">
        <v>710</v>
      </c>
      <c r="G1699" s="26">
        <f t="shared" si="26"/>
        <v>3.3455917218994102E-4</v>
      </c>
    </row>
    <row r="1700" spans="1:7">
      <c r="A1700" s="57">
        <v>75.5732</v>
      </c>
      <c r="B1700" s="57">
        <v>75.598600000000005</v>
      </c>
      <c r="C1700" s="57">
        <v>74.632099999999994</v>
      </c>
      <c r="D1700" s="57">
        <v>74.852500000000006</v>
      </c>
      <c r="E1700" s="57">
        <v>4761915</v>
      </c>
      <c r="F1700" s="57" t="s">
        <v>709</v>
      </c>
      <c r="G1700" s="26">
        <f t="shared" si="26"/>
        <v>9.6282689288933465E-3</v>
      </c>
    </row>
    <row r="1701" spans="1:7">
      <c r="A1701" s="57">
        <v>74.869500000000002</v>
      </c>
      <c r="B1701" s="57">
        <v>75.522300000000001</v>
      </c>
      <c r="C1701" s="57">
        <v>74.106499999999997</v>
      </c>
      <c r="D1701" s="57">
        <v>75.301900000000003</v>
      </c>
      <c r="E1701" s="57">
        <v>4685536</v>
      </c>
      <c r="F1701" s="57" t="s">
        <v>708</v>
      </c>
      <c r="G1701" s="26">
        <f t="shared" si="26"/>
        <v>-5.7422189878343355E-3</v>
      </c>
    </row>
    <row r="1702" spans="1:7">
      <c r="A1702" s="57">
        <v>75.293400000000005</v>
      </c>
      <c r="B1702" s="57">
        <v>75.539299999999997</v>
      </c>
      <c r="C1702" s="57">
        <v>74.097999999999999</v>
      </c>
      <c r="D1702" s="57">
        <v>74.275999999999996</v>
      </c>
      <c r="E1702" s="57">
        <v>7380726</v>
      </c>
      <c r="F1702" s="57" t="s">
        <v>707</v>
      </c>
      <c r="G1702" s="26">
        <f t="shared" si="26"/>
        <v>1.3697560450212753E-2</v>
      </c>
    </row>
    <row r="1703" spans="1:7">
      <c r="A1703" s="57">
        <v>74.131900000000002</v>
      </c>
      <c r="B1703" s="57">
        <v>74.31</v>
      </c>
      <c r="C1703" s="57">
        <v>73.691100000000006</v>
      </c>
      <c r="D1703" s="57">
        <v>73.953900000000004</v>
      </c>
      <c r="E1703" s="57">
        <v>4068955</v>
      </c>
      <c r="F1703" s="57" t="s">
        <v>706</v>
      </c>
      <c r="G1703" s="26">
        <f t="shared" si="26"/>
        <v>2.4069048420705119E-3</v>
      </c>
    </row>
    <row r="1704" spans="1:7">
      <c r="A1704" s="57">
        <v>74.055599999999998</v>
      </c>
      <c r="B1704" s="57">
        <v>74.174300000000002</v>
      </c>
      <c r="C1704" s="57">
        <v>73.538499999999999</v>
      </c>
      <c r="D1704" s="57">
        <v>73.970799999999997</v>
      </c>
      <c r="E1704" s="57">
        <v>3435165</v>
      </c>
      <c r="F1704" s="57" t="s">
        <v>705</v>
      </c>
      <c r="G1704" s="26">
        <f t="shared" si="26"/>
        <v>1.1463983085218121E-3</v>
      </c>
    </row>
    <row r="1705" spans="1:7">
      <c r="A1705" s="57">
        <v>73.640199999999993</v>
      </c>
      <c r="B1705" s="57">
        <v>73.707999999999998</v>
      </c>
      <c r="C1705" s="57">
        <v>72.368499999999997</v>
      </c>
      <c r="D1705" s="57">
        <v>72.699100000000001</v>
      </c>
      <c r="E1705" s="57">
        <v>5928231</v>
      </c>
      <c r="F1705" s="57" t="s">
        <v>704</v>
      </c>
      <c r="G1705" s="26">
        <f t="shared" si="26"/>
        <v>1.2945139623461444E-2</v>
      </c>
    </row>
    <row r="1706" spans="1:7">
      <c r="A1706" s="57">
        <v>72.605900000000005</v>
      </c>
      <c r="B1706" s="57">
        <v>73.14</v>
      </c>
      <c r="C1706" s="57">
        <v>71.516400000000004</v>
      </c>
      <c r="D1706" s="57">
        <v>71.97</v>
      </c>
      <c r="E1706" s="57">
        <v>4389231</v>
      </c>
      <c r="F1706" s="57" t="s">
        <v>703</v>
      </c>
      <c r="G1706" s="26">
        <f t="shared" si="26"/>
        <v>8.8356259552593297E-3</v>
      </c>
    </row>
    <row r="1707" spans="1:7">
      <c r="A1707" s="57">
        <v>72.148099999999999</v>
      </c>
      <c r="B1707" s="57">
        <v>72.724599999999995</v>
      </c>
      <c r="C1707" s="57">
        <v>71.554599999999994</v>
      </c>
      <c r="D1707" s="57">
        <v>71.613900000000001</v>
      </c>
      <c r="E1707" s="57">
        <v>6415893</v>
      </c>
      <c r="F1707" s="57" t="s">
        <v>702</v>
      </c>
      <c r="G1707" s="26">
        <f t="shared" si="26"/>
        <v>7.4594457221293098E-3</v>
      </c>
    </row>
    <row r="1708" spans="1:7">
      <c r="A1708" s="57">
        <v>71.342600000000004</v>
      </c>
      <c r="B1708" s="57">
        <v>71.8005</v>
      </c>
      <c r="C1708" s="57">
        <v>70.918700000000001</v>
      </c>
      <c r="D1708" s="57">
        <v>71.012</v>
      </c>
      <c r="E1708" s="57">
        <v>3878362</v>
      </c>
      <c r="F1708" s="57" t="s">
        <v>701</v>
      </c>
      <c r="G1708" s="26">
        <f t="shared" si="26"/>
        <v>4.6555511744494904E-3</v>
      </c>
    </row>
    <row r="1709" spans="1:7">
      <c r="A1709" s="57">
        <v>71.402000000000001</v>
      </c>
      <c r="B1709" s="57">
        <v>71.758099999999999</v>
      </c>
      <c r="C1709" s="57">
        <v>70.172700000000006</v>
      </c>
      <c r="D1709" s="57">
        <v>71.673299999999998</v>
      </c>
      <c r="E1709" s="57">
        <v>6798040</v>
      </c>
      <c r="F1709" s="57" t="s">
        <v>700</v>
      </c>
      <c r="G1709" s="26">
        <f t="shared" si="26"/>
        <v>-3.7852310414059342E-3</v>
      </c>
    </row>
    <row r="1710" spans="1:7">
      <c r="A1710" s="57">
        <v>71.834400000000002</v>
      </c>
      <c r="B1710" s="57">
        <v>73.266300000000001</v>
      </c>
      <c r="C1710" s="57">
        <v>71.681799999999996</v>
      </c>
      <c r="D1710" s="57">
        <v>73.114599999999996</v>
      </c>
      <c r="E1710" s="57">
        <v>9388331</v>
      </c>
      <c r="F1710" s="57" t="s">
        <v>699</v>
      </c>
      <c r="G1710" s="26">
        <f t="shared" si="26"/>
        <v>-1.7509498786835942E-2</v>
      </c>
    </row>
    <row r="1711" spans="1:7">
      <c r="A1711" s="57">
        <v>73.038300000000007</v>
      </c>
      <c r="B1711" s="57">
        <v>74.2209</v>
      </c>
      <c r="C1711" s="57">
        <v>72.953500000000005</v>
      </c>
      <c r="D1711" s="57">
        <v>74.191299999999998</v>
      </c>
      <c r="E1711" s="57">
        <v>8424622</v>
      </c>
      <c r="F1711" s="57" t="s">
        <v>698</v>
      </c>
      <c r="G1711" s="26">
        <f t="shared" si="26"/>
        <v>-1.5540905739621635E-2</v>
      </c>
    </row>
    <row r="1712" spans="1:7">
      <c r="A1712" s="57">
        <v>73.648700000000005</v>
      </c>
      <c r="B1712" s="57">
        <v>74.0047</v>
      </c>
      <c r="C1712" s="57">
        <v>73.479100000000003</v>
      </c>
      <c r="D1712" s="57">
        <v>73.869100000000003</v>
      </c>
      <c r="E1712" s="57">
        <v>5815903</v>
      </c>
      <c r="F1712" s="57" t="s">
        <v>697</v>
      </c>
      <c r="G1712" s="26">
        <f t="shared" si="26"/>
        <v>-2.9836562243210629E-3</v>
      </c>
    </row>
    <row r="1713" spans="1:7">
      <c r="A1713" s="57">
        <v>73.546899999999994</v>
      </c>
      <c r="B1713" s="57">
        <v>74.669700000000006</v>
      </c>
      <c r="C1713" s="57">
        <v>73.436700000000002</v>
      </c>
      <c r="D1713" s="57">
        <v>74.606700000000004</v>
      </c>
      <c r="E1713" s="57">
        <v>7324154</v>
      </c>
      <c r="F1713" s="57" t="s">
        <v>696</v>
      </c>
      <c r="G1713" s="26">
        <f t="shared" si="26"/>
        <v>-1.4205158517934802E-2</v>
      </c>
    </row>
    <row r="1714" spans="1:7">
      <c r="A1714" s="57">
        <v>74.267600000000002</v>
      </c>
      <c r="B1714" s="57">
        <v>75.624099999999999</v>
      </c>
      <c r="C1714" s="57">
        <v>73.972999999999999</v>
      </c>
      <c r="D1714" s="57">
        <v>75.624099999999999</v>
      </c>
      <c r="E1714" s="57">
        <v>7878873</v>
      </c>
      <c r="F1714" s="57" t="s">
        <v>695</v>
      </c>
      <c r="G1714" s="26">
        <f t="shared" si="26"/>
        <v>-1.7937403552571118E-2</v>
      </c>
    </row>
    <row r="1715" spans="1:7">
      <c r="A1715" s="57">
        <v>75.140799999999999</v>
      </c>
      <c r="B1715" s="57">
        <v>75.751199999999997</v>
      </c>
      <c r="C1715" s="57">
        <v>75.022099999999995</v>
      </c>
      <c r="D1715" s="57">
        <v>75.217100000000002</v>
      </c>
      <c r="E1715" s="57">
        <v>5031439</v>
      </c>
      <c r="F1715" s="57" t="s">
        <v>694</v>
      </c>
      <c r="G1715" s="26">
        <f t="shared" si="26"/>
        <v>-1.0143969921733165E-3</v>
      </c>
    </row>
    <row r="1716" spans="1:7">
      <c r="A1716" s="57">
        <v>75.217100000000002</v>
      </c>
      <c r="B1716" s="57">
        <v>75.556200000000004</v>
      </c>
      <c r="C1716" s="57">
        <v>75.007300000000001</v>
      </c>
      <c r="D1716" s="57">
        <v>75.183199999999999</v>
      </c>
      <c r="E1716" s="57">
        <v>4938743</v>
      </c>
      <c r="F1716" s="57" t="s">
        <v>693</v>
      </c>
      <c r="G1716" s="26">
        <f t="shared" si="26"/>
        <v>4.5089860500757695E-4</v>
      </c>
    </row>
    <row r="1717" spans="1:7">
      <c r="A1717" s="57">
        <v>75.445999999999998</v>
      </c>
      <c r="B1717" s="57">
        <v>75.598600000000005</v>
      </c>
      <c r="C1717" s="57">
        <v>74.606700000000004</v>
      </c>
      <c r="D1717" s="57">
        <v>75.598600000000005</v>
      </c>
      <c r="E1717" s="57">
        <v>5464532</v>
      </c>
      <c r="F1717" s="57" t="s">
        <v>692</v>
      </c>
      <c r="G1717" s="26">
        <f t="shared" si="26"/>
        <v>-2.0185558991834274E-3</v>
      </c>
    </row>
    <row r="1718" spans="1:7">
      <c r="A1718" s="57">
        <v>75.395099999999999</v>
      </c>
      <c r="B1718" s="57">
        <v>76.334100000000007</v>
      </c>
      <c r="C1718" s="57">
        <v>75.229799999999997</v>
      </c>
      <c r="D1718" s="57">
        <v>76.064899999999994</v>
      </c>
      <c r="E1718" s="57">
        <v>6211959</v>
      </c>
      <c r="F1718" s="57" t="s">
        <v>691</v>
      </c>
      <c r="G1718" s="26">
        <f t="shared" si="26"/>
        <v>-8.8056383430464846E-3</v>
      </c>
    </row>
    <row r="1719" spans="1:7">
      <c r="A1719" s="57">
        <v>75.649500000000003</v>
      </c>
      <c r="B1719" s="57">
        <v>75.852999999999994</v>
      </c>
      <c r="C1719" s="57">
        <v>74.674499999999995</v>
      </c>
      <c r="D1719" s="57">
        <v>75.030600000000007</v>
      </c>
      <c r="E1719" s="57">
        <v>6085392</v>
      </c>
      <c r="F1719" s="57" t="s">
        <v>690</v>
      </c>
      <c r="G1719" s="26">
        <f t="shared" si="26"/>
        <v>8.2486345571006758E-3</v>
      </c>
    </row>
    <row r="1720" spans="1:7">
      <c r="A1720" s="57">
        <v>74.988200000000006</v>
      </c>
      <c r="B1720" s="57">
        <v>77.031400000000005</v>
      </c>
      <c r="C1720" s="57">
        <v>74.869500000000002</v>
      </c>
      <c r="D1720" s="57">
        <v>77.014399999999995</v>
      </c>
      <c r="E1720" s="57">
        <v>7633207</v>
      </c>
      <c r="F1720" s="57" t="s">
        <v>689</v>
      </c>
      <c r="G1720" s="26">
        <f t="shared" si="26"/>
        <v>-2.630936552125307E-2</v>
      </c>
    </row>
    <row r="1721" spans="1:7">
      <c r="A1721" s="57">
        <v>76.641400000000004</v>
      </c>
      <c r="B1721" s="57">
        <v>77.167100000000005</v>
      </c>
      <c r="C1721" s="57">
        <v>76.437899999999999</v>
      </c>
      <c r="D1721" s="57">
        <v>77.107699999999994</v>
      </c>
      <c r="E1721" s="57">
        <v>3684709</v>
      </c>
      <c r="F1721" s="57" t="s">
        <v>688</v>
      </c>
      <c r="G1721" s="26">
        <f t="shared" si="26"/>
        <v>-6.0473856696541262E-3</v>
      </c>
    </row>
    <row r="1722" spans="1:7">
      <c r="A1722" s="57">
        <v>76.887299999999996</v>
      </c>
      <c r="B1722" s="57">
        <v>77.887699999999995</v>
      </c>
      <c r="C1722" s="57">
        <v>76.637200000000007</v>
      </c>
      <c r="D1722" s="57">
        <v>77.684200000000004</v>
      </c>
      <c r="E1722" s="57">
        <v>4467145</v>
      </c>
      <c r="F1722" s="57" t="s">
        <v>687</v>
      </c>
      <c r="G1722" s="26">
        <f t="shared" ref="G1722:G1785" si="27">A1722/D1722-1</f>
        <v>-1.0258199221978348E-2</v>
      </c>
    </row>
    <row r="1723" spans="1:7">
      <c r="A1723" s="57">
        <v>77.2179</v>
      </c>
      <c r="B1723" s="57">
        <v>77.313299999999998</v>
      </c>
      <c r="C1723" s="57">
        <v>76.1327</v>
      </c>
      <c r="D1723" s="57">
        <v>76.488799999999998</v>
      </c>
      <c r="E1723" s="57">
        <v>4742710</v>
      </c>
      <c r="F1723" s="57" t="s">
        <v>686</v>
      </c>
      <c r="G1723" s="26">
        <f t="shared" si="27"/>
        <v>9.5321145056530554E-3</v>
      </c>
    </row>
    <row r="1724" spans="1:7">
      <c r="A1724" s="57">
        <v>76.2684</v>
      </c>
      <c r="B1724" s="57">
        <v>76.861800000000002</v>
      </c>
      <c r="C1724" s="57">
        <v>75.848699999999994</v>
      </c>
      <c r="D1724" s="57">
        <v>76.556600000000003</v>
      </c>
      <c r="E1724" s="57">
        <v>6534920</v>
      </c>
      <c r="F1724" s="57" t="s">
        <v>685</v>
      </c>
      <c r="G1724" s="26">
        <f t="shared" si="27"/>
        <v>-3.7645349976357378E-3</v>
      </c>
    </row>
    <row r="1725" spans="1:7">
      <c r="A1725" s="57">
        <v>76.5227</v>
      </c>
      <c r="B1725" s="57">
        <v>77.396000000000001</v>
      </c>
      <c r="C1725" s="57">
        <v>75.886899999999997</v>
      </c>
      <c r="D1725" s="57">
        <v>77.209400000000002</v>
      </c>
      <c r="E1725" s="57">
        <v>4822400</v>
      </c>
      <c r="F1725" s="57" t="s">
        <v>684</v>
      </c>
      <c r="G1725" s="26">
        <f t="shared" si="27"/>
        <v>-8.8939947726572877E-3</v>
      </c>
    </row>
    <row r="1726" spans="1:7">
      <c r="A1726" s="57">
        <v>77.209400000000002</v>
      </c>
      <c r="B1726" s="57">
        <v>78.141999999999996</v>
      </c>
      <c r="C1726" s="57">
        <v>76.819500000000005</v>
      </c>
      <c r="D1726" s="57">
        <v>77.455299999999994</v>
      </c>
      <c r="E1726" s="57">
        <v>4463274</v>
      </c>
      <c r="F1726" s="57" t="s">
        <v>683</v>
      </c>
      <c r="G1726" s="26">
        <f t="shared" si="27"/>
        <v>-3.1747343306396392E-3</v>
      </c>
    </row>
    <row r="1727" spans="1:7">
      <c r="A1727" s="57">
        <v>76.8279</v>
      </c>
      <c r="B1727" s="57">
        <v>77.120400000000004</v>
      </c>
      <c r="C1727" s="57">
        <v>76.3108</v>
      </c>
      <c r="D1727" s="57">
        <v>76.624499999999998</v>
      </c>
      <c r="E1727" s="57">
        <v>3336909</v>
      </c>
      <c r="F1727" s="57" t="s">
        <v>682</v>
      </c>
      <c r="G1727" s="26">
        <f t="shared" si="27"/>
        <v>2.6545034551612723E-3</v>
      </c>
    </row>
    <row r="1728" spans="1:7">
      <c r="A1728" s="57">
        <v>76.632900000000006</v>
      </c>
      <c r="B1728" s="57">
        <v>78.095399999999998</v>
      </c>
      <c r="C1728" s="57">
        <v>76.616</v>
      </c>
      <c r="D1728" s="57">
        <v>77.684200000000004</v>
      </c>
      <c r="E1728" s="57">
        <v>4291708</v>
      </c>
      <c r="F1728" s="57" t="s">
        <v>681</v>
      </c>
      <c r="G1728" s="26">
        <f t="shared" si="27"/>
        <v>-1.3532996413685106E-2</v>
      </c>
    </row>
    <row r="1729" spans="1:7">
      <c r="A1729" s="57">
        <v>78.082700000000003</v>
      </c>
      <c r="B1729" s="57">
        <v>78.760900000000007</v>
      </c>
      <c r="C1729" s="57">
        <v>76.836399999999998</v>
      </c>
      <c r="D1729" s="57">
        <v>77.124700000000004</v>
      </c>
      <c r="E1729" s="57">
        <v>4217026</v>
      </c>
      <c r="F1729" s="57" t="s">
        <v>680</v>
      </c>
      <c r="G1729" s="26">
        <f t="shared" si="27"/>
        <v>1.2421442157959817E-2</v>
      </c>
    </row>
    <row r="1730" spans="1:7">
      <c r="A1730" s="57">
        <v>77.336600000000004</v>
      </c>
      <c r="B1730" s="57">
        <v>78.032200000000003</v>
      </c>
      <c r="C1730" s="57">
        <v>77.184799999999996</v>
      </c>
      <c r="D1730" s="57">
        <v>77.901499999999999</v>
      </c>
      <c r="E1730" s="57">
        <v>4772565</v>
      </c>
      <c r="F1730" s="57" t="s">
        <v>679</v>
      </c>
      <c r="G1730" s="26">
        <f t="shared" si="27"/>
        <v>-7.2514649910463413E-3</v>
      </c>
    </row>
    <row r="1731" spans="1:7">
      <c r="A1731" s="57">
        <v>78.129199999999997</v>
      </c>
      <c r="B1731" s="57">
        <v>78.314700000000002</v>
      </c>
      <c r="C1731" s="57">
        <v>77.083699999999993</v>
      </c>
      <c r="D1731" s="57">
        <v>77.6233</v>
      </c>
      <c r="E1731" s="57">
        <v>5909407</v>
      </c>
      <c r="F1731" s="57" t="s">
        <v>678</v>
      </c>
      <c r="G1731" s="26">
        <f t="shared" si="27"/>
        <v>6.5173730052703327E-3</v>
      </c>
    </row>
    <row r="1732" spans="1:7">
      <c r="A1732" s="57">
        <v>77.48</v>
      </c>
      <c r="B1732" s="57">
        <v>78.938699999999997</v>
      </c>
      <c r="C1732" s="57">
        <v>76.906599999999997</v>
      </c>
      <c r="D1732" s="57">
        <v>78.635099999999994</v>
      </c>
      <c r="E1732" s="57">
        <v>8347669</v>
      </c>
      <c r="F1732" s="57" t="s">
        <v>677</v>
      </c>
      <c r="G1732" s="26">
        <f t="shared" si="27"/>
        <v>-1.4689368996796515E-2</v>
      </c>
    </row>
    <row r="1733" spans="1:7">
      <c r="A1733" s="57">
        <v>79.081999999999994</v>
      </c>
      <c r="B1733" s="57">
        <v>79.427700000000002</v>
      </c>
      <c r="C1733" s="57">
        <v>78.660399999999996</v>
      </c>
      <c r="D1733" s="57">
        <v>78.719399999999993</v>
      </c>
      <c r="E1733" s="57">
        <v>9493836</v>
      </c>
      <c r="F1733" s="57" t="s">
        <v>676</v>
      </c>
      <c r="G1733" s="26">
        <f t="shared" si="27"/>
        <v>4.6062342954849012E-3</v>
      </c>
    </row>
    <row r="1734" spans="1:7">
      <c r="A1734" s="57">
        <v>78.694100000000006</v>
      </c>
      <c r="B1734" s="57">
        <v>78.862700000000004</v>
      </c>
      <c r="C1734" s="57">
        <v>77.943700000000007</v>
      </c>
      <c r="D1734" s="57">
        <v>78.500200000000007</v>
      </c>
      <c r="E1734" s="57">
        <v>5578616</v>
      </c>
      <c r="F1734" s="57" t="s">
        <v>675</v>
      </c>
      <c r="G1734" s="26">
        <f t="shared" si="27"/>
        <v>2.4700574011276011E-3</v>
      </c>
    </row>
    <row r="1735" spans="1:7">
      <c r="A1735" s="57">
        <v>78.432699999999997</v>
      </c>
      <c r="B1735" s="57">
        <v>78.955500000000001</v>
      </c>
      <c r="C1735" s="57">
        <v>78.112300000000005</v>
      </c>
      <c r="D1735" s="57">
        <v>78.297799999999995</v>
      </c>
      <c r="E1735" s="57">
        <v>6638227</v>
      </c>
      <c r="F1735" s="57" t="s">
        <v>674</v>
      </c>
      <c r="G1735" s="26">
        <f t="shared" si="27"/>
        <v>1.722909200513989E-3</v>
      </c>
    </row>
    <row r="1736" spans="1:7">
      <c r="A1736" s="57">
        <v>77.943700000000007</v>
      </c>
      <c r="B1736" s="57">
        <v>78.255700000000004</v>
      </c>
      <c r="C1736" s="57">
        <v>77.488399999999999</v>
      </c>
      <c r="D1736" s="57">
        <v>77.775099999999995</v>
      </c>
      <c r="E1736" s="57">
        <v>6149076</v>
      </c>
      <c r="F1736" s="57" t="s">
        <v>673</v>
      </c>
      <c r="G1736" s="26">
        <f t="shared" si="27"/>
        <v>2.1677889195901301E-3</v>
      </c>
    </row>
    <row r="1737" spans="1:7">
      <c r="A1737" s="57">
        <v>77.572699999999998</v>
      </c>
      <c r="B1737" s="57">
        <v>77.665499999999994</v>
      </c>
      <c r="C1737" s="57">
        <v>76.628299999999996</v>
      </c>
      <c r="D1737" s="57">
        <v>76.7042</v>
      </c>
      <c r="E1737" s="57">
        <v>4639110</v>
      </c>
      <c r="F1737" s="57" t="s">
        <v>672</v>
      </c>
      <c r="G1737" s="26">
        <f t="shared" si="27"/>
        <v>1.1322717660832149E-2</v>
      </c>
    </row>
    <row r="1738" spans="1:7">
      <c r="A1738" s="57">
        <v>76.324799999999996</v>
      </c>
      <c r="B1738" s="57">
        <v>76.965599999999995</v>
      </c>
      <c r="C1738" s="57">
        <v>75.464699999999993</v>
      </c>
      <c r="D1738" s="57">
        <v>76.712699999999998</v>
      </c>
      <c r="E1738" s="57">
        <v>4113861</v>
      </c>
      <c r="F1738" s="57" t="s">
        <v>671</v>
      </c>
      <c r="G1738" s="26">
        <f t="shared" si="27"/>
        <v>-5.0565291014394997E-3</v>
      </c>
    </row>
    <row r="1739" spans="1:7">
      <c r="A1739" s="57">
        <v>76.796999999999997</v>
      </c>
      <c r="B1739" s="57">
        <v>77.682299999999998</v>
      </c>
      <c r="C1739" s="57">
        <v>76.611500000000007</v>
      </c>
      <c r="D1739" s="57">
        <v>77.412499999999994</v>
      </c>
      <c r="E1739" s="57">
        <v>4876110</v>
      </c>
      <c r="F1739" s="57" t="s">
        <v>670</v>
      </c>
      <c r="G1739" s="26">
        <f t="shared" si="27"/>
        <v>-7.9509123203617138E-3</v>
      </c>
    </row>
    <row r="1740" spans="1:7">
      <c r="A1740" s="57">
        <v>77.640199999999993</v>
      </c>
      <c r="B1740" s="57">
        <v>78.432699999999997</v>
      </c>
      <c r="C1740" s="57">
        <v>77.555800000000005</v>
      </c>
      <c r="D1740" s="57">
        <v>78.314700000000002</v>
      </c>
      <c r="E1740" s="57">
        <v>4070678</v>
      </c>
      <c r="F1740" s="57" t="s">
        <v>669</v>
      </c>
      <c r="G1740" s="26">
        <f t="shared" si="27"/>
        <v>-8.6126870178907522E-3</v>
      </c>
    </row>
    <row r="1741" spans="1:7">
      <c r="A1741" s="57">
        <v>78.1798</v>
      </c>
      <c r="B1741" s="57">
        <v>78.441199999999995</v>
      </c>
      <c r="C1741" s="57">
        <v>77.108999999999995</v>
      </c>
      <c r="D1741" s="57">
        <v>77.581100000000006</v>
      </c>
      <c r="E1741" s="57">
        <v>6073938</v>
      </c>
      <c r="F1741" s="57" t="s">
        <v>668</v>
      </c>
      <c r="G1741" s="26">
        <f t="shared" si="27"/>
        <v>7.7170857335098209E-3</v>
      </c>
    </row>
    <row r="1742" spans="1:7">
      <c r="A1742" s="57">
        <v>77.8172</v>
      </c>
      <c r="B1742" s="57">
        <v>78.550799999999995</v>
      </c>
      <c r="C1742" s="57">
        <v>76.944500000000005</v>
      </c>
      <c r="D1742" s="57">
        <v>78.002700000000004</v>
      </c>
      <c r="E1742" s="57">
        <v>5620135</v>
      </c>
      <c r="F1742" s="57" t="s">
        <v>667</v>
      </c>
      <c r="G1742" s="26">
        <f t="shared" si="27"/>
        <v>-2.3781228085695272E-3</v>
      </c>
    </row>
    <row r="1743" spans="1:7">
      <c r="A1743" s="57">
        <v>77.648600000000002</v>
      </c>
      <c r="B1743" s="57">
        <v>77.715999999999994</v>
      </c>
      <c r="C1743" s="57">
        <v>76.687399999999997</v>
      </c>
      <c r="D1743" s="57">
        <v>76.881299999999996</v>
      </c>
      <c r="E1743" s="57">
        <v>8021455</v>
      </c>
      <c r="F1743" s="57" t="s">
        <v>666</v>
      </c>
      <c r="G1743" s="26">
        <f t="shared" si="27"/>
        <v>9.9803203119614992E-3</v>
      </c>
    </row>
    <row r="1744" spans="1:7">
      <c r="A1744" s="57">
        <v>76.307900000000004</v>
      </c>
      <c r="B1744" s="57">
        <v>76.957300000000004</v>
      </c>
      <c r="C1744" s="57">
        <v>76.215199999999996</v>
      </c>
      <c r="D1744" s="57">
        <v>76.670500000000004</v>
      </c>
      <c r="E1744" s="57">
        <v>12189554</v>
      </c>
      <c r="F1744" s="57" t="s">
        <v>665</v>
      </c>
      <c r="G1744" s="26">
        <f t="shared" si="27"/>
        <v>-4.7293287509537763E-3</v>
      </c>
    </row>
    <row r="1745" spans="1:7">
      <c r="A1745" s="57">
        <v>76.636799999999994</v>
      </c>
      <c r="B1745" s="57">
        <v>77.058400000000006</v>
      </c>
      <c r="C1745" s="57">
        <v>76.367000000000004</v>
      </c>
      <c r="D1745" s="57">
        <v>76.729500000000002</v>
      </c>
      <c r="E1745" s="57">
        <v>7327243</v>
      </c>
      <c r="F1745" s="57" t="s">
        <v>664</v>
      </c>
      <c r="G1745" s="26">
        <f t="shared" si="27"/>
        <v>-1.2081402850273593E-3</v>
      </c>
    </row>
    <row r="1746" spans="1:7">
      <c r="A1746" s="57">
        <v>76.974000000000004</v>
      </c>
      <c r="B1746" s="57">
        <v>77.952100000000002</v>
      </c>
      <c r="C1746" s="57">
        <v>76.906599999999997</v>
      </c>
      <c r="D1746" s="57">
        <v>77.783500000000004</v>
      </c>
      <c r="E1746" s="57">
        <v>4541771</v>
      </c>
      <c r="F1746" s="57" t="s">
        <v>663</v>
      </c>
      <c r="G1746" s="26">
        <f t="shared" si="27"/>
        <v>-1.0407091478269792E-2</v>
      </c>
    </row>
    <row r="1747" spans="1:7">
      <c r="A1747" s="57">
        <v>77.758200000000002</v>
      </c>
      <c r="B1747" s="57">
        <v>79.309700000000007</v>
      </c>
      <c r="C1747" s="57">
        <v>77.715999999999994</v>
      </c>
      <c r="D1747" s="57">
        <v>79.191599999999994</v>
      </c>
      <c r="E1747" s="57">
        <v>7216832</v>
      </c>
      <c r="F1747" s="57" t="s">
        <v>662</v>
      </c>
      <c r="G1747" s="26">
        <f t="shared" si="27"/>
        <v>-1.8100404588365371E-2</v>
      </c>
    </row>
    <row r="1748" spans="1:7">
      <c r="A1748" s="57">
        <v>79.065100000000001</v>
      </c>
      <c r="B1748" s="57">
        <v>79.115700000000004</v>
      </c>
      <c r="C1748" s="57">
        <v>78.365300000000005</v>
      </c>
      <c r="D1748" s="57">
        <v>78.415899999999993</v>
      </c>
      <c r="E1748" s="57">
        <v>4551328</v>
      </c>
      <c r="F1748" s="57" t="s">
        <v>661</v>
      </c>
      <c r="G1748" s="26">
        <f t="shared" si="27"/>
        <v>8.2789332265522653E-3</v>
      </c>
    </row>
    <row r="1749" spans="1:7">
      <c r="A1749" s="57">
        <v>78.087000000000003</v>
      </c>
      <c r="B1749" s="57">
        <v>78.323099999999997</v>
      </c>
      <c r="C1749" s="57">
        <v>77.673900000000003</v>
      </c>
      <c r="D1749" s="57">
        <v>78.137600000000006</v>
      </c>
      <c r="E1749" s="57">
        <v>4222631</v>
      </c>
      <c r="F1749" s="57" t="s">
        <v>660</v>
      </c>
      <c r="G1749" s="26">
        <f t="shared" si="27"/>
        <v>-6.4757555901384656E-4</v>
      </c>
    </row>
    <row r="1750" spans="1:7">
      <c r="A1750" s="57">
        <v>78.247200000000007</v>
      </c>
      <c r="B1750" s="57">
        <v>78.415899999999993</v>
      </c>
      <c r="C1750" s="57">
        <v>77.749799999999993</v>
      </c>
      <c r="D1750" s="57">
        <v>77.952100000000002</v>
      </c>
      <c r="E1750" s="57">
        <v>4924756</v>
      </c>
      <c r="F1750" s="57" t="s">
        <v>659</v>
      </c>
      <c r="G1750" s="26">
        <f t="shared" si="27"/>
        <v>3.7856581156889835E-3</v>
      </c>
    </row>
    <row r="1751" spans="1:7">
      <c r="A1751" s="57">
        <v>77.850999999999999</v>
      </c>
      <c r="B1751" s="57">
        <v>79.756500000000003</v>
      </c>
      <c r="C1751" s="57">
        <v>77.766599999999997</v>
      </c>
      <c r="D1751" s="57">
        <v>78.601399999999998</v>
      </c>
      <c r="E1751" s="57">
        <v>6891817</v>
      </c>
      <c r="F1751" s="57" t="s">
        <v>658</v>
      </c>
      <c r="G1751" s="26">
        <f t="shared" si="27"/>
        <v>-9.5469037447170058E-3</v>
      </c>
    </row>
    <row r="1752" spans="1:7">
      <c r="A1752" s="57">
        <v>77.800399999999996</v>
      </c>
      <c r="B1752" s="57">
        <v>77.859399999999994</v>
      </c>
      <c r="C1752" s="57">
        <v>77.176400000000001</v>
      </c>
      <c r="D1752" s="57">
        <v>77.539000000000001</v>
      </c>
      <c r="E1752" s="57">
        <v>5622496</v>
      </c>
      <c r="F1752" s="57" t="s">
        <v>657</v>
      </c>
      <c r="G1752" s="26">
        <f t="shared" si="27"/>
        <v>3.3712067475721863E-3</v>
      </c>
    </row>
    <row r="1753" spans="1:7">
      <c r="A1753" s="57">
        <v>76.923500000000004</v>
      </c>
      <c r="B1753" s="57">
        <v>77.2607</v>
      </c>
      <c r="C1753" s="57">
        <v>76.341700000000003</v>
      </c>
      <c r="D1753" s="57">
        <v>76.5946</v>
      </c>
      <c r="E1753" s="57">
        <v>4644495</v>
      </c>
      <c r="F1753" s="57" t="s">
        <v>656</v>
      </c>
      <c r="G1753" s="26">
        <f t="shared" si="27"/>
        <v>4.2940363942105542E-3</v>
      </c>
    </row>
    <row r="1754" spans="1:7">
      <c r="A1754" s="57">
        <v>76.451300000000003</v>
      </c>
      <c r="B1754" s="57">
        <v>76.687399999999997</v>
      </c>
      <c r="C1754" s="57">
        <v>76.055000000000007</v>
      </c>
      <c r="D1754" s="57">
        <v>76.527199999999993</v>
      </c>
      <c r="E1754" s="57">
        <v>3483499</v>
      </c>
      <c r="F1754" s="57" t="s">
        <v>655</v>
      </c>
      <c r="G1754" s="26">
        <f t="shared" si="27"/>
        <v>-9.9180422124411916E-4</v>
      </c>
    </row>
    <row r="1755" spans="1:7">
      <c r="A1755" s="57">
        <v>76.097099999999998</v>
      </c>
      <c r="B1755" s="57">
        <v>76.324799999999996</v>
      </c>
      <c r="C1755" s="57">
        <v>75.270799999999994</v>
      </c>
      <c r="D1755" s="57">
        <v>75.886300000000006</v>
      </c>
      <c r="E1755" s="57">
        <v>3713860</v>
      </c>
      <c r="F1755" s="57" t="s">
        <v>654</v>
      </c>
      <c r="G1755" s="26">
        <f t="shared" si="27"/>
        <v>2.7778400053763974E-3</v>
      </c>
    </row>
    <row r="1756" spans="1:7">
      <c r="A1756" s="57">
        <v>75.549099999999996</v>
      </c>
      <c r="B1756" s="57">
        <v>75.802000000000007</v>
      </c>
      <c r="C1756" s="57">
        <v>75.161199999999994</v>
      </c>
      <c r="D1756" s="57">
        <v>75.447900000000004</v>
      </c>
      <c r="E1756" s="57">
        <v>4020028</v>
      </c>
      <c r="F1756" s="57" t="s">
        <v>653</v>
      </c>
      <c r="G1756" s="26">
        <f t="shared" si="27"/>
        <v>1.3413229526599846E-3</v>
      </c>
    </row>
    <row r="1757" spans="1:7">
      <c r="A1757" s="57">
        <v>75.051599999999993</v>
      </c>
      <c r="B1757" s="57">
        <v>75.473200000000006</v>
      </c>
      <c r="C1757" s="57">
        <v>74.343299999999999</v>
      </c>
      <c r="D1757" s="57">
        <v>74.5625</v>
      </c>
      <c r="E1757" s="57">
        <v>3982248</v>
      </c>
      <c r="F1757" s="57" t="s">
        <v>652</v>
      </c>
      <c r="G1757" s="26">
        <f t="shared" si="27"/>
        <v>6.5595976529755351E-3</v>
      </c>
    </row>
    <row r="1758" spans="1:7">
      <c r="A1758" s="57">
        <v>74.958799999999997</v>
      </c>
      <c r="B1758" s="57">
        <v>75.346699999999998</v>
      </c>
      <c r="C1758" s="57">
        <v>74.309299999999993</v>
      </c>
      <c r="D1758" s="57">
        <v>74.545699999999997</v>
      </c>
      <c r="E1758" s="57">
        <v>4304926</v>
      </c>
      <c r="F1758" s="57" t="s">
        <v>651</v>
      </c>
      <c r="G1758" s="26">
        <f t="shared" si="27"/>
        <v>5.5415671192302618E-3</v>
      </c>
    </row>
    <row r="1759" spans="1:7">
      <c r="A1759" s="57">
        <v>74.9251</v>
      </c>
      <c r="B1759" s="57">
        <v>75.127499999999998</v>
      </c>
      <c r="C1759" s="57">
        <v>74.0398</v>
      </c>
      <c r="D1759" s="57">
        <v>74.436099999999996</v>
      </c>
      <c r="E1759" s="57">
        <v>3417417</v>
      </c>
      <c r="F1759" s="57" t="s">
        <v>650</v>
      </c>
      <c r="G1759" s="26">
        <f t="shared" si="27"/>
        <v>6.5693930767465325E-3</v>
      </c>
    </row>
    <row r="1760" spans="1:7">
      <c r="A1760" s="57">
        <v>74.225300000000004</v>
      </c>
      <c r="B1760" s="57">
        <v>74.722800000000007</v>
      </c>
      <c r="C1760" s="57">
        <v>73.989199999999997</v>
      </c>
      <c r="D1760" s="57">
        <v>74.419200000000004</v>
      </c>
      <c r="E1760" s="57">
        <v>5640832</v>
      </c>
      <c r="F1760" s="57" t="s">
        <v>649</v>
      </c>
      <c r="G1760" s="26">
        <f t="shared" si="27"/>
        <v>-2.6055104059167222E-3</v>
      </c>
    </row>
    <row r="1761" spans="1:7">
      <c r="A1761" s="57">
        <v>74.0398</v>
      </c>
      <c r="B1761" s="57">
        <v>74.587800000000001</v>
      </c>
      <c r="C1761" s="57">
        <v>73.221900000000005</v>
      </c>
      <c r="D1761" s="57">
        <v>74.461399999999998</v>
      </c>
      <c r="E1761" s="57">
        <v>4970915</v>
      </c>
      <c r="F1761" s="57" t="s">
        <v>648</v>
      </c>
      <c r="G1761" s="26">
        <f t="shared" si="27"/>
        <v>-5.6619939995755653E-3</v>
      </c>
    </row>
    <row r="1762" spans="1:7">
      <c r="A1762" s="57">
        <v>74.461399999999998</v>
      </c>
      <c r="B1762" s="57">
        <v>75.422600000000003</v>
      </c>
      <c r="C1762" s="57">
        <v>73.972300000000004</v>
      </c>
      <c r="D1762" s="57">
        <v>74.933499999999995</v>
      </c>
      <c r="E1762" s="57">
        <v>5727362</v>
      </c>
      <c r="F1762" s="57" t="s">
        <v>647</v>
      </c>
      <c r="G1762" s="26">
        <f t="shared" si="27"/>
        <v>-6.3002528908965294E-3</v>
      </c>
    </row>
    <row r="1763" spans="1:7">
      <c r="A1763" s="57">
        <v>74.528800000000004</v>
      </c>
      <c r="B1763" s="57">
        <v>75.313000000000002</v>
      </c>
      <c r="C1763" s="57">
        <v>73.786799999999999</v>
      </c>
      <c r="D1763" s="57">
        <v>73.980800000000002</v>
      </c>
      <c r="E1763" s="57">
        <v>9536194</v>
      </c>
      <c r="F1763" s="57" t="s">
        <v>646</v>
      </c>
      <c r="G1763" s="26">
        <f t="shared" si="27"/>
        <v>7.4073273065444756E-3</v>
      </c>
    </row>
    <row r="1764" spans="1:7">
      <c r="A1764" s="57">
        <v>74.056600000000003</v>
      </c>
      <c r="B1764" s="57">
        <v>74.174700000000001</v>
      </c>
      <c r="C1764" s="57">
        <v>72.732799999999997</v>
      </c>
      <c r="D1764" s="57">
        <v>72.9268</v>
      </c>
      <c r="E1764" s="57">
        <v>5385889</v>
      </c>
      <c r="F1764" s="57" t="s">
        <v>645</v>
      </c>
      <c r="G1764" s="26">
        <f t="shared" si="27"/>
        <v>1.5492247020299832E-2</v>
      </c>
    </row>
    <row r="1765" spans="1:7">
      <c r="A1765" s="57">
        <v>72.909899999999993</v>
      </c>
      <c r="B1765" s="57">
        <v>73.424300000000002</v>
      </c>
      <c r="C1765" s="57">
        <v>72.479900000000001</v>
      </c>
      <c r="D1765" s="57">
        <v>72.479900000000001</v>
      </c>
      <c r="E1765" s="57">
        <v>3670829</v>
      </c>
      <c r="F1765" s="57" t="s">
        <v>644</v>
      </c>
      <c r="G1765" s="26">
        <f t="shared" si="27"/>
        <v>5.9326792669414097E-3</v>
      </c>
    </row>
    <row r="1766" spans="1:7">
      <c r="A1766" s="57">
        <v>72.867800000000003</v>
      </c>
      <c r="B1766" s="57">
        <v>73.356800000000007</v>
      </c>
      <c r="C1766" s="57">
        <v>72.226900000000001</v>
      </c>
      <c r="D1766" s="57">
        <v>72.952100000000002</v>
      </c>
      <c r="E1766" s="57">
        <v>5143383</v>
      </c>
      <c r="F1766" s="57" t="s">
        <v>643</v>
      </c>
      <c r="G1766" s="26">
        <f t="shared" si="27"/>
        <v>-1.155552753107858E-3</v>
      </c>
    </row>
    <row r="1767" spans="1:7">
      <c r="A1767" s="57">
        <v>73.373699999999999</v>
      </c>
      <c r="B1767" s="57">
        <v>74.124099999999999</v>
      </c>
      <c r="C1767" s="57">
        <v>73.103800000000007</v>
      </c>
      <c r="D1767" s="57">
        <v>73.930199999999999</v>
      </c>
      <c r="E1767" s="57">
        <v>5283463</v>
      </c>
      <c r="F1767" s="57" t="s">
        <v>642</v>
      </c>
      <c r="G1767" s="26">
        <f t="shared" si="27"/>
        <v>-7.5273704115503826E-3</v>
      </c>
    </row>
    <row r="1768" spans="1:7">
      <c r="A1768" s="57">
        <v>73.550700000000006</v>
      </c>
      <c r="B1768" s="57">
        <v>73.626599999999996</v>
      </c>
      <c r="C1768" s="57">
        <v>72.876199999999997</v>
      </c>
      <c r="D1768" s="57">
        <v>73.575999999999993</v>
      </c>
      <c r="E1768" s="57">
        <v>4515378</v>
      </c>
      <c r="F1768" s="57" t="s">
        <v>641</v>
      </c>
      <c r="G1768" s="26">
        <f t="shared" si="27"/>
        <v>-3.4386212895487489E-4</v>
      </c>
    </row>
    <row r="1769" spans="1:7">
      <c r="A1769" s="57">
        <v>73.491699999999994</v>
      </c>
      <c r="B1769" s="57">
        <v>73.601299999999995</v>
      </c>
      <c r="C1769" s="57">
        <v>72.437700000000007</v>
      </c>
      <c r="D1769" s="57">
        <v>73.424300000000002</v>
      </c>
      <c r="E1769" s="57">
        <v>4642868</v>
      </c>
      <c r="F1769" s="57" t="s">
        <v>640</v>
      </c>
      <c r="G1769" s="26">
        <f t="shared" si="27"/>
        <v>9.1795223107316026E-4</v>
      </c>
    </row>
    <row r="1770" spans="1:7">
      <c r="A1770" s="57">
        <v>73.356800000000007</v>
      </c>
      <c r="B1770" s="57">
        <v>73.373699999999999</v>
      </c>
      <c r="C1770" s="57">
        <v>72.513599999999997</v>
      </c>
      <c r="D1770" s="57">
        <v>73.204999999999998</v>
      </c>
      <c r="E1770" s="57">
        <v>6567045</v>
      </c>
      <c r="F1770" s="57" t="s">
        <v>639</v>
      </c>
      <c r="G1770" s="26">
        <f t="shared" si="27"/>
        <v>2.0736288504885625E-3</v>
      </c>
    </row>
    <row r="1771" spans="1:7">
      <c r="A1771" s="57">
        <v>73.609800000000007</v>
      </c>
      <c r="B1771" s="57">
        <v>74.722800000000007</v>
      </c>
      <c r="C1771" s="57">
        <v>72.775000000000006</v>
      </c>
      <c r="D1771" s="57">
        <v>74.638400000000004</v>
      </c>
      <c r="E1771" s="57">
        <v>8549341</v>
      </c>
      <c r="F1771" s="57" t="s">
        <v>638</v>
      </c>
      <c r="G1771" s="26">
        <f t="shared" si="27"/>
        <v>-1.3781109991639617E-2</v>
      </c>
    </row>
    <row r="1772" spans="1:7">
      <c r="A1772" s="57">
        <v>73.862700000000004</v>
      </c>
      <c r="B1772" s="57">
        <v>74.360200000000006</v>
      </c>
      <c r="C1772" s="57">
        <v>73.179699999999997</v>
      </c>
      <c r="D1772" s="57">
        <v>73.331500000000005</v>
      </c>
      <c r="E1772" s="57">
        <v>7521721</v>
      </c>
      <c r="F1772" s="57" t="s">
        <v>637</v>
      </c>
      <c r="G1772" s="26">
        <f t="shared" si="27"/>
        <v>7.2438174590727655E-3</v>
      </c>
    </row>
    <row r="1773" spans="1:7">
      <c r="A1773" s="57">
        <v>73.348399999999998</v>
      </c>
      <c r="B1773" s="57">
        <v>73.622399999999999</v>
      </c>
      <c r="C1773" s="57">
        <v>72.682299999999998</v>
      </c>
      <c r="D1773" s="57">
        <v>73.002700000000004</v>
      </c>
      <c r="E1773" s="57">
        <v>5066833</v>
      </c>
      <c r="F1773" s="57" t="s">
        <v>636</v>
      </c>
      <c r="G1773" s="26">
        <f t="shared" si="27"/>
        <v>4.735441291897402E-3</v>
      </c>
    </row>
    <row r="1774" spans="1:7">
      <c r="A1774" s="57">
        <v>72.538899999999998</v>
      </c>
      <c r="B1774" s="57">
        <v>72.994200000000006</v>
      </c>
      <c r="C1774" s="57">
        <v>71.695700000000002</v>
      </c>
      <c r="D1774" s="57">
        <v>71.898099999999999</v>
      </c>
      <c r="E1774" s="57">
        <v>6323447</v>
      </c>
      <c r="F1774" s="57" t="s">
        <v>635</v>
      </c>
      <c r="G1774" s="26">
        <f t="shared" si="27"/>
        <v>8.9126138242874298E-3</v>
      </c>
    </row>
    <row r="1775" spans="1:7">
      <c r="A1775" s="57">
        <v>71.459599999999995</v>
      </c>
      <c r="B1775" s="57">
        <v>71.653599999999997</v>
      </c>
      <c r="C1775" s="57">
        <v>70.92</v>
      </c>
      <c r="D1775" s="57">
        <v>71.122399999999999</v>
      </c>
      <c r="E1775" s="57">
        <v>5294699</v>
      </c>
      <c r="F1775" s="57" t="s">
        <v>634</v>
      </c>
      <c r="G1775" s="26">
        <f t="shared" si="27"/>
        <v>4.7411223468274422E-3</v>
      </c>
    </row>
    <row r="1776" spans="1:7">
      <c r="A1776" s="57">
        <v>71.535499999999999</v>
      </c>
      <c r="B1776" s="57">
        <v>71.569299999999998</v>
      </c>
      <c r="C1776" s="57">
        <v>70.363500000000002</v>
      </c>
      <c r="D1776" s="57">
        <v>70.970600000000005</v>
      </c>
      <c r="E1776" s="57">
        <v>5054343</v>
      </c>
      <c r="F1776" s="57" t="s">
        <v>633</v>
      </c>
      <c r="G1776" s="26">
        <f t="shared" si="27"/>
        <v>7.9596339892855639E-3</v>
      </c>
    </row>
    <row r="1777" spans="1:7">
      <c r="A1777" s="57">
        <v>71.535499999999999</v>
      </c>
      <c r="B1777" s="57">
        <v>71.594499999999996</v>
      </c>
      <c r="C1777" s="57">
        <v>70.270799999999994</v>
      </c>
      <c r="D1777" s="57">
        <v>70.709199999999996</v>
      </c>
      <c r="E1777" s="57">
        <v>5279154</v>
      </c>
      <c r="F1777" s="57" t="s">
        <v>632</v>
      </c>
      <c r="G1777" s="26">
        <f t="shared" si="27"/>
        <v>1.1685890944884259E-2</v>
      </c>
    </row>
    <row r="1778" spans="1:7">
      <c r="A1778" s="57">
        <v>71.080200000000005</v>
      </c>
      <c r="B1778" s="57">
        <v>72.091999999999999</v>
      </c>
      <c r="C1778" s="57">
        <v>70.363500000000002</v>
      </c>
      <c r="D1778" s="57">
        <v>70.650199999999998</v>
      </c>
      <c r="E1778" s="57">
        <v>7894292</v>
      </c>
      <c r="F1778" s="57" t="s">
        <v>631</v>
      </c>
      <c r="G1778" s="26">
        <f t="shared" si="27"/>
        <v>6.086323888679912E-3</v>
      </c>
    </row>
    <row r="1779" spans="1:7">
      <c r="A1779" s="57">
        <v>70.009399999999999</v>
      </c>
      <c r="B1779" s="57">
        <v>70.793499999999995</v>
      </c>
      <c r="C1779" s="57">
        <v>68.857299999999995</v>
      </c>
      <c r="D1779" s="57">
        <v>70.220200000000006</v>
      </c>
      <c r="E1779" s="57">
        <v>14472210</v>
      </c>
      <c r="F1779" s="57" t="s">
        <v>630</v>
      </c>
      <c r="G1779" s="26">
        <f t="shared" si="27"/>
        <v>-3.0019851837506106E-3</v>
      </c>
    </row>
    <row r="1780" spans="1:7">
      <c r="A1780" s="57">
        <v>69.520300000000006</v>
      </c>
      <c r="B1780" s="57">
        <v>75.110600000000005</v>
      </c>
      <c r="C1780" s="57">
        <v>69.343299999999999</v>
      </c>
      <c r="D1780" s="57">
        <v>74.512</v>
      </c>
      <c r="E1780" s="57">
        <v>17462669</v>
      </c>
      <c r="F1780" s="57" t="s">
        <v>629</v>
      </c>
      <c r="G1780" s="26">
        <f t="shared" si="27"/>
        <v>-6.6991893923126433E-2</v>
      </c>
    </row>
    <row r="1781" spans="1:7">
      <c r="A1781" s="57">
        <v>74.309600000000003</v>
      </c>
      <c r="B1781" s="57">
        <v>74.798599999999993</v>
      </c>
      <c r="C1781" s="57">
        <v>73.137600000000006</v>
      </c>
      <c r="D1781" s="57">
        <v>73.221900000000005</v>
      </c>
      <c r="E1781" s="57">
        <v>6275390</v>
      </c>
      <c r="F1781" s="57" t="s">
        <v>628</v>
      </c>
      <c r="G1781" s="26">
        <f t="shared" si="27"/>
        <v>1.4854845339987044E-2</v>
      </c>
    </row>
    <row r="1782" spans="1:7">
      <c r="A1782" s="57">
        <v>72.049899999999994</v>
      </c>
      <c r="B1782" s="57">
        <v>73.972300000000004</v>
      </c>
      <c r="C1782" s="57">
        <v>71.822199999999995</v>
      </c>
      <c r="D1782" s="57">
        <v>73.879599999999996</v>
      </c>
      <c r="E1782" s="57">
        <v>6099839</v>
      </c>
      <c r="F1782" s="57" t="s">
        <v>627</v>
      </c>
      <c r="G1782" s="26">
        <f t="shared" si="27"/>
        <v>-2.4765970579158525E-2</v>
      </c>
    </row>
    <row r="1783" spans="1:7">
      <c r="A1783" s="57">
        <v>74.132499999999993</v>
      </c>
      <c r="B1783" s="57">
        <v>76.004400000000004</v>
      </c>
      <c r="C1783" s="57">
        <v>73.432699999999997</v>
      </c>
      <c r="D1783" s="57">
        <v>75.489999999999995</v>
      </c>
      <c r="E1783" s="57">
        <v>7099122</v>
      </c>
      <c r="F1783" s="57" t="s">
        <v>626</v>
      </c>
      <c r="G1783" s="26">
        <f t="shared" si="27"/>
        <v>-1.7982514240296732E-2</v>
      </c>
    </row>
    <row r="1784" spans="1:7">
      <c r="A1784" s="57">
        <v>76.695800000000006</v>
      </c>
      <c r="B1784" s="57">
        <v>76.906599999999997</v>
      </c>
      <c r="C1784" s="57">
        <v>75.549099999999996</v>
      </c>
      <c r="D1784" s="57">
        <v>75.818899999999999</v>
      </c>
      <c r="E1784" s="57">
        <v>5436421</v>
      </c>
      <c r="F1784" s="57" t="s">
        <v>625</v>
      </c>
      <c r="G1784" s="26">
        <f t="shared" si="27"/>
        <v>1.1565717782769269E-2</v>
      </c>
    </row>
    <row r="1785" spans="1:7">
      <c r="A1785" s="57">
        <v>75.2624</v>
      </c>
      <c r="B1785" s="57">
        <v>76.426000000000002</v>
      </c>
      <c r="C1785" s="57">
        <v>75.001000000000005</v>
      </c>
      <c r="D1785" s="57">
        <v>76.063400000000001</v>
      </c>
      <c r="E1785" s="57">
        <v>4508057</v>
      </c>
      <c r="F1785" s="57" t="s">
        <v>624</v>
      </c>
      <c r="G1785" s="26">
        <f t="shared" si="27"/>
        <v>-1.0530688872703586E-2</v>
      </c>
    </row>
    <row r="1786" spans="1:7">
      <c r="A1786" s="57">
        <v>75.591200000000001</v>
      </c>
      <c r="B1786" s="57">
        <v>75.599699999999999</v>
      </c>
      <c r="C1786" s="57">
        <v>72.834000000000003</v>
      </c>
      <c r="D1786" s="57">
        <v>73.736199999999997</v>
      </c>
      <c r="E1786" s="57">
        <v>6015444</v>
      </c>
      <c r="F1786" s="57" t="s">
        <v>623</v>
      </c>
      <c r="G1786" s="26">
        <f t="shared" ref="G1786:G1849" si="28">A1786/D1786-1</f>
        <v>2.5157249763345657E-2</v>
      </c>
    </row>
    <row r="1787" spans="1:7">
      <c r="A1787" s="57">
        <v>74.334900000000005</v>
      </c>
      <c r="B1787" s="57">
        <v>74.351699999999994</v>
      </c>
      <c r="C1787" s="57">
        <v>71.517799999999994</v>
      </c>
      <c r="D1787" s="57">
        <v>72.431700000000006</v>
      </c>
      <c r="E1787" s="57">
        <v>5816612</v>
      </c>
      <c r="F1787" s="57" t="s">
        <v>622</v>
      </c>
      <c r="G1787" s="26">
        <f t="shared" si="28"/>
        <v>2.6275788087260166E-2</v>
      </c>
    </row>
    <row r="1788" spans="1:7">
      <c r="A1788" s="57">
        <v>71.936999999999998</v>
      </c>
      <c r="B1788" s="57">
        <v>74.276200000000003</v>
      </c>
      <c r="C1788" s="57">
        <v>71.936999999999998</v>
      </c>
      <c r="D1788" s="57">
        <v>73.974400000000003</v>
      </c>
      <c r="E1788" s="57">
        <v>3748071</v>
      </c>
      <c r="F1788" s="57" t="s">
        <v>621</v>
      </c>
      <c r="G1788" s="26">
        <f t="shared" si="28"/>
        <v>-2.754196046199775E-2</v>
      </c>
    </row>
    <row r="1789" spans="1:7">
      <c r="A1789" s="57">
        <v>74.284599999999998</v>
      </c>
      <c r="B1789" s="57">
        <v>76.498000000000005</v>
      </c>
      <c r="C1789" s="57">
        <v>74.041399999999996</v>
      </c>
      <c r="D1789" s="57">
        <v>74.712199999999996</v>
      </c>
      <c r="E1789" s="57">
        <v>10918485</v>
      </c>
      <c r="F1789" s="57" t="s">
        <v>620</v>
      </c>
      <c r="G1789" s="26">
        <f t="shared" si="28"/>
        <v>-5.7232955260319018E-3</v>
      </c>
    </row>
    <row r="1790" spans="1:7">
      <c r="A1790" s="57">
        <v>75.374499999999998</v>
      </c>
      <c r="B1790" s="57">
        <v>77.034599999999998</v>
      </c>
      <c r="C1790" s="57">
        <v>74.712199999999996</v>
      </c>
      <c r="D1790" s="57">
        <v>76.422600000000003</v>
      </c>
      <c r="E1790" s="57">
        <v>7693756</v>
      </c>
      <c r="F1790" s="57" t="s">
        <v>619</v>
      </c>
      <c r="G1790" s="26">
        <f t="shared" si="28"/>
        <v>-1.3714529471648529E-2</v>
      </c>
    </row>
    <row r="1791" spans="1:7">
      <c r="A1791" s="57">
        <v>76.514799999999994</v>
      </c>
      <c r="B1791" s="57">
        <v>78.761799999999994</v>
      </c>
      <c r="C1791" s="57">
        <v>75.709900000000005</v>
      </c>
      <c r="D1791" s="57">
        <v>78.577299999999994</v>
      </c>
      <c r="E1791" s="57">
        <v>7639673</v>
      </c>
      <c r="F1791" s="57" t="s">
        <v>618</v>
      </c>
      <c r="G1791" s="26">
        <f t="shared" si="28"/>
        <v>-2.6248038555664266E-2</v>
      </c>
    </row>
    <row r="1792" spans="1:7">
      <c r="A1792" s="57">
        <v>77.135199999999998</v>
      </c>
      <c r="B1792" s="57">
        <v>78.208399999999997</v>
      </c>
      <c r="C1792" s="57">
        <v>76.464500000000001</v>
      </c>
      <c r="D1792" s="57">
        <v>77.940100000000001</v>
      </c>
      <c r="E1792" s="57">
        <v>5655178</v>
      </c>
      <c r="F1792" s="57" t="s">
        <v>617</v>
      </c>
      <c r="G1792" s="26">
        <f t="shared" si="28"/>
        <v>-1.0327161499664506E-2</v>
      </c>
    </row>
    <row r="1793" spans="1:7">
      <c r="A1793" s="57">
        <v>77.009500000000003</v>
      </c>
      <c r="B1793" s="57">
        <v>78.367699999999999</v>
      </c>
      <c r="C1793" s="57">
        <v>76.439300000000003</v>
      </c>
      <c r="D1793" s="57">
        <v>78.367699999999999</v>
      </c>
      <c r="E1793" s="57">
        <v>7224148</v>
      </c>
      <c r="F1793" s="57" t="s">
        <v>616</v>
      </c>
      <c r="G1793" s="26">
        <f t="shared" si="28"/>
        <v>-1.7331119836361153E-2</v>
      </c>
    </row>
    <row r="1794" spans="1:7">
      <c r="A1794" s="57">
        <v>78.577299999999994</v>
      </c>
      <c r="B1794" s="57">
        <v>79.449299999999994</v>
      </c>
      <c r="C1794" s="57">
        <v>78.070099999999996</v>
      </c>
      <c r="D1794" s="57">
        <v>79.147499999999994</v>
      </c>
      <c r="E1794" s="57">
        <v>6337838</v>
      </c>
      <c r="F1794" s="57" t="s">
        <v>615</v>
      </c>
      <c r="G1794" s="26">
        <f t="shared" si="28"/>
        <v>-7.204270507596533E-3</v>
      </c>
    </row>
    <row r="1795" spans="1:7">
      <c r="A1795" s="57">
        <v>80.069699999999997</v>
      </c>
      <c r="B1795" s="57">
        <v>81.251900000000006</v>
      </c>
      <c r="C1795" s="57">
        <v>79.625399999999999</v>
      </c>
      <c r="D1795" s="57">
        <v>80.975200000000001</v>
      </c>
      <c r="E1795" s="57">
        <v>4952862</v>
      </c>
      <c r="F1795" s="57" t="s">
        <v>614</v>
      </c>
      <c r="G1795" s="26">
        <f t="shared" si="28"/>
        <v>-1.1182436103893578E-2</v>
      </c>
    </row>
    <row r="1796" spans="1:7">
      <c r="A1796" s="57">
        <v>80.245800000000003</v>
      </c>
      <c r="B1796" s="57">
        <v>81.427999999999997</v>
      </c>
      <c r="C1796" s="57">
        <v>80.220600000000005</v>
      </c>
      <c r="D1796" s="57">
        <v>80.824299999999994</v>
      </c>
      <c r="E1796" s="57">
        <v>6046971</v>
      </c>
      <c r="F1796" s="57" t="s">
        <v>613</v>
      </c>
      <c r="G1796" s="26">
        <f t="shared" si="28"/>
        <v>-7.1575009001004775E-3</v>
      </c>
    </row>
    <row r="1797" spans="1:7">
      <c r="A1797" s="57">
        <v>80.044600000000003</v>
      </c>
      <c r="B1797" s="57">
        <v>81.671099999999996</v>
      </c>
      <c r="C1797" s="57">
        <v>79.642099999999999</v>
      </c>
      <c r="D1797" s="57">
        <v>80.891400000000004</v>
      </c>
      <c r="E1797" s="57">
        <v>4765021</v>
      </c>
      <c r="F1797" s="57" t="s">
        <v>612</v>
      </c>
      <c r="G1797" s="26">
        <f t="shared" si="28"/>
        <v>-1.0468356339487284E-2</v>
      </c>
    </row>
    <row r="1798" spans="1:7">
      <c r="A1798" s="57">
        <v>80.052999999999997</v>
      </c>
      <c r="B1798" s="57">
        <v>80.413499999999999</v>
      </c>
      <c r="C1798" s="57">
        <v>77.898200000000003</v>
      </c>
      <c r="D1798" s="57">
        <v>78.812100000000001</v>
      </c>
      <c r="E1798" s="57">
        <v>5092541</v>
      </c>
      <c r="F1798" s="57" t="s">
        <v>611</v>
      </c>
      <c r="G1798" s="26">
        <f t="shared" si="28"/>
        <v>1.5745044225442539E-2</v>
      </c>
    </row>
    <row r="1799" spans="1:7">
      <c r="A1799" s="57">
        <v>79.013300000000001</v>
      </c>
      <c r="B1799" s="57">
        <v>80.673400000000001</v>
      </c>
      <c r="C1799" s="57">
        <v>78.392899999999997</v>
      </c>
      <c r="D1799" s="57">
        <v>80.421899999999994</v>
      </c>
      <c r="E1799" s="57">
        <v>5903023</v>
      </c>
      <c r="F1799" s="57" t="s">
        <v>610</v>
      </c>
      <c r="G1799" s="26">
        <f t="shared" si="28"/>
        <v>-1.7515129585349176E-2</v>
      </c>
    </row>
    <row r="1800" spans="1:7">
      <c r="A1800" s="57">
        <v>80.690200000000004</v>
      </c>
      <c r="B1800" s="57">
        <v>80.690200000000004</v>
      </c>
      <c r="C1800" s="57">
        <v>78.527000000000001</v>
      </c>
      <c r="D1800" s="57">
        <v>79.826599999999999</v>
      </c>
      <c r="E1800" s="57">
        <v>8221639</v>
      </c>
      <c r="F1800" s="57" t="s">
        <v>609</v>
      </c>
      <c r="G1800" s="26">
        <f t="shared" si="28"/>
        <v>1.0818448988181961E-2</v>
      </c>
    </row>
    <row r="1801" spans="1:7">
      <c r="A1801" s="57">
        <v>80.899799999999999</v>
      </c>
      <c r="B1801" s="57">
        <v>83.347999999999999</v>
      </c>
      <c r="C1801" s="57">
        <v>80.572800000000001</v>
      </c>
      <c r="D1801" s="57">
        <v>82.652100000000004</v>
      </c>
      <c r="E1801" s="57">
        <v>7122992</v>
      </c>
      <c r="F1801" s="57" t="s">
        <v>608</v>
      </c>
      <c r="G1801" s="26">
        <f t="shared" si="28"/>
        <v>-2.120091322543538E-2</v>
      </c>
    </row>
    <row r="1802" spans="1:7">
      <c r="A1802" s="57">
        <v>82.794600000000003</v>
      </c>
      <c r="B1802" s="57">
        <v>83.121600000000001</v>
      </c>
      <c r="C1802" s="57">
        <v>82.098699999999994</v>
      </c>
      <c r="D1802" s="57">
        <v>82.165800000000004</v>
      </c>
      <c r="E1802" s="57">
        <v>6258380</v>
      </c>
      <c r="F1802" s="57" t="s">
        <v>607</v>
      </c>
      <c r="G1802" s="26">
        <f t="shared" si="28"/>
        <v>7.6528190561035991E-3</v>
      </c>
    </row>
    <row r="1803" spans="1:7">
      <c r="A1803" s="57">
        <v>81.771699999999996</v>
      </c>
      <c r="B1803" s="57">
        <v>81.822000000000003</v>
      </c>
      <c r="C1803" s="57">
        <v>81.126099999999994</v>
      </c>
      <c r="D1803" s="57">
        <v>81.168099999999995</v>
      </c>
      <c r="E1803" s="57">
        <v>6581438</v>
      </c>
      <c r="F1803" s="57" t="s">
        <v>606</v>
      </c>
      <c r="G1803" s="26">
        <f t="shared" si="28"/>
        <v>7.4364189872622166E-3</v>
      </c>
    </row>
    <row r="1804" spans="1:7">
      <c r="A1804" s="57">
        <v>80.992000000000004</v>
      </c>
      <c r="B1804" s="57">
        <v>81.587299999999999</v>
      </c>
      <c r="C1804" s="57">
        <v>79.910399999999996</v>
      </c>
      <c r="D1804" s="57">
        <v>79.969099999999997</v>
      </c>
      <c r="E1804" s="57">
        <v>6013883</v>
      </c>
      <c r="F1804" s="57" t="s">
        <v>605</v>
      </c>
      <c r="G1804" s="26">
        <f t="shared" si="28"/>
        <v>1.2791190597368329E-2</v>
      </c>
    </row>
    <row r="1805" spans="1:7">
      <c r="A1805" s="57">
        <v>79.960700000000003</v>
      </c>
      <c r="B1805" s="57">
        <v>80.128399999999999</v>
      </c>
      <c r="C1805" s="57">
        <v>78.233599999999996</v>
      </c>
      <c r="D1805" s="57">
        <v>78.300600000000003</v>
      </c>
      <c r="E1805" s="57">
        <v>6589387</v>
      </c>
      <c r="F1805" s="57" t="s">
        <v>604</v>
      </c>
      <c r="G1805" s="26">
        <f t="shared" si="28"/>
        <v>2.1201625530328005E-2</v>
      </c>
    </row>
    <row r="1806" spans="1:7">
      <c r="A1806" s="57">
        <v>78.082700000000003</v>
      </c>
      <c r="B1806" s="57">
        <v>78.107799999999997</v>
      </c>
      <c r="C1806" s="57">
        <v>76.539900000000003</v>
      </c>
      <c r="D1806" s="57">
        <v>76.875299999999996</v>
      </c>
      <c r="E1806" s="57">
        <v>6094777</v>
      </c>
      <c r="F1806" s="57" t="s">
        <v>603</v>
      </c>
      <c r="G1806" s="26">
        <f t="shared" si="28"/>
        <v>1.5705954968631142E-2</v>
      </c>
    </row>
    <row r="1807" spans="1:7">
      <c r="A1807" s="57">
        <v>77.185500000000005</v>
      </c>
      <c r="B1807" s="57">
        <v>77.621499999999997</v>
      </c>
      <c r="C1807" s="57">
        <v>75.885999999999996</v>
      </c>
      <c r="D1807" s="57">
        <v>75.978200000000001</v>
      </c>
      <c r="E1807" s="57">
        <v>4957608</v>
      </c>
      <c r="F1807" s="57" t="s">
        <v>602</v>
      </c>
      <c r="G1807" s="26">
        <f t="shared" si="28"/>
        <v>1.5890084261011683E-2</v>
      </c>
    </row>
    <row r="1808" spans="1:7">
      <c r="A1808" s="57">
        <v>77.143600000000006</v>
      </c>
      <c r="B1808" s="57">
        <v>77.973699999999994</v>
      </c>
      <c r="C1808" s="57">
        <v>76.892099999999999</v>
      </c>
      <c r="D1808" s="57">
        <v>77.554400000000001</v>
      </c>
      <c r="E1808" s="57">
        <v>2560349</v>
      </c>
      <c r="F1808" s="57" t="s">
        <v>601</v>
      </c>
      <c r="G1808" s="26">
        <f t="shared" si="28"/>
        <v>-5.2969270602312157E-3</v>
      </c>
    </row>
    <row r="1809" spans="1:7">
      <c r="A1809" s="57">
        <v>77.948499999999996</v>
      </c>
      <c r="B1809" s="57">
        <v>78.233599999999996</v>
      </c>
      <c r="C1809" s="57">
        <v>76.841800000000006</v>
      </c>
      <c r="D1809" s="57">
        <v>77.772400000000005</v>
      </c>
      <c r="E1809" s="57">
        <v>6829350</v>
      </c>
      <c r="F1809" s="57" t="s">
        <v>600</v>
      </c>
      <c r="G1809" s="26">
        <f t="shared" si="28"/>
        <v>2.2642994172739073E-3</v>
      </c>
    </row>
    <row r="1810" spans="1:7">
      <c r="A1810" s="57">
        <v>77.269400000000005</v>
      </c>
      <c r="B1810" s="57">
        <v>79.558300000000003</v>
      </c>
      <c r="C1810" s="57">
        <v>76.577699999999993</v>
      </c>
      <c r="D1810" s="57">
        <v>79.541499999999999</v>
      </c>
      <c r="E1810" s="57">
        <v>8270822</v>
      </c>
      <c r="F1810" s="57" t="s">
        <v>599</v>
      </c>
      <c r="G1810" s="26">
        <f t="shared" si="28"/>
        <v>-2.8564962943872008E-2</v>
      </c>
    </row>
    <row r="1811" spans="1:7">
      <c r="A1811" s="57">
        <v>75.768600000000006</v>
      </c>
      <c r="B1811" s="57">
        <v>79.004900000000006</v>
      </c>
      <c r="C1811" s="57">
        <v>75.489599999999996</v>
      </c>
      <c r="D1811" s="57">
        <v>78.820499999999996</v>
      </c>
      <c r="E1811" s="57">
        <v>6780933</v>
      </c>
      <c r="F1811" s="57" t="s">
        <v>598</v>
      </c>
      <c r="G1811" s="26">
        <f t="shared" si="28"/>
        <v>-3.8719622433250112E-2</v>
      </c>
    </row>
    <row r="1812" spans="1:7">
      <c r="A1812" s="57">
        <v>78.560599999999994</v>
      </c>
      <c r="B1812" s="57">
        <v>79.315100000000001</v>
      </c>
      <c r="C1812" s="57">
        <v>77.738900000000001</v>
      </c>
      <c r="D1812" s="57">
        <v>77.738900000000001</v>
      </c>
      <c r="E1812" s="57">
        <v>7922006</v>
      </c>
      <c r="F1812" s="57" t="s">
        <v>597</v>
      </c>
      <c r="G1812" s="26">
        <f t="shared" si="28"/>
        <v>1.056999777460188E-2</v>
      </c>
    </row>
    <row r="1813" spans="1:7">
      <c r="A1813" s="57">
        <v>77.780799999999999</v>
      </c>
      <c r="B1813" s="57">
        <v>77.797600000000003</v>
      </c>
      <c r="C1813" s="57">
        <v>75.340999999999994</v>
      </c>
      <c r="D1813" s="57">
        <v>76.749600000000001</v>
      </c>
      <c r="E1813" s="57">
        <v>6575242</v>
      </c>
      <c r="F1813" s="57" t="s">
        <v>596</v>
      </c>
      <c r="G1813" s="26">
        <f t="shared" si="28"/>
        <v>1.3435900643130383E-2</v>
      </c>
    </row>
    <row r="1814" spans="1:7">
      <c r="A1814" s="57">
        <v>77.227500000000006</v>
      </c>
      <c r="B1814" s="57">
        <v>78.418000000000006</v>
      </c>
      <c r="C1814" s="57">
        <v>76.749600000000001</v>
      </c>
      <c r="D1814" s="57">
        <v>77.856300000000005</v>
      </c>
      <c r="E1814" s="57">
        <v>4291931</v>
      </c>
      <c r="F1814" s="57" t="s">
        <v>595</v>
      </c>
      <c r="G1814" s="26">
        <f t="shared" si="28"/>
        <v>-8.0764177080081545E-3</v>
      </c>
    </row>
    <row r="1815" spans="1:7">
      <c r="A1815" s="57">
        <v>77.193899999999999</v>
      </c>
      <c r="B1815" s="57">
        <v>78.049099999999996</v>
      </c>
      <c r="C1815" s="57">
        <v>76.917199999999994</v>
      </c>
      <c r="D1815" s="57">
        <v>77.638300000000001</v>
      </c>
      <c r="E1815" s="57">
        <v>4953882</v>
      </c>
      <c r="F1815" s="57" t="s">
        <v>594</v>
      </c>
      <c r="G1815" s="26">
        <f t="shared" si="28"/>
        <v>-5.7239790155116932E-3</v>
      </c>
    </row>
    <row r="1816" spans="1:7">
      <c r="A1816" s="57">
        <v>77.671800000000005</v>
      </c>
      <c r="B1816" s="57">
        <v>79.340299999999999</v>
      </c>
      <c r="C1816" s="57">
        <v>77.328100000000006</v>
      </c>
      <c r="D1816" s="57">
        <v>79.214500000000001</v>
      </c>
      <c r="E1816" s="57">
        <v>4276828</v>
      </c>
      <c r="F1816" s="57" t="s">
        <v>593</v>
      </c>
      <c r="G1816" s="26">
        <f t="shared" si="28"/>
        <v>-1.9474969860315938E-2</v>
      </c>
    </row>
    <row r="1817" spans="1:7">
      <c r="A1817" s="57">
        <v>79.113900000000001</v>
      </c>
      <c r="B1817" s="57">
        <v>79.533100000000005</v>
      </c>
      <c r="C1817" s="57">
        <v>78.686300000000003</v>
      </c>
      <c r="D1817" s="57">
        <v>79.390600000000006</v>
      </c>
      <c r="E1817" s="57">
        <v>4306418</v>
      </c>
      <c r="F1817" s="57" t="s">
        <v>592</v>
      </c>
      <c r="G1817" s="26">
        <f t="shared" si="28"/>
        <v>-3.4852992671676741E-3</v>
      </c>
    </row>
    <row r="1818" spans="1:7">
      <c r="A1818" s="57">
        <v>79.432500000000005</v>
      </c>
      <c r="B1818" s="57">
        <v>79.440899999999999</v>
      </c>
      <c r="C1818" s="57">
        <v>78.476699999999994</v>
      </c>
      <c r="D1818" s="57">
        <v>78.812100000000001</v>
      </c>
      <c r="E1818" s="57">
        <v>5330099</v>
      </c>
      <c r="F1818" s="57" t="s">
        <v>591</v>
      </c>
      <c r="G1818" s="26">
        <f t="shared" si="28"/>
        <v>7.871887692372237E-3</v>
      </c>
    </row>
    <row r="1819" spans="1:7">
      <c r="A1819" s="57">
        <v>78.912700000000001</v>
      </c>
      <c r="B1819" s="57">
        <v>78.979799999999997</v>
      </c>
      <c r="C1819" s="57">
        <v>77.898300000000006</v>
      </c>
      <c r="D1819" s="57">
        <v>78.174899999999994</v>
      </c>
      <c r="E1819" s="57">
        <v>5484155</v>
      </c>
      <c r="F1819" s="57" t="s">
        <v>590</v>
      </c>
      <c r="G1819" s="26">
        <f t="shared" si="28"/>
        <v>9.4378118807956213E-3</v>
      </c>
    </row>
    <row r="1820" spans="1:7">
      <c r="A1820" s="57">
        <v>77.562799999999996</v>
      </c>
      <c r="B1820" s="57">
        <v>77.646699999999996</v>
      </c>
      <c r="C1820" s="57">
        <v>76.506399999999999</v>
      </c>
      <c r="D1820" s="57">
        <v>76.749600000000001</v>
      </c>
      <c r="E1820" s="57">
        <v>3927016</v>
      </c>
      <c r="F1820" s="57" t="s">
        <v>589</v>
      </c>
      <c r="G1820" s="26">
        <f t="shared" si="28"/>
        <v>1.0595494960234264E-2</v>
      </c>
    </row>
    <row r="1821" spans="1:7">
      <c r="A1821" s="57">
        <v>76.808199999999999</v>
      </c>
      <c r="B1821" s="57">
        <v>77.403499999999994</v>
      </c>
      <c r="C1821" s="57">
        <v>76.456100000000006</v>
      </c>
      <c r="D1821" s="57">
        <v>77.093299999999999</v>
      </c>
      <c r="E1821" s="57">
        <v>3955840</v>
      </c>
      <c r="F1821" s="57" t="s">
        <v>588</v>
      </c>
      <c r="G1821" s="26">
        <f t="shared" si="28"/>
        <v>-3.6981164381340026E-3</v>
      </c>
    </row>
    <row r="1822" spans="1:7">
      <c r="A1822" s="57">
        <v>76.648899999999998</v>
      </c>
      <c r="B1822" s="57">
        <v>77.847899999999996</v>
      </c>
      <c r="C1822" s="57">
        <v>76.029300000000006</v>
      </c>
      <c r="D1822" s="57">
        <v>77.043000000000006</v>
      </c>
      <c r="E1822" s="57">
        <v>5054085</v>
      </c>
      <c r="F1822" s="57" t="s">
        <v>587</v>
      </c>
      <c r="G1822" s="26">
        <f t="shared" si="28"/>
        <v>-5.1153252080008427E-3</v>
      </c>
    </row>
    <row r="1823" spans="1:7">
      <c r="A1823" s="57">
        <v>76.757900000000006</v>
      </c>
      <c r="B1823" s="57">
        <v>77.093299999999999</v>
      </c>
      <c r="C1823" s="57">
        <v>75.458399999999997</v>
      </c>
      <c r="D1823" s="57">
        <v>75.567400000000006</v>
      </c>
      <c r="E1823" s="57">
        <v>5213706</v>
      </c>
      <c r="F1823" s="57" t="s">
        <v>586</v>
      </c>
      <c r="G1823" s="26">
        <f t="shared" si="28"/>
        <v>1.5754147952688591E-2</v>
      </c>
    </row>
    <row r="1824" spans="1:7">
      <c r="A1824" s="57">
        <v>75.307500000000005</v>
      </c>
      <c r="B1824" s="57">
        <v>76.598600000000005</v>
      </c>
      <c r="C1824" s="57">
        <v>75.248800000000003</v>
      </c>
      <c r="D1824" s="57">
        <v>76.296800000000005</v>
      </c>
      <c r="E1824" s="57">
        <v>8496812</v>
      </c>
      <c r="F1824" s="57" t="s">
        <v>585</v>
      </c>
      <c r="G1824" s="26">
        <f t="shared" si="28"/>
        <v>-1.2966467794193193E-2</v>
      </c>
    </row>
    <row r="1825" spans="1:7">
      <c r="A1825" s="57">
        <v>75.684799999999996</v>
      </c>
      <c r="B1825" s="57">
        <v>75.978200000000001</v>
      </c>
      <c r="C1825" s="57">
        <v>74.754099999999994</v>
      </c>
      <c r="D1825" s="57">
        <v>75.164900000000003</v>
      </c>
      <c r="E1825" s="57">
        <v>5582158</v>
      </c>
      <c r="F1825" s="57" t="s">
        <v>584</v>
      </c>
      <c r="G1825" s="26">
        <f t="shared" si="28"/>
        <v>6.916792279374917E-3</v>
      </c>
    </row>
    <row r="1826" spans="1:7">
      <c r="A1826" s="57">
        <v>74.997200000000007</v>
      </c>
      <c r="B1826" s="57">
        <v>76.699200000000005</v>
      </c>
      <c r="C1826" s="57">
        <v>74.150400000000005</v>
      </c>
      <c r="D1826" s="57">
        <v>76.372299999999996</v>
      </c>
      <c r="E1826" s="57">
        <v>6266439</v>
      </c>
      <c r="F1826" s="57" t="s">
        <v>583</v>
      </c>
      <c r="G1826" s="26">
        <f t="shared" si="28"/>
        <v>-1.8005219169777376E-2</v>
      </c>
    </row>
    <row r="1827" spans="1:7">
      <c r="A1827" s="57">
        <v>75.248800000000003</v>
      </c>
      <c r="B1827" s="57">
        <v>76.908900000000003</v>
      </c>
      <c r="C1827" s="57">
        <v>74.686999999999998</v>
      </c>
      <c r="D1827" s="57">
        <v>76.322000000000003</v>
      </c>
      <c r="E1827" s="57">
        <v>6725632</v>
      </c>
      <c r="F1827" s="57" t="s">
        <v>582</v>
      </c>
      <c r="G1827" s="26">
        <f t="shared" si="28"/>
        <v>-1.4061476376405202E-2</v>
      </c>
    </row>
    <row r="1828" spans="1:7">
      <c r="A1828" s="57">
        <v>76.933999999999997</v>
      </c>
      <c r="B1828" s="57">
        <v>77.478999999999999</v>
      </c>
      <c r="C1828" s="57">
        <v>76.120699999999999</v>
      </c>
      <c r="D1828" s="57">
        <v>76.967500000000001</v>
      </c>
      <c r="E1828" s="57">
        <v>4622296</v>
      </c>
      <c r="F1828" s="57" t="s">
        <v>581</v>
      </c>
      <c r="G1828" s="26">
        <f t="shared" si="28"/>
        <v>-4.3524864390820373E-4</v>
      </c>
    </row>
    <row r="1829" spans="1:7">
      <c r="A1829" s="57">
        <v>76.690899999999999</v>
      </c>
      <c r="B1829" s="57">
        <v>78.771000000000001</v>
      </c>
      <c r="C1829" s="57">
        <v>76.514799999999994</v>
      </c>
      <c r="D1829" s="57">
        <v>78.074299999999994</v>
      </c>
      <c r="E1829" s="57">
        <v>4918873</v>
      </c>
      <c r="F1829" s="57" t="s">
        <v>580</v>
      </c>
      <c r="G1829" s="26">
        <f t="shared" si="28"/>
        <v>-1.7719018934527653E-2</v>
      </c>
    </row>
    <row r="1830" spans="1:7">
      <c r="A1830" s="57">
        <v>78.049099999999996</v>
      </c>
      <c r="B1830" s="57">
        <v>78.432599999999994</v>
      </c>
      <c r="C1830" s="57">
        <v>77.0505</v>
      </c>
      <c r="D1830" s="57">
        <v>77.554400000000001</v>
      </c>
      <c r="E1830" s="57">
        <v>5529951</v>
      </c>
      <c r="F1830" s="57" t="s">
        <v>579</v>
      </c>
      <c r="G1830" s="26">
        <f t="shared" si="28"/>
        <v>6.3787483366513076E-3</v>
      </c>
    </row>
    <row r="1831" spans="1:7">
      <c r="A1831" s="57">
        <v>78.493499999999997</v>
      </c>
      <c r="B1831" s="57">
        <v>79.105500000000006</v>
      </c>
      <c r="C1831" s="57">
        <v>77.956900000000005</v>
      </c>
      <c r="D1831" s="57">
        <v>78.761799999999994</v>
      </c>
      <c r="E1831" s="57">
        <v>3991291</v>
      </c>
      <c r="F1831" s="57" t="s">
        <v>578</v>
      </c>
      <c r="G1831" s="26">
        <f t="shared" si="28"/>
        <v>-3.4064736966397113E-3</v>
      </c>
    </row>
    <row r="1832" spans="1:7">
      <c r="A1832" s="57">
        <v>78.761799999999994</v>
      </c>
      <c r="B1832" s="57">
        <v>80.321299999999994</v>
      </c>
      <c r="C1832" s="57">
        <v>78.552199999999999</v>
      </c>
      <c r="D1832" s="57">
        <v>80.203900000000004</v>
      </c>
      <c r="E1832" s="57">
        <v>6750094</v>
      </c>
      <c r="F1832" s="57" t="s">
        <v>577</v>
      </c>
      <c r="G1832" s="26">
        <f t="shared" si="28"/>
        <v>-1.7980422398412133E-2</v>
      </c>
    </row>
    <row r="1833" spans="1:7">
      <c r="A1833" s="57">
        <v>80.421899999999994</v>
      </c>
      <c r="B1833" s="57">
        <v>81.687799999999996</v>
      </c>
      <c r="C1833" s="57">
        <v>79.675600000000003</v>
      </c>
      <c r="D1833" s="57">
        <v>81.469899999999996</v>
      </c>
      <c r="E1833" s="57">
        <v>4298765</v>
      </c>
      <c r="F1833" s="57" t="s">
        <v>576</v>
      </c>
      <c r="G1833" s="26">
        <f t="shared" si="28"/>
        <v>-1.2863646573765264E-2</v>
      </c>
    </row>
    <row r="1834" spans="1:7">
      <c r="A1834" s="57">
        <v>81.570499999999996</v>
      </c>
      <c r="B1834" s="57">
        <v>81.662599999999998</v>
      </c>
      <c r="C1834" s="57">
        <v>79.927199999999999</v>
      </c>
      <c r="D1834" s="57">
        <v>80.178700000000006</v>
      </c>
      <c r="E1834" s="57">
        <v>5105542</v>
      </c>
      <c r="F1834" s="57" t="s">
        <v>575</v>
      </c>
      <c r="G1834" s="26">
        <f t="shared" si="28"/>
        <v>1.7358724948146831E-2</v>
      </c>
    </row>
    <row r="1835" spans="1:7">
      <c r="A1835" s="57">
        <v>80.950100000000006</v>
      </c>
      <c r="B1835" s="57">
        <v>81.260300000000001</v>
      </c>
      <c r="C1835" s="57">
        <v>79.507999999999996</v>
      </c>
      <c r="D1835" s="57">
        <v>79.591800000000006</v>
      </c>
      <c r="E1835" s="57">
        <v>4982480</v>
      </c>
      <c r="F1835" s="57" t="s">
        <v>574</v>
      </c>
      <c r="G1835" s="26">
        <f t="shared" si="28"/>
        <v>1.7065828389356774E-2</v>
      </c>
    </row>
    <row r="1836" spans="1:7">
      <c r="A1836" s="57">
        <v>78.661199999999994</v>
      </c>
      <c r="B1836" s="57">
        <v>79.499600000000001</v>
      </c>
      <c r="C1836" s="57">
        <v>78.166499999999999</v>
      </c>
      <c r="D1836" s="57">
        <v>78.686300000000003</v>
      </c>
      <c r="E1836" s="57">
        <v>4107401</v>
      </c>
      <c r="F1836" s="57" t="s">
        <v>573</v>
      </c>
      <c r="G1836" s="26">
        <f t="shared" si="28"/>
        <v>-3.1898818472864132E-4</v>
      </c>
    </row>
    <row r="1837" spans="1:7">
      <c r="A1837" s="57">
        <v>79.390600000000006</v>
      </c>
      <c r="B1837" s="57">
        <v>79.784700000000001</v>
      </c>
      <c r="C1837" s="57">
        <v>78.395399999999995</v>
      </c>
      <c r="D1837" s="57">
        <v>79.172600000000003</v>
      </c>
      <c r="E1837" s="57">
        <v>4814651</v>
      </c>
      <c r="F1837" s="57" t="s">
        <v>572</v>
      </c>
      <c r="G1837" s="26">
        <f t="shared" si="28"/>
        <v>2.7534778446078878E-3</v>
      </c>
    </row>
    <row r="1838" spans="1:7">
      <c r="A1838" s="57">
        <v>78.065899999999999</v>
      </c>
      <c r="B1838" s="57">
        <v>80.178700000000006</v>
      </c>
      <c r="C1838" s="57">
        <v>77.680199999999999</v>
      </c>
      <c r="D1838" s="57">
        <v>79.675700000000006</v>
      </c>
      <c r="E1838" s="57">
        <v>7177394</v>
      </c>
      <c r="F1838" s="57" t="s">
        <v>571</v>
      </c>
      <c r="G1838" s="26">
        <f t="shared" si="28"/>
        <v>-2.0204403601097987E-2</v>
      </c>
    </row>
    <row r="1839" spans="1:7">
      <c r="A1839" s="57">
        <v>79.709199999999996</v>
      </c>
      <c r="B1839" s="57">
        <v>81.168099999999995</v>
      </c>
      <c r="C1839" s="57">
        <v>79.575100000000006</v>
      </c>
      <c r="D1839" s="57">
        <v>80.572800000000001</v>
      </c>
      <c r="E1839" s="57">
        <v>5841143</v>
      </c>
      <c r="F1839" s="57" t="s">
        <v>570</v>
      </c>
      <c r="G1839" s="26">
        <f t="shared" si="28"/>
        <v>-1.0718257277890331E-2</v>
      </c>
    </row>
    <row r="1840" spans="1:7">
      <c r="A1840" s="57">
        <v>80.648200000000003</v>
      </c>
      <c r="B1840" s="57">
        <v>80.908100000000005</v>
      </c>
      <c r="C1840" s="57">
        <v>79.960700000000003</v>
      </c>
      <c r="D1840" s="57">
        <v>80.220600000000005</v>
      </c>
      <c r="E1840" s="57">
        <v>3179247</v>
      </c>
      <c r="F1840" s="57" t="s">
        <v>569</v>
      </c>
      <c r="G1840" s="26">
        <f t="shared" si="28"/>
        <v>5.3303016930812408E-3</v>
      </c>
    </row>
    <row r="1841" spans="1:7">
      <c r="A1841" s="57">
        <v>80.463800000000006</v>
      </c>
      <c r="B1841" s="57">
        <v>81.469899999999996</v>
      </c>
      <c r="C1841" s="57">
        <v>79.767899999999997</v>
      </c>
      <c r="D1841" s="57">
        <v>81.117800000000003</v>
      </c>
      <c r="E1841" s="57">
        <v>4650264</v>
      </c>
      <c r="F1841" s="57" t="s">
        <v>568</v>
      </c>
      <c r="G1841" s="26">
        <f t="shared" si="28"/>
        <v>-8.0623488309593538E-3</v>
      </c>
    </row>
    <row r="1842" spans="1:7">
      <c r="A1842" s="57">
        <v>81.469899999999996</v>
      </c>
      <c r="B1842" s="57">
        <v>81.922600000000003</v>
      </c>
      <c r="C1842" s="57">
        <v>80.681799999999996</v>
      </c>
      <c r="D1842" s="57">
        <v>81.545400000000001</v>
      </c>
      <c r="E1842" s="57">
        <v>4631063</v>
      </c>
      <c r="F1842" s="57" t="s">
        <v>567</v>
      </c>
      <c r="G1842" s="26">
        <f t="shared" si="28"/>
        <v>-9.2586461038890455E-4</v>
      </c>
    </row>
    <row r="1843" spans="1:7">
      <c r="A1843" s="57">
        <v>81.310599999999994</v>
      </c>
      <c r="B1843" s="57">
        <v>81.855599999999995</v>
      </c>
      <c r="C1843" s="57">
        <v>80.782399999999996</v>
      </c>
      <c r="D1843" s="57">
        <v>81.453100000000006</v>
      </c>
      <c r="E1843" s="57">
        <v>4211188</v>
      </c>
      <c r="F1843" s="57" t="s">
        <v>566</v>
      </c>
      <c r="G1843" s="26">
        <f t="shared" si="28"/>
        <v>-1.7494730096216937E-3</v>
      </c>
    </row>
    <row r="1844" spans="1:7">
      <c r="A1844" s="57">
        <v>81.721400000000003</v>
      </c>
      <c r="B1844" s="57">
        <v>83.649799999999999</v>
      </c>
      <c r="C1844" s="57">
        <v>81.419600000000003</v>
      </c>
      <c r="D1844" s="57">
        <v>83.297700000000006</v>
      </c>
      <c r="E1844" s="57">
        <v>4449676</v>
      </c>
      <c r="F1844" s="57" t="s">
        <v>565</v>
      </c>
      <c r="G1844" s="26">
        <f t="shared" si="28"/>
        <v>-1.8923691770601159E-2</v>
      </c>
    </row>
    <row r="1845" spans="1:7">
      <c r="A1845" s="57">
        <v>83.021000000000001</v>
      </c>
      <c r="B1845" s="57">
        <v>83.399600000000007</v>
      </c>
      <c r="C1845" s="57">
        <v>82.559799999999996</v>
      </c>
      <c r="D1845" s="57">
        <v>83.230599999999995</v>
      </c>
      <c r="E1845" s="57">
        <v>3880007</v>
      </c>
      <c r="F1845" s="57" t="s">
        <v>564</v>
      </c>
      <c r="G1845" s="26">
        <f t="shared" si="28"/>
        <v>-2.5183045658687675E-3</v>
      </c>
    </row>
    <row r="1846" spans="1:7">
      <c r="A1846" s="57">
        <v>83.415000000000006</v>
      </c>
      <c r="B1846" s="57">
        <v>83.557599999999994</v>
      </c>
      <c r="C1846" s="57">
        <v>82.584999999999994</v>
      </c>
      <c r="D1846" s="57">
        <v>82.769499999999994</v>
      </c>
      <c r="E1846" s="57">
        <v>3633008</v>
      </c>
      <c r="F1846" s="57" t="s">
        <v>563</v>
      </c>
      <c r="G1846" s="26">
        <f t="shared" si="28"/>
        <v>7.798766453826822E-3</v>
      </c>
    </row>
    <row r="1847" spans="1:7">
      <c r="A1847" s="57">
        <v>82.475999999999999</v>
      </c>
      <c r="B1847" s="57">
        <v>82.8994</v>
      </c>
      <c r="C1847" s="57">
        <v>81.495000000000005</v>
      </c>
      <c r="D1847" s="57">
        <v>81.847200000000001</v>
      </c>
      <c r="E1847" s="57">
        <v>4430824</v>
      </c>
      <c r="F1847" s="57" t="s">
        <v>562</v>
      </c>
      <c r="G1847" s="26">
        <f t="shared" si="28"/>
        <v>7.6826085681611644E-3</v>
      </c>
    </row>
    <row r="1848" spans="1:7">
      <c r="A1848" s="57">
        <v>81.914299999999997</v>
      </c>
      <c r="B1848" s="57">
        <v>83.842600000000004</v>
      </c>
      <c r="C1848" s="57">
        <v>81.553700000000006</v>
      </c>
      <c r="D1848" s="57">
        <v>82.853300000000004</v>
      </c>
      <c r="E1848" s="57">
        <v>4710661</v>
      </c>
      <c r="F1848" s="57" t="s">
        <v>561</v>
      </c>
      <c r="G1848" s="26">
        <f t="shared" si="28"/>
        <v>-1.1333284250597209E-2</v>
      </c>
    </row>
    <row r="1849" spans="1:7">
      <c r="A1849" s="57">
        <v>82.727500000000006</v>
      </c>
      <c r="B1849" s="57">
        <v>83.545100000000005</v>
      </c>
      <c r="C1849" s="57">
        <v>82.448099999999997</v>
      </c>
      <c r="D1849" s="57">
        <v>82.877700000000004</v>
      </c>
      <c r="E1849" s="57">
        <v>5693921</v>
      </c>
      <c r="F1849" s="57" t="s">
        <v>560</v>
      </c>
      <c r="G1849" s="26">
        <f t="shared" si="28"/>
        <v>-1.8123089805821557E-3</v>
      </c>
    </row>
    <row r="1850" spans="1:7">
      <c r="A1850" s="57">
        <v>82.585700000000003</v>
      </c>
      <c r="B1850" s="57">
        <v>83.128</v>
      </c>
      <c r="C1850" s="57">
        <v>82.360500000000002</v>
      </c>
      <c r="D1850" s="57">
        <v>82.594099999999997</v>
      </c>
      <c r="E1850" s="57">
        <v>5694338</v>
      </c>
      <c r="F1850" s="57" t="s">
        <v>559</v>
      </c>
      <c r="G1850" s="26">
        <f t="shared" ref="G1850:G1913" si="29">A1850/D1850-1</f>
        <v>-1.0170217969562856E-4</v>
      </c>
    </row>
    <row r="1851" spans="1:7">
      <c r="A1851" s="57">
        <v>82.468900000000005</v>
      </c>
      <c r="B1851" s="57">
        <v>82.552400000000006</v>
      </c>
      <c r="C1851" s="57">
        <v>81.517899999999997</v>
      </c>
      <c r="D1851" s="57">
        <v>81.743200000000002</v>
      </c>
      <c r="E1851" s="57">
        <v>5640257</v>
      </c>
      <c r="F1851" s="57" t="s">
        <v>558</v>
      </c>
      <c r="G1851" s="26">
        <f t="shared" si="29"/>
        <v>8.8778026796112464E-3</v>
      </c>
    </row>
    <row r="1852" spans="1:7">
      <c r="A1852" s="57">
        <v>81.626400000000004</v>
      </c>
      <c r="B1852" s="57">
        <v>81.751499999999993</v>
      </c>
      <c r="C1852" s="57">
        <v>80.884</v>
      </c>
      <c r="D1852" s="57">
        <v>81.409499999999994</v>
      </c>
      <c r="E1852" s="57">
        <v>7973693</v>
      </c>
      <c r="F1852" s="57" t="s">
        <v>557</v>
      </c>
      <c r="G1852" s="26">
        <f t="shared" si="29"/>
        <v>2.6643082195567658E-3</v>
      </c>
    </row>
    <row r="1853" spans="1:7">
      <c r="A1853" s="57">
        <v>81.317700000000002</v>
      </c>
      <c r="B1853" s="57">
        <v>81.551299999999998</v>
      </c>
      <c r="C1853" s="57">
        <v>80.758799999999994</v>
      </c>
      <c r="D1853" s="57">
        <v>81.067499999999995</v>
      </c>
      <c r="E1853" s="57">
        <v>4337431</v>
      </c>
      <c r="F1853" s="57" t="s">
        <v>556</v>
      </c>
      <c r="G1853" s="26">
        <f t="shared" si="29"/>
        <v>3.0863169580905847E-3</v>
      </c>
    </row>
    <row r="1854" spans="1:7">
      <c r="A1854" s="57">
        <v>80.466899999999995</v>
      </c>
      <c r="B1854" s="57">
        <v>81.234300000000005</v>
      </c>
      <c r="C1854" s="57">
        <v>80.291700000000006</v>
      </c>
      <c r="D1854" s="57">
        <v>81.142600000000002</v>
      </c>
      <c r="E1854" s="57">
        <v>3184933</v>
      </c>
      <c r="F1854" s="57" t="s">
        <v>555</v>
      </c>
      <c r="G1854" s="26">
        <f t="shared" si="29"/>
        <v>-8.3273151217733155E-3</v>
      </c>
    </row>
    <row r="1855" spans="1:7">
      <c r="A1855" s="57">
        <v>80.8172</v>
      </c>
      <c r="B1855" s="57">
        <v>80.950699999999998</v>
      </c>
      <c r="C1855" s="57">
        <v>79.907899999999998</v>
      </c>
      <c r="D1855" s="57">
        <v>79.924599999999998</v>
      </c>
      <c r="E1855" s="57">
        <v>4477209</v>
      </c>
      <c r="F1855" s="57" t="s">
        <v>554</v>
      </c>
      <c r="G1855" s="26">
        <f t="shared" si="29"/>
        <v>1.1168025864377151E-2</v>
      </c>
    </row>
    <row r="1856" spans="1:7">
      <c r="A1856" s="57">
        <v>80.108099999999993</v>
      </c>
      <c r="B1856" s="57">
        <v>81.042500000000004</v>
      </c>
      <c r="C1856" s="57">
        <v>79.933000000000007</v>
      </c>
      <c r="D1856" s="57">
        <v>80.925700000000006</v>
      </c>
      <c r="E1856" s="57">
        <v>3988969</v>
      </c>
      <c r="F1856" s="57" t="s">
        <v>553</v>
      </c>
      <c r="G1856" s="26">
        <f t="shared" si="29"/>
        <v>-1.0103094566991877E-2</v>
      </c>
    </row>
    <row r="1857" spans="1:7">
      <c r="A1857" s="57">
        <v>80.925700000000006</v>
      </c>
      <c r="B1857" s="57">
        <v>81.150899999999993</v>
      </c>
      <c r="C1857" s="57">
        <v>80.625399999999999</v>
      </c>
      <c r="D1857" s="57">
        <v>80.875600000000006</v>
      </c>
      <c r="E1857" s="57">
        <v>3302991</v>
      </c>
      <c r="F1857" s="57" t="s">
        <v>552</v>
      </c>
      <c r="G1857" s="26">
        <f t="shared" si="29"/>
        <v>6.1946990192351947E-4</v>
      </c>
    </row>
    <row r="1858" spans="1:7">
      <c r="A1858" s="57">
        <v>80.875600000000006</v>
      </c>
      <c r="B1858" s="57">
        <v>80.917299999999997</v>
      </c>
      <c r="C1858" s="57">
        <v>80.400099999999995</v>
      </c>
      <c r="D1858" s="57">
        <v>80.525199999999998</v>
      </c>
      <c r="E1858" s="57">
        <v>3972786</v>
      </c>
      <c r="F1858" s="57" t="s">
        <v>551</v>
      </c>
      <c r="G1858" s="26">
        <f t="shared" si="29"/>
        <v>4.3514328433833516E-3</v>
      </c>
    </row>
    <row r="1859" spans="1:7">
      <c r="A1859" s="57">
        <v>80.291700000000006</v>
      </c>
      <c r="B1859" s="57">
        <v>80.516900000000007</v>
      </c>
      <c r="C1859" s="57">
        <v>79.882900000000006</v>
      </c>
      <c r="D1859" s="57">
        <v>80.108099999999993</v>
      </c>
      <c r="E1859" s="57">
        <v>3667215</v>
      </c>
      <c r="F1859" s="57" t="s">
        <v>550</v>
      </c>
      <c r="G1859" s="26">
        <f t="shared" si="29"/>
        <v>2.2919030659822592E-3</v>
      </c>
    </row>
    <row r="1860" spans="1:7">
      <c r="A1860" s="57">
        <v>80.149900000000002</v>
      </c>
      <c r="B1860" s="57">
        <v>80.600300000000004</v>
      </c>
      <c r="C1860" s="57">
        <v>79.674400000000006</v>
      </c>
      <c r="D1860" s="57">
        <v>80.2333</v>
      </c>
      <c r="E1860" s="57">
        <v>3573698</v>
      </c>
      <c r="F1860" s="57" t="s">
        <v>549</v>
      </c>
      <c r="G1860" s="26">
        <f t="shared" si="29"/>
        <v>-1.0394686495507344E-3</v>
      </c>
    </row>
    <row r="1861" spans="1:7">
      <c r="A1861" s="57">
        <v>80.391800000000003</v>
      </c>
      <c r="B1861" s="57">
        <v>80.967399999999998</v>
      </c>
      <c r="C1861" s="57">
        <v>80.341700000000003</v>
      </c>
      <c r="D1861" s="57">
        <v>80.617000000000004</v>
      </c>
      <c r="E1861" s="57">
        <v>3188039</v>
      </c>
      <c r="F1861" s="57" t="s">
        <v>548</v>
      </c>
      <c r="G1861" s="26">
        <f t="shared" si="29"/>
        <v>-2.7934554746517071E-3</v>
      </c>
    </row>
    <row r="1862" spans="1:7">
      <c r="A1862" s="57">
        <v>80.350099999999998</v>
      </c>
      <c r="B1862" s="57">
        <v>80.825599999999994</v>
      </c>
      <c r="C1862" s="57">
        <v>80.190600000000003</v>
      </c>
      <c r="D1862" s="57">
        <v>80.333399999999997</v>
      </c>
      <c r="E1862" s="57">
        <v>5664203</v>
      </c>
      <c r="F1862" s="57" t="s">
        <v>547</v>
      </c>
      <c r="G1862" s="26">
        <f t="shared" si="29"/>
        <v>2.0788364490975653E-4</v>
      </c>
    </row>
    <row r="1863" spans="1:7">
      <c r="A1863" s="57">
        <v>80.491900000000001</v>
      </c>
      <c r="B1863" s="57">
        <v>80.842200000000005</v>
      </c>
      <c r="C1863" s="57">
        <v>79.769900000000007</v>
      </c>
      <c r="D1863" s="57">
        <v>79.924599999999998</v>
      </c>
      <c r="E1863" s="57">
        <v>4943918</v>
      </c>
      <c r="F1863" s="57" t="s">
        <v>546</v>
      </c>
      <c r="G1863" s="26">
        <f t="shared" si="29"/>
        <v>7.0979398082693379E-3</v>
      </c>
    </row>
    <row r="1864" spans="1:7">
      <c r="A1864" s="57">
        <v>80.116500000000002</v>
      </c>
      <c r="B1864" s="57">
        <v>80.183199999999999</v>
      </c>
      <c r="C1864" s="57">
        <v>79.340699999999998</v>
      </c>
      <c r="D1864" s="57">
        <v>79.624300000000005</v>
      </c>
      <c r="E1864" s="57">
        <v>4451766</v>
      </c>
      <c r="F1864" s="57" t="s">
        <v>545</v>
      </c>
      <c r="G1864" s="26">
        <f t="shared" si="29"/>
        <v>6.1815300103109649E-3</v>
      </c>
    </row>
    <row r="1865" spans="1:7">
      <c r="A1865" s="57">
        <v>79.716099999999997</v>
      </c>
      <c r="B1865" s="57">
        <v>80.658699999999996</v>
      </c>
      <c r="C1865" s="57">
        <v>79.495000000000005</v>
      </c>
      <c r="D1865" s="57">
        <v>80.558599999999998</v>
      </c>
      <c r="E1865" s="57">
        <v>4448603</v>
      </c>
      <c r="F1865" s="57" t="s">
        <v>544</v>
      </c>
      <c r="G1865" s="26">
        <f t="shared" si="29"/>
        <v>-1.045822544085917E-2</v>
      </c>
    </row>
    <row r="1866" spans="1:7">
      <c r="A1866" s="57">
        <v>80.4251</v>
      </c>
      <c r="B1866" s="57">
        <v>80.717100000000002</v>
      </c>
      <c r="C1866" s="57">
        <v>80.083100000000002</v>
      </c>
      <c r="D1866" s="57">
        <v>80.350099999999998</v>
      </c>
      <c r="E1866" s="57">
        <v>4239547</v>
      </c>
      <c r="F1866" s="57" t="s">
        <v>543</v>
      </c>
      <c r="G1866" s="26">
        <f t="shared" si="29"/>
        <v>9.3341514198486131E-4</v>
      </c>
    </row>
    <row r="1867" spans="1:7">
      <c r="A1867" s="57">
        <v>80.758799999999994</v>
      </c>
      <c r="B1867" s="57">
        <v>81.234300000000005</v>
      </c>
      <c r="C1867" s="57">
        <v>80.341700000000003</v>
      </c>
      <c r="D1867" s="57">
        <v>80.450199999999995</v>
      </c>
      <c r="E1867" s="57">
        <v>4523738</v>
      </c>
      <c r="F1867" s="57" t="s">
        <v>542</v>
      </c>
      <c r="G1867" s="26">
        <f t="shared" si="29"/>
        <v>3.8359133973564497E-3</v>
      </c>
    </row>
    <row r="1868" spans="1:7">
      <c r="A1868" s="57">
        <v>80.575299999999999</v>
      </c>
      <c r="B1868" s="57">
        <v>80.700400000000002</v>
      </c>
      <c r="C1868" s="57">
        <v>79.832899999999995</v>
      </c>
      <c r="D1868" s="57">
        <v>79.966300000000004</v>
      </c>
      <c r="E1868" s="57">
        <v>3809873</v>
      </c>
      <c r="F1868" s="57" t="s">
        <v>541</v>
      </c>
      <c r="G1868" s="26">
        <f t="shared" si="29"/>
        <v>7.615708117044262E-3</v>
      </c>
    </row>
    <row r="1869" spans="1:7">
      <c r="A1869" s="57">
        <v>79.891300000000001</v>
      </c>
      <c r="B1869" s="57">
        <v>80.283299999999997</v>
      </c>
      <c r="C1869" s="57">
        <v>79.616</v>
      </c>
      <c r="D1869" s="57">
        <v>79.707700000000003</v>
      </c>
      <c r="E1869" s="57">
        <v>5151014</v>
      </c>
      <c r="F1869" s="57" t="s">
        <v>540</v>
      </c>
      <c r="G1869" s="26">
        <f t="shared" si="29"/>
        <v>2.3034161065995651E-3</v>
      </c>
    </row>
    <row r="1870" spans="1:7">
      <c r="A1870" s="57">
        <v>79.616</v>
      </c>
      <c r="B1870" s="57">
        <v>80.016400000000004</v>
      </c>
      <c r="C1870" s="57">
        <v>79.290599999999998</v>
      </c>
      <c r="D1870" s="57">
        <v>79.757800000000003</v>
      </c>
      <c r="E1870" s="57">
        <v>5593291</v>
      </c>
      <c r="F1870" s="57" t="s">
        <v>539</v>
      </c>
      <c r="G1870" s="26">
        <f t="shared" si="29"/>
        <v>-1.7778825393880426E-3</v>
      </c>
    </row>
    <row r="1871" spans="1:7">
      <c r="A1871" s="57">
        <v>79.707700000000003</v>
      </c>
      <c r="B1871" s="57">
        <v>80.2333</v>
      </c>
      <c r="C1871" s="57">
        <v>79.574299999999994</v>
      </c>
      <c r="D1871" s="57">
        <v>79.799499999999995</v>
      </c>
      <c r="E1871" s="57">
        <v>5332325</v>
      </c>
      <c r="F1871" s="57" t="s">
        <v>538</v>
      </c>
      <c r="G1871" s="26">
        <f t="shared" si="29"/>
        <v>-1.1503831477639448E-3</v>
      </c>
    </row>
    <row r="1872" spans="1:7">
      <c r="A1872" s="57">
        <v>79.757800000000003</v>
      </c>
      <c r="B1872" s="57">
        <v>80.500200000000007</v>
      </c>
      <c r="C1872" s="57">
        <v>79.415800000000004</v>
      </c>
      <c r="D1872" s="57">
        <v>79.549199999999999</v>
      </c>
      <c r="E1872" s="57">
        <v>6545444</v>
      </c>
      <c r="F1872" s="57" t="s">
        <v>537</v>
      </c>
      <c r="G1872" s="26">
        <f t="shared" si="29"/>
        <v>2.6222765282366556E-3</v>
      </c>
    </row>
    <row r="1873" spans="1:7">
      <c r="A1873" s="57">
        <v>79.732799999999997</v>
      </c>
      <c r="B1873" s="57">
        <v>80.1999</v>
      </c>
      <c r="C1873" s="57">
        <v>78.598200000000006</v>
      </c>
      <c r="D1873" s="57">
        <v>79.140500000000003</v>
      </c>
      <c r="E1873" s="57">
        <v>8582533</v>
      </c>
      <c r="F1873" s="57" t="s">
        <v>536</v>
      </c>
      <c r="G1873" s="26">
        <f t="shared" si="29"/>
        <v>7.4841579216708976E-3</v>
      </c>
    </row>
    <row r="1874" spans="1:7">
      <c r="A1874" s="57">
        <v>79.390699999999995</v>
      </c>
      <c r="B1874" s="57">
        <v>79.903800000000004</v>
      </c>
      <c r="C1874" s="57">
        <v>77.580500000000001</v>
      </c>
      <c r="D1874" s="57">
        <v>78.414699999999996</v>
      </c>
      <c r="E1874" s="57">
        <v>14732407</v>
      </c>
      <c r="F1874" s="57" t="s">
        <v>535</v>
      </c>
      <c r="G1874" s="26">
        <f t="shared" si="29"/>
        <v>1.2446645845740623E-2</v>
      </c>
    </row>
    <row r="1875" spans="1:7">
      <c r="A1875" s="57">
        <v>75.102999999999994</v>
      </c>
      <c r="B1875" s="57">
        <v>75.811999999999998</v>
      </c>
      <c r="C1875" s="57">
        <v>74.969499999999996</v>
      </c>
      <c r="D1875" s="57">
        <v>75.620199999999997</v>
      </c>
      <c r="E1875" s="57">
        <v>6630848</v>
      </c>
      <c r="F1875" s="57" t="s">
        <v>534</v>
      </c>
      <c r="G1875" s="26">
        <f t="shared" si="29"/>
        <v>-6.8394423712182517E-3</v>
      </c>
    </row>
    <row r="1876" spans="1:7">
      <c r="A1876" s="57">
        <v>75.578400000000002</v>
      </c>
      <c r="B1876" s="57">
        <v>76.195800000000006</v>
      </c>
      <c r="C1876" s="57">
        <v>75.428299999999993</v>
      </c>
      <c r="D1876" s="57">
        <v>76.153999999999996</v>
      </c>
      <c r="E1876" s="57">
        <v>8973185</v>
      </c>
      <c r="F1876" s="57" t="s">
        <v>533</v>
      </c>
      <c r="G1876" s="26">
        <f t="shared" si="29"/>
        <v>-7.5583685689523117E-3</v>
      </c>
    </row>
    <row r="1877" spans="1:7">
      <c r="A1877" s="57">
        <v>75.995500000000007</v>
      </c>
      <c r="B1877" s="57">
        <v>76.220799999999997</v>
      </c>
      <c r="C1877" s="57">
        <v>75.778700000000001</v>
      </c>
      <c r="D1877" s="57">
        <v>76.1374</v>
      </c>
      <c r="E1877" s="57">
        <v>4190276</v>
      </c>
      <c r="F1877" s="57" t="s">
        <v>532</v>
      </c>
      <c r="G1877" s="26">
        <f t="shared" si="29"/>
        <v>-1.863735824969015E-3</v>
      </c>
    </row>
    <row r="1878" spans="1:7">
      <c r="A1878" s="57">
        <v>75.903800000000004</v>
      </c>
      <c r="B1878" s="57">
        <v>76.045599999999993</v>
      </c>
      <c r="C1878" s="57">
        <v>75.269800000000004</v>
      </c>
      <c r="D1878" s="57">
        <v>75.837000000000003</v>
      </c>
      <c r="E1878" s="57">
        <v>4082597</v>
      </c>
      <c r="F1878" s="57" t="s">
        <v>531</v>
      </c>
      <c r="G1878" s="26">
        <f t="shared" si="29"/>
        <v>8.8083653098092185E-4</v>
      </c>
    </row>
    <row r="1879" spans="1:7">
      <c r="A1879" s="57">
        <v>75.953800000000001</v>
      </c>
      <c r="B1879" s="57">
        <v>76.3292</v>
      </c>
      <c r="C1879" s="57">
        <v>75.611800000000002</v>
      </c>
      <c r="D1879" s="57">
        <v>75.661900000000003</v>
      </c>
      <c r="E1879" s="57">
        <v>3875270</v>
      </c>
      <c r="F1879" s="57" t="s">
        <v>530</v>
      </c>
      <c r="G1879" s="26">
        <f t="shared" si="29"/>
        <v>3.857952285099886E-3</v>
      </c>
    </row>
    <row r="1880" spans="1:7">
      <c r="A1880" s="57">
        <v>75.6952</v>
      </c>
      <c r="B1880" s="57">
        <v>76.262500000000003</v>
      </c>
      <c r="C1880" s="57">
        <v>75.319800000000001</v>
      </c>
      <c r="D1880" s="57">
        <v>75.495000000000005</v>
      </c>
      <c r="E1880" s="57">
        <v>5030297</v>
      </c>
      <c r="F1880" s="57" t="s">
        <v>529</v>
      </c>
      <c r="G1880" s="26">
        <f t="shared" si="29"/>
        <v>2.651831247102443E-3</v>
      </c>
    </row>
    <row r="1881" spans="1:7">
      <c r="A1881" s="57">
        <v>75.578400000000002</v>
      </c>
      <c r="B1881" s="57">
        <v>76.020600000000002</v>
      </c>
      <c r="C1881" s="57">
        <v>75.1447</v>
      </c>
      <c r="D1881" s="57">
        <v>75.803700000000006</v>
      </c>
      <c r="E1881" s="57">
        <v>3444269</v>
      </c>
      <c r="F1881" s="57" t="s">
        <v>528</v>
      </c>
      <c r="G1881" s="26">
        <f t="shared" si="29"/>
        <v>-2.9721504359286888E-3</v>
      </c>
    </row>
    <row r="1882" spans="1:7">
      <c r="A1882" s="57">
        <v>76.095699999999994</v>
      </c>
      <c r="B1882" s="57">
        <v>76.304199999999994</v>
      </c>
      <c r="C1882" s="57">
        <v>75.753600000000006</v>
      </c>
      <c r="D1882" s="57">
        <v>75.753600000000006</v>
      </c>
      <c r="E1882" s="57">
        <v>3852066</v>
      </c>
      <c r="F1882" s="57" t="s">
        <v>527</v>
      </c>
      <c r="G1882" s="26">
        <f t="shared" si="29"/>
        <v>4.5159569974231317E-3</v>
      </c>
    </row>
    <row r="1883" spans="1:7">
      <c r="A1883" s="57">
        <v>75.753600000000006</v>
      </c>
      <c r="B1883" s="57">
        <v>76.100700000000003</v>
      </c>
      <c r="C1883" s="57">
        <v>75.436599999999999</v>
      </c>
      <c r="D1883" s="57">
        <v>75.753600000000006</v>
      </c>
      <c r="E1883" s="57">
        <v>4692250</v>
      </c>
      <c r="F1883" s="57" t="s">
        <v>526</v>
      </c>
      <c r="G1883" s="26">
        <f t="shared" si="29"/>
        <v>0</v>
      </c>
    </row>
    <row r="1884" spans="1:7">
      <c r="A1884" s="57">
        <v>75.787000000000006</v>
      </c>
      <c r="B1884" s="57">
        <v>75.928799999999995</v>
      </c>
      <c r="C1884" s="57">
        <v>75.286500000000004</v>
      </c>
      <c r="D1884" s="57">
        <v>75.611800000000002</v>
      </c>
      <c r="E1884" s="57">
        <v>3521727</v>
      </c>
      <c r="F1884" s="57" t="s">
        <v>525</v>
      </c>
      <c r="G1884" s="26">
        <f t="shared" si="29"/>
        <v>2.3170986539138294E-3</v>
      </c>
    </row>
    <row r="1885" spans="1:7">
      <c r="A1885" s="57">
        <v>75.570099999999996</v>
      </c>
      <c r="B1885" s="57">
        <v>75.787000000000006</v>
      </c>
      <c r="C1885" s="57">
        <v>75.136300000000006</v>
      </c>
      <c r="D1885" s="57">
        <v>75.369900000000001</v>
      </c>
      <c r="E1885" s="57">
        <v>2946097</v>
      </c>
      <c r="F1885" s="57" t="s">
        <v>524</v>
      </c>
      <c r="G1885" s="26">
        <f t="shared" si="29"/>
        <v>2.6562327931971552E-3</v>
      </c>
    </row>
    <row r="1886" spans="1:7">
      <c r="A1886" s="57">
        <v>75.478300000000004</v>
      </c>
      <c r="B1886" s="57">
        <v>75.578400000000002</v>
      </c>
      <c r="C1886" s="57">
        <v>74.719200000000001</v>
      </c>
      <c r="D1886" s="57">
        <v>74.911100000000005</v>
      </c>
      <c r="E1886" s="57">
        <v>2611031</v>
      </c>
      <c r="F1886" s="57" t="s">
        <v>523</v>
      </c>
      <c r="G1886" s="26">
        <f t="shared" si="29"/>
        <v>7.5716415858264607E-3</v>
      </c>
    </row>
    <row r="1887" spans="1:7">
      <c r="A1887" s="57">
        <v>74.986199999999997</v>
      </c>
      <c r="B1887" s="57">
        <v>75.403300000000002</v>
      </c>
      <c r="C1887" s="57">
        <v>74.644099999999995</v>
      </c>
      <c r="D1887" s="57">
        <v>74.902699999999996</v>
      </c>
      <c r="E1887" s="57">
        <v>3394989</v>
      </c>
      <c r="F1887" s="57" t="s">
        <v>522</v>
      </c>
      <c r="G1887" s="26">
        <f t="shared" si="29"/>
        <v>1.1147795740340527E-3</v>
      </c>
    </row>
    <row r="1888" spans="1:7">
      <c r="A1888" s="57">
        <v>75.278099999999995</v>
      </c>
      <c r="B1888" s="57">
        <v>75.6952</v>
      </c>
      <c r="C1888" s="57">
        <v>74.835999999999999</v>
      </c>
      <c r="D1888" s="57">
        <v>75.044600000000003</v>
      </c>
      <c r="E1888" s="57">
        <v>4810214</v>
      </c>
      <c r="F1888" s="57" t="s">
        <v>521</v>
      </c>
      <c r="G1888" s="26">
        <f t="shared" si="29"/>
        <v>3.1114830380865044E-3</v>
      </c>
    </row>
    <row r="1889" spans="1:7">
      <c r="A1889" s="57">
        <v>75.269800000000004</v>
      </c>
      <c r="B1889" s="57">
        <v>75.369900000000001</v>
      </c>
      <c r="C1889" s="57">
        <v>74.135300000000001</v>
      </c>
      <c r="D1889" s="57">
        <v>74.543999999999997</v>
      </c>
      <c r="E1889" s="57">
        <v>6244382</v>
      </c>
      <c r="F1889" s="57" t="s">
        <v>520</v>
      </c>
      <c r="G1889" s="26">
        <f t="shared" si="29"/>
        <v>9.7365314445161388E-3</v>
      </c>
    </row>
    <row r="1890" spans="1:7">
      <c r="A1890" s="57">
        <v>74.310500000000005</v>
      </c>
      <c r="B1890" s="57">
        <v>74.519000000000005</v>
      </c>
      <c r="C1890" s="57">
        <v>73.834999999999994</v>
      </c>
      <c r="D1890" s="57">
        <v>74.001800000000003</v>
      </c>
      <c r="E1890" s="57">
        <v>4178014</v>
      </c>
      <c r="F1890" s="57" t="s">
        <v>519</v>
      </c>
      <c r="G1890" s="26">
        <f t="shared" si="29"/>
        <v>4.17152015221256E-3</v>
      </c>
    </row>
    <row r="1891" spans="1:7">
      <c r="A1891" s="57">
        <v>73.960099999999997</v>
      </c>
      <c r="B1891" s="57">
        <v>74.543999999999997</v>
      </c>
      <c r="C1891" s="57">
        <v>73.551299999999998</v>
      </c>
      <c r="D1891" s="57">
        <v>74.485600000000005</v>
      </c>
      <c r="E1891" s="57">
        <v>4486566</v>
      </c>
      <c r="F1891" s="57" t="s">
        <v>518</v>
      </c>
      <c r="G1891" s="26">
        <f t="shared" si="29"/>
        <v>-7.0550549367932591E-3</v>
      </c>
    </row>
    <row r="1892" spans="1:7">
      <c r="A1892" s="57">
        <v>74.460599999999999</v>
      </c>
      <c r="B1892" s="57">
        <v>75.1113</v>
      </c>
      <c r="C1892" s="57">
        <v>74.352199999999996</v>
      </c>
      <c r="D1892" s="57">
        <v>75.036199999999994</v>
      </c>
      <c r="E1892" s="57">
        <v>3884872</v>
      </c>
      <c r="F1892" s="57" t="s">
        <v>517</v>
      </c>
      <c r="G1892" s="26">
        <f t="shared" si="29"/>
        <v>-7.6709641479711932E-3</v>
      </c>
    </row>
    <row r="1893" spans="1:7">
      <c r="A1893" s="57">
        <v>74.852699999999999</v>
      </c>
      <c r="B1893" s="57">
        <v>75.036199999999994</v>
      </c>
      <c r="C1893" s="57">
        <v>73.951800000000006</v>
      </c>
      <c r="D1893" s="57">
        <v>73.951800000000006</v>
      </c>
      <c r="E1893" s="57">
        <v>3429016</v>
      </c>
      <c r="F1893" s="57" t="s">
        <v>516</v>
      </c>
      <c r="G1893" s="26">
        <f t="shared" si="29"/>
        <v>1.2182259255352657E-2</v>
      </c>
    </row>
    <row r="1894" spans="1:7">
      <c r="A1894" s="57">
        <v>74.168700000000001</v>
      </c>
      <c r="B1894" s="57">
        <v>74.402199999999993</v>
      </c>
      <c r="C1894" s="57">
        <v>73.851699999999994</v>
      </c>
      <c r="D1894" s="57">
        <v>74.093599999999995</v>
      </c>
      <c r="E1894" s="57">
        <v>3202868</v>
      </c>
      <c r="F1894" s="57" t="s">
        <v>515</v>
      </c>
      <c r="G1894" s="26">
        <f t="shared" si="29"/>
        <v>1.0135828195687591E-3</v>
      </c>
    </row>
    <row r="1895" spans="1:7">
      <c r="A1895" s="57">
        <v>73.935100000000006</v>
      </c>
      <c r="B1895" s="57">
        <v>74.018500000000003</v>
      </c>
      <c r="C1895" s="57">
        <v>72.950699999999998</v>
      </c>
      <c r="D1895" s="57">
        <v>73.067499999999995</v>
      </c>
      <c r="E1895" s="57">
        <v>2953921</v>
      </c>
      <c r="F1895" s="57" t="s">
        <v>514</v>
      </c>
      <c r="G1895" s="26">
        <f t="shared" si="29"/>
        <v>1.1873952167516411E-2</v>
      </c>
    </row>
    <row r="1896" spans="1:7">
      <c r="A1896" s="57">
        <v>73.426199999999994</v>
      </c>
      <c r="B1896" s="57">
        <v>73.865099999999998</v>
      </c>
      <c r="C1896" s="57">
        <v>73.167599999999993</v>
      </c>
      <c r="D1896" s="57">
        <v>73.225999999999999</v>
      </c>
      <c r="E1896" s="57">
        <v>4322124</v>
      </c>
      <c r="F1896" s="57" t="s">
        <v>513</v>
      </c>
      <c r="G1896" s="26">
        <f t="shared" si="29"/>
        <v>2.7340015841366139E-3</v>
      </c>
    </row>
    <row r="1897" spans="1:7">
      <c r="A1897" s="57">
        <v>73.759900000000002</v>
      </c>
      <c r="B1897" s="57">
        <v>74.185299999999998</v>
      </c>
      <c r="C1897" s="57">
        <v>73.309399999999997</v>
      </c>
      <c r="D1897" s="57">
        <v>73.326099999999997</v>
      </c>
      <c r="E1897" s="57">
        <v>3975010</v>
      </c>
      <c r="F1897" s="57" t="s">
        <v>512</v>
      </c>
      <c r="G1897" s="26">
        <f t="shared" si="29"/>
        <v>5.9160380819380798E-3</v>
      </c>
    </row>
    <row r="1898" spans="1:7">
      <c r="A1898" s="57">
        <v>73.417900000000003</v>
      </c>
      <c r="B1898" s="57">
        <v>74.051900000000003</v>
      </c>
      <c r="C1898" s="57">
        <v>73.321899999999999</v>
      </c>
      <c r="D1898" s="57">
        <v>73.651399999999995</v>
      </c>
      <c r="E1898" s="57">
        <v>5015786</v>
      </c>
      <c r="F1898" s="57" t="s">
        <v>511</v>
      </c>
      <c r="G1898" s="26">
        <f t="shared" si="29"/>
        <v>-3.17034027866403E-3</v>
      </c>
    </row>
    <row r="1899" spans="1:7">
      <c r="A1899" s="57">
        <v>73.651399999999995</v>
      </c>
      <c r="B1899" s="57">
        <v>74.098600000000005</v>
      </c>
      <c r="C1899" s="57">
        <v>73.184299999999993</v>
      </c>
      <c r="D1899" s="57">
        <v>73.301100000000005</v>
      </c>
      <c r="E1899" s="57">
        <v>5026658</v>
      </c>
      <c r="F1899" s="57" t="s">
        <v>510</v>
      </c>
      <c r="G1899" s="26">
        <f t="shared" si="29"/>
        <v>4.7789187338251882E-3</v>
      </c>
    </row>
    <row r="1900" spans="1:7">
      <c r="A1900" s="57">
        <v>73.184299999999993</v>
      </c>
      <c r="B1900" s="57">
        <v>73.659800000000004</v>
      </c>
      <c r="C1900" s="57">
        <v>73.017499999999998</v>
      </c>
      <c r="D1900" s="57">
        <v>73.576400000000007</v>
      </c>
      <c r="E1900" s="57">
        <v>2833222</v>
      </c>
      <c r="F1900" s="57" t="s">
        <v>509</v>
      </c>
      <c r="G1900" s="26">
        <f t="shared" si="29"/>
        <v>-5.3291544571358873E-3</v>
      </c>
    </row>
    <row r="1901" spans="1:7">
      <c r="A1901" s="57">
        <v>73.709800000000001</v>
      </c>
      <c r="B1901" s="57">
        <v>73.91</v>
      </c>
      <c r="C1901" s="57">
        <v>73.317800000000005</v>
      </c>
      <c r="D1901" s="57">
        <v>73.317800000000005</v>
      </c>
      <c r="E1901" s="57">
        <v>4442036</v>
      </c>
      <c r="F1901" s="57" t="s">
        <v>508</v>
      </c>
      <c r="G1901" s="26">
        <f t="shared" si="29"/>
        <v>5.3465870498023982E-3</v>
      </c>
    </row>
    <row r="1902" spans="1:7">
      <c r="A1902" s="57">
        <v>73.301100000000005</v>
      </c>
      <c r="B1902" s="57">
        <v>73.384500000000003</v>
      </c>
      <c r="C1902" s="57">
        <v>72.558599999999998</v>
      </c>
      <c r="D1902" s="57">
        <v>72.984099999999998</v>
      </c>
      <c r="E1902" s="57">
        <v>3507189</v>
      </c>
      <c r="F1902" s="57" t="s">
        <v>507</v>
      </c>
      <c r="G1902" s="26">
        <f t="shared" si="29"/>
        <v>4.3434117842107156E-3</v>
      </c>
    </row>
    <row r="1903" spans="1:7">
      <c r="A1903" s="57">
        <v>72.792199999999994</v>
      </c>
      <c r="B1903" s="57">
        <v>73.059200000000004</v>
      </c>
      <c r="C1903" s="57">
        <v>72.2166</v>
      </c>
      <c r="D1903" s="57">
        <v>72.400099999999995</v>
      </c>
      <c r="E1903" s="57">
        <v>3858304</v>
      </c>
      <c r="F1903" s="57" t="s">
        <v>506</v>
      </c>
      <c r="G1903" s="26">
        <f t="shared" si="29"/>
        <v>5.4157383760520261E-3</v>
      </c>
    </row>
    <row r="1904" spans="1:7">
      <c r="A1904" s="57">
        <v>72.900700000000001</v>
      </c>
      <c r="B1904" s="57">
        <v>73.017499999999998</v>
      </c>
      <c r="C1904" s="57">
        <v>72.667100000000005</v>
      </c>
      <c r="D1904" s="57">
        <v>72.717100000000002</v>
      </c>
      <c r="E1904" s="57">
        <v>3489609</v>
      </c>
      <c r="F1904" s="57" t="s">
        <v>505</v>
      </c>
      <c r="G1904" s="26">
        <f t="shared" si="29"/>
        <v>2.5248531638362159E-3</v>
      </c>
    </row>
    <row r="1905" spans="1:7">
      <c r="A1905" s="57">
        <v>72.683800000000005</v>
      </c>
      <c r="B1905" s="57">
        <v>72.763000000000005</v>
      </c>
      <c r="C1905" s="57">
        <v>72.058099999999996</v>
      </c>
      <c r="D1905" s="57">
        <v>72.183300000000003</v>
      </c>
      <c r="E1905" s="57">
        <v>3476765</v>
      </c>
      <c r="F1905" s="57" t="s">
        <v>504</v>
      </c>
      <c r="G1905" s="26">
        <f t="shared" si="29"/>
        <v>6.9337367507442682E-3</v>
      </c>
    </row>
    <row r="1906" spans="1:7">
      <c r="A1906" s="57">
        <v>72.2667</v>
      </c>
      <c r="B1906" s="57">
        <v>72.600399999999993</v>
      </c>
      <c r="C1906" s="57">
        <v>71.390799999999999</v>
      </c>
      <c r="D1906" s="57">
        <v>71.582599999999999</v>
      </c>
      <c r="E1906" s="57">
        <v>3618109</v>
      </c>
      <c r="F1906" s="57" t="s">
        <v>503</v>
      </c>
      <c r="G1906" s="26">
        <f t="shared" si="29"/>
        <v>9.5567917343042375E-3</v>
      </c>
    </row>
    <row r="1907" spans="1:7">
      <c r="A1907" s="57">
        <v>71.6661</v>
      </c>
      <c r="B1907" s="57">
        <v>71.736999999999995</v>
      </c>
      <c r="C1907" s="57">
        <v>71.157200000000003</v>
      </c>
      <c r="D1907" s="57">
        <v>71.232299999999995</v>
      </c>
      <c r="E1907" s="57">
        <v>3148883</v>
      </c>
      <c r="F1907" s="57" t="s">
        <v>502</v>
      </c>
      <c r="G1907" s="26">
        <f t="shared" si="29"/>
        <v>6.0899339204265601E-3</v>
      </c>
    </row>
    <row r="1908" spans="1:7">
      <c r="A1908" s="57">
        <v>71.307299999999998</v>
      </c>
      <c r="B1908" s="57">
        <v>72.045500000000004</v>
      </c>
      <c r="C1908" s="57">
        <v>70.726799999999997</v>
      </c>
      <c r="D1908" s="57">
        <v>70.726799999999997</v>
      </c>
      <c r="E1908" s="57">
        <v>3002456</v>
      </c>
      <c r="F1908" s="57" t="s">
        <v>501</v>
      </c>
      <c r="G1908" s="26">
        <f t="shared" si="29"/>
        <v>8.2076384058094032E-3</v>
      </c>
    </row>
    <row r="1909" spans="1:7">
      <c r="A1909" s="57">
        <v>71.348799999999997</v>
      </c>
      <c r="B1909" s="57">
        <v>71.415199999999999</v>
      </c>
      <c r="C1909" s="57">
        <v>69.337599999999995</v>
      </c>
      <c r="D1909" s="57">
        <v>69.980400000000003</v>
      </c>
      <c r="E1909" s="57">
        <v>4677080</v>
      </c>
      <c r="F1909" s="57" t="s">
        <v>500</v>
      </c>
      <c r="G1909" s="26">
        <f t="shared" si="29"/>
        <v>1.955404656160864E-2</v>
      </c>
    </row>
    <row r="1910" spans="1:7">
      <c r="A1910" s="57">
        <v>71.000500000000002</v>
      </c>
      <c r="B1910" s="57">
        <v>71.887900000000002</v>
      </c>
      <c r="C1910" s="57">
        <v>70.146299999999997</v>
      </c>
      <c r="D1910" s="57">
        <v>70.229200000000006</v>
      </c>
      <c r="E1910" s="57">
        <v>5082503</v>
      </c>
      <c r="F1910" s="57" t="s">
        <v>499</v>
      </c>
      <c r="G1910" s="26">
        <f t="shared" si="29"/>
        <v>1.0982611221543204E-2</v>
      </c>
    </row>
    <row r="1911" spans="1:7">
      <c r="A1911" s="57">
        <v>71.5976</v>
      </c>
      <c r="B1911" s="57">
        <v>71.767600000000002</v>
      </c>
      <c r="C1911" s="57">
        <v>70.784899999999993</v>
      </c>
      <c r="D1911" s="57">
        <v>70.925799999999995</v>
      </c>
      <c r="E1911" s="57">
        <v>3948415</v>
      </c>
      <c r="F1911" s="57" t="s">
        <v>498</v>
      </c>
      <c r="G1911" s="26">
        <f t="shared" si="29"/>
        <v>9.4718706027989708E-3</v>
      </c>
    </row>
    <row r="1912" spans="1:7">
      <c r="A1912" s="57">
        <v>70.900999999999996</v>
      </c>
      <c r="B1912" s="57">
        <v>71.746899999999997</v>
      </c>
      <c r="C1912" s="57">
        <v>70.813900000000004</v>
      </c>
      <c r="D1912" s="57">
        <v>71.680599999999998</v>
      </c>
      <c r="E1912" s="57">
        <v>6347862</v>
      </c>
      <c r="F1912" s="57" t="s">
        <v>497</v>
      </c>
      <c r="G1912" s="26">
        <f t="shared" si="29"/>
        <v>-1.0876025033272674E-2</v>
      </c>
    </row>
    <row r="1913" spans="1:7">
      <c r="A1913" s="57">
        <v>72.037199999999999</v>
      </c>
      <c r="B1913" s="57">
        <v>72.435299999999998</v>
      </c>
      <c r="C1913" s="57">
        <v>71.622500000000002</v>
      </c>
      <c r="D1913" s="57">
        <v>71.921099999999996</v>
      </c>
      <c r="E1913" s="57">
        <v>8009468</v>
      </c>
      <c r="F1913" s="57" t="s">
        <v>496</v>
      </c>
      <c r="G1913" s="26">
        <f t="shared" si="29"/>
        <v>1.6142689697460355E-3</v>
      </c>
    </row>
    <row r="1914" spans="1:7">
      <c r="A1914" s="57">
        <v>71.937700000000007</v>
      </c>
      <c r="B1914" s="57">
        <v>72.107699999999994</v>
      </c>
      <c r="C1914" s="57">
        <v>71.047399999999996</v>
      </c>
      <c r="D1914" s="57">
        <v>71.904499999999999</v>
      </c>
      <c r="E1914" s="57">
        <v>5242691</v>
      </c>
      <c r="F1914" s="57" t="s">
        <v>495</v>
      </c>
      <c r="G1914" s="26">
        <f t="shared" ref="G1914:G1977" si="30">A1914/D1914-1</f>
        <v>4.6172353607931704E-4</v>
      </c>
    </row>
    <row r="1915" spans="1:7">
      <c r="A1915" s="57">
        <v>71.995699999999999</v>
      </c>
      <c r="B1915" s="57">
        <v>72.634299999999996</v>
      </c>
      <c r="C1915" s="57">
        <v>71.829800000000006</v>
      </c>
      <c r="D1915" s="57">
        <v>71.871300000000005</v>
      </c>
      <c r="E1915" s="57">
        <v>5573760</v>
      </c>
      <c r="F1915" s="57" t="s">
        <v>494</v>
      </c>
      <c r="G1915" s="26">
        <f t="shared" si="30"/>
        <v>1.7308717109609795E-3</v>
      </c>
    </row>
    <row r="1916" spans="1:7">
      <c r="A1916" s="57">
        <v>71.572699999999998</v>
      </c>
      <c r="B1916" s="57">
        <v>71.987399999999994</v>
      </c>
      <c r="C1916" s="57">
        <v>71.017099999999999</v>
      </c>
      <c r="D1916" s="57">
        <v>71.556200000000004</v>
      </c>
      <c r="E1916" s="57">
        <v>3404278</v>
      </c>
      <c r="F1916" s="57" t="s">
        <v>493</v>
      </c>
      <c r="G1916" s="26">
        <f t="shared" si="30"/>
        <v>2.3058798538766467E-4</v>
      </c>
    </row>
    <row r="1917" spans="1:7">
      <c r="A1917" s="57">
        <v>71.431799999999996</v>
      </c>
      <c r="B1917" s="57">
        <v>71.879599999999996</v>
      </c>
      <c r="C1917" s="57">
        <v>71.182900000000004</v>
      </c>
      <c r="D1917" s="57">
        <v>71.705399999999997</v>
      </c>
      <c r="E1917" s="57">
        <v>4334173</v>
      </c>
      <c r="F1917" s="57" t="s">
        <v>492</v>
      </c>
      <c r="G1917" s="26">
        <f t="shared" si="30"/>
        <v>-3.8156122133061743E-3</v>
      </c>
    </row>
    <row r="1918" spans="1:7">
      <c r="A1918" s="57">
        <v>71.829800000000006</v>
      </c>
      <c r="B1918" s="57">
        <v>71.995699999999999</v>
      </c>
      <c r="C1918" s="57">
        <v>70.784899999999993</v>
      </c>
      <c r="D1918" s="57">
        <v>70.959000000000003</v>
      </c>
      <c r="E1918" s="57">
        <v>4510203</v>
      </c>
      <c r="F1918" s="57" t="s">
        <v>491</v>
      </c>
      <c r="G1918" s="26">
        <f t="shared" si="30"/>
        <v>1.227187530827667E-2</v>
      </c>
    </row>
    <row r="1919" spans="1:7">
      <c r="A1919" s="57">
        <v>71.531300000000002</v>
      </c>
      <c r="B1919" s="57">
        <v>71.572699999999998</v>
      </c>
      <c r="C1919" s="57">
        <v>70.983900000000006</v>
      </c>
      <c r="D1919" s="57">
        <v>71.373699999999999</v>
      </c>
      <c r="E1919" s="57">
        <v>3002587</v>
      </c>
      <c r="F1919" s="57" t="s">
        <v>490</v>
      </c>
      <c r="G1919" s="26">
        <f t="shared" si="30"/>
        <v>2.2080962595465436E-3</v>
      </c>
    </row>
    <row r="1920" spans="1:7">
      <c r="A1920" s="57">
        <v>71.970799999999997</v>
      </c>
      <c r="B1920" s="57">
        <v>72.144999999999996</v>
      </c>
      <c r="C1920" s="57">
        <v>71.241</v>
      </c>
      <c r="D1920" s="57">
        <v>71.929400000000001</v>
      </c>
      <c r="E1920" s="57">
        <v>6532204</v>
      </c>
      <c r="F1920" s="57" t="s">
        <v>489</v>
      </c>
      <c r="G1920" s="26">
        <f t="shared" si="30"/>
        <v>5.7556437284334017E-4</v>
      </c>
    </row>
    <row r="1921" spans="1:7">
      <c r="A1921" s="57">
        <v>71.796700000000001</v>
      </c>
      <c r="B1921" s="57">
        <v>71.871300000000005</v>
      </c>
      <c r="C1921" s="57">
        <v>71.257599999999996</v>
      </c>
      <c r="D1921" s="57">
        <v>71.423500000000004</v>
      </c>
      <c r="E1921" s="57">
        <v>3756356</v>
      </c>
      <c r="F1921" s="57" t="s">
        <v>488</v>
      </c>
      <c r="G1921" s="26">
        <f t="shared" si="30"/>
        <v>5.2251709871400376E-3</v>
      </c>
    </row>
    <row r="1922" spans="1:7">
      <c r="A1922" s="57">
        <v>71.191199999999995</v>
      </c>
      <c r="B1922" s="57">
        <v>72.070300000000003</v>
      </c>
      <c r="C1922" s="57">
        <v>70.959000000000003</v>
      </c>
      <c r="D1922" s="57">
        <v>71.929400000000001</v>
      </c>
      <c r="E1922" s="57">
        <v>3735165</v>
      </c>
      <c r="F1922" s="57" t="s">
        <v>487</v>
      </c>
      <c r="G1922" s="26">
        <f t="shared" si="30"/>
        <v>-1.0262841063598538E-2</v>
      </c>
    </row>
    <row r="1923" spans="1:7">
      <c r="A1923" s="57">
        <v>71.896199999999993</v>
      </c>
      <c r="B1923" s="57">
        <v>72.319199999999995</v>
      </c>
      <c r="C1923" s="57">
        <v>71.614199999999997</v>
      </c>
      <c r="D1923" s="57">
        <v>72.095200000000006</v>
      </c>
      <c r="E1923" s="57">
        <v>4311867</v>
      </c>
      <c r="F1923" s="57" t="s">
        <v>486</v>
      </c>
      <c r="G1923" s="26">
        <f t="shared" si="30"/>
        <v>-2.7602392392283015E-3</v>
      </c>
    </row>
    <row r="1924" spans="1:7">
      <c r="A1924" s="57">
        <v>71.813299999999998</v>
      </c>
      <c r="B1924" s="57">
        <v>72.194800000000001</v>
      </c>
      <c r="C1924" s="57">
        <v>71.357100000000003</v>
      </c>
      <c r="D1924" s="57">
        <v>72.078599999999994</v>
      </c>
      <c r="E1924" s="57">
        <v>4312993</v>
      </c>
      <c r="F1924" s="57" t="s">
        <v>485</v>
      </c>
      <c r="G1924" s="26">
        <f t="shared" si="30"/>
        <v>-3.6807041202242541E-3</v>
      </c>
    </row>
    <row r="1925" spans="1:7">
      <c r="A1925" s="57">
        <v>72.302599999999998</v>
      </c>
      <c r="B1925" s="57">
        <v>72.402100000000004</v>
      </c>
      <c r="C1925" s="57">
        <v>71.746899999999997</v>
      </c>
      <c r="D1925" s="57">
        <v>71.904499999999999</v>
      </c>
      <c r="E1925" s="57">
        <v>4566597</v>
      </c>
      <c r="F1925" s="57" t="s">
        <v>484</v>
      </c>
      <c r="G1925" s="26">
        <f t="shared" si="30"/>
        <v>5.536510232321934E-3</v>
      </c>
    </row>
    <row r="1926" spans="1:7">
      <c r="A1926" s="57">
        <v>71.846400000000003</v>
      </c>
      <c r="B1926" s="57">
        <v>72.659199999999998</v>
      </c>
      <c r="C1926" s="57">
        <v>71.290800000000004</v>
      </c>
      <c r="D1926" s="57">
        <v>72.418700000000001</v>
      </c>
      <c r="E1926" s="57">
        <v>5350326</v>
      </c>
      <c r="F1926" s="57" t="s">
        <v>483</v>
      </c>
      <c r="G1926" s="26">
        <f t="shared" si="30"/>
        <v>-7.9026549772365229E-3</v>
      </c>
    </row>
    <row r="1927" spans="1:7">
      <c r="A1927" s="57">
        <v>72.3523</v>
      </c>
      <c r="B1927" s="57">
        <v>72.431100000000001</v>
      </c>
      <c r="C1927" s="57">
        <v>71.390299999999996</v>
      </c>
      <c r="D1927" s="57">
        <v>71.987399999999994</v>
      </c>
      <c r="E1927" s="57">
        <v>5424908</v>
      </c>
      <c r="F1927" s="57" t="s">
        <v>482</v>
      </c>
      <c r="G1927" s="26">
        <f t="shared" si="30"/>
        <v>5.0689426205141608E-3</v>
      </c>
    </row>
    <row r="1928" spans="1:7">
      <c r="A1928" s="57">
        <v>71.871300000000005</v>
      </c>
      <c r="B1928" s="57">
        <v>72.874799999999993</v>
      </c>
      <c r="C1928" s="57">
        <v>71.415199999999999</v>
      </c>
      <c r="D1928" s="57">
        <v>72.335700000000003</v>
      </c>
      <c r="E1928" s="57">
        <v>5409667</v>
      </c>
      <c r="F1928" s="57" t="s">
        <v>481</v>
      </c>
      <c r="G1928" s="26">
        <f t="shared" si="30"/>
        <v>-6.4200664402224161E-3</v>
      </c>
    </row>
    <row r="1929" spans="1:7">
      <c r="A1929" s="57">
        <v>72.584500000000006</v>
      </c>
      <c r="B1929" s="57">
        <v>73.123599999999996</v>
      </c>
      <c r="C1929" s="57">
        <v>72.443600000000004</v>
      </c>
      <c r="D1929" s="57">
        <v>72.916300000000007</v>
      </c>
      <c r="E1929" s="57">
        <v>4507361</v>
      </c>
      <c r="F1929" s="57" t="s">
        <v>480</v>
      </c>
      <c r="G1929" s="26">
        <f t="shared" si="30"/>
        <v>-4.5504228821264814E-3</v>
      </c>
    </row>
    <row r="1930" spans="1:7">
      <c r="A1930" s="57">
        <v>72.8416</v>
      </c>
      <c r="B1930" s="57">
        <v>73.049000000000007</v>
      </c>
      <c r="C1930" s="57">
        <v>71.771799999999999</v>
      </c>
      <c r="D1930" s="57">
        <v>72.028899999999993</v>
      </c>
      <c r="E1930" s="57">
        <v>5438279</v>
      </c>
      <c r="F1930" s="57" t="s">
        <v>479</v>
      </c>
      <c r="G1930" s="26">
        <f t="shared" si="30"/>
        <v>1.1282971140750497E-2</v>
      </c>
    </row>
    <row r="1931" spans="1:7">
      <c r="A1931" s="57">
        <v>71.589299999999994</v>
      </c>
      <c r="B1931" s="57">
        <v>71.879599999999996</v>
      </c>
      <c r="C1931" s="57">
        <v>70.909300000000002</v>
      </c>
      <c r="D1931" s="57">
        <v>70.959000000000003</v>
      </c>
      <c r="E1931" s="57">
        <v>4816747</v>
      </c>
      <c r="F1931" s="57" t="s">
        <v>478</v>
      </c>
      <c r="G1931" s="26">
        <f t="shared" si="30"/>
        <v>8.8825941741004222E-3</v>
      </c>
    </row>
    <row r="1932" spans="1:7">
      <c r="A1932" s="57">
        <v>71.232699999999994</v>
      </c>
      <c r="B1932" s="57">
        <v>71.788399999999996</v>
      </c>
      <c r="C1932" s="57">
        <v>70.7517</v>
      </c>
      <c r="D1932" s="57">
        <v>71.091700000000003</v>
      </c>
      <c r="E1932" s="57">
        <v>4236824</v>
      </c>
      <c r="F1932" s="57" t="s">
        <v>477</v>
      </c>
      <c r="G1932" s="26">
        <f t="shared" si="30"/>
        <v>1.983353893633133E-3</v>
      </c>
    </row>
    <row r="1933" spans="1:7">
      <c r="A1933" s="57">
        <v>70.817999999999998</v>
      </c>
      <c r="B1933" s="57">
        <v>71.091700000000003</v>
      </c>
      <c r="C1933" s="57">
        <v>70.171099999999996</v>
      </c>
      <c r="D1933" s="57">
        <v>70.9756</v>
      </c>
      <c r="E1933" s="57">
        <v>4539523</v>
      </c>
      <c r="F1933" s="57" t="s">
        <v>476</v>
      </c>
      <c r="G1933" s="26">
        <f t="shared" si="30"/>
        <v>-2.2204814048771837E-3</v>
      </c>
    </row>
    <row r="1934" spans="1:7">
      <c r="A1934" s="57">
        <v>71.572699999999998</v>
      </c>
      <c r="B1934" s="57">
        <v>73.198300000000003</v>
      </c>
      <c r="C1934" s="57">
        <v>71.133200000000002</v>
      </c>
      <c r="D1934" s="57">
        <v>72.144999999999996</v>
      </c>
      <c r="E1934" s="57">
        <v>4685474</v>
      </c>
      <c r="F1934" s="57" t="s">
        <v>475</v>
      </c>
      <c r="G1934" s="26">
        <f t="shared" si="30"/>
        <v>-7.9326356642871465E-3</v>
      </c>
    </row>
    <row r="1935" spans="1:7">
      <c r="A1935" s="57">
        <v>72.144999999999996</v>
      </c>
      <c r="B1935" s="57">
        <v>73.521699999999996</v>
      </c>
      <c r="C1935" s="57">
        <v>71.323899999999995</v>
      </c>
      <c r="D1935" s="57">
        <v>71.614199999999997</v>
      </c>
      <c r="E1935" s="57">
        <v>8861032</v>
      </c>
      <c r="F1935" s="57" t="s">
        <v>474</v>
      </c>
      <c r="G1935" s="26">
        <f t="shared" si="30"/>
        <v>7.4119378559001081E-3</v>
      </c>
    </row>
    <row r="1936" spans="1:7">
      <c r="A1936" s="57">
        <v>70.7102</v>
      </c>
      <c r="B1936" s="57">
        <v>71.473200000000006</v>
      </c>
      <c r="C1936" s="57">
        <v>70.088200000000001</v>
      </c>
      <c r="D1936" s="57">
        <v>70.113100000000003</v>
      </c>
      <c r="E1936" s="57">
        <v>5237590</v>
      </c>
      <c r="F1936" s="57" t="s">
        <v>473</v>
      </c>
      <c r="G1936" s="26">
        <f t="shared" si="30"/>
        <v>8.5162401890659378E-3</v>
      </c>
    </row>
    <row r="1937" spans="1:7">
      <c r="A1937" s="57">
        <v>70.469700000000003</v>
      </c>
      <c r="B1937" s="57">
        <v>70.992199999999997</v>
      </c>
      <c r="C1937" s="57">
        <v>70.419899999999998</v>
      </c>
      <c r="D1937" s="57">
        <v>70.793199999999999</v>
      </c>
      <c r="E1937" s="57">
        <v>4593738</v>
      </c>
      <c r="F1937" s="57" t="s">
        <v>472</v>
      </c>
      <c r="G1937" s="26">
        <f t="shared" si="30"/>
        <v>-4.5696479322872019E-3</v>
      </c>
    </row>
    <row r="1938" spans="1:7">
      <c r="A1938" s="57">
        <v>70.760000000000005</v>
      </c>
      <c r="B1938" s="57">
        <v>71.166399999999996</v>
      </c>
      <c r="C1938" s="57">
        <v>70.536100000000005</v>
      </c>
      <c r="D1938" s="57">
        <v>70.701899999999995</v>
      </c>
      <c r="E1938" s="57">
        <v>3747416</v>
      </c>
      <c r="F1938" s="57" t="s">
        <v>471</v>
      </c>
      <c r="G1938" s="26">
        <f t="shared" si="30"/>
        <v>8.2176009414181017E-4</v>
      </c>
    </row>
    <row r="1939" spans="1:7">
      <c r="A1939" s="57">
        <v>70.195999999999998</v>
      </c>
      <c r="B1939" s="57">
        <v>70.419899999999998</v>
      </c>
      <c r="C1939" s="57">
        <v>69.665199999999999</v>
      </c>
      <c r="D1939" s="57">
        <v>70.270700000000005</v>
      </c>
      <c r="E1939" s="57">
        <v>4705519</v>
      </c>
      <c r="F1939" s="57" t="s">
        <v>470</v>
      </c>
      <c r="G1939" s="26">
        <f t="shared" si="30"/>
        <v>-1.0630319606892424E-3</v>
      </c>
    </row>
    <row r="1940" spans="1:7">
      <c r="A1940" s="57">
        <v>70.585800000000006</v>
      </c>
      <c r="B1940" s="57">
        <v>70.859499999999997</v>
      </c>
      <c r="C1940" s="57">
        <v>70.154600000000002</v>
      </c>
      <c r="D1940" s="57">
        <v>70.801400000000001</v>
      </c>
      <c r="E1940" s="57">
        <v>3542106</v>
      </c>
      <c r="F1940" s="57" t="s">
        <v>469</v>
      </c>
      <c r="G1940" s="26">
        <f t="shared" si="30"/>
        <v>-3.0451375255290403E-3</v>
      </c>
    </row>
    <row r="1941" spans="1:7">
      <c r="A1941" s="57">
        <v>70.950699999999998</v>
      </c>
      <c r="B1941" s="57">
        <v>71.506399999999999</v>
      </c>
      <c r="C1941" s="57">
        <v>70.013599999999997</v>
      </c>
      <c r="D1941" s="57">
        <v>70.046700000000001</v>
      </c>
      <c r="E1941" s="57">
        <v>4058717</v>
      </c>
      <c r="F1941" s="57" t="s">
        <v>468</v>
      </c>
      <c r="G1941" s="26">
        <f t="shared" si="30"/>
        <v>1.2905675784869119E-2</v>
      </c>
    </row>
    <row r="1942" spans="1:7">
      <c r="A1942" s="57">
        <v>69.972099999999998</v>
      </c>
      <c r="B1942" s="57">
        <v>71.091700000000003</v>
      </c>
      <c r="C1942" s="57">
        <v>69.648700000000005</v>
      </c>
      <c r="D1942" s="57">
        <v>70.9756</v>
      </c>
      <c r="E1942" s="57">
        <v>4544871</v>
      </c>
      <c r="F1942" s="57" t="s">
        <v>467</v>
      </c>
      <c r="G1942" s="26">
        <f t="shared" si="30"/>
        <v>-1.4138661737273073E-2</v>
      </c>
    </row>
    <row r="1943" spans="1:7">
      <c r="A1943" s="57">
        <v>71.473200000000006</v>
      </c>
      <c r="B1943" s="57">
        <v>71.5976</v>
      </c>
      <c r="C1943" s="57">
        <v>70.502899999999997</v>
      </c>
      <c r="D1943" s="57">
        <v>70.917599999999993</v>
      </c>
      <c r="E1943" s="57">
        <v>4244491</v>
      </c>
      <c r="F1943" s="57" t="s">
        <v>466</v>
      </c>
      <c r="G1943" s="26">
        <f t="shared" si="30"/>
        <v>7.8344444820468429E-3</v>
      </c>
    </row>
    <row r="1944" spans="1:7">
      <c r="A1944" s="57">
        <v>70.959000000000003</v>
      </c>
      <c r="B1944" s="57">
        <v>71.323899999999995</v>
      </c>
      <c r="C1944" s="57">
        <v>70.681100000000001</v>
      </c>
      <c r="D1944" s="57">
        <v>70.992199999999997</v>
      </c>
      <c r="E1944" s="57">
        <v>4021114</v>
      </c>
      <c r="F1944" s="57" t="s">
        <v>465</v>
      </c>
      <c r="G1944" s="26">
        <f t="shared" si="30"/>
        <v>-4.6765701020667905E-4</v>
      </c>
    </row>
    <row r="1945" spans="1:7">
      <c r="A1945" s="57">
        <v>71.058499999999995</v>
      </c>
      <c r="B1945" s="57">
        <v>71.133200000000002</v>
      </c>
      <c r="C1945" s="57">
        <v>69.685100000000006</v>
      </c>
      <c r="D1945" s="57">
        <v>69.930599999999998</v>
      </c>
      <c r="E1945" s="57">
        <v>4728086</v>
      </c>
      <c r="F1945" s="57" t="s">
        <v>464</v>
      </c>
      <c r="G1945" s="26">
        <f t="shared" si="30"/>
        <v>1.6128847743334118E-2</v>
      </c>
    </row>
    <row r="1946" spans="1:7">
      <c r="A1946" s="57">
        <v>69.715000000000003</v>
      </c>
      <c r="B1946" s="57">
        <v>69.947199999999995</v>
      </c>
      <c r="C1946" s="57">
        <v>68.363200000000006</v>
      </c>
      <c r="D1946" s="57">
        <v>69.1096</v>
      </c>
      <c r="E1946" s="57">
        <v>4934168</v>
      </c>
      <c r="F1946" s="57" t="s">
        <v>463</v>
      </c>
      <c r="G1946" s="26">
        <f t="shared" si="30"/>
        <v>8.7599986109021533E-3</v>
      </c>
    </row>
    <row r="1947" spans="1:7">
      <c r="A1947" s="57">
        <v>69.001800000000003</v>
      </c>
      <c r="B1947" s="57">
        <v>69.930599999999998</v>
      </c>
      <c r="C1947" s="57">
        <v>68.636799999999994</v>
      </c>
      <c r="D1947" s="57">
        <v>69.930599999999998</v>
      </c>
      <c r="E1947" s="57">
        <v>7132293</v>
      </c>
      <c r="F1947" s="57" t="s">
        <v>462</v>
      </c>
      <c r="G1947" s="26">
        <f t="shared" si="30"/>
        <v>-1.3281739324415898E-2</v>
      </c>
    </row>
    <row r="1948" spans="1:7">
      <c r="A1948" s="57">
        <v>70.345299999999995</v>
      </c>
      <c r="B1948" s="57">
        <v>70.793199999999999</v>
      </c>
      <c r="C1948" s="57">
        <v>68.180700000000002</v>
      </c>
      <c r="D1948" s="57">
        <v>68.321700000000007</v>
      </c>
      <c r="E1948" s="57">
        <v>10825209</v>
      </c>
      <c r="F1948" s="57" t="s">
        <v>461</v>
      </c>
      <c r="G1948" s="26">
        <f t="shared" si="30"/>
        <v>2.9618700939818332E-2</v>
      </c>
    </row>
    <row r="1949" spans="1:7">
      <c r="A1949" s="57">
        <v>67.243499999999997</v>
      </c>
      <c r="B1949" s="57">
        <v>67.334800000000001</v>
      </c>
      <c r="C1949" s="57">
        <v>65.526799999999994</v>
      </c>
      <c r="D1949" s="57">
        <v>65.792199999999994</v>
      </c>
      <c r="E1949" s="57">
        <v>3563889</v>
      </c>
      <c r="F1949" s="57" t="s">
        <v>460</v>
      </c>
      <c r="G1949" s="26">
        <f t="shared" si="30"/>
        <v>2.2058845881426814E-2</v>
      </c>
    </row>
    <row r="1950" spans="1:7">
      <c r="A1950" s="57">
        <v>65.999499999999998</v>
      </c>
      <c r="B1950" s="57">
        <v>66.132199999999997</v>
      </c>
      <c r="C1950" s="57">
        <v>64.929599999999994</v>
      </c>
      <c r="D1950" s="57">
        <v>65.717500000000001</v>
      </c>
      <c r="E1950" s="57">
        <v>4534299</v>
      </c>
      <c r="F1950" s="57" t="s">
        <v>459</v>
      </c>
      <c r="G1950" s="26">
        <f t="shared" si="30"/>
        <v>4.2910944573362197E-3</v>
      </c>
    </row>
    <row r="1951" spans="1:7">
      <c r="A1951" s="57">
        <v>66.281499999999994</v>
      </c>
      <c r="B1951" s="57">
        <v>67.003</v>
      </c>
      <c r="C1951" s="57">
        <v>66.123900000000006</v>
      </c>
      <c r="D1951" s="57">
        <v>66.953299999999999</v>
      </c>
      <c r="E1951" s="57">
        <v>4145470</v>
      </c>
      <c r="F1951" s="57" t="s">
        <v>458</v>
      </c>
      <c r="G1951" s="26">
        <f t="shared" si="30"/>
        <v>-1.0033859421417657E-2</v>
      </c>
    </row>
    <row r="1952" spans="1:7">
      <c r="A1952" s="57">
        <v>67.185500000000005</v>
      </c>
      <c r="B1952" s="57">
        <v>67.202100000000002</v>
      </c>
      <c r="C1952" s="57">
        <v>65.933199999999999</v>
      </c>
      <c r="D1952" s="57">
        <v>66.016099999999994</v>
      </c>
      <c r="E1952" s="57">
        <v>2986745</v>
      </c>
      <c r="F1952" s="57" t="s">
        <v>457</v>
      </c>
      <c r="G1952" s="26">
        <f t="shared" si="30"/>
        <v>1.7713860709736018E-2</v>
      </c>
    </row>
    <row r="1953" spans="1:7">
      <c r="A1953" s="57">
        <v>66.455699999999993</v>
      </c>
      <c r="B1953" s="57">
        <v>67.558700000000002</v>
      </c>
      <c r="C1953" s="57">
        <v>66.372699999999995</v>
      </c>
      <c r="D1953" s="57">
        <v>67.508899999999997</v>
      </c>
      <c r="E1953" s="57">
        <v>6071842</v>
      </c>
      <c r="F1953" s="57" t="s">
        <v>456</v>
      </c>
      <c r="G1953" s="26">
        <f t="shared" si="30"/>
        <v>-1.5600905954622379E-2</v>
      </c>
    </row>
    <row r="1954" spans="1:7">
      <c r="A1954" s="57">
        <v>67.417699999999996</v>
      </c>
      <c r="B1954" s="57">
        <v>67.517200000000003</v>
      </c>
      <c r="C1954" s="57">
        <v>66.472200000000001</v>
      </c>
      <c r="D1954" s="57">
        <v>66.6464</v>
      </c>
      <c r="E1954" s="57">
        <v>4191453</v>
      </c>
      <c r="F1954" s="57" t="s">
        <v>455</v>
      </c>
      <c r="G1954" s="26">
        <f t="shared" si="30"/>
        <v>1.1573018197531981E-2</v>
      </c>
    </row>
    <row r="1955" spans="1:7">
      <c r="A1955" s="57">
        <v>66.837199999999996</v>
      </c>
      <c r="B1955" s="57">
        <v>67.061099999999996</v>
      </c>
      <c r="C1955" s="57">
        <v>65.684399999999997</v>
      </c>
      <c r="D1955" s="57">
        <v>66.099000000000004</v>
      </c>
      <c r="E1955" s="57">
        <v>5155949</v>
      </c>
      <c r="F1955" s="57" t="s">
        <v>454</v>
      </c>
      <c r="G1955" s="26">
        <f t="shared" si="30"/>
        <v>1.1168096340337774E-2</v>
      </c>
    </row>
    <row r="1956" spans="1:7">
      <c r="A1956" s="57">
        <v>65.900000000000006</v>
      </c>
      <c r="B1956" s="57">
        <v>65.933199999999999</v>
      </c>
      <c r="C1956" s="57">
        <v>65.120400000000004</v>
      </c>
      <c r="D1956" s="57">
        <v>65.5351</v>
      </c>
      <c r="E1956" s="57">
        <v>3935098</v>
      </c>
      <c r="F1956" s="57" t="s">
        <v>453</v>
      </c>
      <c r="G1956" s="26">
        <f t="shared" si="30"/>
        <v>5.568008593868079E-3</v>
      </c>
    </row>
    <row r="1957" spans="1:7">
      <c r="A1957" s="57">
        <v>65.825400000000002</v>
      </c>
      <c r="B1957" s="57">
        <v>66.820599999999999</v>
      </c>
      <c r="C1957" s="57">
        <v>65.161900000000003</v>
      </c>
      <c r="D1957" s="57">
        <v>66.762500000000003</v>
      </c>
      <c r="E1957" s="57">
        <v>4937167</v>
      </c>
      <c r="F1957" s="57" t="s">
        <v>452</v>
      </c>
      <c r="G1957" s="26">
        <f t="shared" si="30"/>
        <v>-1.4036322785995092E-2</v>
      </c>
    </row>
    <row r="1958" spans="1:7">
      <c r="A1958" s="57">
        <v>66.364400000000003</v>
      </c>
      <c r="B1958" s="57">
        <v>66.721100000000007</v>
      </c>
      <c r="C1958" s="57">
        <v>66.198599999999999</v>
      </c>
      <c r="D1958" s="57">
        <v>66.472200000000001</v>
      </c>
      <c r="E1958" s="57">
        <v>2735884</v>
      </c>
      <c r="F1958" s="57" t="s">
        <v>451</v>
      </c>
      <c r="G1958" s="26">
        <f t="shared" si="30"/>
        <v>-1.6217305881255362E-3</v>
      </c>
    </row>
    <row r="1959" spans="1:7">
      <c r="A1959" s="57">
        <v>66.264899999999997</v>
      </c>
      <c r="B1959" s="57">
        <v>66.754199999999997</v>
      </c>
      <c r="C1959" s="57">
        <v>65.916600000000003</v>
      </c>
      <c r="D1959" s="57">
        <v>66.430800000000005</v>
      </c>
      <c r="E1959" s="57">
        <v>3690928</v>
      </c>
      <c r="F1959" s="57" t="s">
        <v>450</v>
      </c>
      <c r="G1959" s="26">
        <f t="shared" si="30"/>
        <v>-2.4973355732582636E-3</v>
      </c>
    </row>
    <row r="1960" spans="1:7">
      <c r="A1960" s="57">
        <v>66.347800000000007</v>
      </c>
      <c r="B1960" s="57">
        <v>66.845500000000001</v>
      </c>
      <c r="C1960" s="57">
        <v>66.049300000000002</v>
      </c>
      <c r="D1960" s="57">
        <v>66.5137</v>
      </c>
      <c r="E1960" s="57">
        <v>3791882</v>
      </c>
      <c r="F1960" s="57" t="s">
        <v>449</v>
      </c>
      <c r="G1960" s="26">
        <f t="shared" si="30"/>
        <v>-2.4942229946611771E-3</v>
      </c>
    </row>
    <row r="1961" spans="1:7">
      <c r="A1961" s="57">
        <v>66.505399999999995</v>
      </c>
      <c r="B1961" s="57">
        <v>67.210400000000007</v>
      </c>
      <c r="C1961" s="57">
        <v>66.488799999999998</v>
      </c>
      <c r="D1961" s="57">
        <v>67.085999999999999</v>
      </c>
      <c r="E1961" s="57">
        <v>6131378</v>
      </c>
      <c r="F1961" s="57" t="s">
        <v>448</v>
      </c>
      <c r="G1961" s="26">
        <f t="shared" si="30"/>
        <v>-8.6545627999881081E-3</v>
      </c>
    </row>
    <row r="1962" spans="1:7">
      <c r="A1962" s="57">
        <v>66.8703</v>
      </c>
      <c r="B1962" s="57">
        <v>67.376199999999997</v>
      </c>
      <c r="C1962" s="57">
        <v>66.314700000000002</v>
      </c>
      <c r="D1962" s="57">
        <v>67.202100000000002</v>
      </c>
      <c r="E1962" s="57">
        <v>4611217</v>
      </c>
      <c r="F1962" s="57" t="s">
        <v>447</v>
      </c>
      <c r="G1962" s="26">
        <f t="shared" si="30"/>
        <v>-4.9373457079466831E-3</v>
      </c>
    </row>
    <row r="1963" spans="1:7">
      <c r="A1963" s="57">
        <v>66.845500000000001</v>
      </c>
      <c r="B1963" s="57">
        <v>67.384500000000003</v>
      </c>
      <c r="C1963" s="57">
        <v>66.372699999999995</v>
      </c>
      <c r="D1963" s="57">
        <v>66.505399999999995</v>
      </c>
      <c r="E1963" s="57">
        <v>3628281</v>
      </c>
      <c r="F1963" s="57" t="s">
        <v>446</v>
      </c>
      <c r="G1963" s="26">
        <f t="shared" si="30"/>
        <v>5.1138704526250134E-3</v>
      </c>
    </row>
    <row r="1964" spans="1:7">
      <c r="A1964" s="57">
        <v>65.991200000000006</v>
      </c>
      <c r="B1964" s="57">
        <v>66.546899999999994</v>
      </c>
      <c r="C1964" s="57">
        <v>65.626300000000001</v>
      </c>
      <c r="D1964" s="57">
        <v>66.488799999999998</v>
      </c>
      <c r="E1964" s="57">
        <v>3997209</v>
      </c>
      <c r="F1964" s="57" t="s">
        <v>445</v>
      </c>
      <c r="G1964" s="26">
        <f t="shared" si="30"/>
        <v>-7.4839672245550215E-3</v>
      </c>
    </row>
    <row r="1965" spans="1:7">
      <c r="A1965" s="57">
        <v>66.215199999999996</v>
      </c>
      <c r="B1965" s="57">
        <v>66.439099999999996</v>
      </c>
      <c r="C1965" s="57">
        <v>65.642899999999997</v>
      </c>
      <c r="D1965" s="57">
        <v>65.651200000000003</v>
      </c>
      <c r="E1965" s="57">
        <v>3571497</v>
      </c>
      <c r="F1965" s="57" t="s">
        <v>444</v>
      </c>
      <c r="G1965" s="26">
        <f t="shared" si="30"/>
        <v>8.5908559173326626E-3</v>
      </c>
    </row>
    <row r="1966" spans="1:7">
      <c r="A1966" s="57">
        <v>65.1785</v>
      </c>
      <c r="B1966" s="57">
        <v>65.750699999999995</v>
      </c>
      <c r="C1966" s="57">
        <v>64.896500000000003</v>
      </c>
      <c r="D1966" s="57">
        <v>65.211600000000004</v>
      </c>
      <c r="E1966" s="57">
        <v>3751539</v>
      </c>
      <c r="F1966" s="57" t="s">
        <v>443</v>
      </c>
      <c r="G1966" s="26">
        <f t="shared" si="30"/>
        <v>-5.0757840629589435E-4</v>
      </c>
    </row>
    <row r="1967" spans="1:7">
      <c r="A1967" s="57">
        <v>65.759</v>
      </c>
      <c r="B1967" s="57">
        <v>66.090699999999998</v>
      </c>
      <c r="C1967" s="57">
        <v>65.335999999999999</v>
      </c>
      <c r="D1967" s="57">
        <v>65.626300000000001</v>
      </c>
      <c r="E1967" s="57">
        <v>4743330</v>
      </c>
      <c r="F1967" s="57" t="s">
        <v>442</v>
      </c>
      <c r="G1967" s="26">
        <f t="shared" si="30"/>
        <v>2.0220551821450439E-3</v>
      </c>
    </row>
    <row r="1968" spans="1:7">
      <c r="A1968" s="57">
        <v>65.070700000000002</v>
      </c>
      <c r="B1968" s="57">
        <v>66.049300000000002</v>
      </c>
      <c r="C1968" s="57">
        <v>64.581299999999999</v>
      </c>
      <c r="D1968" s="57">
        <v>64.9131</v>
      </c>
      <c r="E1968" s="57">
        <v>4708414</v>
      </c>
      <c r="F1968" s="57" t="s">
        <v>441</v>
      </c>
      <c r="G1968" s="26">
        <f t="shared" si="30"/>
        <v>2.4278612483459305E-3</v>
      </c>
    </row>
    <row r="1969" spans="1:7">
      <c r="A1969" s="57">
        <v>64.390600000000006</v>
      </c>
      <c r="B1969" s="57">
        <v>66.198599999999999</v>
      </c>
      <c r="C1969" s="57">
        <v>63.967599999999997</v>
      </c>
      <c r="D1969" s="57">
        <v>65.684399999999997</v>
      </c>
      <c r="E1969" s="57">
        <v>5185961</v>
      </c>
      <c r="F1969" s="57" t="s">
        <v>440</v>
      </c>
      <c r="G1969" s="26">
        <f t="shared" si="30"/>
        <v>-1.9697218822125051E-2</v>
      </c>
    </row>
    <row r="1970" spans="1:7">
      <c r="A1970" s="57">
        <v>66.099000000000004</v>
      </c>
      <c r="B1970" s="57">
        <v>66.418300000000002</v>
      </c>
      <c r="C1970" s="57">
        <v>65.261399999999995</v>
      </c>
      <c r="D1970" s="57">
        <v>65.5351</v>
      </c>
      <c r="E1970" s="57">
        <v>4183545</v>
      </c>
      <c r="F1970" s="57" t="s">
        <v>439</v>
      </c>
      <c r="G1970" s="26">
        <f t="shared" si="30"/>
        <v>8.6045493178465993E-3</v>
      </c>
    </row>
    <row r="1971" spans="1:7">
      <c r="A1971" s="57">
        <v>65.286299999999997</v>
      </c>
      <c r="B1971" s="57">
        <v>65.477000000000004</v>
      </c>
      <c r="C1971" s="57">
        <v>63.796799999999998</v>
      </c>
      <c r="D1971" s="57">
        <v>64.058800000000005</v>
      </c>
      <c r="E1971" s="57">
        <v>4134645</v>
      </c>
      <c r="F1971" s="57" t="s">
        <v>438</v>
      </c>
      <c r="G1971" s="26">
        <f t="shared" si="30"/>
        <v>1.9162082336852793E-2</v>
      </c>
    </row>
    <row r="1972" spans="1:7">
      <c r="A1972" s="57">
        <v>64.979399999999998</v>
      </c>
      <c r="B1972" s="57">
        <v>65.145300000000006</v>
      </c>
      <c r="C1972" s="57">
        <v>64.091999999999999</v>
      </c>
      <c r="D1972" s="57">
        <v>64.490099999999998</v>
      </c>
      <c r="E1972" s="57">
        <v>4443991</v>
      </c>
      <c r="F1972" s="57" t="s">
        <v>437</v>
      </c>
      <c r="G1972" s="26">
        <f t="shared" si="30"/>
        <v>7.5872110603023568E-3</v>
      </c>
    </row>
    <row r="1973" spans="1:7">
      <c r="A1973" s="57">
        <v>64.257900000000006</v>
      </c>
      <c r="B1973" s="57">
        <v>66.264899999999997</v>
      </c>
      <c r="C1973" s="57">
        <v>63.544600000000003</v>
      </c>
      <c r="D1973" s="57">
        <v>66.173699999999997</v>
      </c>
      <c r="E1973" s="57">
        <v>6409795</v>
      </c>
      <c r="F1973" s="57" t="s">
        <v>436</v>
      </c>
      <c r="G1973" s="26">
        <f t="shared" si="30"/>
        <v>-2.8951078751830228E-2</v>
      </c>
    </row>
    <row r="1974" spans="1:7">
      <c r="A1974" s="57">
        <v>66.530299999999997</v>
      </c>
      <c r="B1974" s="57">
        <v>67.110799999999998</v>
      </c>
      <c r="C1974" s="57">
        <v>65.335999999999999</v>
      </c>
      <c r="D1974" s="57">
        <v>65.734099999999998</v>
      </c>
      <c r="E1974" s="57">
        <v>6162341</v>
      </c>
      <c r="F1974" s="57" t="s">
        <v>435</v>
      </c>
      <c r="G1974" s="26">
        <f t="shared" si="30"/>
        <v>1.2112434794117499E-2</v>
      </c>
    </row>
    <row r="1975" spans="1:7">
      <c r="A1975" s="57">
        <v>65.070700000000002</v>
      </c>
      <c r="B1975" s="57">
        <v>65.725800000000007</v>
      </c>
      <c r="C1975" s="57">
        <v>64.904799999999994</v>
      </c>
      <c r="D1975" s="57">
        <v>65.012600000000006</v>
      </c>
      <c r="E1975" s="57">
        <v>5299688</v>
      </c>
      <c r="F1975" s="57" t="s">
        <v>434</v>
      </c>
      <c r="G1975" s="26">
        <f t="shared" si="30"/>
        <v>8.9367291878805766E-4</v>
      </c>
    </row>
    <row r="1976" spans="1:7">
      <c r="A1976" s="57">
        <v>64.821799999999996</v>
      </c>
      <c r="B1976" s="57">
        <v>65.933199999999999</v>
      </c>
      <c r="C1976" s="57">
        <v>64.3947</v>
      </c>
      <c r="D1976" s="57">
        <v>65.302899999999994</v>
      </c>
      <c r="E1976" s="57">
        <v>5458654</v>
      </c>
      <c r="F1976" s="57" t="s">
        <v>433</v>
      </c>
      <c r="G1976" s="26">
        <f t="shared" si="30"/>
        <v>-7.3672072756340024E-3</v>
      </c>
    </row>
    <row r="1977" spans="1:7">
      <c r="A1977" s="57">
        <v>65.070700000000002</v>
      </c>
      <c r="B1977" s="57">
        <v>65.124600000000001</v>
      </c>
      <c r="C1977" s="57">
        <v>63.5032</v>
      </c>
      <c r="D1977" s="57">
        <v>64.224699999999999</v>
      </c>
      <c r="E1977" s="57">
        <v>6635495</v>
      </c>
      <c r="F1977" s="57" t="s">
        <v>432</v>
      </c>
      <c r="G1977" s="26">
        <f t="shared" si="30"/>
        <v>1.3172502168169009E-2</v>
      </c>
    </row>
    <row r="1978" spans="1:7">
      <c r="A1978" s="57">
        <v>63.486600000000003</v>
      </c>
      <c r="B1978" s="57">
        <v>65.186800000000005</v>
      </c>
      <c r="C1978" s="57">
        <v>63.3705</v>
      </c>
      <c r="D1978" s="57">
        <v>64.863299999999995</v>
      </c>
      <c r="E1978" s="57">
        <v>6070335</v>
      </c>
      <c r="F1978" s="57" t="s">
        <v>431</v>
      </c>
      <c r="G1978" s="26">
        <f t="shared" ref="G1978:G2041" si="31">A1978/D1978-1</f>
        <v>-2.1224637044368611E-2</v>
      </c>
    </row>
    <row r="1979" spans="1:7">
      <c r="A1979" s="57">
        <v>64.805300000000003</v>
      </c>
      <c r="B1979" s="57">
        <v>66.190299999999993</v>
      </c>
      <c r="C1979" s="57">
        <v>64.685000000000002</v>
      </c>
      <c r="D1979" s="57">
        <v>65.651200000000003</v>
      </c>
      <c r="E1979" s="57">
        <v>4455886</v>
      </c>
      <c r="F1979" s="57" t="s">
        <v>430</v>
      </c>
      <c r="G1979" s="26">
        <f t="shared" si="31"/>
        <v>-1.288476067459543E-2</v>
      </c>
    </row>
    <row r="1980" spans="1:7">
      <c r="A1980" s="57">
        <v>65.999499999999998</v>
      </c>
      <c r="B1980" s="57">
        <v>66.601500000000001</v>
      </c>
      <c r="C1980" s="57">
        <v>65.768600000000006</v>
      </c>
      <c r="D1980" s="57">
        <v>65.884100000000004</v>
      </c>
      <c r="E1980" s="57">
        <v>4329350</v>
      </c>
      <c r="F1980" s="57" t="s">
        <v>429</v>
      </c>
      <c r="G1980" s="26">
        <f t="shared" si="31"/>
        <v>1.7515606952207552E-3</v>
      </c>
    </row>
    <row r="1981" spans="1:7">
      <c r="A1981" s="57">
        <v>65.884100000000004</v>
      </c>
      <c r="B1981" s="57">
        <v>66.7911</v>
      </c>
      <c r="C1981" s="57">
        <v>65.471800000000002</v>
      </c>
      <c r="D1981" s="57">
        <v>66.403599999999997</v>
      </c>
      <c r="E1981" s="57">
        <v>4267021</v>
      </c>
      <c r="F1981" s="57" t="s">
        <v>428</v>
      </c>
      <c r="G1981" s="26">
        <f t="shared" si="31"/>
        <v>-7.8233710220528829E-3</v>
      </c>
    </row>
    <row r="1982" spans="1:7">
      <c r="A1982" s="57">
        <v>66.073700000000002</v>
      </c>
      <c r="B1982" s="57">
        <v>67.302400000000006</v>
      </c>
      <c r="C1982" s="57">
        <v>65.463499999999996</v>
      </c>
      <c r="D1982" s="57">
        <v>67.022000000000006</v>
      </c>
      <c r="E1982" s="57">
        <v>4601342</v>
      </c>
      <c r="F1982" s="57" t="s">
        <v>427</v>
      </c>
      <c r="G1982" s="26">
        <f t="shared" si="31"/>
        <v>-1.414908537495152E-2</v>
      </c>
    </row>
    <row r="1983" spans="1:7">
      <c r="A1983" s="57">
        <v>67.030199999999994</v>
      </c>
      <c r="B1983" s="57">
        <v>68.085700000000003</v>
      </c>
      <c r="C1983" s="57">
        <v>67.030199999999994</v>
      </c>
      <c r="D1983" s="57">
        <v>67.912499999999994</v>
      </c>
      <c r="E1983" s="57">
        <v>9386564</v>
      </c>
      <c r="F1983" s="57" t="s">
        <v>426</v>
      </c>
      <c r="G1983" s="26">
        <f t="shared" si="31"/>
        <v>-1.2991717283268978E-2</v>
      </c>
    </row>
    <row r="1984" spans="1:7">
      <c r="A1984" s="57">
        <v>67.6404</v>
      </c>
      <c r="B1984" s="57">
        <v>68.036199999999994</v>
      </c>
      <c r="C1984" s="57">
        <v>67.335300000000004</v>
      </c>
      <c r="D1984" s="57">
        <v>67.937299999999993</v>
      </c>
      <c r="E1984" s="57">
        <v>3453662</v>
      </c>
      <c r="F1984" s="57" t="s">
        <v>425</v>
      </c>
      <c r="G1984" s="26">
        <f t="shared" si="31"/>
        <v>-4.3702060576442658E-3</v>
      </c>
    </row>
    <row r="1985" spans="1:7">
      <c r="A1985" s="57">
        <v>67.863100000000003</v>
      </c>
      <c r="B1985" s="57">
        <v>69.231899999999996</v>
      </c>
      <c r="C1985" s="57">
        <v>67.541499999999999</v>
      </c>
      <c r="D1985" s="57">
        <v>69.083500000000001</v>
      </c>
      <c r="E1985" s="57">
        <v>5182279</v>
      </c>
      <c r="F1985" s="57" t="s">
        <v>424</v>
      </c>
      <c r="G1985" s="26">
        <f t="shared" si="31"/>
        <v>-1.7665578611390509E-2</v>
      </c>
    </row>
    <row r="1986" spans="1:7">
      <c r="A1986" s="57">
        <v>68.827799999999996</v>
      </c>
      <c r="B1986" s="57">
        <v>69.413300000000007</v>
      </c>
      <c r="C1986" s="57">
        <v>68.6464</v>
      </c>
      <c r="D1986" s="57">
        <v>69.058700000000002</v>
      </c>
      <c r="E1986" s="57">
        <v>4678810</v>
      </c>
      <c r="F1986" s="57" t="s">
        <v>423</v>
      </c>
      <c r="G1986" s="26">
        <f t="shared" si="31"/>
        <v>-3.3435323862164301E-3</v>
      </c>
    </row>
    <row r="1987" spans="1:7">
      <c r="A1987" s="57">
        <v>68.687700000000007</v>
      </c>
      <c r="B1987" s="57">
        <v>69.034000000000006</v>
      </c>
      <c r="C1987" s="57">
        <v>68.440299999999993</v>
      </c>
      <c r="D1987" s="57">
        <v>68.654700000000005</v>
      </c>
      <c r="E1987" s="57">
        <v>4218696</v>
      </c>
      <c r="F1987" s="57" t="s">
        <v>422</v>
      </c>
      <c r="G1987" s="26">
        <f t="shared" si="31"/>
        <v>4.8066629087295532E-4</v>
      </c>
    </row>
    <row r="1988" spans="1:7">
      <c r="A1988" s="57">
        <v>68.563999999999993</v>
      </c>
      <c r="B1988" s="57">
        <v>68.7577</v>
      </c>
      <c r="C1988" s="57">
        <v>67.912499999999994</v>
      </c>
      <c r="D1988" s="57">
        <v>67.978499999999997</v>
      </c>
      <c r="E1988" s="57">
        <v>4659231</v>
      </c>
      <c r="F1988" s="57" t="s">
        <v>421</v>
      </c>
      <c r="G1988" s="26">
        <f t="shared" si="31"/>
        <v>8.6130173510741148E-3</v>
      </c>
    </row>
    <row r="1989" spans="1:7">
      <c r="A1989" s="57">
        <v>67.788899999999998</v>
      </c>
      <c r="B1989" s="57">
        <v>67.821799999999996</v>
      </c>
      <c r="C1989" s="57">
        <v>67.022000000000006</v>
      </c>
      <c r="D1989" s="57">
        <v>67.063199999999995</v>
      </c>
      <c r="E1989" s="57">
        <v>6434645</v>
      </c>
      <c r="F1989" s="57" t="s">
        <v>420</v>
      </c>
      <c r="G1989" s="26">
        <f t="shared" si="31"/>
        <v>1.0821135883763322E-2</v>
      </c>
    </row>
    <row r="1990" spans="1:7">
      <c r="A1990" s="57">
        <v>66.898300000000006</v>
      </c>
      <c r="B1990" s="57">
        <v>67.055000000000007</v>
      </c>
      <c r="C1990" s="57">
        <v>65.6614</v>
      </c>
      <c r="D1990" s="57">
        <v>65.793400000000005</v>
      </c>
      <c r="E1990" s="57">
        <v>6040246</v>
      </c>
      <c r="F1990" s="57" t="s">
        <v>419</v>
      </c>
      <c r="G1990" s="26">
        <f t="shared" si="31"/>
        <v>1.6793477765246978E-2</v>
      </c>
    </row>
    <row r="1991" spans="1:7">
      <c r="A1991" s="57">
        <v>66.304599999999994</v>
      </c>
      <c r="B1991" s="57">
        <v>66.465400000000002</v>
      </c>
      <c r="C1991" s="57">
        <v>65.834599999999995</v>
      </c>
      <c r="D1991" s="57">
        <v>65.974800000000002</v>
      </c>
      <c r="E1991" s="57">
        <v>5338331</v>
      </c>
      <c r="F1991" s="57" t="s">
        <v>418</v>
      </c>
      <c r="G1991" s="26">
        <f t="shared" si="31"/>
        <v>4.998878359615988E-3</v>
      </c>
    </row>
    <row r="1992" spans="1:7">
      <c r="A1992" s="57">
        <v>65.752099999999999</v>
      </c>
      <c r="B1992" s="57">
        <v>65.999499999999998</v>
      </c>
      <c r="C1992" s="57">
        <v>64.111199999999997</v>
      </c>
      <c r="D1992" s="57">
        <v>64.193700000000007</v>
      </c>
      <c r="E1992" s="57">
        <v>5371710</v>
      </c>
      <c r="F1992" s="57" t="s">
        <v>417</v>
      </c>
      <c r="G1992" s="26">
        <f t="shared" si="31"/>
        <v>2.4276525578055042E-2</v>
      </c>
    </row>
    <row r="1993" spans="1:7">
      <c r="A1993" s="57">
        <v>64.589500000000001</v>
      </c>
      <c r="B1993" s="57">
        <v>64.729699999999994</v>
      </c>
      <c r="C1993" s="57">
        <v>64.061800000000005</v>
      </c>
      <c r="D1993" s="57">
        <v>64.234899999999996</v>
      </c>
      <c r="E1993" s="57">
        <v>5695901</v>
      </c>
      <c r="F1993" s="57" t="s">
        <v>416</v>
      </c>
      <c r="G1993" s="26">
        <f t="shared" si="31"/>
        <v>5.5203635406921858E-3</v>
      </c>
    </row>
    <row r="1994" spans="1:7">
      <c r="A1994" s="57">
        <v>64.564700000000002</v>
      </c>
      <c r="B1994" s="57">
        <v>65.826400000000007</v>
      </c>
      <c r="C1994" s="57">
        <v>64.127700000000004</v>
      </c>
      <c r="D1994" s="57">
        <v>65.793400000000005</v>
      </c>
      <c r="E1994" s="57">
        <v>7946118</v>
      </c>
      <c r="F1994" s="57" t="s">
        <v>415</v>
      </c>
      <c r="G1994" s="26">
        <f t="shared" si="31"/>
        <v>-1.8675125468512133E-2</v>
      </c>
    </row>
    <row r="1995" spans="1:7">
      <c r="A1995" s="57">
        <v>65.875799999999998</v>
      </c>
      <c r="B1995" s="57">
        <v>67.2941</v>
      </c>
      <c r="C1995" s="57">
        <v>65.834599999999995</v>
      </c>
      <c r="D1995" s="57">
        <v>67.219899999999996</v>
      </c>
      <c r="E1995" s="57">
        <v>6712074</v>
      </c>
      <c r="F1995" s="57" t="s">
        <v>414</v>
      </c>
      <c r="G1995" s="26">
        <f t="shared" si="31"/>
        <v>-1.9995566789001384E-2</v>
      </c>
    </row>
    <row r="1996" spans="1:7">
      <c r="A1996" s="57">
        <v>66.989000000000004</v>
      </c>
      <c r="B1996" s="57">
        <v>68.184700000000007</v>
      </c>
      <c r="C1996" s="57">
        <v>66.844700000000003</v>
      </c>
      <c r="D1996" s="57">
        <v>68.126900000000006</v>
      </c>
      <c r="E1996" s="57">
        <v>5179363</v>
      </c>
      <c r="F1996" s="57" t="s">
        <v>413</v>
      </c>
      <c r="G1996" s="26">
        <f t="shared" si="31"/>
        <v>-1.6702653430583192E-2</v>
      </c>
    </row>
    <row r="1997" spans="1:7">
      <c r="A1997" s="57">
        <v>67.962000000000003</v>
      </c>
      <c r="B1997" s="57">
        <v>68.011499999999998</v>
      </c>
      <c r="C1997" s="57">
        <v>66.230400000000003</v>
      </c>
      <c r="D1997" s="57">
        <v>67.120999999999995</v>
      </c>
      <c r="E1997" s="57">
        <v>6201229</v>
      </c>
      <c r="F1997" s="57" t="s">
        <v>412</v>
      </c>
      <c r="G1997" s="26">
        <f t="shared" si="31"/>
        <v>1.2529610703058802E-2</v>
      </c>
    </row>
    <row r="1998" spans="1:7">
      <c r="A1998" s="57">
        <v>66.2881</v>
      </c>
      <c r="B1998" s="57">
        <v>66.956000000000003</v>
      </c>
      <c r="C1998" s="57">
        <v>65.875799999999998</v>
      </c>
      <c r="D1998" s="57">
        <v>66.749899999999997</v>
      </c>
      <c r="E1998" s="57">
        <v>5174060</v>
      </c>
      <c r="F1998" s="57" t="s">
        <v>411</v>
      </c>
      <c r="G1998" s="26">
        <f t="shared" si="31"/>
        <v>-6.918362424512936E-3</v>
      </c>
    </row>
    <row r="1999" spans="1:7">
      <c r="A1999" s="57">
        <v>66.304599999999994</v>
      </c>
      <c r="B1999" s="57">
        <v>67.459000000000003</v>
      </c>
      <c r="C1999" s="57">
        <v>66.139700000000005</v>
      </c>
      <c r="D1999" s="57">
        <v>66.716899999999995</v>
      </c>
      <c r="E1999" s="57">
        <v>4528158</v>
      </c>
      <c r="F1999" s="57" t="s">
        <v>410</v>
      </c>
      <c r="G1999" s="26">
        <f t="shared" si="31"/>
        <v>-6.1798434879318798E-3</v>
      </c>
    </row>
    <row r="2000" spans="1:7">
      <c r="A2000" s="57">
        <v>66.560199999999995</v>
      </c>
      <c r="B2000" s="57">
        <v>67.370400000000004</v>
      </c>
      <c r="C2000" s="57">
        <v>66.147900000000007</v>
      </c>
      <c r="D2000" s="57">
        <v>67.145700000000005</v>
      </c>
      <c r="E2000" s="57">
        <v>6805681</v>
      </c>
      <c r="F2000" s="57" t="s">
        <v>409</v>
      </c>
      <c r="G2000" s="26">
        <f t="shared" si="31"/>
        <v>-8.7198435640705174E-3</v>
      </c>
    </row>
    <row r="2001" spans="1:7">
      <c r="A2001" s="57">
        <v>67.2941</v>
      </c>
      <c r="B2001" s="57">
        <v>68.745400000000004</v>
      </c>
      <c r="C2001" s="57">
        <v>66.683899999999994</v>
      </c>
      <c r="D2001" s="57">
        <v>68.555700000000002</v>
      </c>
      <c r="E2001" s="57">
        <v>11125874</v>
      </c>
      <c r="F2001" s="57" t="s">
        <v>408</v>
      </c>
      <c r="G2001" s="26">
        <f t="shared" si="31"/>
        <v>-1.8402554419253314E-2</v>
      </c>
    </row>
    <row r="2002" spans="1:7">
      <c r="A2002" s="57">
        <v>68.695899999999995</v>
      </c>
      <c r="B2002" s="57">
        <v>69.066999999999993</v>
      </c>
      <c r="C2002" s="57">
        <v>67.714699999999993</v>
      </c>
      <c r="D2002" s="57">
        <v>68.275400000000005</v>
      </c>
      <c r="E2002" s="57">
        <v>6863522</v>
      </c>
      <c r="F2002" s="57" t="s">
        <v>407</v>
      </c>
      <c r="G2002" s="26">
        <f t="shared" si="31"/>
        <v>6.1588800651477538E-3</v>
      </c>
    </row>
    <row r="2003" spans="1:7">
      <c r="A2003" s="57">
        <v>68.390799999999999</v>
      </c>
      <c r="B2003" s="57">
        <v>68.4238</v>
      </c>
      <c r="C2003" s="57">
        <v>67.5745</v>
      </c>
      <c r="D2003" s="57">
        <v>67.953800000000001</v>
      </c>
      <c r="E2003" s="57">
        <v>4002043</v>
      </c>
      <c r="F2003" s="57" t="s">
        <v>406</v>
      </c>
      <c r="G2003" s="26">
        <f t="shared" si="31"/>
        <v>6.4308397764363256E-3</v>
      </c>
    </row>
    <row r="2004" spans="1:7">
      <c r="A2004" s="57">
        <v>67.500299999999996</v>
      </c>
      <c r="B2004" s="57">
        <v>67.661100000000005</v>
      </c>
      <c r="C2004" s="57">
        <v>65.6614</v>
      </c>
      <c r="D2004" s="57">
        <v>65.735699999999994</v>
      </c>
      <c r="E2004" s="57">
        <v>5000029</v>
      </c>
      <c r="F2004" s="57" t="s">
        <v>405</v>
      </c>
      <c r="G2004" s="26">
        <f t="shared" si="31"/>
        <v>2.6843861098307276E-2</v>
      </c>
    </row>
    <row r="2005" spans="1:7">
      <c r="A2005" s="57">
        <v>66.147900000000007</v>
      </c>
      <c r="B2005" s="57">
        <v>66.454899999999995</v>
      </c>
      <c r="C2005" s="57">
        <v>65.432599999999994</v>
      </c>
      <c r="D2005" s="57">
        <v>65.842799999999997</v>
      </c>
      <c r="E2005" s="57">
        <v>4574599</v>
      </c>
      <c r="F2005" s="57" t="s">
        <v>404</v>
      </c>
      <c r="G2005" s="26">
        <f t="shared" si="31"/>
        <v>4.6337640562068572E-3</v>
      </c>
    </row>
    <row r="2006" spans="1:7">
      <c r="A2006" s="57">
        <v>66.164400000000001</v>
      </c>
      <c r="B2006" s="57">
        <v>66.584999999999994</v>
      </c>
      <c r="C2006" s="57">
        <v>65.348100000000002</v>
      </c>
      <c r="D2006" s="57">
        <v>65.727400000000003</v>
      </c>
      <c r="E2006" s="57">
        <v>4314124</v>
      </c>
      <c r="F2006" s="57" t="s">
        <v>403</v>
      </c>
      <c r="G2006" s="26">
        <f t="shared" si="31"/>
        <v>6.6486731560961854E-3</v>
      </c>
    </row>
    <row r="2007" spans="1:7">
      <c r="A2007" s="57">
        <v>65.537800000000004</v>
      </c>
      <c r="B2007" s="57">
        <v>66.032499999999999</v>
      </c>
      <c r="C2007" s="57">
        <v>63.954599999999999</v>
      </c>
      <c r="D2007" s="57">
        <v>65.043000000000006</v>
      </c>
      <c r="E2007" s="57">
        <v>6061791</v>
      </c>
      <c r="F2007" s="57" t="s">
        <v>402</v>
      </c>
      <c r="G2007" s="26">
        <f t="shared" si="31"/>
        <v>7.6072751871838484E-3</v>
      </c>
    </row>
    <row r="2008" spans="1:7">
      <c r="A2008" s="57">
        <v>64.630700000000004</v>
      </c>
      <c r="B2008" s="57">
        <v>67.211699999999993</v>
      </c>
      <c r="C2008" s="57">
        <v>64.605999999999995</v>
      </c>
      <c r="D2008" s="57">
        <v>67.063199999999995</v>
      </c>
      <c r="E2008" s="57">
        <v>7346112</v>
      </c>
      <c r="F2008" s="57" t="s">
        <v>401</v>
      </c>
      <c r="G2008" s="26">
        <f t="shared" si="31"/>
        <v>-3.627175559770468E-2</v>
      </c>
    </row>
    <row r="2009" spans="1:7">
      <c r="A2009" s="57">
        <v>67.079700000000003</v>
      </c>
      <c r="B2009" s="57">
        <v>68.407300000000006</v>
      </c>
      <c r="C2009" s="57">
        <v>67.030199999999994</v>
      </c>
      <c r="D2009" s="57">
        <v>67.120999999999995</v>
      </c>
      <c r="E2009" s="57">
        <v>5929949</v>
      </c>
      <c r="F2009" s="57" t="s">
        <v>400</v>
      </c>
      <c r="G2009" s="26">
        <f t="shared" si="31"/>
        <v>-6.1530668494202967E-4</v>
      </c>
    </row>
    <row r="2010" spans="1:7">
      <c r="A2010" s="57">
        <v>67.343599999999995</v>
      </c>
      <c r="B2010" s="57">
        <v>67.665199999999999</v>
      </c>
      <c r="C2010" s="57">
        <v>65.216200000000001</v>
      </c>
      <c r="D2010" s="57">
        <v>66.016000000000005</v>
      </c>
      <c r="E2010" s="57">
        <v>10189952</v>
      </c>
      <c r="F2010" s="57" t="s">
        <v>399</v>
      </c>
      <c r="G2010" s="26">
        <f t="shared" si="31"/>
        <v>2.0110276296655183E-2</v>
      </c>
    </row>
    <row r="2011" spans="1:7">
      <c r="A2011" s="57">
        <v>67.1374</v>
      </c>
      <c r="B2011" s="57">
        <v>69.743099999999998</v>
      </c>
      <c r="C2011" s="57">
        <v>66.725200000000001</v>
      </c>
      <c r="D2011" s="57">
        <v>69.322599999999994</v>
      </c>
      <c r="E2011" s="57">
        <v>7237232</v>
      </c>
      <c r="F2011" s="57" t="s">
        <v>398</v>
      </c>
      <c r="G2011" s="26">
        <f t="shared" si="31"/>
        <v>-3.1522187569421711E-2</v>
      </c>
    </row>
    <row r="2012" spans="1:7">
      <c r="A2012" s="57">
        <v>69.635900000000007</v>
      </c>
      <c r="B2012" s="57">
        <v>70.295599999999993</v>
      </c>
      <c r="C2012" s="57">
        <v>69.561700000000002</v>
      </c>
      <c r="D2012" s="57">
        <v>69.817300000000003</v>
      </c>
      <c r="E2012" s="57">
        <v>5564450</v>
      </c>
      <c r="F2012" s="57" t="s">
        <v>397</v>
      </c>
      <c r="G2012" s="26">
        <f t="shared" si="31"/>
        <v>-2.5982098992656244E-3</v>
      </c>
    </row>
    <row r="2013" spans="1:7">
      <c r="A2013" s="57">
        <v>70.072999999999993</v>
      </c>
      <c r="B2013" s="57">
        <v>70.650199999999998</v>
      </c>
      <c r="C2013" s="57">
        <v>69.784400000000005</v>
      </c>
      <c r="D2013" s="57">
        <v>70.402799999999999</v>
      </c>
      <c r="E2013" s="57">
        <v>4201568</v>
      </c>
      <c r="F2013" s="57" t="s">
        <v>396</v>
      </c>
      <c r="G2013" s="26">
        <f t="shared" si="31"/>
        <v>-4.6844727766509608E-3</v>
      </c>
    </row>
    <row r="2014" spans="1:7">
      <c r="A2014" s="57">
        <v>70.823300000000003</v>
      </c>
      <c r="B2014" s="57">
        <v>71.326300000000003</v>
      </c>
      <c r="C2014" s="57">
        <v>70.600700000000003</v>
      </c>
      <c r="D2014" s="57">
        <v>71.186099999999996</v>
      </c>
      <c r="E2014" s="57">
        <v>5258347</v>
      </c>
      <c r="F2014" s="57" t="s">
        <v>395</v>
      </c>
      <c r="G2014" s="26">
        <f t="shared" si="31"/>
        <v>-5.0965005808717434E-3</v>
      </c>
    </row>
    <row r="2015" spans="1:7">
      <c r="A2015" s="57">
        <v>70.881</v>
      </c>
      <c r="B2015" s="57">
        <v>71.5077</v>
      </c>
      <c r="C2015" s="57">
        <v>70.707899999999995</v>
      </c>
      <c r="D2015" s="57">
        <v>70.856300000000005</v>
      </c>
      <c r="E2015" s="57">
        <v>3881748</v>
      </c>
      <c r="F2015" s="57" t="s">
        <v>394</v>
      </c>
      <c r="G2015" s="26">
        <f t="shared" si="31"/>
        <v>3.4859285624566638E-4</v>
      </c>
    </row>
    <row r="2016" spans="1:7">
      <c r="A2016" s="57">
        <v>71.5077</v>
      </c>
      <c r="B2016" s="57">
        <v>71.986000000000004</v>
      </c>
      <c r="C2016" s="57">
        <v>71.177899999999994</v>
      </c>
      <c r="D2016" s="57">
        <v>71.614900000000006</v>
      </c>
      <c r="E2016" s="57">
        <v>3804924</v>
      </c>
      <c r="F2016" s="57" t="s">
        <v>393</v>
      </c>
      <c r="G2016" s="26">
        <f t="shared" si="31"/>
        <v>-1.4968951991835011E-3</v>
      </c>
    </row>
    <row r="2017" spans="1:7">
      <c r="A2017" s="57">
        <v>71.837599999999995</v>
      </c>
      <c r="B2017" s="57">
        <v>71.887</v>
      </c>
      <c r="C2017" s="57">
        <v>71.210899999999995</v>
      </c>
      <c r="D2017" s="57">
        <v>71.623199999999997</v>
      </c>
      <c r="E2017" s="57">
        <v>3815102</v>
      </c>
      <c r="F2017" s="57" t="s">
        <v>392</v>
      </c>
      <c r="G2017" s="26">
        <f t="shared" si="31"/>
        <v>2.9934434652458819E-3</v>
      </c>
    </row>
    <row r="2018" spans="1:7">
      <c r="A2018" s="57">
        <v>71.590199999999996</v>
      </c>
      <c r="B2018" s="57">
        <v>71.722099999999998</v>
      </c>
      <c r="C2018" s="57">
        <v>70.633700000000005</v>
      </c>
      <c r="D2018" s="57">
        <v>70.905799999999999</v>
      </c>
      <c r="E2018" s="57">
        <v>3947842</v>
      </c>
      <c r="F2018" s="57" t="s">
        <v>391</v>
      </c>
      <c r="G2018" s="26">
        <f t="shared" si="31"/>
        <v>9.65224283485977E-3</v>
      </c>
    </row>
    <row r="2019" spans="1:7">
      <c r="A2019" s="57">
        <v>70.716099999999997</v>
      </c>
      <c r="B2019" s="57">
        <v>71.019599999999997</v>
      </c>
      <c r="C2019" s="57">
        <v>70.221400000000003</v>
      </c>
      <c r="D2019" s="57">
        <v>70.773799999999994</v>
      </c>
      <c r="E2019" s="57">
        <v>5680191</v>
      </c>
      <c r="F2019" s="57" t="s">
        <v>390</v>
      </c>
      <c r="G2019" s="26">
        <f t="shared" si="31"/>
        <v>-8.1527344864906759E-4</v>
      </c>
    </row>
    <row r="2020" spans="1:7">
      <c r="A2020" s="57">
        <v>70.2791</v>
      </c>
      <c r="B2020" s="57">
        <v>71.095399999999998</v>
      </c>
      <c r="C2020" s="57">
        <v>70.072999999999993</v>
      </c>
      <c r="D2020" s="57">
        <v>71.095399999999998</v>
      </c>
      <c r="E2020" s="57">
        <v>4962269</v>
      </c>
      <c r="F2020" s="57" t="s">
        <v>389</v>
      </c>
      <c r="G2020" s="26">
        <f t="shared" si="31"/>
        <v>-1.1481755500355795E-2</v>
      </c>
    </row>
    <row r="2021" spans="1:7">
      <c r="A2021" s="57">
        <v>70.955299999999994</v>
      </c>
      <c r="B2021" s="57">
        <v>71.379900000000006</v>
      </c>
      <c r="C2021" s="57">
        <v>70.419300000000007</v>
      </c>
      <c r="D2021" s="57">
        <v>71.260400000000004</v>
      </c>
      <c r="E2021" s="57">
        <v>5926903</v>
      </c>
      <c r="F2021" s="57" t="s">
        <v>388</v>
      </c>
      <c r="G2021" s="26">
        <f t="shared" si="31"/>
        <v>-4.2814803172590565E-3</v>
      </c>
    </row>
    <row r="2022" spans="1:7">
      <c r="A2022" s="57">
        <v>71.474699999999999</v>
      </c>
      <c r="B2022" s="57">
        <v>72.480699999999999</v>
      </c>
      <c r="C2022" s="57">
        <v>70.938800000000001</v>
      </c>
      <c r="D2022" s="57">
        <v>72.216899999999995</v>
      </c>
      <c r="E2022" s="57">
        <v>7314796</v>
      </c>
      <c r="F2022" s="57" t="s">
        <v>387</v>
      </c>
      <c r="G2022" s="26">
        <f t="shared" si="31"/>
        <v>-1.0277372747930169E-2</v>
      </c>
    </row>
    <row r="2023" spans="1:7">
      <c r="A2023" s="57">
        <v>71.953000000000003</v>
      </c>
      <c r="B2023" s="57">
        <v>72.505499999999998</v>
      </c>
      <c r="C2023" s="57">
        <v>70.872799999999998</v>
      </c>
      <c r="D2023" s="57">
        <v>71.046000000000006</v>
      </c>
      <c r="E2023" s="57">
        <v>7328569</v>
      </c>
      <c r="F2023" s="57" t="s">
        <v>386</v>
      </c>
      <c r="G2023" s="26">
        <f t="shared" si="31"/>
        <v>1.2766376713678307E-2</v>
      </c>
    </row>
    <row r="2024" spans="1:7">
      <c r="A2024" s="57">
        <v>71.0047</v>
      </c>
      <c r="B2024" s="57">
        <v>71.281000000000006</v>
      </c>
      <c r="C2024" s="57">
        <v>70.452299999999994</v>
      </c>
      <c r="D2024" s="57">
        <v>70.815100000000001</v>
      </c>
      <c r="E2024" s="57">
        <v>5448986</v>
      </c>
      <c r="F2024" s="57" t="s">
        <v>385</v>
      </c>
      <c r="G2024" s="26">
        <f t="shared" si="31"/>
        <v>2.6773950753440356E-3</v>
      </c>
    </row>
    <row r="2025" spans="1:7">
      <c r="A2025" s="57">
        <v>70.353300000000004</v>
      </c>
      <c r="B2025" s="57">
        <v>71.021199999999993</v>
      </c>
      <c r="C2025" s="57">
        <v>69.982200000000006</v>
      </c>
      <c r="D2025" s="57">
        <v>70.567700000000002</v>
      </c>
      <c r="E2025" s="57">
        <v>5428238</v>
      </c>
      <c r="F2025" s="57" t="s">
        <v>384</v>
      </c>
      <c r="G2025" s="26">
        <f t="shared" si="31"/>
        <v>-3.0382172013541098E-3</v>
      </c>
    </row>
    <row r="2026" spans="1:7">
      <c r="A2026" s="57">
        <v>70.460499999999996</v>
      </c>
      <c r="B2026" s="57">
        <v>70.905799999999999</v>
      </c>
      <c r="C2026" s="57">
        <v>70.336799999999997</v>
      </c>
      <c r="D2026" s="57">
        <v>70.790300000000002</v>
      </c>
      <c r="E2026" s="57">
        <v>5085912</v>
      </c>
      <c r="F2026" s="57" t="s">
        <v>383</v>
      </c>
      <c r="G2026" s="26">
        <f t="shared" si="31"/>
        <v>-4.6588303764781847E-3</v>
      </c>
    </row>
    <row r="2027" spans="1:7">
      <c r="A2027" s="57">
        <v>70.691400000000002</v>
      </c>
      <c r="B2027" s="57">
        <v>70.864599999999996</v>
      </c>
      <c r="C2027" s="57">
        <v>70.1554</v>
      </c>
      <c r="D2027" s="57">
        <v>70.864599999999996</v>
      </c>
      <c r="E2027" s="57">
        <v>3930314</v>
      </c>
      <c r="F2027" s="57" t="s">
        <v>382</v>
      </c>
      <c r="G2027" s="26">
        <f t="shared" si="31"/>
        <v>-2.4440976171458129E-3</v>
      </c>
    </row>
    <row r="2028" spans="1:7">
      <c r="A2028" s="57">
        <v>70.493499999999997</v>
      </c>
      <c r="B2028" s="57">
        <v>70.905799999999999</v>
      </c>
      <c r="C2028" s="57">
        <v>69.693600000000004</v>
      </c>
      <c r="D2028" s="57">
        <v>70.543000000000006</v>
      </c>
      <c r="E2028" s="57">
        <v>3575338</v>
      </c>
      <c r="F2028" s="57" t="s">
        <v>381</v>
      </c>
      <c r="G2028" s="26">
        <f t="shared" si="31"/>
        <v>-7.016996725403013E-4</v>
      </c>
    </row>
    <row r="2029" spans="1:7">
      <c r="A2029" s="57">
        <v>70.815100000000001</v>
      </c>
      <c r="B2029" s="57">
        <v>71.532499999999999</v>
      </c>
      <c r="C2029" s="57">
        <v>70.633700000000005</v>
      </c>
      <c r="D2029" s="57">
        <v>70.798599999999993</v>
      </c>
      <c r="E2029" s="57">
        <v>6100659</v>
      </c>
      <c r="F2029" s="57" t="s">
        <v>380</v>
      </c>
      <c r="G2029" s="26">
        <f t="shared" si="31"/>
        <v>2.3305545589891175E-4</v>
      </c>
    </row>
    <row r="2030" spans="1:7">
      <c r="A2030" s="57">
        <v>70.510000000000005</v>
      </c>
      <c r="B2030" s="57">
        <v>70.6584</v>
      </c>
      <c r="C2030" s="57">
        <v>70.258499999999998</v>
      </c>
      <c r="D2030" s="57">
        <v>70.5017</v>
      </c>
      <c r="E2030" s="57">
        <v>6117565</v>
      </c>
      <c r="F2030" s="57" t="s">
        <v>379</v>
      </c>
      <c r="G2030" s="26">
        <f t="shared" si="31"/>
        <v>1.177276576309616E-4</v>
      </c>
    </row>
    <row r="2031" spans="1:7">
      <c r="A2031" s="57">
        <v>70.534700000000001</v>
      </c>
      <c r="B2031" s="57">
        <v>70.699600000000004</v>
      </c>
      <c r="C2031" s="57">
        <v>69.273099999999999</v>
      </c>
      <c r="D2031" s="57">
        <v>69.701899999999995</v>
      </c>
      <c r="E2031" s="57">
        <v>7428487</v>
      </c>
      <c r="F2031" s="57" t="s">
        <v>378</v>
      </c>
      <c r="G2031" s="26">
        <f t="shared" si="31"/>
        <v>1.1948024372362864E-2</v>
      </c>
    </row>
    <row r="2032" spans="1:7">
      <c r="A2032" s="57">
        <v>69.363799999999998</v>
      </c>
      <c r="B2032" s="57">
        <v>70.007000000000005</v>
      </c>
      <c r="C2032" s="57">
        <v>68.555700000000002</v>
      </c>
      <c r="D2032" s="57">
        <v>69.635900000000007</v>
      </c>
      <c r="E2032" s="57">
        <v>5943173</v>
      </c>
      <c r="F2032" s="57" t="s">
        <v>377</v>
      </c>
      <c r="G2032" s="26">
        <f t="shared" si="31"/>
        <v>-3.9074672690381229E-3</v>
      </c>
    </row>
    <row r="2033" spans="1:7">
      <c r="A2033" s="57">
        <v>69.198899999999995</v>
      </c>
      <c r="B2033" s="57">
        <v>69.941000000000003</v>
      </c>
      <c r="C2033" s="57">
        <v>67.755899999999997</v>
      </c>
      <c r="D2033" s="57">
        <v>67.780600000000007</v>
      </c>
      <c r="E2033" s="57">
        <v>6879067</v>
      </c>
      <c r="F2033" s="57" t="s">
        <v>376</v>
      </c>
      <c r="G2033" s="26">
        <f t="shared" si="31"/>
        <v>2.0924866407201925E-2</v>
      </c>
    </row>
    <row r="2034" spans="1:7">
      <c r="A2034" s="57">
        <v>67.788899999999998</v>
      </c>
      <c r="B2034" s="57">
        <v>68.184700000000007</v>
      </c>
      <c r="C2034" s="57">
        <v>67.5745</v>
      </c>
      <c r="D2034" s="57">
        <v>67.747600000000006</v>
      </c>
      <c r="E2034" s="57">
        <v>4783475</v>
      </c>
      <c r="F2034" s="57" t="s">
        <v>375</v>
      </c>
      <c r="G2034" s="26">
        <f t="shared" si="31"/>
        <v>6.0961569118300751E-4</v>
      </c>
    </row>
    <row r="2035" spans="1:7">
      <c r="A2035" s="57">
        <v>66.584999999999994</v>
      </c>
      <c r="B2035" s="57">
        <v>67.450800000000001</v>
      </c>
      <c r="C2035" s="57">
        <v>66.5685</v>
      </c>
      <c r="D2035" s="57">
        <v>67.269400000000005</v>
      </c>
      <c r="E2035" s="57">
        <v>3259884</v>
      </c>
      <c r="F2035" s="57" t="s">
        <v>374</v>
      </c>
      <c r="G2035" s="26">
        <f t="shared" si="31"/>
        <v>-1.017401671488094E-2</v>
      </c>
    </row>
    <row r="2036" spans="1:7">
      <c r="A2036" s="57">
        <v>67.0715</v>
      </c>
      <c r="B2036" s="57">
        <v>67.269400000000005</v>
      </c>
      <c r="C2036" s="57">
        <v>66.857100000000003</v>
      </c>
      <c r="D2036" s="57">
        <v>67.063199999999995</v>
      </c>
      <c r="E2036" s="57">
        <v>2859752</v>
      </c>
      <c r="F2036" s="57" t="s">
        <v>373</v>
      </c>
      <c r="G2036" s="26">
        <f t="shared" si="31"/>
        <v>1.2376385260481904E-4</v>
      </c>
    </row>
    <row r="2037" spans="1:7">
      <c r="A2037" s="57">
        <v>67.038499999999999</v>
      </c>
      <c r="B2037" s="57">
        <v>67.177899999999994</v>
      </c>
      <c r="C2037" s="57">
        <v>66.7761</v>
      </c>
      <c r="D2037" s="57">
        <v>66.931899999999999</v>
      </c>
      <c r="E2037" s="57">
        <v>2463076</v>
      </c>
      <c r="F2037" s="57" t="s">
        <v>372</v>
      </c>
      <c r="G2037" s="26">
        <f t="shared" si="31"/>
        <v>1.5926635879155437E-3</v>
      </c>
    </row>
    <row r="2038" spans="1:7">
      <c r="A2038" s="57">
        <v>66.800700000000006</v>
      </c>
      <c r="B2038" s="57">
        <v>67.136899999999997</v>
      </c>
      <c r="C2038" s="57">
        <v>66.735100000000003</v>
      </c>
      <c r="D2038" s="57">
        <v>66.8827</v>
      </c>
      <c r="E2038" s="57">
        <v>1923055</v>
      </c>
      <c r="F2038" s="57" t="s">
        <v>371</v>
      </c>
      <c r="G2038" s="26">
        <f t="shared" si="31"/>
        <v>-1.2260270593141831E-3</v>
      </c>
    </row>
    <row r="2039" spans="1:7">
      <c r="A2039" s="57">
        <v>66.858099999999993</v>
      </c>
      <c r="B2039" s="57">
        <v>67.202500000000001</v>
      </c>
      <c r="C2039" s="57">
        <v>66.636700000000005</v>
      </c>
      <c r="D2039" s="57">
        <v>66.874499999999998</v>
      </c>
      <c r="E2039" s="57">
        <v>3187505</v>
      </c>
      <c r="F2039" s="57" t="s">
        <v>370</v>
      </c>
      <c r="G2039" s="26">
        <f t="shared" si="31"/>
        <v>-2.4523547839616633E-4</v>
      </c>
    </row>
    <row r="2040" spans="1:7">
      <c r="A2040" s="57">
        <v>66.808899999999994</v>
      </c>
      <c r="B2040" s="57">
        <v>67.612499999999997</v>
      </c>
      <c r="C2040" s="57">
        <v>66.714600000000004</v>
      </c>
      <c r="D2040" s="57">
        <v>66.858099999999993</v>
      </c>
      <c r="E2040" s="57">
        <v>4051182</v>
      </c>
      <c r="F2040" s="57" t="s">
        <v>369</v>
      </c>
      <c r="G2040" s="26">
        <f t="shared" si="31"/>
        <v>-7.3588690076442642E-4</v>
      </c>
    </row>
    <row r="2041" spans="1:7">
      <c r="A2041" s="57">
        <v>66.726900000000001</v>
      </c>
      <c r="B2041" s="57">
        <v>68.030600000000007</v>
      </c>
      <c r="C2041" s="57">
        <v>66.653099999999995</v>
      </c>
      <c r="D2041" s="57">
        <v>67.555099999999996</v>
      </c>
      <c r="E2041" s="57">
        <v>3769402</v>
      </c>
      <c r="F2041" s="57" t="s">
        <v>368</v>
      </c>
      <c r="G2041" s="26">
        <f t="shared" si="31"/>
        <v>-1.2259622145478266E-2</v>
      </c>
    </row>
    <row r="2042" spans="1:7">
      <c r="A2042" s="57">
        <v>67.268100000000004</v>
      </c>
      <c r="B2042" s="57">
        <v>68.965400000000002</v>
      </c>
      <c r="C2042" s="57">
        <v>67.235299999999995</v>
      </c>
      <c r="D2042" s="57">
        <v>68.645600000000002</v>
      </c>
      <c r="E2042" s="57">
        <v>5096508</v>
      </c>
      <c r="F2042" s="57" t="s">
        <v>367</v>
      </c>
      <c r="G2042" s="26">
        <f t="shared" ref="G2042:G2105" si="32">A2042/D2042-1</f>
        <v>-2.006683603901771E-2</v>
      </c>
    </row>
    <row r="2043" spans="1:7">
      <c r="A2043" s="57">
        <v>68.407799999999995</v>
      </c>
      <c r="B2043" s="57">
        <v>68.694800000000001</v>
      </c>
      <c r="C2043" s="57">
        <v>68.120800000000003</v>
      </c>
      <c r="D2043" s="57">
        <v>68.555400000000006</v>
      </c>
      <c r="E2043" s="57">
        <v>5204169</v>
      </c>
      <c r="F2043" s="57" t="s">
        <v>366</v>
      </c>
      <c r="G2043" s="26">
        <f t="shared" si="32"/>
        <v>-2.1530032645132868E-3</v>
      </c>
    </row>
    <row r="2044" spans="1:7">
      <c r="A2044" s="57">
        <v>68.465199999999996</v>
      </c>
      <c r="B2044" s="57">
        <v>68.627099999999999</v>
      </c>
      <c r="C2044" s="57">
        <v>67.596100000000007</v>
      </c>
      <c r="D2044" s="57">
        <v>67.596100000000007</v>
      </c>
      <c r="E2044" s="57">
        <v>9813131</v>
      </c>
      <c r="F2044" s="57" t="s">
        <v>365</v>
      </c>
      <c r="G2044" s="26">
        <f t="shared" si="32"/>
        <v>1.285725064019938E-2</v>
      </c>
    </row>
    <row r="2045" spans="1:7">
      <c r="A2045" s="57">
        <v>67.0959</v>
      </c>
      <c r="B2045" s="57">
        <v>67.624799999999993</v>
      </c>
      <c r="C2045" s="57">
        <v>67.005700000000004</v>
      </c>
      <c r="D2045" s="57">
        <v>67.194299999999998</v>
      </c>
      <c r="E2045" s="57">
        <v>5000717</v>
      </c>
      <c r="F2045" s="57" t="s">
        <v>364</v>
      </c>
      <c r="G2045" s="26">
        <f t="shared" si="32"/>
        <v>-1.4644099276277522E-3</v>
      </c>
    </row>
    <row r="2046" spans="1:7">
      <c r="A2046" s="57">
        <v>67.169700000000006</v>
      </c>
      <c r="B2046" s="57">
        <v>67.366500000000002</v>
      </c>
      <c r="C2046" s="57">
        <v>66.849900000000005</v>
      </c>
      <c r="D2046" s="57">
        <v>67.071299999999994</v>
      </c>
      <c r="E2046" s="57">
        <v>4473330</v>
      </c>
      <c r="F2046" s="57" t="s">
        <v>363</v>
      </c>
      <c r="G2046" s="26">
        <f t="shared" si="32"/>
        <v>1.4670954640809697E-3</v>
      </c>
    </row>
    <row r="2047" spans="1:7">
      <c r="A2047" s="57">
        <v>67.235299999999995</v>
      </c>
      <c r="B2047" s="57">
        <v>67.801000000000002</v>
      </c>
      <c r="C2047" s="57">
        <v>67.071299999999994</v>
      </c>
      <c r="D2047" s="57">
        <v>67.637100000000004</v>
      </c>
      <c r="E2047" s="57">
        <v>4966525</v>
      </c>
      <c r="F2047" s="57" t="s">
        <v>362</v>
      </c>
      <c r="G2047" s="26">
        <f t="shared" si="32"/>
        <v>-5.9405267227602421E-3</v>
      </c>
    </row>
    <row r="2048" spans="1:7">
      <c r="A2048" s="57">
        <v>66.636700000000005</v>
      </c>
      <c r="B2048" s="57">
        <v>66.858099999999993</v>
      </c>
      <c r="C2048" s="57">
        <v>66.292299999999997</v>
      </c>
      <c r="D2048" s="57">
        <v>66.480900000000005</v>
      </c>
      <c r="E2048" s="57">
        <v>3501371</v>
      </c>
      <c r="F2048" s="57" t="s">
        <v>361</v>
      </c>
      <c r="G2048" s="26">
        <f t="shared" si="32"/>
        <v>2.3435302470333763E-3</v>
      </c>
    </row>
    <row r="2049" spans="1:7">
      <c r="A2049" s="57">
        <v>66.472700000000003</v>
      </c>
      <c r="B2049" s="57">
        <v>66.5137</v>
      </c>
      <c r="C2049" s="57">
        <v>66.038200000000003</v>
      </c>
      <c r="D2049" s="57">
        <v>66.136600000000001</v>
      </c>
      <c r="E2049" s="57">
        <v>4106432</v>
      </c>
      <c r="F2049" s="57" t="s">
        <v>360</v>
      </c>
      <c r="G2049" s="26">
        <f t="shared" si="32"/>
        <v>5.0819062364864109E-3</v>
      </c>
    </row>
    <row r="2050" spans="1:7">
      <c r="A2050" s="57">
        <v>66.062799999999996</v>
      </c>
      <c r="B2050" s="57">
        <v>67.309100000000001</v>
      </c>
      <c r="C2050" s="57">
        <v>65.833200000000005</v>
      </c>
      <c r="D2050" s="57">
        <v>66.915499999999994</v>
      </c>
      <c r="E2050" s="57">
        <v>5497507</v>
      </c>
      <c r="F2050" s="57" t="s">
        <v>359</v>
      </c>
      <c r="G2050" s="26">
        <f t="shared" si="32"/>
        <v>-1.2742936987693465E-2</v>
      </c>
    </row>
    <row r="2051" spans="1:7">
      <c r="A2051" s="57">
        <v>66.825299999999999</v>
      </c>
      <c r="B2051" s="57">
        <v>67.071299999999994</v>
      </c>
      <c r="C2051" s="57">
        <v>66.349699999999999</v>
      </c>
      <c r="D2051" s="57">
        <v>66.538300000000007</v>
      </c>
      <c r="E2051" s="57">
        <v>5192142</v>
      </c>
      <c r="F2051" s="57" t="s">
        <v>358</v>
      </c>
      <c r="G2051" s="26">
        <f t="shared" si="32"/>
        <v>4.3133052692958529E-3</v>
      </c>
    </row>
    <row r="2052" spans="1:7">
      <c r="A2052" s="57">
        <v>66.349699999999999</v>
      </c>
      <c r="B2052" s="57">
        <v>66.800700000000006</v>
      </c>
      <c r="C2052" s="57">
        <v>65.242800000000003</v>
      </c>
      <c r="D2052" s="57">
        <v>65.242800000000003</v>
      </c>
      <c r="E2052" s="57">
        <v>5392208</v>
      </c>
      <c r="F2052" s="57" t="s">
        <v>357</v>
      </c>
      <c r="G2052" s="26">
        <f t="shared" si="32"/>
        <v>1.6965856768869525E-2</v>
      </c>
    </row>
    <row r="2053" spans="1:7">
      <c r="A2053" s="57">
        <v>65.488799999999998</v>
      </c>
      <c r="B2053" s="57">
        <v>66.718699999999998</v>
      </c>
      <c r="C2053" s="57">
        <v>65.382199999999997</v>
      </c>
      <c r="D2053" s="57">
        <v>66.677700000000002</v>
      </c>
      <c r="E2053" s="57">
        <v>8687762</v>
      </c>
      <c r="F2053" s="57" t="s">
        <v>356</v>
      </c>
      <c r="G2053" s="26">
        <f t="shared" si="32"/>
        <v>-1.7830549044133281E-2</v>
      </c>
    </row>
    <row r="2054" spans="1:7">
      <c r="A2054" s="57">
        <v>66.636700000000005</v>
      </c>
      <c r="B2054" s="57">
        <v>67.702600000000004</v>
      </c>
      <c r="C2054" s="57">
        <v>66.095600000000005</v>
      </c>
      <c r="D2054" s="57">
        <v>67.612499999999997</v>
      </c>
      <c r="E2054" s="57">
        <v>5993062</v>
      </c>
      <c r="F2054" s="57" t="s">
        <v>355</v>
      </c>
      <c r="G2054" s="26">
        <f t="shared" si="32"/>
        <v>-1.4432242558698349E-2</v>
      </c>
    </row>
    <row r="2055" spans="1:7">
      <c r="A2055" s="57">
        <v>67.341899999999995</v>
      </c>
      <c r="B2055" s="57">
        <v>67.874799999999993</v>
      </c>
      <c r="C2055" s="57">
        <v>67.268100000000004</v>
      </c>
      <c r="D2055" s="57">
        <v>67.776399999999995</v>
      </c>
      <c r="E2055" s="57">
        <v>5663856</v>
      </c>
      <c r="F2055" s="57" t="s">
        <v>354</v>
      </c>
      <c r="G2055" s="26">
        <f t="shared" si="32"/>
        <v>-6.4107860553230811E-3</v>
      </c>
    </row>
    <row r="2056" spans="1:7">
      <c r="A2056" s="57">
        <v>67.325500000000005</v>
      </c>
      <c r="B2056" s="57">
        <v>68.038799999999995</v>
      </c>
      <c r="C2056" s="57">
        <v>67.210700000000003</v>
      </c>
      <c r="D2056" s="57">
        <v>67.489500000000007</v>
      </c>
      <c r="E2056" s="57">
        <v>3945458</v>
      </c>
      <c r="F2056" s="57" t="s">
        <v>353</v>
      </c>
      <c r="G2056" s="26">
        <f t="shared" si="32"/>
        <v>-2.4300076308166885E-3</v>
      </c>
    </row>
    <row r="2057" spans="1:7">
      <c r="A2057" s="57">
        <v>67.612499999999997</v>
      </c>
      <c r="B2057" s="57">
        <v>67.710800000000006</v>
      </c>
      <c r="C2057" s="57">
        <v>66.710499999999996</v>
      </c>
      <c r="D2057" s="57">
        <v>66.964699999999993</v>
      </c>
      <c r="E2057" s="57">
        <v>5773680</v>
      </c>
      <c r="F2057" s="57" t="s">
        <v>352</v>
      </c>
      <c r="G2057" s="26">
        <f t="shared" si="32"/>
        <v>9.6737534850450668E-3</v>
      </c>
    </row>
    <row r="2058" spans="1:7">
      <c r="A2058" s="57">
        <v>66.751499999999993</v>
      </c>
      <c r="B2058" s="57">
        <v>68.493899999999996</v>
      </c>
      <c r="C2058" s="57">
        <v>66.464500000000001</v>
      </c>
      <c r="D2058" s="57">
        <v>68.2684</v>
      </c>
      <c r="E2058" s="57">
        <v>6346517</v>
      </c>
      <c r="F2058" s="57" t="s">
        <v>351</v>
      </c>
      <c r="G2058" s="26">
        <f t="shared" si="32"/>
        <v>-2.221965067293219E-2</v>
      </c>
    </row>
    <row r="2059" spans="1:7">
      <c r="A2059" s="57">
        <v>68.260199999999998</v>
      </c>
      <c r="B2059" s="57">
        <v>68.465199999999996</v>
      </c>
      <c r="C2059" s="57">
        <v>67.735399999999998</v>
      </c>
      <c r="D2059" s="57">
        <v>67.801000000000002</v>
      </c>
      <c r="E2059" s="57">
        <v>3165628</v>
      </c>
      <c r="F2059" s="57" t="s">
        <v>350</v>
      </c>
      <c r="G2059" s="26">
        <f t="shared" si="32"/>
        <v>6.7727614636952094E-3</v>
      </c>
    </row>
    <row r="2060" spans="1:7">
      <c r="A2060" s="57">
        <v>67.514099999999999</v>
      </c>
      <c r="B2060" s="57">
        <v>68.030600000000007</v>
      </c>
      <c r="C2060" s="57">
        <v>67.276300000000006</v>
      </c>
      <c r="D2060" s="57">
        <v>67.858400000000003</v>
      </c>
      <c r="E2060" s="57">
        <v>5303292</v>
      </c>
      <c r="F2060" s="57" t="s">
        <v>349</v>
      </c>
      <c r="G2060" s="26">
        <f t="shared" si="32"/>
        <v>-5.0738007380074501E-3</v>
      </c>
    </row>
    <row r="2061" spans="1:7">
      <c r="A2061" s="57">
        <v>67.776399999999995</v>
      </c>
      <c r="B2061" s="57">
        <v>68.965400000000002</v>
      </c>
      <c r="C2061" s="57">
        <v>67.645300000000006</v>
      </c>
      <c r="D2061" s="57">
        <v>68.055199999999999</v>
      </c>
      <c r="E2061" s="57">
        <v>11003993</v>
      </c>
      <c r="F2061" s="57" t="s">
        <v>348</v>
      </c>
      <c r="G2061" s="26">
        <f t="shared" si="32"/>
        <v>-4.0966744642584318E-3</v>
      </c>
    </row>
    <row r="2062" spans="1:7">
      <c r="A2062" s="57">
        <v>64.6935</v>
      </c>
      <c r="B2062" s="57">
        <v>65.369900000000001</v>
      </c>
      <c r="C2062" s="57">
        <v>64.685299999999998</v>
      </c>
      <c r="D2062" s="57">
        <v>65.087000000000003</v>
      </c>
      <c r="E2062" s="57">
        <v>7446659</v>
      </c>
      <c r="F2062" s="57" t="s">
        <v>347</v>
      </c>
      <c r="G2062" s="26">
        <f t="shared" si="32"/>
        <v>-6.0457541444528529E-3</v>
      </c>
    </row>
    <row r="2063" spans="1:7">
      <c r="A2063" s="57">
        <v>65.177199999999999</v>
      </c>
      <c r="B2063" s="57">
        <v>65.669200000000004</v>
      </c>
      <c r="C2063" s="57">
        <v>64.562299999999993</v>
      </c>
      <c r="D2063" s="57">
        <v>64.636099999999999</v>
      </c>
      <c r="E2063" s="57">
        <v>7097958</v>
      </c>
      <c r="F2063" s="57" t="s">
        <v>346</v>
      </c>
      <c r="G2063" s="26">
        <f t="shared" si="32"/>
        <v>8.3714828091423499E-3</v>
      </c>
    </row>
    <row r="2064" spans="1:7">
      <c r="A2064" s="57">
        <v>64.988600000000005</v>
      </c>
      <c r="B2064" s="57">
        <v>65.332999999999998</v>
      </c>
      <c r="C2064" s="57">
        <v>64.750900000000001</v>
      </c>
      <c r="D2064" s="57">
        <v>64.791899999999998</v>
      </c>
      <c r="E2064" s="57">
        <v>4763455</v>
      </c>
      <c r="F2064" s="57" t="s">
        <v>345</v>
      </c>
      <c r="G2064" s="26">
        <f t="shared" si="32"/>
        <v>3.0358733113244885E-3</v>
      </c>
    </row>
    <row r="2065" spans="1:7">
      <c r="A2065" s="57">
        <v>64.513099999999994</v>
      </c>
      <c r="B2065" s="57">
        <v>64.886099999999999</v>
      </c>
      <c r="C2065" s="57">
        <v>64.463899999999995</v>
      </c>
      <c r="D2065" s="57">
        <v>64.775499999999994</v>
      </c>
      <c r="E2065" s="57">
        <v>4145369</v>
      </c>
      <c r="F2065" s="57" t="s">
        <v>344</v>
      </c>
      <c r="G2065" s="26">
        <f t="shared" si="32"/>
        <v>-4.0509143117382074E-3</v>
      </c>
    </row>
    <row r="2066" spans="1:7">
      <c r="A2066" s="57">
        <v>64.906599999999997</v>
      </c>
      <c r="B2066" s="57">
        <v>65.078800000000001</v>
      </c>
      <c r="C2066" s="57">
        <v>64.472099999999998</v>
      </c>
      <c r="D2066" s="57">
        <v>64.726299999999995</v>
      </c>
      <c r="E2066" s="57">
        <v>2701075</v>
      </c>
      <c r="F2066" s="57" t="s">
        <v>343</v>
      </c>
      <c r="G2066" s="26">
        <f t="shared" si="32"/>
        <v>2.7855755697452356E-3</v>
      </c>
    </row>
    <row r="2067" spans="1:7">
      <c r="A2067" s="57">
        <v>64.939400000000006</v>
      </c>
      <c r="B2067" s="57">
        <v>65.119799999999998</v>
      </c>
      <c r="C2067" s="57">
        <v>64.168700000000001</v>
      </c>
      <c r="D2067" s="57">
        <v>65.004999999999995</v>
      </c>
      <c r="E2067" s="57">
        <v>4013706</v>
      </c>
      <c r="F2067" s="57" t="s">
        <v>342</v>
      </c>
      <c r="G2067" s="26">
        <f t="shared" si="32"/>
        <v>-1.0091531420658439E-3</v>
      </c>
    </row>
    <row r="2068" spans="1:7">
      <c r="A2068" s="57">
        <v>65.046000000000006</v>
      </c>
      <c r="B2068" s="57">
        <v>65.980800000000002</v>
      </c>
      <c r="C2068" s="57">
        <v>64.209699999999998</v>
      </c>
      <c r="D2068" s="57">
        <v>65.923400000000001</v>
      </c>
      <c r="E2068" s="57">
        <v>6416385</v>
      </c>
      <c r="F2068" s="57" t="s">
        <v>341</v>
      </c>
      <c r="G2068" s="26">
        <f t="shared" si="32"/>
        <v>-1.3309386348398178E-2</v>
      </c>
    </row>
    <row r="2069" spans="1:7">
      <c r="A2069" s="57">
        <v>66.259500000000003</v>
      </c>
      <c r="B2069" s="57">
        <v>66.5137</v>
      </c>
      <c r="C2069" s="57">
        <v>65.152600000000007</v>
      </c>
      <c r="D2069" s="57">
        <v>65.7102</v>
      </c>
      <c r="E2069" s="57">
        <v>8803491</v>
      </c>
      <c r="F2069" s="57" t="s">
        <v>340</v>
      </c>
      <c r="G2069" s="26">
        <f t="shared" si="32"/>
        <v>8.3594327821252534E-3</v>
      </c>
    </row>
    <row r="2070" spans="1:7">
      <c r="A2070" s="57">
        <v>63.799700000000001</v>
      </c>
      <c r="B2070" s="57">
        <v>64.086699999999993</v>
      </c>
      <c r="C2070" s="57">
        <v>63.316000000000003</v>
      </c>
      <c r="D2070" s="57">
        <v>64.086699999999993</v>
      </c>
      <c r="E2070" s="57">
        <v>4468005</v>
      </c>
      <c r="F2070" s="57" t="s">
        <v>339</v>
      </c>
      <c r="G2070" s="26">
        <f t="shared" si="32"/>
        <v>-4.4783082917358996E-3</v>
      </c>
    </row>
    <row r="2071" spans="1:7">
      <c r="A2071" s="57">
        <v>63.963700000000003</v>
      </c>
      <c r="B2071" s="57">
        <v>64.1113</v>
      </c>
      <c r="C2071" s="57">
        <v>63.668500000000002</v>
      </c>
      <c r="D2071" s="57">
        <v>63.8735</v>
      </c>
      <c r="E2071" s="57">
        <v>3655136</v>
      </c>
      <c r="F2071" s="57" t="s">
        <v>338</v>
      </c>
      <c r="G2071" s="26">
        <f t="shared" si="32"/>
        <v>1.412166234823653E-3</v>
      </c>
    </row>
    <row r="2072" spans="1:7">
      <c r="A2072" s="57">
        <v>63.701300000000003</v>
      </c>
      <c r="B2072" s="57">
        <v>64.357299999999995</v>
      </c>
      <c r="C2072" s="57">
        <v>63.648000000000003</v>
      </c>
      <c r="D2072" s="57">
        <v>64.332700000000003</v>
      </c>
      <c r="E2072" s="57">
        <v>4027030</v>
      </c>
      <c r="F2072" s="57" t="s">
        <v>337</v>
      </c>
      <c r="G2072" s="26">
        <f t="shared" si="32"/>
        <v>-9.8146043924784987E-3</v>
      </c>
    </row>
    <row r="2073" spans="1:7">
      <c r="A2073" s="57">
        <v>64.308099999999996</v>
      </c>
      <c r="B2073" s="57">
        <v>64.537700000000001</v>
      </c>
      <c r="C2073" s="57">
        <v>63.184800000000003</v>
      </c>
      <c r="D2073" s="57">
        <v>63.643900000000002</v>
      </c>
      <c r="E2073" s="57">
        <v>6936555</v>
      </c>
      <c r="F2073" s="57" t="s">
        <v>336</v>
      </c>
      <c r="G2073" s="26">
        <f t="shared" si="32"/>
        <v>1.0436192628044294E-2</v>
      </c>
    </row>
    <row r="2074" spans="1:7">
      <c r="A2074" s="57">
        <v>63.8489</v>
      </c>
      <c r="B2074" s="57">
        <v>66.070999999999998</v>
      </c>
      <c r="C2074" s="57">
        <v>63.274999999999999</v>
      </c>
      <c r="D2074" s="57">
        <v>65.841399999999993</v>
      </c>
      <c r="E2074" s="57">
        <v>10276713</v>
      </c>
      <c r="F2074" s="57" t="s">
        <v>335</v>
      </c>
      <c r="G2074" s="26">
        <f t="shared" si="32"/>
        <v>-3.0262114718095146E-2</v>
      </c>
    </row>
    <row r="2075" spans="1:7">
      <c r="A2075" s="57">
        <v>65.849599999999995</v>
      </c>
      <c r="B2075" s="57">
        <v>66.546499999999995</v>
      </c>
      <c r="C2075" s="57">
        <v>65.6036</v>
      </c>
      <c r="D2075" s="57">
        <v>65.939800000000005</v>
      </c>
      <c r="E2075" s="57">
        <v>5136496</v>
      </c>
      <c r="F2075" s="57" t="s">
        <v>334</v>
      </c>
      <c r="G2075" s="26">
        <f t="shared" si="32"/>
        <v>-1.3679143703804186E-3</v>
      </c>
    </row>
    <row r="2076" spans="1:7">
      <c r="A2076" s="57">
        <v>66.021799999999999</v>
      </c>
      <c r="B2076" s="57">
        <v>66.259500000000003</v>
      </c>
      <c r="C2076" s="57">
        <v>65.7102</v>
      </c>
      <c r="D2076" s="57">
        <v>65.980800000000002</v>
      </c>
      <c r="E2076" s="57">
        <v>4611993</v>
      </c>
      <c r="F2076" s="57" t="s">
        <v>333</v>
      </c>
      <c r="G2076" s="26">
        <f t="shared" si="32"/>
        <v>6.2139289005291864E-4</v>
      </c>
    </row>
    <row r="2077" spans="1:7">
      <c r="A2077" s="57">
        <v>66.03</v>
      </c>
      <c r="B2077" s="57">
        <v>66.464500000000001</v>
      </c>
      <c r="C2077" s="57">
        <v>65.185400000000001</v>
      </c>
      <c r="D2077" s="57">
        <v>66.448099999999997</v>
      </c>
      <c r="E2077" s="57">
        <v>5994181</v>
      </c>
      <c r="F2077" s="57" t="s">
        <v>332</v>
      </c>
      <c r="G2077" s="26">
        <f t="shared" si="32"/>
        <v>-6.2921287440874663E-3</v>
      </c>
    </row>
    <row r="2078" spans="1:7">
      <c r="A2078" s="57">
        <v>66.661299999999997</v>
      </c>
      <c r="B2078" s="57">
        <v>66.981099999999998</v>
      </c>
      <c r="C2078" s="57">
        <v>66.169399999999996</v>
      </c>
      <c r="D2078" s="57">
        <v>66.325100000000006</v>
      </c>
      <c r="E2078" s="57">
        <v>7744020</v>
      </c>
      <c r="F2078" s="57" t="s">
        <v>331</v>
      </c>
      <c r="G2078" s="26">
        <f t="shared" si="32"/>
        <v>5.0689708722639892E-3</v>
      </c>
    </row>
    <row r="2079" spans="1:7">
      <c r="A2079" s="57">
        <v>65.956199999999995</v>
      </c>
      <c r="B2079" s="57">
        <v>66.1858</v>
      </c>
      <c r="C2079" s="57">
        <v>64.660700000000006</v>
      </c>
      <c r="D2079" s="57">
        <v>64.6935</v>
      </c>
      <c r="E2079" s="57">
        <v>7331119</v>
      </c>
      <c r="F2079" s="57" t="s">
        <v>330</v>
      </c>
      <c r="G2079" s="26">
        <f t="shared" si="32"/>
        <v>1.9518189617194759E-2</v>
      </c>
    </row>
    <row r="2080" spans="1:7">
      <c r="A2080" s="57">
        <v>64.939400000000006</v>
      </c>
      <c r="B2080" s="57">
        <v>65.029600000000002</v>
      </c>
      <c r="C2080" s="57">
        <v>64.152299999999997</v>
      </c>
      <c r="D2080" s="57">
        <v>64.431100000000001</v>
      </c>
      <c r="E2080" s="57">
        <v>4906487</v>
      </c>
      <c r="F2080" s="57" t="s">
        <v>329</v>
      </c>
      <c r="G2080" s="26">
        <f t="shared" si="32"/>
        <v>7.8890473699813057E-3</v>
      </c>
    </row>
    <row r="2081" spans="1:7">
      <c r="A2081" s="57">
        <v>64.496700000000004</v>
      </c>
      <c r="B2081" s="57">
        <v>64.939400000000006</v>
      </c>
      <c r="C2081" s="57">
        <v>64.316299999999998</v>
      </c>
      <c r="D2081" s="57">
        <v>64.865600000000001</v>
      </c>
      <c r="E2081" s="57">
        <v>4462293</v>
      </c>
      <c r="F2081" s="57" t="s">
        <v>328</v>
      </c>
      <c r="G2081" s="26">
        <f t="shared" si="32"/>
        <v>-5.6871438790360163E-3</v>
      </c>
    </row>
    <row r="2082" spans="1:7">
      <c r="A2082" s="57">
        <v>64.791899999999998</v>
      </c>
      <c r="B2082" s="57">
        <v>64.976399999999998</v>
      </c>
      <c r="C2082" s="57">
        <v>64.234300000000005</v>
      </c>
      <c r="D2082" s="57">
        <v>64.545900000000003</v>
      </c>
      <c r="E2082" s="57">
        <v>4811635</v>
      </c>
      <c r="F2082" s="57" t="s">
        <v>327</v>
      </c>
      <c r="G2082" s="26">
        <f t="shared" si="32"/>
        <v>3.8112413027007186E-3</v>
      </c>
    </row>
    <row r="2083" spans="1:7">
      <c r="A2083" s="57">
        <v>64.234300000000005</v>
      </c>
      <c r="B2083" s="57">
        <v>64.677099999999996</v>
      </c>
      <c r="C2083" s="57">
        <v>64.090800000000002</v>
      </c>
      <c r="D2083" s="57">
        <v>64.5869</v>
      </c>
      <c r="E2083" s="57">
        <v>4173780</v>
      </c>
      <c r="F2083" s="57" t="s">
        <v>326</v>
      </c>
      <c r="G2083" s="26">
        <f t="shared" si="32"/>
        <v>-5.4593114083505423E-3</v>
      </c>
    </row>
    <row r="2084" spans="1:7">
      <c r="A2084" s="57">
        <v>64.349100000000007</v>
      </c>
      <c r="B2084" s="57">
        <v>64.767300000000006</v>
      </c>
      <c r="C2084" s="57">
        <v>64.316299999999998</v>
      </c>
      <c r="D2084" s="57">
        <v>64.422899999999998</v>
      </c>
      <c r="E2084" s="57">
        <v>2765286</v>
      </c>
      <c r="F2084" s="57" t="s">
        <v>325</v>
      </c>
      <c r="G2084" s="26">
        <f t="shared" si="32"/>
        <v>-1.1455553848086497E-3</v>
      </c>
    </row>
    <row r="2085" spans="1:7">
      <c r="A2085" s="57">
        <v>64.439300000000003</v>
      </c>
      <c r="B2085" s="57">
        <v>64.685299999999998</v>
      </c>
      <c r="C2085" s="57">
        <v>63.881700000000002</v>
      </c>
      <c r="D2085" s="57">
        <v>63.955500000000001</v>
      </c>
      <c r="E2085" s="57">
        <v>4613277</v>
      </c>
      <c r="F2085" s="57" t="s">
        <v>324</v>
      </c>
      <c r="G2085" s="26">
        <f t="shared" si="32"/>
        <v>7.5646347851241469E-3</v>
      </c>
    </row>
    <row r="2086" spans="1:7">
      <c r="A2086" s="57">
        <v>63.955500000000001</v>
      </c>
      <c r="B2086" s="57">
        <v>64.152299999999997</v>
      </c>
      <c r="C2086" s="57">
        <v>63.455300000000001</v>
      </c>
      <c r="D2086" s="57">
        <v>63.758699999999997</v>
      </c>
      <c r="E2086" s="57">
        <v>3809570</v>
      </c>
      <c r="F2086" s="57" t="s">
        <v>323</v>
      </c>
      <c r="G2086" s="26">
        <f t="shared" si="32"/>
        <v>3.0866375882820929E-3</v>
      </c>
    </row>
    <row r="2087" spans="1:7">
      <c r="A2087" s="57">
        <v>63.734099999999998</v>
      </c>
      <c r="B2087" s="57">
        <v>64.316299999999998</v>
      </c>
      <c r="C2087" s="57">
        <v>63.717700000000001</v>
      </c>
      <c r="D2087" s="57">
        <v>63.9801</v>
      </c>
      <c r="E2087" s="57">
        <v>5392190</v>
      </c>
      <c r="F2087" s="57" t="s">
        <v>322</v>
      </c>
      <c r="G2087" s="26">
        <f t="shared" si="32"/>
        <v>-3.8449455377531638E-3</v>
      </c>
    </row>
    <row r="2088" spans="1:7">
      <c r="A2088" s="57">
        <v>64.012900000000002</v>
      </c>
      <c r="B2088" s="57">
        <v>64.141300000000001</v>
      </c>
      <c r="C2088" s="57">
        <v>63.512700000000002</v>
      </c>
      <c r="D2088" s="57">
        <v>63.865299999999998</v>
      </c>
      <c r="E2088" s="57">
        <v>5442264</v>
      </c>
      <c r="F2088" s="57" t="s">
        <v>321</v>
      </c>
      <c r="G2088" s="26">
        <f t="shared" si="32"/>
        <v>2.3111141731113616E-3</v>
      </c>
    </row>
    <row r="2089" spans="1:7">
      <c r="A2089" s="57">
        <v>63.889899999999997</v>
      </c>
      <c r="B2089" s="57">
        <v>63.922699999999999</v>
      </c>
      <c r="C2089" s="57">
        <v>63.217599999999997</v>
      </c>
      <c r="D2089" s="57">
        <v>63.725900000000003</v>
      </c>
      <c r="E2089" s="57">
        <v>8427037</v>
      </c>
      <c r="F2089" s="57" t="s">
        <v>320</v>
      </c>
      <c r="G2089" s="26">
        <f t="shared" si="32"/>
        <v>2.573521911812815E-3</v>
      </c>
    </row>
    <row r="2090" spans="1:7">
      <c r="A2090" s="57">
        <v>64.152299999999997</v>
      </c>
      <c r="B2090" s="57">
        <v>64.349100000000007</v>
      </c>
      <c r="C2090" s="57">
        <v>63.2012</v>
      </c>
      <c r="D2090" s="57">
        <v>63.2012</v>
      </c>
      <c r="E2090" s="57">
        <v>6442301</v>
      </c>
      <c r="F2090" s="57" t="s">
        <v>319</v>
      </c>
      <c r="G2090" s="26">
        <f t="shared" si="32"/>
        <v>1.5048764896868905E-2</v>
      </c>
    </row>
    <row r="2091" spans="1:7">
      <c r="A2091" s="57">
        <v>63.373399999999997</v>
      </c>
      <c r="B2091" s="57">
        <v>63.447099999999999</v>
      </c>
      <c r="C2091" s="57">
        <v>63.061799999999998</v>
      </c>
      <c r="D2091" s="57">
        <v>63.0946</v>
      </c>
      <c r="E2091" s="57">
        <v>7244828</v>
      </c>
      <c r="F2091" s="57" t="s">
        <v>318</v>
      </c>
      <c r="G2091" s="26">
        <f t="shared" si="32"/>
        <v>4.4187616689859155E-3</v>
      </c>
    </row>
    <row r="2092" spans="1:7">
      <c r="A2092" s="57">
        <v>63.078200000000002</v>
      </c>
      <c r="B2092" s="57">
        <v>64.168700000000001</v>
      </c>
      <c r="C2092" s="57">
        <v>62.737900000000003</v>
      </c>
      <c r="D2092" s="57">
        <v>63.791499999999999</v>
      </c>
      <c r="E2092" s="57">
        <v>12760120</v>
      </c>
      <c r="F2092" s="57" t="s">
        <v>317</v>
      </c>
      <c r="G2092" s="26">
        <f t="shared" si="32"/>
        <v>-1.1181740514018323E-2</v>
      </c>
    </row>
    <row r="2093" spans="1:7">
      <c r="A2093" s="57">
        <v>65.439599999999999</v>
      </c>
      <c r="B2093" s="57">
        <v>65.439599999999999</v>
      </c>
      <c r="C2093" s="57">
        <v>64.988600000000005</v>
      </c>
      <c r="D2093" s="57">
        <v>65.242800000000003</v>
      </c>
      <c r="E2093" s="57">
        <v>3248459</v>
      </c>
      <c r="F2093" s="57" t="s">
        <v>316</v>
      </c>
      <c r="G2093" s="26">
        <f t="shared" si="32"/>
        <v>3.016424800897477E-3</v>
      </c>
    </row>
    <row r="2094" spans="1:7">
      <c r="A2094" s="57">
        <v>65.193600000000004</v>
      </c>
      <c r="B2094" s="57">
        <v>65.480599999999995</v>
      </c>
      <c r="C2094" s="57">
        <v>64.775499999999994</v>
      </c>
      <c r="D2094" s="57">
        <v>65.078800000000001</v>
      </c>
      <c r="E2094" s="57">
        <v>6323198</v>
      </c>
      <c r="F2094" s="57" t="s">
        <v>315</v>
      </c>
      <c r="G2094" s="26">
        <f t="shared" si="32"/>
        <v>1.7640153168159145E-3</v>
      </c>
    </row>
    <row r="2095" spans="1:7">
      <c r="A2095" s="57">
        <v>64.472099999999998</v>
      </c>
      <c r="B2095" s="57">
        <v>64.6935</v>
      </c>
      <c r="C2095" s="57">
        <v>64.119500000000002</v>
      </c>
      <c r="D2095" s="57">
        <v>64.160499999999999</v>
      </c>
      <c r="E2095" s="57">
        <v>5735223</v>
      </c>
      <c r="F2095" s="57" t="s">
        <v>314</v>
      </c>
      <c r="G2095" s="26">
        <f t="shared" si="32"/>
        <v>4.856570631463164E-3</v>
      </c>
    </row>
    <row r="2096" spans="1:7">
      <c r="A2096" s="57">
        <v>64.045699999999997</v>
      </c>
      <c r="B2096" s="57">
        <v>64.119500000000002</v>
      </c>
      <c r="C2096" s="57">
        <v>63.606999999999999</v>
      </c>
      <c r="D2096" s="57">
        <v>64.103099999999998</v>
      </c>
      <c r="E2096" s="57">
        <v>5866622</v>
      </c>
      <c r="F2096" s="57" t="s">
        <v>313</v>
      </c>
      <c r="G2096" s="26">
        <f t="shared" si="32"/>
        <v>-8.9543251418422454E-4</v>
      </c>
    </row>
    <row r="2097" spans="1:7">
      <c r="A2097" s="57">
        <v>63.996499999999997</v>
      </c>
      <c r="B2097" s="57">
        <v>64.144099999999995</v>
      </c>
      <c r="C2097" s="57">
        <v>63.545499999999997</v>
      </c>
      <c r="D2097" s="57">
        <v>64.0047</v>
      </c>
      <c r="E2097" s="57">
        <v>4312895</v>
      </c>
      <c r="F2097" s="57" t="s">
        <v>312</v>
      </c>
      <c r="G2097" s="26">
        <f t="shared" si="32"/>
        <v>-1.2811559151126861E-4</v>
      </c>
    </row>
    <row r="2098" spans="1:7">
      <c r="A2098" s="57">
        <v>63.7669</v>
      </c>
      <c r="B2098" s="57">
        <v>63.963700000000003</v>
      </c>
      <c r="C2098" s="57">
        <v>63.586500000000001</v>
      </c>
      <c r="D2098" s="57">
        <v>63.676699999999997</v>
      </c>
      <c r="E2098" s="57">
        <v>6186201</v>
      </c>
      <c r="F2098" s="57" t="s">
        <v>311</v>
      </c>
      <c r="G2098" s="26">
        <f t="shared" si="32"/>
        <v>1.4165306933304755E-3</v>
      </c>
    </row>
    <row r="2099" spans="1:7">
      <c r="A2099" s="57">
        <v>63.717700000000001</v>
      </c>
      <c r="B2099" s="57">
        <v>63.881700000000002</v>
      </c>
      <c r="C2099" s="57">
        <v>63.270899999999997</v>
      </c>
      <c r="D2099" s="57">
        <v>63.709499999999998</v>
      </c>
      <c r="E2099" s="57">
        <v>5536651</v>
      </c>
      <c r="F2099" s="57" t="s">
        <v>310</v>
      </c>
      <c r="G2099" s="26">
        <f t="shared" si="32"/>
        <v>1.2870921919017064E-4</v>
      </c>
    </row>
    <row r="2100" spans="1:7">
      <c r="A2100" s="57">
        <v>63.447099999999999</v>
      </c>
      <c r="B2100" s="57">
        <v>64.286699999999996</v>
      </c>
      <c r="C2100" s="57">
        <v>63.129300000000001</v>
      </c>
      <c r="D2100" s="57">
        <v>64.123699999999999</v>
      </c>
      <c r="E2100" s="57">
        <v>4801698</v>
      </c>
      <c r="F2100" s="57" t="s">
        <v>309</v>
      </c>
      <c r="G2100" s="26">
        <f t="shared" si="32"/>
        <v>-1.0551480965696025E-2</v>
      </c>
    </row>
    <row r="2101" spans="1:7">
      <c r="A2101" s="57">
        <v>63.879100000000001</v>
      </c>
      <c r="B2101" s="57">
        <v>64.294799999999995</v>
      </c>
      <c r="C2101" s="57">
        <v>63.634599999999999</v>
      </c>
      <c r="D2101" s="57">
        <v>63.781300000000002</v>
      </c>
      <c r="E2101" s="57">
        <v>4791028</v>
      </c>
      <c r="F2101" s="57" t="s">
        <v>308</v>
      </c>
      <c r="G2101" s="26">
        <f t="shared" si="32"/>
        <v>1.5333647950104279E-3</v>
      </c>
    </row>
    <row r="2102" spans="1:7">
      <c r="A2102" s="57">
        <v>63.797600000000003</v>
      </c>
      <c r="B2102" s="57">
        <v>64.873599999999996</v>
      </c>
      <c r="C2102" s="57">
        <v>63.496099999999998</v>
      </c>
      <c r="D2102" s="57">
        <v>64.792100000000005</v>
      </c>
      <c r="E2102" s="57">
        <v>7151269</v>
      </c>
      <c r="F2102" s="57" t="s">
        <v>307</v>
      </c>
      <c r="G2102" s="26">
        <f t="shared" si="32"/>
        <v>-1.5349093485162557E-2</v>
      </c>
    </row>
    <row r="2103" spans="1:7">
      <c r="A2103" s="57">
        <v>64.963200000000001</v>
      </c>
      <c r="B2103" s="57">
        <v>65.118099999999998</v>
      </c>
      <c r="C2103" s="57">
        <v>64.478200000000001</v>
      </c>
      <c r="D2103" s="57">
        <v>64.783900000000003</v>
      </c>
      <c r="E2103" s="57">
        <v>4593164</v>
      </c>
      <c r="F2103" s="57" t="s">
        <v>306</v>
      </c>
      <c r="G2103" s="26">
        <f t="shared" si="32"/>
        <v>2.7676629532955577E-3</v>
      </c>
    </row>
    <row r="2104" spans="1:7">
      <c r="A2104" s="57">
        <v>64.824700000000007</v>
      </c>
      <c r="B2104" s="57">
        <v>65.655100000000004</v>
      </c>
      <c r="C2104" s="57">
        <v>64.800200000000004</v>
      </c>
      <c r="D2104" s="57">
        <v>65.321899999999999</v>
      </c>
      <c r="E2104" s="57">
        <v>4821970</v>
      </c>
      <c r="F2104" s="57" t="s">
        <v>305</v>
      </c>
      <c r="G2104" s="26">
        <f t="shared" si="32"/>
        <v>-7.611536100450067E-3</v>
      </c>
    </row>
    <row r="2105" spans="1:7">
      <c r="A2105" s="57">
        <v>65.338200000000001</v>
      </c>
      <c r="B2105" s="57">
        <v>66.438599999999994</v>
      </c>
      <c r="C2105" s="57">
        <v>64.669799999999995</v>
      </c>
      <c r="D2105" s="57">
        <v>66.177700000000002</v>
      </c>
      <c r="E2105" s="57">
        <v>6384361</v>
      </c>
      <c r="F2105" s="57" t="s">
        <v>304</v>
      </c>
      <c r="G2105" s="26">
        <f t="shared" si="32"/>
        <v>-1.2685542108595516E-2</v>
      </c>
    </row>
    <row r="2106" spans="1:7">
      <c r="A2106" s="57">
        <v>66.177700000000002</v>
      </c>
      <c r="B2106" s="57">
        <v>67.441100000000006</v>
      </c>
      <c r="C2106" s="57">
        <v>66.128799999999998</v>
      </c>
      <c r="D2106" s="57">
        <v>67.367800000000003</v>
      </c>
      <c r="E2106" s="57">
        <v>5584776</v>
      </c>
      <c r="F2106" s="57" t="s">
        <v>303</v>
      </c>
      <c r="G2106" s="26">
        <f t="shared" ref="G2106:G2169" si="33">A2106/D2106-1</f>
        <v>-1.7665709730761647E-2</v>
      </c>
    </row>
    <row r="2107" spans="1:7">
      <c r="A2107" s="57">
        <v>67.164000000000001</v>
      </c>
      <c r="B2107" s="57">
        <v>67.274000000000001</v>
      </c>
      <c r="C2107" s="57">
        <v>66.634200000000007</v>
      </c>
      <c r="D2107" s="57">
        <v>67.139499999999998</v>
      </c>
      <c r="E2107" s="57">
        <v>4162647</v>
      </c>
      <c r="F2107" s="57" t="s">
        <v>302</v>
      </c>
      <c r="G2107" s="26">
        <f t="shared" si="33"/>
        <v>3.6491186261455866E-4</v>
      </c>
    </row>
    <row r="2108" spans="1:7">
      <c r="A2108" s="57">
        <v>66.9358</v>
      </c>
      <c r="B2108" s="57">
        <v>66.952100000000002</v>
      </c>
      <c r="C2108" s="57">
        <v>66.332599999999999</v>
      </c>
      <c r="D2108" s="57">
        <v>66.5364</v>
      </c>
      <c r="E2108" s="57">
        <v>9563374</v>
      </c>
      <c r="F2108" s="57" t="s">
        <v>301</v>
      </c>
      <c r="G2108" s="26">
        <f t="shared" si="33"/>
        <v>6.0027293331168519E-3</v>
      </c>
    </row>
    <row r="2109" spans="1:7">
      <c r="A2109" s="57">
        <v>66.674899999999994</v>
      </c>
      <c r="B2109" s="57">
        <v>66.780900000000003</v>
      </c>
      <c r="C2109" s="57">
        <v>66.079899999999995</v>
      </c>
      <c r="D2109" s="57">
        <v>66.740099999999998</v>
      </c>
      <c r="E2109" s="57">
        <v>4461855</v>
      </c>
      <c r="F2109" s="57" t="s">
        <v>300</v>
      </c>
      <c r="G2109" s="26">
        <f t="shared" si="33"/>
        <v>-9.7692391830406233E-4</v>
      </c>
    </row>
    <row r="2110" spans="1:7">
      <c r="A2110" s="57">
        <v>66.780900000000003</v>
      </c>
      <c r="B2110" s="57">
        <v>67.204700000000003</v>
      </c>
      <c r="C2110" s="57">
        <v>66.593400000000003</v>
      </c>
      <c r="D2110" s="57">
        <v>66.943899999999999</v>
      </c>
      <c r="E2110" s="57">
        <v>4795089</v>
      </c>
      <c r="F2110" s="57" t="s">
        <v>299</v>
      </c>
      <c r="G2110" s="26">
        <f t="shared" si="33"/>
        <v>-2.4348745740836453E-3</v>
      </c>
    </row>
    <row r="2111" spans="1:7">
      <c r="A2111" s="57">
        <v>67.082499999999996</v>
      </c>
      <c r="B2111" s="57">
        <v>67.131399999999999</v>
      </c>
      <c r="C2111" s="57">
        <v>66.096199999999996</v>
      </c>
      <c r="D2111" s="57">
        <v>66.430400000000006</v>
      </c>
      <c r="E2111" s="57">
        <v>4073464</v>
      </c>
      <c r="F2111" s="57" t="s">
        <v>298</v>
      </c>
      <c r="G2111" s="26">
        <f t="shared" si="33"/>
        <v>9.8162889279604926E-3</v>
      </c>
    </row>
    <row r="2112" spans="1:7">
      <c r="A2112" s="57">
        <v>66.479299999999995</v>
      </c>
      <c r="B2112" s="57">
        <v>67.245500000000007</v>
      </c>
      <c r="C2112" s="57">
        <v>66.177700000000002</v>
      </c>
      <c r="D2112" s="57">
        <v>67.041700000000006</v>
      </c>
      <c r="E2112" s="57">
        <v>5854120</v>
      </c>
      <c r="F2112" s="57" t="s">
        <v>297</v>
      </c>
      <c r="G2112" s="26">
        <f t="shared" si="33"/>
        <v>-8.3888087563414038E-3</v>
      </c>
    </row>
    <row r="2113" spans="1:7">
      <c r="A2113" s="57">
        <v>66.862399999999994</v>
      </c>
      <c r="B2113" s="57">
        <v>67.229200000000006</v>
      </c>
      <c r="C2113" s="57">
        <v>65.126199999999997</v>
      </c>
      <c r="D2113" s="57">
        <v>65.126199999999997</v>
      </c>
      <c r="E2113" s="57">
        <v>7881013</v>
      </c>
      <c r="F2113" s="57" t="s">
        <v>296</v>
      </c>
      <c r="G2113" s="26">
        <f t="shared" si="33"/>
        <v>2.6659009738016382E-2</v>
      </c>
    </row>
    <row r="2114" spans="1:7">
      <c r="A2114" s="57">
        <v>65.167000000000002</v>
      </c>
      <c r="B2114" s="57">
        <v>65.436000000000007</v>
      </c>
      <c r="C2114" s="57">
        <v>64.971400000000003</v>
      </c>
      <c r="D2114" s="57">
        <v>65.142499999999998</v>
      </c>
      <c r="E2114" s="57">
        <v>3386960</v>
      </c>
      <c r="F2114" s="57" t="s">
        <v>295</v>
      </c>
      <c r="G2114" s="26">
        <f t="shared" si="33"/>
        <v>3.7609855317199958E-4</v>
      </c>
    </row>
    <row r="2115" spans="1:7">
      <c r="A2115" s="57">
        <v>65.101799999999997</v>
      </c>
      <c r="B2115" s="57">
        <v>65.269300000000001</v>
      </c>
      <c r="C2115" s="57">
        <v>64.686099999999996</v>
      </c>
      <c r="D2115" s="57">
        <v>65.142499999999998</v>
      </c>
      <c r="E2115" s="57">
        <v>3784045</v>
      </c>
      <c r="F2115" s="57" t="s">
        <v>294</v>
      </c>
      <c r="G2115" s="26">
        <f t="shared" si="33"/>
        <v>-6.2478412710598175E-4</v>
      </c>
    </row>
    <row r="2116" spans="1:7">
      <c r="A2116" s="57">
        <v>65.061000000000007</v>
      </c>
      <c r="B2116" s="57">
        <v>65.533799999999999</v>
      </c>
      <c r="C2116" s="57">
        <v>64.857299999999995</v>
      </c>
      <c r="D2116" s="57">
        <v>65.109899999999996</v>
      </c>
      <c r="E2116" s="57">
        <v>3258813</v>
      </c>
      <c r="F2116" s="57" t="s">
        <v>293</v>
      </c>
      <c r="G2116" s="26">
        <f t="shared" si="33"/>
        <v>-7.5103786060171096E-4</v>
      </c>
    </row>
    <row r="2117" spans="1:7">
      <c r="A2117" s="57">
        <v>65.248500000000007</v>
      </c>
      <c r="B2117" s="57">
        <v>65.819100000000006</v>
      </c>
      <c r="C2117" s="57">
        <v>65.105900000000005</v>
      </c>
      <c r="D2117" s="57">
        <v>65.778300000000002</v>
      </c>
      <c r="E2117" s="57">
        <v>3133488</v>
      </c>
      <c r="F2117" s="57" t="s">
        <v>292</v>
      </c>
      <c r="G2117" s="26">
        <f t="shared" si="33"/>
        <v>-8.0543279470584039E-3</v>
      </c>
    </row>
    <row r="2118" spans="1:7">
      <c r="A2118" s="57">
        <v>65.713099999999997</v>
      </c>
      <c r="B2118" s="57">
        <v>65.794600000000003</v>
      </c>
      <c r="C2118" s="57">
        <v>65.040700000000001</v>
      </c>
      <c r="D2118" s="57">
        <v>65.207800000000006</v>
      </c>
      <c r="E2118" s="57">
        <v>5661945</v>
      </c>
      <c r="F2118" s="57" t="s">
        <v>291</v>
      </c>
      <c r="G2118" s="26">
        <f t="shared" si="33"/>
        <v>7.7490729636637834E-3</v>
      </c>
    </row>
    <row r="2119" spans="1:7">
      <c r="A2119" s="57">
        <v>65.093599999999995</v>
      </c>
      <c r="B2119" s="57">
        <v>65.139899999999997</v>
      </c>
      <c r="C2119" s="57">
        <v>64.669799999999995</v>
      </c>
      <c r="D2119" s="57">
        <v>64.963200000000001</v>
      </c>
      <c r="E2119" s="57">
        <v>3725782</v>
      </c>
      <c r="F2119" s="57" t="s">
        <v>290</v>
      </c>
      <c r="G2119" s="26">
        <f t="shared" si="33"/>
        <v>2.0072902812668936E-3</v>
      </c>
    </row>
    <row r="2120" spans="1:7">
      <c r="A2120" s="57">
        <v>64.979500000000002</v>
      </c>
      <c r="B2120" s="57">
        <v>65.122200000000007</v>
      </c>
      <c r="C2120" s="57">
        <v>64.409000000000006</v>
      </c>
      <c r="D2120" s="57">
        <v>64.686099999999996</v>
      </c>
      <c r="E2120" s="57">
        <v>4130854</v>
      </c>
      <c r="F2120" s="57" t="s">
        <v>289</v>
      </c>
      <c r="G2120" s="26">
        <f t="shared" si="33"/>
        <v>4.5357503389447107E-3</v>
      </c>
    </row>
    <row r="2121" spans="1:7">
      <c r="A2121" s="57">
        <v>64.873599999999996</v>
      </c>
      <c r="B2121" s="57">
        <v>65.101799999999997</v>
      </c>
      <c r="C2121" s="57">
        <v>64.718699999999998</v>
      </c>
      <c r="D2121" s="57">
        <v>64.857299999999995</v>
      </c>
      <c r="E2121" s="57">
        <v>4900822</v>
      </c>
      <c r="F2121" s="57" t="s">
        <v>288</v>
      </c>
      <c r="G2121" s="26">
        <f t="shared" si="33"/>
        <v>2.5132097697566635E-4</v>
      </c>
    </row>
    <row r="2122" spans="1:7">
      <c r="A2122" s="57">
        <v>64.441599999999994</v>
      </c>
      <c r="B2122" s="57">
        <v>65.085499999999996</v>
      </c>
      <c r="C2122" s="57">
        <v>64.417100000000005</v>
      </c>
      <c r="D2122" s="57">
        <v>64.734999999999999</v>
      </c>
      <c r="E2122" s="57">
        <v>4231172</v>
      </c>
      <c r="F2122" s="57" t="s">
        <v>287</v>
      </c>
      <c r="G2122" s="26">
        <f t="shared" si="33"/>
        <v>-4.5323240905229545E-3</v>
      </c>
    </row>
    <row r="2123" spans="1:7">
      <c r="A2123" s="57">
        <v>64.588300000000004</v>
      </c>
      <c r="B2123" s="57">
        <v>65.289299999999997</v>
      </c>
      <c r="C2123" s="57">
        <v>64.483099999999993</v>
      </c>
      <c r="D2123" s="57">
        <v>64.955100000000002</v>
      </c>
      <c r="E2123" s="57">
        <v>7364983</v>
      </c>
      <c r="F2123" s="57" t="s">
        <v>286</v>
      </c>
      <c r="G2123" s="26">
        <f t="shared" si="33"/>
        <v>-5.6469776815061268E-3</v>
      </c>
    </row>
    <row r="2124" spans="1:7">
      <c r="A2124" s="57">
        <v>65.004000000000005</v>
      </c>
      <c r="B2124" s="57">
        <v>66.487499999999997</v>
      </c>
      <c r="C2124" s="57">
        <v>64.759399999999999</v>
      </c>
      <c r="D2124" s="57">
        <v>66.283699999999996</v>
      </c>
      <c r="E2124" s="57">
        <v>8667498</v>
      </c>
      <c r="F2124" s="57" t="s">
        <v>285</v>
      </c>
      <c r="G2124" s="26">
        <f t="shared" si="33"/>
        <v>-1.9306405647240399E-2</v>
      </c>
    </row>
    <row r="2125" spans="1:7">
      <c r="A2125" s="57">
        <v>66.642300000000006</v>
      </c>
      <c r="B2125" s="57">
        <v>66.9602</v>
      </c>
      <c r="C2125" s="57">
        <v>66.022900000000007</v>
      </c>
      <c r="D2125" s="57">
        <v>66.397800000000004</v>
      </c>
      <c r="E2125" s="57">
        <v>9382122</v>
      </c>
      <c r="F2125" s="57" t="s">
        <v>284</v>
      </c>
      <c r="G2125" s="26">
        <f t="shared" si="33"/>
        <v>3.6823509212655647E-3</v>
      </c>
    </row>
    <row r="2126" spans="1:7">
      <c r="A2126" s="57">
        <v>68.076899999999995</v>
      </c>
      <c r="B2126" s="57">
        <v>68.480400000000003</v>
      </c>
      <c r="C2126" s="57">
        <v>67.604100000000003</v>
      </c>
      <c r="D2126" s="57">
        <v>67.921999999999997</v>
      </c>
      <c r="E2126" s="57">
        <v>4691489</v>
      </c>
      <c r="F2126" s="57" t="s">
        <v>283</v>
      </c>
      <c r="G2126" s="26">
        <f t="shared" si="33"/>
        <v>2.2805571096258248E-3</v>
      </c>
    </row>
    <row r="2127" spans="1:7">
      <c r="A2127" s="57">
        <v>67.987200000000001</v>
      </c>
      <c r="B2127" s="57">
        <v>68.313299999999998</v>
      </c>
      <c r="C2127" s="57">
        <v>67.750900000000001</v>
      </c>
      <c r="D2127" s="57">
        <v>67.913899999999998</v>
      </c>
      <c r="E2127" s="57">
        <v>4440985</v>
      </c>
      <c r="F2127" s="57" t="s">
        <v>282</v>
      </c>
      <c r="G2127" s="26">
        <f t="shared" si="33"/>
        <v>1.0793077705741894E-3</v>
      </c>
    </row>
    <row r="2128" spans="1:7">
      <c r="A2128" s="57">
        <v>68.199200000000005</v>
      </c>
      <c r="B2128" s="57">
        <v>69.161000000000001</v>
      </c>
      <c r="C2128" s="57">
        <v>68.170599999999993</v>
      </c>
      <c r="D2128" s="57">
        <v>68.859399999999994</v>
      </c>
      <c r="E2128" s="57">
        <v>3789022</v>
      </c>
      <c r="F2128" s="57" t="s">
        <v>281</v>
      </c>
      <c r="G2128" s="26">
        <f t="shared" si="33"/>
        <v>-9.5876525209338537E-3</v>
      </c>
    </row>
    <row r="2129" spans="1:7">
      <c r="A2129" s="57">
        <v>68.9572</v>
      </c>
      <c r="B2129" s="57">
        <v>69.218000000000004</v>
      </c>
      <c r="C2129" s="57">
        <v>68.908299999999997</v>
      </c>
      <c r="D2129" s="57">
        <v>69.1447</v>
      </c>
      <c r="E2129" s="57">
        <v>4376215</v>
      </c>
      <c r="F2129" s="57" t="s">
        <v>280</v>
      </c>
      <c r="G2129" s="26">
        <f t="shared" si="33"/>
        <v>-2.7117045847331323E-3</v>
      </c>
    </row>
    <row r="2130" spans="1:7">
      <c r="A2130" s="57">
        <v>68.948999999999998</v>
      </c>
      <c r="B2130" s="57">
        <v>69.291399999999996</v>
      </c>
      <c r="C2130" s="57">
        <v>68.810500000000005</v>
      </c>
      <c r="D2130" s="57">
        <v>68.940899999999999</v>
      </c>
      <c r="E2130" s="57">
        <v>2765989</v>
      </c>
      <c r="F2130" s="57" t="s">
        <v>279</v>
      </c>
      <c r="G2130" s="26">
        <f t="shared" si="33"/>
        <v>1.1749193874743824E-4</v>
      </c>
    </row>
    <row r="2131" spans="1:7">
      <c r="A2131" s="57">
        <v>68.851200000000006</v>
      </c>
      <c r="B2131" s="57">
        <v>69.340299999999999</v>
      </c>
      <c r="C2131" s="57">
        <v>68.508899999999997</v>
      </c>
      <c r="D2131" s="57">
        <v>68.508899999999997</v>
      </c>
      <c r="E2131" s="57">
        <v>3346750</v>
      </c>
      <c r="F2131" s="57" t="s">
        <v>278</v>
      </c>
      <c r="G2131" s="26">
        <f t="shared" si="33"/>
        <v>4.9964311206283085E-3</v>
      </c>
    </row>
    <row r="2132" spans="1:7">
      <c r="A2132" s="57">
        <v>68.231800000000007</v>
      </c>
      <c r="B2132" s="57">
        <v>68.659700000000001</v>
      </c>
      <c r="C2132" s="57">
        <v>67.726399999999998</v>
      </c>
      <c r="D2132" s="57">
        <v>67.913899999999998</v>
      </c>
      <c r="E2132" s="57">
        <v>4302167</v>
      </c>
      <c r="F2132" s="57" t="s">
        <v>277</v>
      </c>
      <c r="G2132" s="26">
        <f t="shared" si="33"/>
        <v>4.6809268794754111E-3</v>
      </c>
    </row>
    <row r="2133" spans="1:7">
      <c r="A2133" s="57">
        <v>67.685599999999994</v>
      </c>
      <c r="B2133" s="57">
        <v>68.353999999999999</v>
      </c>
      <c r="C2133" s="57">
        <v>67.669300000000007</v>
      </c>
      <c r="D2133" s="57">
        <v>68.125799999999998</v>
      </c>
      <c r="E2133" s="57">
        <v>3495768</v>
      </c>
      <c r="F2133" s="57" t="s">
        <v>276</v>
      </c>
      <c r="G2133" s="26">
        <f t="shared" si="33"/>
        <v>-6.46157549709514E-3</v>
      </c>
    </row>
    <row r="2134" spans="1:7">
      <c r="A2134" s="57">
        <v>68.427400000000006</v>
      </c>
      <c r="B2134" s="57">
        <v>68.484399999999994</v>
      </c>
      <c r="C2134" s="57">
        <v>68.068700000000007</v>
      </c>
      <c r="D2134" s="57">
        <v>68.264399999999995</v>
      </c>
      <c r="E2134" s="57">
        <v>3519268</v>
      </c>
      <c r="F2134" s="57" t="s">
        <v>275</v>
      </c>
      <c r="G2134" s="26">
        <f t="shared" si="33"/>
        <v>2.3877745940785733E-3</v>
      </c>
    </row>
    <row r="2135" spans="1:7">
      <c r="A2135" s="57">
        <v>68.329599999999999</v>
      </c>
      <c r="B2135" s="57">
        <v>68.900099999999995</v>
      </c>
      <c r="C2135" s="57">
        <v>68.199200000000005</v>
      </c>
      <c r="D2135" s="57">
        <v>68.704499999999996</v>
      </c>
      <c r="E2135" s="57">
        <v>3825259</v>
      </c>
      <c r="F2135" s="57" t="s">
        <v>274</v>
      </c>
      <c r="G2135" s="26">
        <f t="shared" si="33"/>
        <v>-5.4567022538551946E-3</v>
      </c>
    </row>
    <row r="2136" spans="1:7">
      <c r="A2136" s="57">
        <v>68.7697</v>
      </c>
      <c r="B2136" s="57">
        <v>68.916399999999996</v>
      </c>
      <c r="C2136" s="57">
        <v>68.223600000000005</v>
      </c>
      <c r="D2136" s="57">
        <v>68.280699999999996</v>
      </c>
      <c r="E2136" s="57">
        <v>3647613</v>
      </c>
      <c r="F2136" s="57" t="s">
        <v>273</v>
      </c>
      <c r="G2136" s="26">
        <f t="shared" si="33"/>
        <v>7.1616137502985566E-3</v>
      </c>
    </row>
    <row r="2137" spans="1:7">
      <c r="A2137" s="57">
        <v>68.207300000000004</v>
      </c>
      <c r="B2137" s="57">
        <v>68.435500000000005</v>
      </c>
      <c r="C2137" s="57">
        <v>67.840500000000006</v>
      </c>
      <c r="D2137" s="57">
        <v>68.093199999999996</v>
      </c>
      <c r="E2137" s="57">
        <v>3414725</v>
      </c>
      <c r="F2137" s="57" t="s">
        <v>272</v>
      </c>
      <c r="G2137" s="26">
        <f t="shared" si="33"/>
        <v>1.6756445577532642E-3</v>
      </c>
    </row>
    <row r="2138" spans="1:7">
      <c r="A2138" s="57">
        <v>67.889399999999995</v>
      </c>
      <c r="B2138" s="57">
        <v>68.052400000000006</v>
      </c>
      <c r="C2138" s="57">
        <v>67.513900000000007</v>
      </c>
      <c r="D2138" s="57">
        <v>67.620400000000004</v>
      </c>
      <c r="E2138" s="57">
        <v>5944272</v>
      </c>
      <c r="F2138" s="57" t="s">
        <v>271</v>
      </c>
      <c r="G2138" s="26">
        <f t="shared" si="33"/>
        <v>3.9780894522953858E-3</v>
      </c>
    </row>
    <row r="2139" spans="1:7">
      <c r="A2139" s="57">
        <v>67.816100000000006</v>
      </c>
      <c r="B2139" s="57">
        <v>68.150300000000001</v>
      </c>
      <c r="C2139" s="57">
        <v>67.636700000000005</v>
      </c>
      <c r="D2139" s="57">
        <v>68.076899999999995</v>
      </c>
      <c r="E2139" s="57">
        <v>4909504</v>
      </c>
      <c r="F2139" s="57" t="s">
        <v>270</v>
      </c>
      <c r="G2139" s="26">
        <f t="shared" si="33"/>
        <v>-3.8309617506083748E-3</v>
      </c>
    </row>
    <row r="2140" spans="1:7">
      <c r="A2140" s="57">
        <v>68.076899999999995</v>
      </c>
      <c r="B2140" s="57">
        <v>68.777900000000002</v>
      </c>
      <c r="C2140" s="57">
        <v>68.052400000000006</v>
      </c>
      <c r="D2140" s="57">
        <v>68.5578</v>
      </c>
      <c r="E2140" s="57">
        <v>5356057</v>
      </c>
      <c r="F2140" s="57" t="s">
        <v>269</v>
      </c>
      <c r="G2140" s="26">
        <f t="shared" si="33"/>
        <v>-7.0145191356782988E-3</v>
      </c>
    </row>
    <row r="2141" spans="1:7">
      <c r="A2141" s="57">
        <v>68.443700000000007</v>
      </c>
      <c r="B2141" s="57">
        <v>69.022400000000005</v>
      </c>
      <c r="C2141" s="57">
        <v>68.402900000000002</v>
      </c>
      <c r="D2141" s="57">
        <v>68.875699999999995</v>
      </c>
      <c r="E2141" s="57">
        <v>5452150</v>
      </c>
      <c r="F2141" s="57" t="s">
        <v>268</v>
      </c>
      <c r="G2141" s="26">
        <f t="shared" si="33"/>
        <v>-6.2721685587222575E-3</v>
      </c>
    </row>
    <row r="2142" spans="1:7">
      <c r="A2142" s="57">
        <v>68.704499999999996</v>
      </c>
      <c r="B2142" s="57">
        <v>69.127200000000002</v>
      </c>
      <c r="C2142" s="57">
        <v>68.606700000000004</v>
      </c>
      <c r="D2142" s="57">
        <v>68.932699999999997</v>
      </c>
      <c r="E2142" s="57">
        <v>4550821</v>
      </c>
      <c r="F2142" s="57" t="s">
        <v>267</v>
      </c>
      <c r="G2142" s="26">
        <f t="shared" si="33"/>
        <v>-3.3104752896666589E-3</v>
      </c>
    </row>
    <row r="2143" spans="1:7">
      <c r="A2143" s="57">
        <v>69.022400000000005</v>
      </c>
      <c r="B2143" s="57">
        <v>69.984200000000001</v>
      </c>
      <c r="C2143" s="57">
        <v>68.737099999999998</v>
      </c>
      <c r="D2143" s="57">
        <v>69.984200000000001</v>
      </c>
      <c r="E2143" s="57">
        <v>5244867</v>
      </c>
      <c r="F2143" s="57" t="s">
        <v>266</v>
      </c>
      <c r="G2143" s="26">
        <f t="shared" si="33"/>
        <v>-1.3743102014454611E-2</v>
      </c>
    </row>
    <row r="2144" spans="1:7">
      <c r="A2144" s="57">
        <v>69.886399999999995</v>
      </c>
      <c r="B2144" s="57">
        <v>70.326599999999999</v>
      </c>
      <c r="C2144" s="57">
        <v>69.601100000000002</v>
      </c>
      <c r="D2144" s="57">
        <v>69.951599999999999</v>
      </c>
      <c r="E2144" s="57">
        <v>3331550</v>
      </c>
      <c r="F2144" s="57" t="s">
        <v>265</v>
      </c>
      <c r="G2144" s="26">
        <f t="shared" si="33"/>
        <v>-9.3207303335451908E-4</v>
      </c>
    </row>
    <row r="2145" spans="1:7">
      <c r="A2145" s="57">
        <v>70.041300000000007</v>
      </c>
      <c r="B2145" s="57">
        <v>70.106499999999997</v>
      </c>
      <c r="C2145" s="57">
        <v>69.307699999999997</v>
      </c>
      <c r="D2145" s="57">
        <v>69.609300000000005</v>
      </c>
      <c r="E2145" s="57">
        <v>5256281</v>
      </c>
      <c r="F2145" s="57" t="s">
        <v>264</v>
      </c>
      <c r="G2145" s="26">
        <f t="shared" si="33"/>
        <v>6.2060672927324312E-3</v>
      </c>
    </row>
    <row r="2146" spans="1:7">
      <c r="A2146" s="57">
        <v>69.3566</v>
      </c>
      <c r="B2146" s="57">
        <v>69.535899999999998</v>
      </c>
      <c r="C2146" s="57">
        <v>69.046899999999994</v>
      </c>
      <c r="D2146" s="57">
        <v>69.454400000000007</v>
      </c>
      <c r="E2146" s="57">
        <v>4095993</v>
      </c>
      <c r="F2146" s="57" t="s">
        <v>263</v>
      </c>
      <c r="G2146" s="26">
        <f t="shared" si="33"/>
        <v>-1.4081181321846659E-3</v>
      </c>
    </row>
    <row r="2147" spans="1:7">
      <c r="A2147" s="57">
        <v>69.421800000000005</v>
      </c>
      <c r="B2147" s="57">
        <v>70.057599999999994</v>
      </c>
      <c r="C2147" s="57">
        <v>69.234300000000005</v>
      </c>
      <c r="D2147" s="57">
        <v>69.829400000000007</v>
      </c>
      <c r="E2147" s="57">
        <v>3523156</v>
      </c>
      <c r="F2147" s="57" t="s">
        <v>262</v>
      </c>
      <c r="G2147" s="26">
        <f t="shared" si="33"/>
        <v>-5.8370829478701092E-3</v>
      </c>
    </row>
    <row r="2148" spans="1:7">
      <c r="A2148" s="57">
        <v>69.829400000000007</v>
      </c>
      <c r="B2148" s="57">
        <v>70.171700000000001</v>
      </c>
      <c r="C2148" s="57">
        <v>69.694900000000004</v>
      </c>
      <c r="D2148" s="57">
        <v>70.025000000000006</v>
      </c>
      <c r="E2148" s="57">
        <v>4381530</v>
      </c>
      <c r="F2148" s="57" t="s">
        <v>261</v>
      </c>
      <c r="G2148" s="26">
        <f t="shared" si="33"/>
        <v>-2.793288111388792E-3</v>
      </c>
    </row>
    <row r="2149" spans="1:7">
      <c r="A2149" s="57">
        <v>69.813100000000006</v>
      </c>
      <c r="B2149" s="57">
        <v>70.212400000000002</v>
      </c>
      <c r="C2149" s="57">
        <v>69.658199999999994</v>
      </c>
      <c r="D2149" s="57">
        <v>70.081999999999994</v>
      </c>
      <c r="E2149" s="57">
        <v>4596998</v>
      </c>
      <c r="F2149" s="57" t="s">
        <v>260</v>
      </c>
      <c r="G2149" s="26">
        <f t="shared" si="33"/>
        <v>-3.8369338774576489E-3</v>
      </c>
    </row>
    <row r="2150" spans="1:7">
      <c r="A2150" s="57">
        <v>69.976100000000002</v>
      </c>
      <c r="B2150" s="57">
        <v>70.448800000000006</v>
      </c>
      <c r="C2150" s="57">
        <v>69.918999999999997</v>
      </c>
      <c r="D2150" s="57">
        <v>70.098299999999995</v>
      </c>
      <c r="E2150" s="57">
        <v>5505674</v>
      </c>
      <c r="F2150" s="57" t="s">
        <v>259</v>
      </c>
      <c r="G2150" s="26">
        <f t="shared" si="33"/>
        <v>-1.7432662418345179E-3</v>
      </c>
    </row>
    <row r="2151" spans="1:7">
      <c r="A2151" s="57">
        <v>70.147199999999998</v>
      </c>
      <c r="B2151" s="57">
        <v>72.372500000000002</v>
      </c>
      <c r="C2151" s="57">
        <v>69.9679</v>
      </c>
      <c r="D2151" s="57">
        <v>72.193100000000001</v>
      </c>
      <c r="E2151" s="57">
        <v>9555345</v>
      </c>
      <c r="F2151" s="57" t="s">
        <v>258</v>
      </c>
      <c r="G2151" s="26">
        <f t="shared" si="33"/>
        <v>-2.8339273420867173E-2</v>
      </c>
    </row>
    <row r="2152" spans="1:7">
      <c r="A2152" s="57">
        <v>72.193100000000001</v>
      </c>
      <c r="B2152" s="57">
        <v>72.396900000000002</v>
      </c>
      <c r="C2152" s="57">
        <v>71.451400000000007</v>
      </c>
      <c r="D2152" s="57">
        <v>71.573700000000002</v>
      </c>
      <c r="E2152" s="57">
        <v>2257794</v>
      </c>
      <c r="F2152" s="57" t="s">
        <v>257</v>
      </c>
      <c r="G2152" s="26">
        <f t="shared" si="33"/>
        <v>8.6540167687292335E-3</v>
      </c>
    </row>
    <row r="2153" spans="1:7">
      <c r="A2153" s="57">
        <v>71.573700000000002</v>
      </c>
      <c r="B2153" s="57">
        <v>71.728499999999997</v>
      </c>
      <c r="C2153" s="57">
        <v>71.158000000000001</v>
      </c>
      <c r="D2153" s="57">
        <v>71.671499999999995</v>
      </c>
      <c r="E2153" s="57">
        <v>2306315</v>
      </c>
      <c r="F2153" s="57" t="s">
        <v>256</v>
      </c>
      <c r="G2153" s="26">
        <f t="shared" si="33"/>
        <v>-1.3645591343838248E-3</v>
      </c>
    </row>
    <row r="2154" spans="1:7">
      <c r="A2154" s="57">
        <v>71.573700000000002</v>
      </c>
      <c r="B2154" s="57">
        <v>71.932299999999998</v>
      </c>
      <c r="C2154" s="57">
        <v>71.239500000000007</v>
      </c>
      <c r="D2154" s="57">
        <v>71.524799999999999</v>
      </c>
      <c r="E2154" s="57">
        <v>2128409</v>
      </c>
      <c r="F2154" s="57" t="s">
        <v>255</v>
      </c>
      <c r="G2154" s="26">
        <f t="shared" si="33"/>
        <v>6.8367894772158877E-4</v>
      </c>
    </row>
    <row r="2155" spans="1:7">
      <c r="A2155" s="57">
        <v>71.125399999999999</v>
      </c>
      <c r="B2155" s="57">
        <v>71.247600000000006</v>
      </c>
      <c r="C2155" s="57">
        <v>70.652600000000007</v>
      </c>
      <c r="D2155" s="57">
        <v>70.9542</v>
      </c>
      <c r="E2155" s="57">
        <v>2792873</v>
      </c>
      <c r="F2155" s="57" t="s">
        <v>254</v>
      </c>
      <c r="G2155" s="26">
        <f t="shared" si="33"/>
        <v>2.4128240470613349E-3</v>
      </c>
    </row>
    <row r="2156" spans="1:7">
      <c r="A2156" s="57">
        <v>71.076499999999996</v>
      </c>
      <c r="B2156" s="57">
        <v>71.728499999999997</v>
      </c>
      <c r="C2156" s="57">
        <v>70.9542</v>
      </c>
      <c r="D2156" s="57">
        <v>71.614400000000003</v>
      </c>
      <c r="E2156" s="57">
        <v>3062125</v>
      </c>
      <c r="F2156" s="57" t="s">
        <v>253</v>
      </c>
      <c r="G2156" s="26">
        <f t="shared" si="33"/>
        <v>-7.511059228311745E-3</v>
      </c>
    </row>
    <row r="2157" spans="1:7">
      <c r="A2157" s="57">
        <v>71.695899999999995</v>
      </c>
      <c r="B2157" s="57">
        <v>71.81</v>
      </c>
      <c r="C2157" s="57">
        <v>71.239500000000007</v>
      </c>
      <c r="D2157" s="57">
        <v>71.443200000000004</v>
      </c>
      <c r="E2157" s="57">
        <v>2918090</v>
      </c>
      <c r="F2157" s="57" t="s">
        <v>252</v>
      </c>
      <c r="G2157" s="26">
        <f t="shared" si="33"/>
        <v>3.5370756069155185E-3</v>
      </c>
    </row>
    <row r="2158" spans="1:7">
      <c r="A2158" s="57">
        <v>71.125399999999999</v>
      </c>
      <c r="B2158" s="57">
        <v>72.527299999999997</v>
      </c>
      <c r="C2158" s="57">
        <v>71.125399999999999</v>
      </c>
      <c r="D2158" s="57">
        <v>72.299099999999996</v>
      </c>
      <c r="E2158" s="57">
        <v>3884944</v>
      </c>
      <c r="F2158" s="57" t="s">
        <v>251</v>
      </c>
      <c r="G2158" s="26">
        <f t="shared" si="33"/>
        <v>-1.6233950353462201E-2</v>
      </c>
    </row>
    <row r="2159" spans="1:7">
      <c r="A2159" s="57">
        <v>72.462100000000007</v>
      </c>
      <c r="B2159" s="57">
        <v>72.625100000000003</v>
      </c>
      <c r="C2159" s="57">
        <v>71.956800000000001</v>
      </c>
      <c r="D2159" s="57">
        <v>72.1524</v>
      </c>
      <c r="E2159" s="57">
        <v>2892122</v>
      </c>
      <c r="F2159" s="57" t="s">
        <v>250</v>
      </c>
      <c r="G2159" s="26">
        <f t="shared" si="33"/>
        <v>4.2923035131194887E-3</v>
      </c>
    </row>
    <row r="2160" spans="1:7">
      <c r="A2160" s="57">
        <v>72.013800000000003</v>
      </c>
      <c r="B2160" s="57">
        <v>72.330100000000002</v>
      </c>
      <c r="C2160" s="57">
        <v>71.965199999999996</v>
      </c>
      <c r="D2160" s="57">
        <v>72.005700000000004</v>
      </c>
      <c r="E2160" s="57">
        <v>2006736</v>
      </c>
      <c r="F2160" s="57" t="s">
        <v>249</v>
      </c>
      <c r="G2160" s="26">
        <f t="shared" si="33"/>
        <v>1.1249109445499172E-4</v>
      </c>
    </row>
    <row r="2161" spans="1:7">
      <c r="A2161" s="57">
        <v>71.965199999999996</v>
      </c>
      <c r="B2161" s="57">
        <v>72.305700000000002</v>
      </c>
      <c r="C2161" s="57">
        <v>71.819199999999995</v>
      </c>
      <c r="D2161" s="57">
        <v>71.965199999999996</v>
      </c>
      <c r="E2161" s="57">
        <v>3827936</v>
      </c>
      <c r="F2161" s="57" t="s">
        <v>248</v>
      </c>
      <c r="G2161" s="26">
        <f t="shared" si="33"/>
        <v>0</v>
      </c>
    </row>
    <row r="2162" spans="1:7">
      <c r="A2162" s="57">
        <v>71.932699999999997</v>
      </c>
      <c r="B2162" s="57">
        <v>72.484099999999998</v>
      </c>
      <c r="C2162" s="57">
        <v>71.454300000000003</v>
      </c>
      <c r="D2162" s="57">
        <v>72.475999999999999</v>
      </c>
      <c r="E2162" s="57">
        <v>2887953</v>
      </c>
      <c r="F2162" s="57" t="s">
        <v>247</v>
      </c>
      <c r="G2162" s="26">
        <f t="shared" si="33"/>
        <v>-7.4962746288427251E-3</v>
      </c>
    </row>
    <row r="2163" spans="1:7">
      <c r="A2163" s="57">
        <v>72.411100000000005</v>
      </c>
      <c r="B2163" s="57">
        <v>72.662499999999994</v>
      </c>
      <c r="C2163" s="57">
        <v>72.119200000000006</v>
      </c>
      <c r="D2163" s="57">
        <v>72.273300000000006</v>
      </c>
      <c r="E2163" s="57">
        <v>3339370</v>
      </c>
      <c r="F2163" s="57" t="s">
        <v>246</v>
      </c>
      <c r="G2163" s="26">
        <f t="shared" si="33"/>
        <v>1.9066515573524789E-3</v>
      </c>
    </row>
    <row r="2164" spans="1:7">
      <c r="A2164" s="57">
        <v>71.997600000000006</v>
      </c>
      <c r="B2164" s="57">
        <v>72.516599999999997</v>
      </c>
      <c r="C2164" s="57">
        <v>71.997600000000006</v>
      </c>
      <c r="D2164" s="57">
        <v>72.289500000000004</v>
      </c>
      <c r="E2164" s="57">
        <v>3149612</v>
      </c>
      <c r="F2164" s="57" t="s">
        <v>245</v>
      </c>
      <c r="G2164" s="26">
        <f t="shared" si="33"/>
        <v>-4.0379308198286168E-3</v>
      </c>
    </row>
    <row r="2165" spans="1:7">
      <c r="A2165" s="57">
        <v>72.289500000000004</v>
      </c>
      <c r="B2165" s="57">
        <v>72.7517</v>
      </c>
      <c r="C2165" s="57">
        <v>72.151700000000005</v>
      </c>
      <c r="D2165" s="57">
        <v>72.346299999999999</v>
      </c>
      <c r="E2165" s="57">
        <v>3491550</v>
      </c>
      <c r="F2165" s="57" t="s">
        <v>244</v>
      </c>
      <c r="G2165" s="26">
        <f t="shared" si="33"/>
        <v>-7.8511271481740419E-4</v>
      </c>
    </row>
    <row r="2166" spans="1:7">
      <c r="A2166" s="57">
        <v>72.330100000000002</v>
      </c>
      <c r="B2166" s="57">
        <v>72.573300000000003</v>
      </c>
      <c r="C2166" s="57">
        <v>72.078699999999998</v>
      </c>
      <c r="D2166" s="57">
        <v>72.524699999999996</v>
      </c>
      <c r="E2166" s="57">
        <v>6707093</v>
      </c>
      <c r="F2166" s="57" t="s">
        <v>243</v>
      </c>
      <c r="G2166" s="26">
        <f t="shared" si="33"/>
        <v>-2.6832237844485185E-3</v>
      </c>
    </row>
    <row r="2167" spans="1:7">
      <c r="A2167" s="57">
        <v>72.240899999999996</v>
      </c>
      <c r="B2167" s="57">
        <v>72.646299999999997</v>
      </c>
      <c r="C2167" s="57">
        <v>71.932699999999997</v>
      </c>
      <c r="D2167" s="57">
        <v>72.143600000000006</v>
      </c>
      <c r="E2167" s="57">
        <v>3549352</v>
      </c>
      <c r="F2167" s="57" t="s">
        <v>242</v>
      </c>
      <c r="G2167" s="26">
        <f t="shared" si="33"/>
        <v>1.3486989836934971E-3</v>
      </c>
    </row>
    <row r="2168" spans="1:7">
      <c r="A2168" s="57">
        <v>71.997600000000006</v>
      </c>
      <c r="B2168" s="57">
        <v>72.281400000000005</v>
      </c>
      <c r="C2168" s="57">
        <v>71.819199999999995</v>
      </c>
      <c r="D2168" s="57">
        <v>72.143600000000006</v>
      </c>
      <c r="E2168" s="57">
        <v>3549356</v>
      </c>
      <c r="F2168" s="57" t="s">
        <v>241</v>
      </c>
      <c r="G2168" s="26">
        <f t="shared" si="33"/>
        <v>-2.0237415377108992E-3</v>
      </c>
    </row>
    <row r="2169" spans="1:7">
      <c r="A2169" s="57">
        <v>72.021900000000002</v>
      </c>
      <c r="B2169" s="57">
        <v>72.589500000000001</v>
      </c>
      <c r="C2169" s="57">
        <v>71.811099999999996</v>
      </c>
      <c r="D2169" s="57">
        <v>71.948899999999995</v>
      </c>
      <c r="E2169" s="57">
        <v>3535017</v>
      </c>
      <c r="F2169" s="57" t="s">
        <v>240</v>
      </c>
      <c r="G2169" s="26">
        <f t="shared" si="33"/>
        <v>1.0146089794285107E-3</v>
      </c>
    </row>
    <row r="2170" spans="1:7">
      <c r="A2170" s="57">
        <v>72.159800000000004</v>
      </c>
      <c r="B2170" s="57">
        <v>72.224599999999995</v>
      </c>
      <c r="C2170" s="57">
        <v>71.389399999999995</v>
      </c>
      <c r="D2170" s="57">
        <v>71.421899999999994</v>
      </c>
      <c r="E2170" s="57">
        <v>3806584</v>
      </c>
      <c r="F2170" s="57" t="s">
        <v>239</v>
      </c>
      <c r="G2170" s="26">
        <f t="shared" ref="G2170:G2194" si="34">A2170/D2170-1</f>
        <v>1.0331564968168117E-2</v>
      </c>
    </row>
    <row r="2171" spans="1:7">
      <c r="A2171" s="57">
        <v>71.421899999999994</v>
      </c>
      <c r="B2171" s="57">
        <v>71.640799999999999</v>
      </c>
      <c r="C2171" s="57">
        <v>70.975899999999996</v>
      </c>
      <c r="D2171" s="57">
        <v>71.356999999999999</v>
      </c>
      <c r="E2171" s="57">
        <v>5436765</v>
      </c>
      <c r="F2171" s="57" t="s">
        <v>238</v>
      </c>
      <c r="G2171" s="26">
        <f t="shared" si="34"/>
        <v>9.0951133035299669E-4</v>
      </c>
    </row>
    <row r="2172" spans="1:7">
      <c r="A2172" s="57">
        <v>71.081299999999999</v>
      </c>
      <c r="B2172" s="57">
        <v>71.340800000000002</v>
      </c>
      <c r="C2172" s="57">
        <v>70.659700000000001</v>
      </c>
      <c r="D2172" s="57">
        <v>70.813699999999997</v>
      </c>
      <c r="E2172" s="57">
        <v>2979917</v>
      </c>
      <c r="F2172" s="57" t="s">
        <v>237</v>
      </c>
      <c r="G2172" s="26">
        <f t="shared" si="34"/>
        <v>3.7789297833612512E-3</v>
      </c>
    </row>
    <row r="2173" spans="1:7">
      <c r="A2173" s="57">
        <v>71.0732</v>
      </c>
      <c r="B2173" s="57">
        <v>71.356999999999999</v>
      </c>
      <c r="C2173" s="57">
        <v>70.829899999999995</v>
      </c>
      <c r="D2173" s="57">
        <v>71.000200000000007</v>
      </c>
      <c r="E2173" s="57">
        <v>3509774</v>
      </c>
      <c r="F2173" s="57" t="s">
        <v>236</v>
      </c>
      <c r="G2173" s="26">
        <f t="shared" si="34"/>
        <v>1.0281661178417334E-3</v>
      </c>
    </row>
    <row r="2174" spans="1:7">
      <c r="A2174" s="57">
        <v>70.708299999999994</v>
      </c>
      <c r="B2174" s="57">
        <v>71.519199999999998</v>
      </c>
      <c r="C2174" s="57">
        <v>70.6434</v>
      </c>
      <c r="D2174" s="57">
        <v>71.016400000000004</v>
      </c>
      <c r="E2174" s="57">
        <v>4459803</v>
      </c>
      <c r="F2174" s="57" t="s">
        <v>235</v>
      </c>
      <c r="G2174" s="26">
        <f t="shared" si="34"/>
        <v>-4.3384345024530813E-3</v>
      </c>
    </row>
    <row r="2175" spans="1:7">
      <c r="A2175" s="57">
        <v>71.057000000000002</v>
      </c>
      <c r="B2175" s="57">
        <v>71.486699999999999</v>
      </c>
      <c r="C2175" s="57">
        <v>70.165000000000006</v>
      </c>
      <c r="D2175" s="57">
        <v>70.229900000000001</v>
      </c>
      <c r="E2175" s="57">
        <v>8823632</v>
      </c>
      <c r="F2175" s="57" t="s">
        <v>234</v>
      </c>
      <c r="G2175" s="26">
        <f t="shared" si="34"/>
        <v>1.177703513745576E-2</v>
      </c>
    </row>
    <row r="2176" spans="1:7">
      <c r="A2176" s="57">
        <v>70.148799999999994</v>
      </c>
      <c r="B2176" s="57">
        <v>70.254199999999997</v>
      </c>
      <c r="C2176" s="57">
        <v>69.532499999999999</v>
      </c>
      <c r="D2176" s="57">
        <v>69.613600000000005</v>
      </c>
      <c r="E2176" s="57">
        <v>4715137</v>
      </c>
      <c r="F2176" s="57" t="s">
        <v>233</v>
      </c>
      <c r="G2176" s="26">
        <f t="shared" si="34"/>
        <v>7.6881528896650675E-3</v>
      </c>
    </row>
    <row r="2177" spans="1:7">
      <c r="A2177" s="57">
        <v>69.686599999999999</v>
      </c>
      <c r="B2177" s="57">
        <v>70.010999999999996</v>
      </c>
      <c r="C2177" s="57">
        <v>69.439300000000003</v>
      </c>
      <c r="D2177" s="57">
        <v>69.654200000000003</v>
      </c>
      <c r="E2177" s="57">
        <v>4159665</v>
      </c>
      <c r="F2177" s="57" t="s">
        <v>232</v>
      </c>
      <c r="G2177" s="26">
        <f t="shared" si="34"/>
        <v>4.651550085996714E-4</v>
      </c>
    </row>
    <row r="2178" spans="1:7">
      <c r="A2178" s="57">
        <v>69.718999999999994</v>
      </c>
      <c r="B2178" s="57">
        <v>70.1083</v>
      </c>
      <c r="C2178" s="57">
        <v>69.605500000000006</v>
      </c>
      <c r="D2178" s="57">
        <v>70.035300000000007</v>
      </c>
      <c r="E2178" s="57">
        <v>3291880</v>
      </c>
      <c r="F2178" s="57" t="s">
        <v>231</v>
      </c>
      <c r="G2178" s="26">
        <f t="shared" si="34"/>
        <v>-4.5162939260632307E-3</v>
      </c>
    </row>
    <row r="2179" spans="1:7">
      <c r="A2179" s="57">
        <v>69.735299999999995</v>
      </c>
      <c r="B2179" s="57">
        <v>70.181200000000004</v>
      </c>
      <c r="C2179" s="57">
        <v>69.475800000000007</v>
      </c>
      <c r="D2179" s="57">
        <v>69.638000000000005</v>
      </c>
      <c r="E2179" s="57">
        <v>3627102</v>
      </c>
      <c r="F2179" s="57" t="s">
        <v>230</v>
      </c>
      <c r="G2179" s="26">
        <f t="shared" si="34"/>
        <v>1.3972256526606497E-3</v>
      </c>
    </row>
    <row r="2180" spans="1:7">
      <c r="A2180" s="57">
        <v>69.694699999999997</v>
      </c>
      <c r="B2180" s="57">
        <v>69.751499999999993</v>
      </c>
      <c r="C2180" s="57">
        <v>69.256799999999998</v>
      </c>
      <c r="D2180" s="57">
        <v>69.402799999999999</v>
      </c>
      <c r="E2180" s="57">
        <v>3243898</v>
      </c>
      <c r="F2180" s="57" t="s">
        <v>229</v>
      </c>
      <c r="G2180" s="26">
        <f t="shared" si="34"/>
        <v>4.2058821834276561E-3</v>
      </c>
    </row>
    <row r="2181" spans="1:7">
      <c r="A2181" s="57">
        <v>69.589299999999994</v>
      </c>
      <c r="B2181" s="57">
        <v>70.319100000000006</v>
      </c>
      <c r="C2181" s="57">
        <v>69.362300000000005</v>
      </c>
      <c r="D2181" s="57">
        <v>69.832599999999999</v>
      </c>
      <c r="E2181" s="57">
        <v>6162465</v>
      </c>
      <c r="F2181" s="57" t="s">
        <v>228</v>
      </c>
      <c r="G2181" s="26">
        <f t="shared" si="34"/>
        <v>-3.4840461331814288E-3</v>
      </c>
    </row>
    <row r="2182" spans="1:7">
      <c r="A2182" s="57">
        <v>69.8001</v>
      </c>
      <c r="B2182" s="57">
        <v>69.8001</v>
      </c>
      <c r="C2182" s="57">
        <v>68.413499999999999</v>
      </c>
      <c r="D2182" s="57">
        <v>68.608099999999993</v>
      </c>
      <c r="E2182" s="57">
        <v>7535314</v>
      </c>
      <c r="F2182" s="57" t="s">
        <v>227</v>
      </c>
      <c r="G2182" s="26">
        <f t="shared" si="34"/>
        <v>1.737404184054081E-2</v>
      </c>
    </row>
    <row r="2183" spans="1:7">
      <c r="A2183" s="57">
        <v>68.340599999999995</v>
      </c>
      <c r="B2183" s="57">
        <v>69.248699999999999</v>
      </c>
      <c r="C2183" s="57">
        <v>67.935100000000006</v>
      </c>
      <c r="D2183" s="57">
        <v>68.916300000000007</v>
      </c>
      <c r="E2183" s="57">
        <v>7439946</v>
      </c>
      <c r="F2183" s="57" t="s">
        <v>226</v>
      </c>
      <c r="G2183" s="26">
        <f t="shared" si="34"/>
        <v>-8.3536115548863421E-3</v>
      </c>
    </row>
    <row r="2184" spans="1:7">
      <c r="A2184" s="57">
        <v>68.810900000000004</v>
      </c>
      <c r="B2184" s="57">
        <v>69.191999999999993</v>
      </c>
      <c r="C2184" s="57">
        <v>68.518900000000002</v>
      </c>
      <c r="D2184" s="57">
        <v>69.013599999999997</v>
      </c>
      <c r="E2184" s="57">
        <v>4131612</v>
      </c>
      <c r="F2184" s="57" t="s">
        <v>225</v>
      </c>
      <c r="G2184" s="26">
        <f t="shared" si="34"/>
        <v>-2.9371022523095869E-3</v>
      </c>
    </row>
    <row r="2185" spans="1:7">
      <c r="A2185" s="57">
        <v>68.997399999999999</v>
      </c>
      <c r="B2185" s="57">
        <v>69.589299999999994</v>
      </c>
      <c r="C2185" s="57">
        <v>68.596000000000004</v>
      </c>
      <c r="D2185" s="57">
        <v>69.3947</v>
      </c>
      <c r="E2185" s="57">
        <v>4796850</v>
      </c>
      <c r="F2185" s="57" t="s">
        <v>224</v>
      </c>
      <c r="G2185" s="26">
        <f t="shared" si="34"/>
        <v>-5.7252210903714351E-3</v>
      </c>
    </row>
    <row r="2186" spans="1:7">
      <c r="A2186" s="57">
        <v>69.3947</v>
      </c>
      <c r="B2186" s="57">
        <v>69.735299999999995</v>
      </c>
      <c r="C2186" s="57">
        <v>68</v>
      </c>
      <c r="D2186" s="57">
        <v>69.094700000000003</v>
      </c>
      <c r="E2186" s="57">
        <v>7210611</v>
      </c>
      <c r="F2186" s="57" t="s">
        <v>223</v>
      </c>
      <c r="G2186" s="26">
        <f t="shared" si="34"/>
        <v>4.3418670317694197E-3</v>
      </c>
    </row>
    <row r="2187" spans="1:7">
      <c r="A2187" s="57">
        <v>68.681100000000001</v>
      </c>
      <c r="B2187" s="57">
        <v>69.086600000000004</v>
      </c>
      <c r="C2187" s="57">
        <v>68.182400000000001</v>
      </c>
      <c r="D2187" s="57">
        <v>68.762200000000007</v>
      </c>
      <c r="E2187" s="57">
        <v>6668983</v>
      </c>
      <c r="F2187" s="57" t="s">
        <v>222</v>
      </c>
      <c r="G2187" s="26">
        <f t="shared" si="34"/>
        <v>-1.1794270689420294E-3</v>
      </c>
    </row>
    <row r="2188" spans="1:7">
      <c r="A2188" s="57">
        <v>68.608099999999993</v>
      </c>
      <c r="B2188" s="57">
        <v>68.859499999999997</v>
      </c>
      <c r="C2188" s="57">
        <v>68.064899999999994</v>
      </c>
      <c r="D2188" s="57">
        <v>68.194599999999994</v>
      </c>
      <c r="E2188" s="57">
        <v>4385962</v>
      </c>
      <c r="F2188" s="57" t="s">
        <v>221</v>
      </c>
      <c r="G2188" s="26">
        <f t="shared" si="34"/>
        <v>6.0635299569173906E-3</v>
      </c>
    </row>
    <row r="2189" spans="1:7">
      <c r="A2189" s="57">
        <v>68.105400000000003</v>
      </c>
      <c r="B2189" s="57">
        <v>68.397300000000001</v>
      </c>
      <c r="C2189" s="57">
        <v>67.513499999999993</v>
      </c>
      <c r="D2189" s="57">
        <v>67.513499999999993</v>
      </c>
      <c r="E2189" s="57">
        <v>3912587</v>
      </c>
      <c r="F2189" s="57" t="s">
        <v>220</v>
      </c>
      <c r="G2189" s="26">
        <f t="shared" si="34"/>
        <v>8.7671354617966379E-3</v>
      </c>
    </row>
    <row r="2190" spans="1:7">
      <c r="A2190" s="57">
        <v>67.489099999999993</v>
      </c>
      <c r="B2190" s="57">
        <v>67.716200000000001</v>
      </c>
      <c r="C2190" s="57">
        <v>66.678299999999993</v>
      </c>
      <c r="D2190" s="57">
        <v>66.8566</v>
      </c>
      <c r="E2190" s="57">
        <v>4780448</v>
      </c>
      <c r="F2190" s="57" t="s">
        <v>219</v>
      </c>
      <c r="G2190" s="26">
        <f t="shared" si="34"/>
        <v>9.4605469018764765E-3</v>
      </c>
    </row>
    <row r="2191" spans="1:7">
      <c r="A2191" s="57">
        <v>66.816100000000006</v>
      </c>
      <c r="B2191" s="57">
        <v>67.221500000000006</v>
      </c>
      <c r="C2191" s="57">
        <v>66.086299999999994</v>
      </c>
      <c r="D2191" s="57">
        <v>66.159300000000002</v>
      </c>
      <c r="E2191" s="57">
        <v>5225643</v>
      </c>
      <c r="F2191" s="57" t="s">
        <v>218</v>
      </c>
      <c r="G2191" s="26">
        <f t="shared" si="34"/>
        <v>9.9275536470306847E-3</v>
      </c>
    </row>
    <row r="2192" spans="1:7">
      <c r="A2192" s="57">
        <v>67.026899999999998</v>
      </c>
      <c r="B2192" s="57">
        <v>67.716200000000001</v>
      </c>
      <c r="C2192" s="57">
        <v>66.970200000000006</v>
      </c>
      <c r="D2192" s="57">
        <v>67.213399999999993</v>
      </c>
      <c r="E2192" s="57">
        <v>5861762</v>
      </c>
      <c r="F2192" s="57" t="s">
        <v>217</v>
      </c>
      <c r="G2192" s="26">
        <f t="shared" si="34"/>
        <v>-2.7747443218166801E-3</v>
      </c>
    </row>
    <row r="2193" spans="1:7">
      <c r="A2193" s="57">
        <v>68.064899999999994</v>
      </c>
      <c r="B2193" s="57">
        <v>68.381100000000004</v>
      </c>
      <c r="C2193" s="57">
        <v>67.675600000000003</v>
      </c>
      <c r="D2193" s="57">
        <v>68.186499999999995</v>
      </c>
      <c r="E2193" s="57">
        <v>4635296</v>
      </c>
      <c r="F2193" s="57" t="s">
        <v>216</v>
      </c>
      <c r="G2193" s="26">
        <f t="shared" si="34"/>
        <v>-1.7833442103641906E-3</v>
      </c>
    </row>
    <row r="2194" spans="1:7">
      <c r="A2194" s="57">
        <v>68.227000000000004</v>
      </c>
      <c r="B2194" s="57">
        <v>68.316199999999995</v>
      </c>
      <c r="C2194" s="57">
        <v>67.408000000000001</v>
      </c>
      <c r="D2194" s="57">
        <v>67.635099999999994</v>
      </c>
      <c r="E2194" s="57">
        <v>3532094</v>
      </c>
      <c r="F2194" s="57" t="s">
        <v>215</v>
      </c>
      <c r="G2194" s="26">
        <f t="shared" si="34"/>
        <v>8.7513731775366033E-3</v>
      </c>
    </row>
  </sheetData>
  <sortState xmlns:xlrd2="http://schemas.microsoft.com/office/spreadsheetml/2017/richdata2" ref="I248:I328">
    <sortCondition ref="I248"/>
  </sortState>
  <hyperlinks>
    <hyperlink ref="M2" r:id="rId1" xr:uid="{3979AE74-2126-4A8B-B97D-637473F2EAA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4" t="s">
        <v>13</v>
      </c>
      <c r="C2" s="5"/>
      <c r="D2" s="5"/>
      <c r="E2" s="5"/>
      <c r="F2" s="5"/>
      <c r="G2" s="4" t="s">
        <v>13</v>
      </c>
      <c r="H2" s="6"/>
      <c r="I2" s="6"/>
      <c r="J2" s="6"/>
      <c r="K2" s="6"/>
      <c r="L2" s="6"/>
      <c r="M2" s="6"/>
      <c r="N2" s="6"/>
      <c r="O2" s="6"/>
      <c r="P2" s="6"/>
      <c r="Q2" s="6"/>
      <c r="R2" s="6"/>
      <c r="S2" s="6"/>
      <c r="T2" s="6"/>
      <c r="U2" s="6"/>
      <c r="V2" s="6"/>
      <c r="W2" s="6"/>
      <c r="X2" s="6"/>
      <c r="Y2" s="6"/>
      <c r="Z2" s="7"/>
    </row>
    <row r="3" spans="2:26" ht="15">
      <c r="B3" s="8" t="s">
        <v>14</v>
      </c>
      <c r="C3" s="9"/>
      <c r="D3" s="9"/>
      <c r="E3" s="9"/>
      <c r="F3" s="10"/>
      <c r="G3" s="11" t="s">
        <v>15</v>
      </c>
      <c r="H3" s="11"/>
      <c r="I3" s="11"/>
      <c r="J3" s="11"/>
      <c r="K3" s="11"/>
      <c r="L3" s="11"/>
      <c r="M3" s="11"/>
      <c r="N3" s="11"/>
      <c r="O3" s="11"/>
      <c r="P3" s="11"/>
      <c r="Q3" s="11"/>
      <c r="R3" s="11"/>
      <c r="S3" s="11"/>
      <c r="T3" s="11"/>
      <c r="U3" s="11"/>
      <c r="V3" s="11"/>
      <c r="W3" s="11"/>
      <c r="X3" s="11"/>
      <c r="Y3" s="11"/>
      <c r="Z3" s="12"/>
    </row>
    <row r="4" spans="2:26" ht="15">
      <c r="B4" s="13" t="s">
        <v>14</v>
      </c>
      <c r="C4" s="14"/>
      <c r="D4" s="14"/>
      <c r="E4" s="14"/>
      <c r="F4" s="15"/>
      <c r="G4" s="16" t="s">
        <v>16</v>
      </c>
      <c r="H4" s="16"/>
      <c r="I4" s="16"/>
      <c r="J4" s="16"/>
      <c r="K4" s="16"/>
      <c r="L4" s="16"/>
      <c r="M4" s="16"/>
      <c r="N4" s="16"/>
      <c r="O4" s="16"/>
      <c r="P4" s="16"/>
      <c r="Q4" s="16"/>
      <c r="R4" s="16"/>
      <c r="S4" s="16"/>
      <c r="T4" s="16"/>
      <c r="U4" s="16"/>
      <c r="V4" s="16"/>
      <c r="W4" s="16"/>
      <c r="X4" s="16"/>
      <c r="Y4" s="16"/>
      <c r="Z4" s="17"/>
    </row>
    <row r="5" spans="2:26" ht="15">
      <c r="B5" s="13" t="s">
        <v>14</v>
      </c>
      <c r="C5" s="14"/>
      <c r="D5" s="14"/>
      <c r="E5" s="14"/>
      <c r="F5" s="15"/>
      <c r="G5" s="18" t="s">
        <v>15</v>
      </c>
      <c r="H5" s="18"/>
      <c r="I5" s="18"/>
      <c r="J5" s="18"/>
      <c r="K5" s="18"/>
      <c r="L5" s="18"/>
      <c r="M5" s="18"/>
      <c r="N5" s="18"/>
      <c r="O5" s="18"/>
      <c r="P5" s="18"/>
      <c r="Q5" s="18"/>
      <c r="R5" s="18"/>
      <c r="S5" s="18"/>
      <c r="T5" s="18"/>
      <c r="U5" s="18"/>
      <c r="V5" s="18"/>
      <c r="W5" s="18"/>
      <c r="X5" s="18"/>
      <c r="Y5" s="18"/>
      <c r="Z5" s="19"/>
    </row>
    <row r="6" spans="2:26" ht="15">
      <c r="B6" s="13" t="s">
        <v>14</v>
      </c>
      <c r="C6" s="14"/>
      <c r="D6" s="14"/>
      <c r="E6" s="14"/>
      <c r="F6" s="15"/>
      <c r="G6" s="16" t="s">
        <v>16</v>
      </c>
      <c r="H6" s="16"/>
      <c r="I6" s="16"/>
      <c r="J6" s="16"/>
      <c r="K6" s="16"/>
      <c r="L6" s="16"/>
      <c r="M6" s="16"/>
      <c r="N6" s="16"/>
      <c r="O6" s="16"/>
      <c r="P6" s="16"/>
      <c r="Q6" s="16"/>
      <c r="R6" s="16"/>
      <c r="S6" s="16"/>
      <c r="T6" s="16"/>
      <c r="U6" s="16"/>
      <c r="V6" s="16"/>
      <c r="W6" s="16"/>
      <c r="X6" s="16"/>
      <c r="Y6" s="16"/>
      <c r="Z6" s="17"/>
    </row>
    <row r="7" spans="2:26" ht="15">
      <c r="B7" s="13" t="s">
        <v>14</v>
      </c>
      <c r="C7" s="14"/>
      <c r="D7" s="14"/>
      <c r="E7" s="14"/>
      <c r="F7" s="15"/>
      <c r="G7" s="18" t="s">
        <v>15</v>
      </c>
      <c r="H7" s="18"/>
      <c r="I7" s="18"/>
      <c r="J7" s="18"/>
      <c r="K7" s="18"/>
      <c r="L7" s="18"/>
      <c r="M7" s="18"/>
      <c r="N7" s="18"/>
      <c r="O7" s="18"/>
      <c r="P7" s="18"/>
      <c r="Q7" s="18"/>
      <c r="R7" s="18"/>
      <c r="S7" s="18"/>
      <c r="T7" s="18"/>
      <c r="U7" s="18"/>
      <c r="V7" s="18"/>
      <c r="W7" s="18"/>
      <c r="X7" s="18"/>
      <c r="Y7" s="18"/>
      <c r="Z7" s="19"/>
    </row>
    <row r="8" spans="2:26" ht="15">
      <c r="B8" s="20" t="s">
        <v>14</v>
      </c>
      <c r="C8" s="21"/>
      <c r="D8" s="21"/>
      <c r="E8" s="21"/>
      <c r="F8" s="22"/>
      <c r="G8" s="23" t="s">
        <v>16</v>
      </c>
      <c r="H8" s="23"/>
      <c r="I8" s="23"/>
      <c r="J8" s="23"/>
      <c r="K8" s="23"/>
      <c r="L8" s="23"/>
      <c r="M8" s="23"/>
      <c r="N8" s="23"/>
      <c r="O8" s="23"/>
      <c r="P8" s="23"/>
      <c r="Q8" s="23"/>
      <c r="R8" s="23"/>
      <c r="S8" s="23"/>
      <c r="T8" s="23"/>
      <c r="U8" s="23"/>
      <c r="V8" s="23"/>
      <c r="W8" s="23"/>
      <c r="X8" s="23"/>
      <c r="Y8" s="23"/>
      <c r="Z8"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2025-05-13T09:07:56Z</dcterms:modified>
</cp:coreProperties>
</file>