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alecb\Desktop\Bissell Building &amp; Home Improvemet LTD\Estimate EXCEL worksheet\"/>
    </mc:Choice>
  </mc:AlternateContent>
  <xr:revisionPtr revIDLastSave="0" documentId="13_ncr:1_{F9FE55C5-FCD6-4557-A856-3E75C18BD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posal" sheetId="1" r:id="rId1"/>
    <sheet name="Sheet1" sheetId="2" r:id="rId2"/>
  </sheets>
  <definedNames>
    <definedName name="ColumnTitle1">LineItems[[#Headers],[QUANTITY]]</definedName>
    <definedName name="ColumnTitleRegion1..B6.1">Proposal!$B$5</definedName>
    <definedName name="ColumnTitleRegion10..B24.1">Proposal!$B$23</definedName>
    <definedName name="ColumnTitleRegion11..B26.1">Proposal!$B$25</definedName>
    <definedName name="ColumnTitleRegion12..B28.1">Proposal!$B$27</definedName>
    <definedName name="ColumnTitleRegion13..B30.1">Proposal!$B$29</definedName>
    <definedName name="ColumnTitleRegion14..D33">Proposal!$D$336</definedName>
    <definedName name="ColumnTitleRegion2..B8.1">Proposal!$B$7</definedName>
    <definedName name="ColumnTitleRegion3..B10.1">Proposal!$B$9</definedName>
    <definedName name="ColumnTitleRegion4..B12.1">Proposal!$B$11</definedName>
    <definedName name="ColumnTitleRegion5..B14.1">Proposal!$B$13</definedName>
    <definedName name="ColumnTitleRegion6..B16.1">Proposal!$B$15</definedName>
    <definedName name="ColumnTitleRegion7..B18.1">Proposal!$B$17</definedName>
    <definedName name="ColumnTitleRegion8..B20.1">Proposal!$B$19</definedName>
    <definedName name="ColumnTitleRegion9..B22.1">Proposal!$B$21</definedName>
    <definedName name="Other">Proposal!$G$338</definedName>
    <definedName name="_xlnm.Print_Titles" localSheetId="0">Proposal!$B:$B,Proposal!$4:$4</definedName>
    <definedName name="RowTitleRegion1..G35">LineItems[[#Totals],[UNIT PRICE]]</definedName>
    <definedName name="Subtotal">LineItems[[#Totals],[AMOUNT]]</definedName>
    <definedName name="TaxRate">Proposal!$G$336</definedName>
  </definedNames>
  <calcPr calcId="191029"/>
</workbook>
</file>

<file path=xl/calcChain.xml><?xml version="1.0" encoding="utf-8"?>
<calcChain xmlns="http://schemas.openxmlformats.org/spreadsheetml/2006/main">
  <c r="G119" i="1" l="1"/>
  <c r="G211" i="1"/>
  <c r="G210" i="1"/>
  <c r="G94" i="1"/>
  <c r="G99" i="1"/>
  <c r="G97" i="1"/>
  <c r="G261" i="1"/>
  <c r="G250" i="1"/>
  <c r="G124" i="1"/>
  <c r="G96" i="1"/>
  <c r="G246" i="1"/>
  <c r="G185" i="1"/>
  <c r="G59" i="1"/>
  <c r="G313" i="1"/>
  <c r="G173" i="1"/>
  <c r="G225" i="1"/>
  <c r="G232" i="1"/>
  <c r="G231" i="1"/>
  <c r="G234" i="1"/>
  <c r="G233" i="1"/>
  <c r="G272" i="1"/>
  <c r="G93" i="1"/>
  <c r="G36" i="1"/>
  <c r="G109" i="1"/>
  <c r="G21" i="1"/>
  <c r="G92" i="1"/>
  <c r="G307" i="1"/>
  <c r="G66" i="1"/>
  <c r="G117" i="1"/>
  <c r="G148" i="1"/>
  <c r="G318" i="1"/>
  <c r="G319" i="1"/>
  <c r="G172" i="1"/>
  <c r="G310" i="1"/>
  <c r="G241" i="1"/>
  <c r="G159" i="1"/>
  <c r="G146" i="1"/>
  <c r="G147" i="1"/>
  <c r="G118" i="1"/>
  <c r="G320" i="1"/>
  <c r="G321" i="1"/>
  <c r="G157" i="1"/>
  <c r="G186" i="1"/>
  <c r="G84" i="1"/>
  <c r="G83" i="1"/>
  <c r="G91" i="1"/>
  <c r="G90" i="1"/>
  <c r="G303" i="1"/>
  <c r="G309" i="1"/>
  <c r="G184" i="1"/>
  <c r="G201" i="1"/>
  <c r="G308" i="1"/>
  <c r="G64" i="1"/>
  <c r="G247" i="1"/>
  <c r="G29" i="1"/>
  <c r="G65" i="1"/>
  <c r="G158" i="1"/>
  <c r="G100" i="1"/>
  <c r="G101" i="1"/>
  <c r="G98" i="1"/>
  <c r="G317" i="1"/>
  <c r="G156" i="1"/>
  <c r="G316" i="1"/>
  <c r="G315" i="1"/>
  <c r="G46" i="1"/>
  <c r="G62" i="1"/>
  <c r="G296" i="1"/>
  <c r="G127" i="1"/>
  <c r="G120" i="1"/>
  <c r="G67" i="1"/>
  <c r="G314" i="1"/>
  <c r="G116" i="1"/>
  <c r="G126" i="1"/>
  <c r="G68" i="1"/>
  <c r="G52" i="1"/>
  <c r="G163" i="1"/>
  <c r="G164" i="1"/>
  <c r="G227" i="1"/>
  <c r="G224" i="1"/>
  <c r="G230" i="1"/>
  <c r="G229" i="1"/>
  <c r="G220" i="1"/>
  <c r="G221" i="1"/>
  <c r="G254" i="1"/>
  <c r="G123" i="1"/>
  <c r="G155" i="1"/>
  <c r="G49" i="1"/>
  <c r="G45" i="1"/>
  <c r="G44" i="1"/>
  <c r="G122" i="1"/>
  <c r="G162" i="1"/>
  <c r="G183" i="1"/>
  <c r="G270" i="1"/>
  <c r="G268" i="1"/>
  <c r="G269" i="1"/>
  <c r="G267" i="1"/>
  <c r="G256" i="1"/>
  <c r="G238" i="1"/>
  <c r="G219" i="1"/>
  <c r="G239" i="1"/>
  <c r="G200" i="1"/>
  <c r="G240" i="1"/>
  <c r="G281" i="1"/>
  <c r="G14" i="1"/>
  <c r="G81" i="1"/>
  <c r="G82" i="1"/>
  <c r="G13" i="1"/>
  <c r="G12" i="1"/>
  <c r="G11" i="1"/>
  <c r="G10" i="1"/>
  <c r="G9" i="1"/>
  <c r="G286" i="1" l="1"/>
  <c r="G278" i="1"/>
  <c r="G279" i="1"/>
  <c r="G277" i="1"/>
  <c r="G280" i="1"/>
  <c r="G276" i="1"/>
  <c r="G297" i="1"/>
  <c r="G295" i="1"/>
  <c r="G121" i="1"/>
  <c r="G271" i="1"/>
  <c r="G19" i="1"/>
  <c r="G304" i="1"/>
  <c r="G263" i="1"/>
  <c r="G264" i="1"/>
  <c r="G266" i="1"/>
  <c r="G265" i="1"/>
  <c r="G273" i="1"/>
  <c r="G274" i="1"/>
  <c r="G275" i="1"/>
  <c r="G282" i="1"/>
  <c r="G290" i="1" l="1"/>
  <c r="G306" i="1"/>
  <c r="G95" i="1"/>
  <c r="G104" i="1"/>
  <c r="G103" i="1"/>
  <c r="G102" i="1"/>
  <c r="G107" i="1"/>
  <c r="G80" i="1"/>
  <c r="G37" i="1"/>
  <c r="G31" i="1"/>
  <c r="G35" i="1"/>
  <c r="G34" i="1"/>
  <c r="G6" i="1"/>
  <c r="G56" i="1"/>
  <c r="G40" i="1"/>
  <c r="G33" i="1"/>
  <c r="G32" i="1"/>
  <c r="G8" i="1"/>
  <c r="G298" i="1"/>
  <c r="G77" i="1"/>
  <c r="G128" i="1"/>
  <c r="G48" i="1"/>
  <c r="G47" i="1"/>
  <c r="G76" i="1"/>
  <c r="G283" i="1"/>
  <c r="G294" i="1"/>
  <c r="G89" i="1"/>
  <c r="G79" i="1"/>
  <c r="G27" i="1"/>
  <c r="G75" i="1"/>
  <c r="G24" i="1"/>
  <c r="G150" i="1"/>
  <c r="G143" i="1"/>
  <c r="G133" i="1"/>
  <c r="G142" i="1"/>
  <c r="G18" i="1"/>
  <c r="G154" i="1"/>
  <c r="G153" i="1"/>
  <c r="G149" i="1"/>
  <c r="G152" i="1"/>
  <c r="G55" i="1"/>
  <c r="G7" i="1"/>
  <c r="G5" i="1"/>
  <c r="G63" i="1"/>
  <c r="G151" i="1"/>
  <c r="G145" i="1"/>
  <c r="G144" i="1"/>
  <c r="G138" i="1"/>
  <c r="G139" i="1"/>
  <c r="G140" i="1"/>
  <c r="G141" i="1"/>
  <c r="G137" i="1"/>
  <c r="G135" i="1"/>
  <c r="G136" i="1"/>
  <c r="G134" i="1"/>
  <c r="G132" i="1"/>
  <c r="G131" i="1"/>
  <c r="G130" i="1"/>
  <c r="G30" i="1"/>
  <c r="G26" i="1"/>
  <c r="G88" i="1"/>
  <c r="G87" i="1"/>
  <c r="G86" i="1"/>
  <c r="G85" i="1"/>
  <c r="G285" i="1"/>
  <c r="G284" i="1"/>
  <c r="G78" i="1"/>
  <c r="G175" i="1"/>
  <c r="G171" i="1"/>
  <c r="G161" i="1"/>
  <c r="G169" i="1"/>
  <c r="G61" i="1"/>
  <c r="G191" i="1"/>
  <c r="G50" i="1"/>
  <c r="G237" i="1"/>
  <c r="G199" i="1"/>
  <c r="G195" i="1"/>
  <c r="G193" i="1"/>
  <c r="G180" i="1"/>
  <c r="G182" i="1"/>
  <c r="G181" i="1"/>
  <c r="G190" i="1"/>
  <c r="G189" i="1"/>
  <c r="G115" i="1"/>
  <c r="G114" i="1"/>
  <c r="G110" i="1"/>
  <c r="G108" i="1"/>
  <c r="G112" i="1"/>
  <c r="G106" i="1"/>
  <c r="G113" i="1"/>
  <c r="G302" i="1"/>
  <c r="G301" i="1"/>
  <c r="G293" i="1"/>
  <c r="G72" i="1"/>
  <c r="G73" i="1"/>
  <c r="G69" i="1"/>
  <c r="G70" i="1"/>
  <c r="G71" i="1"/>
  <c r="G74" i="1"/>
  <c r="G235" i="1"/>
  <c r="G236" i="1"/>
  <c r="G228" i="1"/>
  <c r="G226" i="1"/>
  <c r="G222" i="1"/>
  <c r="G223" i="1"/>
  <c r="G218" i="1"/>
  <c r="G217" i="1"/>
  <c r="G216" i="1"/>
  <c r="G215" i="1"/>
  <c r="G212" i="1"/>
  <c r="G213" i="1"/>
  <c r="G214" i="1"/>
  <c r="G204" i="1"/>
  <c r="G205" i="1"/>
  <c r="G206" i="1"/>
  <c r="G203" i="1"/>
  <c r="G202" i="1"/>
  <c r="G207" i="1"/>
  <c r="G208" i="1"/>
  <c r="G209" i="1"/>
  <c r="G17" i="1"/>
  <c r="G16" i="1"/>
  <c r="G167" i="1"/>
  <c r="G174" i="1"/>
  <c r="G177" i="1"/>
  <c r="G178" i="1"/>
  <c r="G176" i="1"/>
  <c r="G305" i="1"/>
  <c r="G300" i="1"/>
  <c r="G299" i="1"/>
  <c r="G312" i="1"/>
  <c r="G311" i="1"/>
  <c r="G291" i="1"/>
  <c r="G292" i="1"/>
  <c r="G289" i="1"/>
  <c r="G288" i="1"/>
  <c r="G287" i="1"/>
  <c r="G259" i="1"/>
  <c r="G258" i="1"/>
  <c r="G260" i="1"/>
  <c r="G257" i="1"/>
  <c r="G255" i="1"/>
  <c r="G253" i="1"/>
  <c r="G262" i="1"/>
  <c r="G192" i="1"/>
  <c r="G198" i="1"/>
  <c r="G197" i="1"/>
  <c r="G196" i="1"/>
  <c r="G194" i="1"/>
  <c r="G187" i="1"/>
  <c r="G252" i="1"/>
  <c r="G243" i="1"/>
  <c r="G245" i="1"/>
  <c r="G248" i="1"/>
  <c r="G244" i="1"/>
  <c r="G249" i="1"/>
  <c r="G242" i="1"/>
  <c r="G251" i="1"/>
  <c r="G125" i="1"/>
  <c r="G43" i="1"/>
  <c r="G22" i="1"/>
  <c r="G322" i="1"/>
  <c r="G188" i="1"/>
  <c r="G179" i="1"/>
  <c r="B10" i="1"/>
  <c r="G60" i="1"/>
  <c r="G53" i="1"/>
  <c r="G42" i="1"/>
  <c r="G41" i="1"/>
  <c r="G39" i="1"/>
  <c r="G23" i="1"/>
  <c r="G28" i="1"/>
  <c r="G25" i="1"/>
  <c r="G20" i="1"/>
  <c r="G166" i="1"/>
  <c r="G105" i="1"/>
  <c r="G58" i="1"/>
  <c r="G54" i="1"/>
  <c r="G38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170" i="1"/>
  <c r="G168" i="1"/>
  <c r="G165" i="1"/>
  <c r="G160" i="1"/>
  <c r="G129" i="1"/>
  <c r="G111" i="1"/>
  <c r="G57" i="1"/>
  <c r="G51" i="1"/>
  <c r="G15" i="1"/>
  <c r="G335" i="1" l="1"/>
  <c r="G337" i="1" s="1"/>
  <c r="G339" i="1" s="1"/>
</calcChain>
</file>

<file path=xl/sharedStrings.xml><?xml version="1.0" encoding="utf-8"?>
<sst xmlns="http://schemas.openxmlformats.org/spreadsheetml/2006/main" count="359" uniqueCount="356">
  <si>
    <t>QUANTITY</t>
  </si>
  <si>
    <t>UNIT PRICE</t>
  </si>
  <si>
    <t>AMOUNT</t>
  </si>
  <si>
    <t>Date</t>
  </si>
  <si>
    <t>Authorized Rep</t>
  </si>
  <si>
    <t xml:space="preserve">OTHER </t>
  </si>
  <si>
    <t xml:space="preserve">TOTAL </t>
  </si>
  <si>
    <t>CUSTOMER</t>
  </si>
  <si>
    <t>ESTIMATE NO</t>
  </si>
  <si>
    <t>CITY/STATE/ZIP</t>
  </si>
  <si>
    <t>PROJECT</t>
  </si>
  <si>
    <t>PREPARED BY:</t>
  </si>
  <si>
    <t>ATTENTION</t>
  </si>
  <si>
    <t>PAYMENT TERMS</t>
  </si>
  <si>
    <t>THIS PROPOSAL INCLUDES THE CONDITIONS NOTED:</t>
  </si>
  <si>
    <t>Sign Below to Accept Quote:</t>
  </si>
  <si>
    <t>SUBTOTAL</t>
  </si>
  <si>
    <t>ESTIMATE WORKSHEET</t>
  </si>
  <si>
    <t>Good Ol' Boys</t>
  </si>
  <si>
    <t>| Serving Tuscarawas Co.</t>
  </si>
  <si>
    <t>Shower - Glass Door</t>
  </si>
  <si>
    <t>DESCRIPTION OF LABOR/MATERIAL</t>
  </si>
  <si>
    <t>Shower - Base per unit</t>
  </si>
  <si>
    <t>ESTIMATOR</t>
  </si>
  <si>
    <t>JOB START DATE</t>
  </si>
  <si>
    <t>DEPOSIT / PIF at completion</t>
  </si>
  <si>
    <t>VINNIE - HOURS LABOR</t>
  </si>
  <si>
    <t>OAKLEY - HOURS LABOR</t>
  </si>
  <si>
    <t>JACOB - HOURS LABOR</t>
  </si>
  <si>
    <t>Contacts:</t>
  </si>
  <si>
    <t xml:space="preserve">| Alec Bissell (330)704-9331   |   Vinnie Nigro (330)987-0922 </t>
  </si>
  <si>
    <t>DATE OF ESTIMATE</t>
  </si>
  <si>
    <t>Paint - Interior Walls per gallon</t>
  </si>
  <si>
    <t>Paint - Exterior Walls per gallon</t>
  </si>
  <si>
    <t>Paint - Trim per gallon</t>
  </si>
  <si>
    <t>Paint - Ceiling per gallon</t>
  </si>
  <si>
    <t>Paint - roller tray</t>
  </si>
  <si>
    <t>Paint - brush</t>
  </si>
  <si>
    <t>x</t>
  </si>
  <si>
    <t>CUSTOMER E-MAIL</t>
  </si>
  <si>
    <t>CUSTOMER PHONE</t>
  </si>
  <si>
    <t>CUSTOMER ADDRESS</t>
  </si>
  <si>
    <t>ALEC - ESTIMATE HOURS</t>
  </si>
  <si>
    <t xml:space="preserve"> </t>
  </si>
  <si>
    <t>Drywall - Corner Bead 10ft</t>
  </si>
  <si>
    <t>Flooring - LVT (per sq ft)</t>
  </si>
  <si>
    <t>Flooring - LVP (per sq ft)</t>
  </si>
  <si>
    <t>Flooring - Tile (per sq ft)</t>
  </si>
  <si>
    <t>Electrical - Switch, single-pole, white</t>
  </si>
  <si>
    <t>Electrical - Switch cover, single, white</t>
  </si>
  <si>
    <t>Electrical - Standard outlet</t>
  </si>
  <si>
    <t>Electrical - outlet cover, single</t>
  </si>
  <si>
    <t>Electrical - outlet cover, double</t>
  </si>
  <si>
    <t>Electrical - Switch, 3-way, white</t>
  </si>
  <si>
    <t>Bathroom - Vanity Light (3 bulb over the mirror)</t>
  </si>
  <si>
    <t>Electrical - Wire nuts (150-pk)</t>
  </si>
  <si>
    <t>Electrical - Grommets</t>
  </si>
  <si>
    <t>Electrical - New work box</t>
  </si>
  <si>
    <t>Electrical - Round box</t>
  </si>
  <si>
    <t>Electrical - Breaker</t>
  </si>
  <si>
    <t>Electrical - Ceiling Fan box</t>
  </si>
  <si>
    <t>Electrical - Ceiling Fan</t>
  </si>
  <si>
    <t>HVAC - Flex Ducts</t>
  </si>
  <si>
    <t>HVAC - Snap Collars</t>
  </si>
  <si>
    <t>Rail - Hardware (brackets)</t>
  </si>
  <si>
    <t>Rail - Handrail 12', Oak</t>
  </si>
  <si>
    <t>Bathroom - Standard Tub</t>
  </si>
  <si>
    <t>Bathroom - Stand-alone Tub</t>
  </si>
  <si>
    <t>Bathroom - Clawfoot Tub</t>
  </si>
  <si>
    <t>Shower - Niche 12x12", Schluter</t>
  </si>
  <si>
    <t>Shower - Niche 12x20" Schluter</t>
  </si>
  <si>
    <t xml:space="preserve">FLUCTUATIONAND TAX RATE </t>
  </si>
  <si>
    <t>F/T SUBTOTAL</t>
  </si>
  <si>
    <t>Drywall - Screws (5 lb)</t>
  </si>
  <si>
    <t>Drywall - Mesh Tape - 500ft per roll</t>
  </si>
  <si>
    <t>Drywall - Hot Mud per unit (bag)</t>
  </si>
  <si>
    <t>Drywall - 1/2" sheet 4x10</t>
  </si>
  <si>
    <t>Drywall - 1/4" sheet 4x8</t>
  </si>
  <si>
    <t>Plumbing - ABS - 1.5" long 90 degree</t>
  </si>
  <si>
    <t>Plumbing - ABS - 1.5" trap adapter</t>
  </si>
  <si>
    <t>Plumbing - ABS - 2" long 90 degree</t>
  </si>
  <si>
    <t>Plumbing - ABS - 3" long 90 degree</t>
  </si>
  <si>
    <t>Plumbing - ABS - 2" x 10' pipe</t>
  </si>
  <si>
    <t>Plumbing - ABS - 3" x 10' pipe</t>
  </si>
  <si>
    <t>Plumbing - ABS - 1.5" x 10' pipe</t>
  </si>
  <si>
    <t>Plumbing - ABS - 2" P trap</t>
  </si>
  <si>
    <t>Plumbing - ABS - 1.5" Y-fitting</t>
  </si>
  <si>
    <t>Plumbing - ABS - 2" Y-fitting</t>
  </si>
  <si>
    <t>Plumbing - ABS - 3" Y-fitting</t>
  </si>
  <si>
    <t>Plumbing - Toilet Flange</t>
  </si>
  <si>
    <t>Plumbing - Wax Ring/Bolts</t>
  </si>
  <si>
    <t>Plumbing - Toilet Supply Line 16" length, 3/8" x 7/8" fitting</t>
  </si>
  <si>
    <t>Plumbing - Faucet Supply Line 16" length, 3/8" x 1/2" fitting</t>
  </si>
  <si>
    <t>Paint - Stain per gallon</t>
  </si>
  <si>
    <t>Plumbing - PEX tubing 1/2" x 100 ft</t>
  </si>
  <si>
    <t>Plumbing - PEX tee 1/2" - 10 pk</t>
  </si>
  <si>
    <t>Plumbing - PEX mixer valve adapter</t>
  </si>
  <si>
    <t>Plumbing - Fernco 3"</t>
  </si>
  <si>
    <t>Plumbing - Fernco 2"</t>
  </si>
  <si>
    <t>Lumber - 2x4x8 premium</t>
  </si>
  <si>
    <t>Lumber - 2x4x10 premium</t>
  </si>
  <si>
    <t>Lumber - 2x4x12 premium</t>
  </si>
  <si>
    <t xml:space="preserve">Lumber - Treated - 2x4x8 </t>
  </si>
  <si>
    <t>Lumber - Treated - 2x4x10</t>
  </si>
  <si>
    <t>Lumber - Treated - 2x4x12</t>
  </si>
  <si>
    <t>Door - Pre-hung 6-panel, interior, white, 36x80</t>
  </si>
  <si>
    <t>Door - Pre-hung 6-panel, interior, white, 32x80</t>
  </si>
  <si>
    <t>Door - Pre-hung 6-panel, interior, white, 30x80</t>
  </si>
  <si>
    <t>Door - Hinge (per unit)</t>
  </si>
  <si>
    <t>Door - Bifold 6-panel, white, 24"</t>
  </si>
  <si>
    <t>Door - Bifold 6-panel, white, 30"</t>
  </si>
  <si>
    <t>Door - Bifold 6-panel, white, 36"</t>
  </si>
  <si>
    <t>Door - Lever - for Hall/Closet</t>
  </si>
  <si>
    <t>Door - Knob - for Bath/Bed</t>
  </si>
  <si>
    <t>Door - Lever - for Bath/Bed</t>
  </si>
  <si>
    <t>Door - Knob - for Hall/Closet</t>
  </si>
  <si>
    <t>Trim - Baseboard - 5 1/4" prefinished hardwood  (8 ft)</t>
  </si>
  <si>
    <t>Trim - Baseboard - 5 1/4" prefinished hardwood (12 ft)</t>
  </si>
  <si>
    <t>Trim - Baseboard 3 1/4" prefinished hardwood (8 ft)</t>
  </si>
  <si>
    <t>Trim - Baseboard 3 1/4" prefinished hardwood (12 ft)</t>
  </si>
  <si>
    <t>Trim - Baseboard 3 1/4" PVC (8 ft)</t>
  </si>
  <si>
    <t>Trim - Baseboard 3 1/4" PVC (12 ft)</t>
  </si>
  <si>
    <t>Trim - Baseboard - 3 1/4" prefinished MDF (12 ft)</t>
  </si>
  <si>
    <t>Trim - Baseboard - 5 1/4" prefinished MDF (8 ft)</t>
  </si>
  <si>
    <t>Trim - Baseboard - 5 1/4" prefinished MDF (12 ft)</t>
  </si>
  <si>
    <t>Trim - Door Casing - prefinished  MDF 2 1/4" (7 ft)</t>
  </si>
  <si>
    <t>Insulation - R13 - 106 sq ft (1 BATT)</t>
  </si>
  <si>
    <t>Bathroom - Exhaust Fan - premium</t>
  </si>
  <si>
    <t>Bathroom - Exhaust Fan - mid</t>
  </si>
  <si>
    <t>Bathroom - Exhaust Fan vent kit</t>
  </si>
  <si>
    <t>Bathroom - Vanity - 24" premium</t>
  </si>
  <si>
    <t>Bathroom - Vanity - 24" mid</t>
  </si>
  <si>
    <t>Bathroom - Vanity - 30" premium</t>
  </si>
  <si>
    <t>Bathroom - Vanity - 30" mid</t>
  </si>
  <si>
    <t>Bathroom - Faucet - premium</t>
  </si>
  <si>
    <t>Bathroom - Faucet - mid</t>
  </si>
  <si>
    <t>Bathroom - Mirror - premium</t>
  </si>
  <si>
    <t>Bathroom - Mirror - mid</t>
  </si>
  <si>
    <t>Bathroom - Toilet Paper Holder *ranges widely*</t>
  </si>
  <si>
    <t>Bathroom - Towel Rod (bath towel) *ranges widely*</t>
  </si>
  <si>
    <t>Bathroom - Towel Ring (hand towel) *ranges widely*</t>
  </si>
  <si>
    <t>Bathroom - Towel/Robe Hook *ranges widely*</t>
  </si>
  <si>
    <t>Paint - Caulk (per tube)</t>
  </si>
  <si>
    <t>Plumbing - Silicone (per tube)</t>
  </si>
  <si>
    <t>Bathroom - Spray Foam</t>
  </si>
  <si>
    <t>Flooring - transition strip</t>
  </si>
  <si>
    <t>Shower - Rod, wall-mount *ranges widely*</t>
  </si>
  <si>
    <t xml:space="preserve">Shower - Rod, tension </t>
  </si>
  <si>
    <t>Shower - Hardware/Mixer/Trim - premium</t>
  </si>
  <si>
    <t>Shower - Hardware/Mixer/Trim - mid</t>
  </si>
  <si>
    <t>Shower - Insert 36"x36" (no tub)</t>
  </si>
  <si>
    <t>Bathroom - Toilet - premium</t>
  </si>
  <si>
    <t>Bathroom - Toilet - mid</t>
  </si>
  <si>
    <t>Lumber - Plywood - 3/4"x4x8</t>
  </si>
  <si>
    <t>Masonry - masonry bit - 7"</t>
  </si>
  <si>
    <t>Masonry - Tapcon - 3/16x2 3/4" - 25 count</t>
  </si>
  <si>
    <t>Lumber/Construction - Lag screws 8"</t>
  </si>
  <si>
    <t>Lumber/Construction - Floor Jack</t>
  </si>
  <si>
    <t>Drywall - HEPA vac fleece bags - amazon - 5 pk</t>
  </si>
  <si>
    <t>Tile - Wedges</t>
  </si>
  <si>
    <t>Tile - Go Board tile backer</t>
  </si>
  <si>
    <t>Tile - Ditra - 54 sq ft</t>
  </si>
  <si>
    <t>Tile - Ditra - 150 sq ft</t>
  </si>
  <si>
    <t>Tile - Ditra - 323 sq ft</t>
  </si>
  <si>
    <t>Tile - Kerdi membrane - 54 sq ft</t>
  </si>
  <si>
    <t>Tile - Kerdi membrane - 75 sq ft</t>
  </si>
  <si>
    <t>Tile - Kerdi membrane - 108 sq ft</t>
  </si>
  <si>
    <t>Tile - Kerdi membrane - 215 sq ft</t>
  </si>
  <si>
    <t>Tile - Kerdi membrane - 323 sq ft</t>
  </si>
  <si>
    <t>Tile - Uncoupling mortar</t>
  </si>
  <si>
    <t>Tile - Porcelain mortar</t>
  </si>
  <si>
    <t>Tile - Grinder wheel - diamond - 4"</t>
  </si>
  <si>
    <t>Tile - Schluter trim - brushed nickel - Quadec</t>
  </si>
  <si>
    <t>Tile - Grout - ultracolor + FA - 10lb</t>
  </si>
  <si>
    <t>Tile - Schluter trim - Rowdec</t>
  </si>
  <si>
    <t>Tile - Diamond Bit - round -1 3/8"</t>
  </si>
  <si>
    <t>Drywall - Green Board - 4x8</t>
  </si>
  <si>
    <t>Electrical - GFCI outlet - 20 amp</t>
  </si>
  <si>
    <t>Tile - Kerdi band - 33 ft</t>
  </si>
  <si>
    <t>Tile - Prova - Go Board fasteners</t>
  </si>
  <si>
    <t>Tile - Kerdi corner</t>
  </si>
  <si>
    <t>Tile - Siliconized Grout</t>
  </si>
  <si>
    <t>Drywall - Paper Tape - 250 ft per roll</t>
  </si>
  <si>
    <t>Lumber - 2x8x12</t>
  </si>
  <si>
    <t>Drywall - Liquid Nails - 28 oz</t>
  </si>
  <si>
    <t>Drywall - Liquid Nails - 10 oz</t>
  </si>
  <si>
    <t>Lumber/Construction - Joist Hanger - 6x6-8"</t>
  </si>
  <si>
    <t>Lumber/Construction - Hurricane straps - 6 1/2 x 1 1/2"</t>
  </si>
  <si>
    <t>Alec</t>
  </si>
  <si>
    <t>Alec/Andi</t>
  </si>
  <si>
    <t>Lumber - Plywood - 1/2" 4x8</t>
  </si>
  <si>
    <t>Lumber/Construction - 3 1/4" 30⁰ framing nail -2000 ct</t>
  </si>
  <si>
    <t>Door - Sliding glass - 60x80"</t>
  </si>
  <si>
    <t>Exterior - Vapor barrier/house wrap - 5x100'</t>
  </si>
  <si>
    <t>Lumber - Rough sawn pine - 1x12x8</t>
  </si>
  <si>
    <t>Paint - Pre-stain/conditioner - quart</t>
  </si>
  <si>
    <t>Paint - Pre-stain/conditioner - gallon</t>
  </si>
  <si>
    <t>Trim - Ship Lap - 1x8x12</t>
  </si>
  <si>
    <t>Lumber - Rough sawn pine - 1x8x12</t>
  </si>
  <si>
    <t>Door - Knob - exterior, locking</t>
  </si>
  <si>
    <t>Paint - Tape - Frog Tape - 6 pk</t>
  </si>
  <si>
    <t>Tile - Wet saw blade 10"</t>
  </si>
  <si>
    <t>Prep/Protect - Ram Board floor paper - 100 ft</t>
  </si>
  <si>
    <t>Prep/Protect - Ram Board floor paper - 50 ft</t>
  </si>
  <si>
    <t>Prep/Protect - Plastic Sheeting - 4mil - 100 ft</t>
  </si>
  <si>
    <t>Drywall - Roto Zip Router Bit - 4mm - 5/32"</t>
  </si>
  <si>
    <t>Drywall - Roto Zip Router Bit - 1/4"</t>
  </si>
  <si>
    <t>Paint - S.W. Emerald - Urethane Trim Enamel - Satin</t>
  </si>
  <si>
    <t>Paint - Tape - Blue - 6 pk</t>
  </si>
  <si>
    <t>Prep/Protect - Plastic Sheeting - 0.7mil - 9x12'</t>
  </si>
  <si>
    <t>Drywall - 5" Sand Paper - 120 grit - 15 pk</t>
  </si>
  <si>
    <t>Drywall - 5" Sand Paper - 220 grit - 15 pk</t>
  </si>
  <si>
    <t>Drywall - HEPA vacuum bag - 1 unit</t>
  </si>
  <si>
    <t>Paint - TSP Phosphate-free Paint Prep Cleaner</t>
  </si>
  <si>
    <t>Trim - Baseboard Primed Pine (8 ft)</t>
  </si>
  <si>
    <t>Trim - Square - Pine, Primed - 11/16x1-1/2" (8 ft)</t>
  </si>
  <si>
    <t>Trim - Square - Poplar, Primed - 7/16x3-1/4" (8 ft)</t>
  </si>
  <si>
    <t xml:space="preserve">Trim - Scribe - Poplar - Colonial Stop </t>
  </si>
  <si>
    <t>Cabinetry - GRK #8 - 1" screws - 100 ct</t>
  </si>
  <si>
    <t>Door - Shims, wood</t>
  </si>
  <si>
    <t>Built-In Shelf</t>
  </si>
  <si>
    <t>Lumber - Plywood - 3/4" UV Prefinished 4x8</t>
  </si>
  <si>
    <t>Door - Closet Sliding MasterCraft 30"w x 80"h primed 6-panel bi-fold 30" closet</t>
  </si>
  <si>
    <t>Electrical - Romex 12/2 - (250 ft roll)</t>
  </si>
  <si>
    <t>Electrical - Romex 12/2 - (100 ft roll)</t>
  </si>
  <si>
    <t>Electrical - Romex 12/2 - (50 ft roll)</t>
  </si>
  <si>
    <t>Electrical - Romex 12/2 - (25 ft roll)</t>
  </si>
  <si>
    <t>Door - Fixed Small Knobs (bi-fold closet)</t>
  </si>
  <si>
    <t>Drywall - Ceiling Tiles 2x4 ft</t>
  </si>
  <si>
    <t>Drywall - 1/2" sheet 4x8 (standard)</t>
  </si>
  <si>
    <t>Door - Exterior Storm</t>
  </si>
  <si>
    <t>Door - Exterior, OSI quad sealant</t>
  </si>
  <si>
    <t>HVAC - 8" Flexible Duct - Insulated - R6 Silver Jacket - 25 ft</t>
  </si>
  <si>
    <t>HVAC - 6" Flexible Duct - Insulated - R6 Silver Jacket - 25 ft</t>
  </si>
  <si>
    <t>HVAC - 6" Flexible Duct - Insulated - R8 Silver Jacket - 25 ft</t>
  </si>
  <si>
    <t>HVAC - 8" Flexible Duct - Insulated - R8 Silver Jacket - 25 ft</t>
  </si>
  <si>
    <t>HVAC - Masterflow Round Duct Cap - 6"</t>
  </si>
  <si>
    <t>Masonry - Tapcon - 1/4" x 1 1/4"- 75 count</t>
  </si>
  <si>
    <t>Ceiling - Drop, Square Edge, Lay-In - 2 ft x 4 ft - case of 8</t>
  </si>
  <si>
    <t>Ceiling - Drop, 12' ceiling grid wall molding 7/8" - USG Donn</t>
  </si>
  <si>
    <t xml:space="preserve">Ceiling - Drop, 12' main beam 15/16" - USG Donn - case 20 </t>
  </si>
  <si>
    <t>Ceiling - Drop, 4' cross tees 15/16" - USG Donn - case 60</t>
  </si>
  <si>
    <t>Ceiling - Drop, Suspend-It 12 gauge wire - 100 ft</t>
  </si>
  <si>
    <t>Lumber - Furring Strip Board - 1x4" - 8 ft</t>
  </si>
  <si>
    <t>Lumber - Pressure-treated ground contact board - 1x4" - 8 ft</t>
  </si>
  <si>
    <t>Ceiling - Drop, 4' Quick Hang Install Kit - 64 sq ft</t>
  </si>
  <si>
    <t>HVAC - Ceiling Diffuser (vent) - Round</t>
  </si>
  <si>
    <t>Electrical - 6 inch can/wafer light</t>
  </si>
  <si>
    <t>Plumbing - Everbilt1/2 HP Submersible Pre-Plumbed Sewage Ejector Basin System</t>
  </si>
  <si>
    <t>Plumbing - PVC Air Admittance Valve</t>
  </si>
  <si>
    <t>Plumbing - Stud plate</t>
  </si>
  <si>
    <t>Plumbing - J-hook hanger - 2" or 3"</t>
  </si>
  <si>
    <t>Plumbing - Pipe Primer and Glue</t>
  </si>
  <si>
    <t>Electrical - 3 gang - New work box</t>
  </si>
  <si>
    <t>Electrical - Romex 14/2 - (250 ft roll)</t>
  </si>
  <si>
    <t>Electrical - Romex 14/2 - (100 ft roll)</t>
  </si>
  <si>
    <t>Electrical - Romex 14/2 (50 ft roll)</t>
  </si>
  <si>
    <t>Electrical - Romex 14/2 (25 ft roll)</t>
  </si>
  <si>
    <t>Bathroom - Vanity - 36" mid</t>
  </si>
  <si>
    <t>Shower - Tub/Shower insert combo</t>
  </si>
  <si>
    <t>Trim - Crown Moulding - Oak - 8 ft</t>
  </si>
  <si>
    <t>Trim - Crown Moulding - White - 12ft</t>
  </si>
  <si>
    <t>Paint - Stain per quart</t>
  </si>
  <si>
    <t>Paint - Polyurethane (spray can)</t>
  </si>
  <si>
    <t>Paint - Stain Markers</t>
  </si>
  <si>
    <t>Tile - Spacers - 1/8" - 1000 ct</t>
  </si>
  <si>
    <t>Tile - Pencil Edge - White</t>
  </si>
  <si>
    <t xml:space="preserve">Trim - Corner Moulding - Oak </t>
  </si>
  <si>
    <t>Electrical - Old work box</t>
  </si>
  <si>
    <t xml:space="preserve">                     </t>
  </si>
  <si>
    <t>Plumbing - PEX tubing 1/2" x 50 ft</t>
  </si>
  <si>
    <t>Plumbing - PEX Sweat brass adaptor - 1/2"</t>
  </si>
  <si>
    <t>Plumbing - PEX male adaptor, brass - 1/2"x3/4"</t>
  </si>
  <si>
    <t>Plumbing - PEX 90 degree/elbow - plastic 10 pk</t>
  </si>
  <si>
    <t>Plumbing - PEX 90 degree/elbow - single</t>
  </si>
  <si>
    <t>Plumbing - PEX crimp/clamp - 1/2"</t>
  </si>
  <si>
    <t>Plumbing - PEX tubing 1/2" x 10 ft</t>
  </si>
  <si>
    <t>Shower - Delta hycroft - 60x32x61H" 3 piece wall insert (tub not included)</t>
  </si>
  <si>
    <t>Shower - Delta hycroft - 60x32x19-1/4H" Tub (R hand drain)</t>
  </si>
  <si>
    <t>Paint - roller/nap (single)</t>
  </si>
  <si>
    <t>Paint - roller/nap (3-pk)</t>
  </si>
  <si>
    <t>HVAC - Vent cover - black</t>
  </si>
  <si>
    <t>Lumber - 1x6x8 pine</t>
  </si>
  <si>
    <t>Trim - Door Casing - Pine - 12 pk</t>
  </si>
  <si>
    <t>Trim - Baseboard - 9/16 x 3.25" - Pine (12 ft)</t>
  </si>
  <si>
    <t>Counter - Butcher block (birch) - 10ft, 10ft, 4ft - 25" deep (lowes - three sections/two seams)</t>
  </si>
  <si>
    <t>Lumber - 1x4x8 pine</t>
  </si>
  <si>
    <t>Trim - Door Casing - Pine</t>
  </si>
  <si>
    <t>Trim - Pine 3/8" x 1.25" (10 ft) Menard's short crown</t>
  </si>
  <si>
    <t>Flooring - transition strip - metal 36"</t>
  </si>
  <si>
    <t>Paint - Polyurethane (quart)</t>
  </si>
  <si>
    <t xml:space="preserve">Kitchen - Sink - Stainles steel - 33x22" </t>
  </si>
  <si>
    <t>Kitchen - Sink faucet - Delta single handle pull-down stainless</t>
  </si>
  <si>
    <t>Tile - Mastic - 1 gal</t>
  </si>
  <si>
    <t>Cabinetry - Toe Kick - White 96"</t>
  </si>
  <si>
    <t>Trim - Wood Filler</t>
  </si>
  <si>
    <t>Trim - Brad Nails</t>
  </si>
  <si>
    <t>Tile - Subway</t>
  </si>
  <si>
    <t>Flooring - underlaminate - 2mm - 100 sq ft</t>
  </si>
  <si>
    <t>Drywall - Tear Away Bead - 10 ft</t>
  </si>
  <si>
    <t>Electrical - Cover, outlet/single switch combo</t>
  </si>
  <si>
    <t>Electrical - Switch cover, double, jumbo, white</t>
  </si>
  <si>
    <t>Flooring - Mapei self leveler</t>
  </si>
  <si>
    <t>Flooring - Mapei primer - 1 quart</t>
  </si>
  <si>
    <t>Plumbing - 1/2" shut off valve</t>
  </si>
  <si>
    <t>Bathroom - Vanity - 48" mid to prem</t>
  </si>
  <si>
    <t>Door - Sliding Barn Door (menards)</t>
  </si>
  <si>
    <t>Door - Sliding Barn Door Hardware Kit (menards)</t>
  </si>
  <si>
    <t>Door - Entry Door Lockset w/ Knob</t>
  </si>
  <si>
    <t>Lumber/Construction - 16" nails, box 2000 qty</t>
  </si>
  <si>
    <t>Lumber/Construction - Framing Nails, 1500 qty</t>
  </si>
  <si>
    <t>Lumber - 1x6x12 Cedar</t>
  </si>
  <si>
    <t>Lumber - 1x8x12 Cedar</t>
  </si>
  <si>
    <t>Bathroom - Vanity (Top only) Carrara marble 49"</t>
  </si>
  <si>
    <t>Tile - Mapei Fast Set Mortar (50 lb)</t>
  </si>
  <si>
    <t>Composite Sill Tile (Curb Topper) 6x84"</t>
  </si>
  <si>
    <t>Trim - Quarter Round 3/4" PVC - finished, white (8 ft)</t>
  </si>
  <si>
    <t>Tile - Grout - Epoxy - MAPEI  Kerapoxy - 1 gal</t>
  </si>
  <si>
    <t>Tile - Mortar - Schluter ALL-SET white modified thinset</t>
  </si>
  <si>
    <t>Tile - Composite Sill - Satori Polished Sill 6x36"</t>
  </si>
  <si>
    <t>Plumbing - Access Panel - Oatey 6x9", white, plastic</t>
  </si>
  <si>
    <t>Door - Interior, double, pre-hung 48x80" solid core pine, primed white, 2 panel</t>
  </si>
  <si>
    <t>12x12 Tile Sheeting 12sq ft</t>
  </si>
  <si>
    <t>Shower - Drain - Oatey, 4x4" square cover (2" drain)</t>
  </si>
  <si>
    <t>Drywall - Mud per unit (bucket) +3</t>
  </si>
  <si>
    <t>Tile - Grout - ultracolor + FA - 1 lb</t>
  </si>
  <si>
    <t>Trim - Baseboard - modern white, painted (6 ft)</t>
  </si>
  <si>
    <t>Flooring - Transition, Step Down - red oak (6 ft stick)</t>
  </si>
  <si>
    <t>Door - Exterior - 32" right or left swing</t>
  </si>
  <si>
    <t>Door - Shims, composite</t>
  </si>
  <si>
    <t>Lumber/Construction - Exterior Screws - 3.5" - 5 lb</t>
  </si>
  <si>
    <t>Drywall - Mud per unit (bucket) - All Purpose</t>
  </si>
  <si>
    <t>Trim - Baseboard 3 1/2" PVC (8 ft)</t>
  </si>
  <si>
    <t>Interior Walls - Shiplap - Primed Pine - 1"x8"x16'</t>
  </si>
  <si>
    <t>Lumber/Construction - 15 gauge nails, 2" angled finishing 1 box</t>
  </si>
  <si>
    <t>Electrical - Overhead Light - flush mount globe, black</t>
  </si>
  <si>
    <t>Plumbing - Copper Pipe - 1/2", 10 ft, type M hard temper</t>
  </si>
  <si>
    <t>Plumbing - Copper Pipe - 1/2", 10 ft, type L</t>
  </si>
  <si>
    <t xml:space="preserve">Plumbing - PEX female adaptor, brass </t>
  </si>
  <si>
    <t>Plumbing - PEX Stub Out - 1/2"</t>
  </si>
  <si>
    <t>Plumbing - 90 degree - drop ear elbow, 1/2"</t>
  </si>
  <si>
    <t>Bathroom - Tub/Shower Surround - 4 piece, Sterling 30x60x73", left or right drain</t>
  </si>
  <si>
    <t>Window - blind - costs vary, approximate at this per window</t>
  </si>
  <si>
    <t>Flooring - LVP , interlock, waterproof, with pad (per box)</t>
  </si>
  <si>
    <t>Bathroom - Vanity - 60" double sink with top (allen+roth)</t>
  </si>
  <si>
    <t>Electrical - Switch cover, triple, white</t>
  </si>
  <si>
    <t>Cabinetry - GRK #8 - 1 1/4" screws - 80 ct</t>
  </si>
  <si>
    <t>Trim - Scribe Moulding - 30 ft</t>
  </si>
  <si>
    <t>Electrical - stove/range outlet, 15 amp residential</t>
  </si>
  <si>
    <t>Electrical - Breaker 20 amp, 1 pole, standard trip</t>
  </si>
  <si>
    <t>Cabinetry - Toe Kick - 8ft</t>
  </si>
  <si>
    <t>Cabinetry - Under cabinet lighting - 36" direct wire LED</t>
  </si>
  <si>
    <t>Lumber/Construction - 18 gauge nails, small box</t>
  </si>
  <si>
    <t>Plumbing - ABS - 1.5" P trap</t>
  </si>
  <si>
    <t>Plumbing - ABS - 1.5" double sink slip joint sink drain</t>
  </si>
  <si>
    <t>Trim - Quarter Round 3/4" - honey oak (8ft)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</si>
</sst>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[&lt;=9999999]###\-####;###\-###\-####"/>
  </numFmts>
  <fonts count="9" x14ac:knownFonts="1">
    <font>
      <sz val="11"/>
      <color theme="3"/>
      <name val="Arial"/>
      <family val="2"/>
      <scheme val="minor"/>
    </font>
    <font>
      <sz val="9"/>
      <color theme="3"/>
      <name val="Arial"/>
      <family val="2"/>
      <scheme val="minor"/>
    </font>
    <font>
      <sz val="25"/>
      <color theme="4"/>
      <name val="Arial"/>
      <family val="2"/>
      <scheme val="major"/>
    </font>
    <font>
      <sz val="11"/>
      <color theme="3" tint="0.24994659260841701"/>
      <name val="Arial"/>
      <family val="2"/>
      <scheme val="minor"/>
    </font>
    <font>
      <sz val="11"/>
      <color theme="3"/>
      <name val="Arial"/>
      <family val="2"/>
      <scheme val="minor"/>
    </font>
    <font>
      <b/>
      <i/>
      <sz val="11"/>
      <color theme="3"/>
      <name val="Arial"/>
      <family val="2"/>
      <scheme val="minor"/>
    </font>
    <font>
      <b/>
      <sz val="11"/>
      <color theme="3" tint="0.24994659260841701"/>
      <name val="Arial"/>
      <family val="2"/>
      <scheme val="minor"/>
    </font>
    <font>
      <sz val="11"/>
      <color theme="4" tint="-0.24994659260841701"/>
      <name val="Arial"/>
      <family val="2"/>
      <scheme val="minor"/>
    </font>
    <font>
      <b/>
      <sz val="11"/>
      <color theme="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lightUp">
        <fgColor theme="3" tint="0.89996032593768116"/>
        <bgColor auto="1"/>
      </patternFill>
    </fill>
    <fill>
      <patternFill patternType="lightUp">
        <fgColor theme="3" tint="0.89996032593768116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3" tint="0.749961851863155"/>
      </bottom>
      <diagonal/>
    </border>
    <border>
      <left/>
      <right/>
      <top/>
      <bottom style="thin">
        <color theme="3" tint="0.749961851863155"/>
      </bottom>
      <diagonal/>
    </border>
    <border>
      <left/>
      <right/>
      <top/>
      <bottom style="hair">
        <color theme="3" tint="0.24994659260841701"/>
      </bottom>
      <diagonal/>
    </border>
    <border>
      <left/>
      <right/>
      <top style="thin">
        <color theme="3" tint="0.749961851863155"/>
      </top>
      <bottom/>
      <diagonal/>
    </border>
    <border>
      <left/>
      <right/>
      <top style="hair">
        <color theme="3" tint="0.24994659260841701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</borders>
  <cellStyleXfs count="22">
    <xf numFmtId="0" fontId="0" fillId="0" borderId="0">
      <alignment horizontal="left" vertical="center" wrapText="1" indent="1"/>
    </xf>
    <xf numFmtId="0" fontId="2" fillId="0" borderId="0"/>
    <xf numFmtId="164" fontId="4" fillId="0" borderId="0" applyFont="0" applyFill="0" applyBorder="0">
      <alignment horizontal="left" vertical="top" wrapText="1"/>
    </xf>
    <xf numFmtId="0" fontId="6" fillId="0" borderId="0" applyNumberFormat="0" applyFill="0" applyProtection="0">
      <alignment horizontal="left" vertical="center" indent="1"/>
    </xf>
    <xf numFmtId="0" fontId="3" fillId="0" borderId="5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1" fontId="1" fillId="0" borderId="0" applyFont="0" applyFill="0" applyBorder="0" applyProtection="0">
      <alignment horizontal="center" vertical="center"/>
    </xf>
    <xf numFmtId="7" fontId="1" fillId="0" borderId="0" applyFont="0" applyFill="0" applyBorder="0" applyProtection="0">
      <alignment horizontal="right" vertical="center" indent="1"/>
    </xf>
    <xf numFmtId="7" fontId="8" fillId="3" borderId="0" applyBorder="0" applyProtection="0">
      <alignment horizontal="right" vertical="center" indent="1"/>
    </xf>
    <xf numFmtId="10" fontId="8" fillId="3" borderId="0" applyBorder="0" applyProtection="0">
      <alignment horizontal="right" vertical="center" indent="1"/>
    </xf>
    <xf numFmtId="0" fontId="3" fillId="0" borderId="4">
      <alignment vertical="top" wrapText="1"/>
    </xf>
    <xf numFmtId="0" fontId="7" fillId="0" borderId="0">
      <alignment horizontal="left" vertical="center"/>
    </xf>
    <xf numFmtId="0" fontId="3" fillId="0" borderId="0">
      <alignment horizontal="left" vertical="top" wrapText="1"/>
    </xf>
    <xf numFmtId="0" fontId="4" fillId="0" borderId="0" applyNumberFormat="0" applyFill="0" applyBorder="0" applyProtection="0">
      <alignment horizontal="left" vertical="center"/>
    </xf>
    <xf numFmtId="0" fontId="5" fillId="2" borderId="0" applyNumberFormat="0" applyProtection="0">
      <alignment horizontal="left" vertical="center" wrapText="1"/>
    </xf>
    <xf numFmtId="0" fontId="4" fillId="0" borderId="0" applyNumberFormat="0" applyFill="0" applyBorder="0" applyProtection="0">
      <alignment horizontal="left" vertical="top" wrapText="1"/>
    </xf>
    <xf numFmtId="14" fontId="4" fillId="0" borderId="0" applyFont="0" applyFill="0" applyBorder="0">
      <alignment horizontal="left" vertical="top"/>
    </xf>
    <xf numFmtId="0" fontId="4" fillId="0" borderId="0" applyNumberFormat="0" applyFont="0" applyFill="0" applyBorder="0">
      <alignment horizontal="center" vertical="center"/>
    </xf>
    <xf numFmtId="14" fontId="4" fillId="0" borderId="0" applyFont="0" applyFill="0" applyBorder="0">
      <alignment horizontal="left" vertical="center"/>
    </xf>
    <xf numFmtId="0" fontId="4" fillId="0" borderId="1" applyNumberFormat="0" applyFill="0" applyAlignment="0" applyProtection="0">
      <alignment vertical="center"/>
    </xf>
    <xf numFmtId="0" fontId="4" fillId="0" borderId="2" applyNumberFormat="0" applyFont="0" applyFill="0" applyAlignment="0">
      <alignment horizontal="left" vertical="center"/>
    </xf>
  </cellStyleXfs>
  <cellXfs count="37">
    <xf numFmtId="0" fontId="0" fillId="0" borderId="0" xfId="0">
      <alignment horizontal="left" vertical="center" wrapText="1" indent="1"/>
    </xf>
    <xf numFmtId="0" fontId="3" fillId="0" borderId="4" xfId="11">
      <alignment vertical="top" wrapText="1"/>
    </xf>
    <xf numFmtId="0" fontId="7" fillId="0" borderId="0" xfId="12">
      <alignment horizontal="left" vertical="center"/>
    </xf>
    <xf numFmtId="0" fontId="3" fillId="0" borderId="0" xfId="13">
      <alignment horizontal="left" vertical="top" wrapText="1"/>
    </xf>
    <xf numFmtId="164" fontId="3" fillId="0" borderId="0" xfId="2" applyFont="1">
      <alignment horizontal="left" vertical="top" wrapText="1"/>
    </xf>
    <xf numFmtId="0" fontId="5" fillId="2" borderId="0" xfId="15">
      <alignment horizontal="left" vertical="center" wrapText="1"/>
    </xf>
    <xf numFmtId="0" fontId="0" fillId="0" borderId="0" xfId="0" applyAlignment="1">
      <alignment horizontal="left" vertical="center" indent="1"/>
    </xf>
    <xf numFmtId="7" fontId="0" fillId="0" borderId="0" xfId="8" applyFont="1">
      <alignment horizontal="right" vertical="center" indent="1"/>
    </xf>
    <xf numFmtId="1" fontId="0" fillId="0" borderId="0" xfId="7" applyFont="1">
      <alignment horizontal="center" vertical="center"/>
    </xf>
    <xf numFmtId="0" fontId="0" fillId="0" borderId="0" xfId="18" applyFont="1" applyFill="1" applyBorder="1">
      <alignment horizontal="center" vertical="center"/>
    </xf>
    <xf numFmtId="14" fontId="3" fillId="0" borderId="2" xfId="17" applyFont="1" applyBorder="1">
      <alignment horizontal="left" vertical="top"/>
    </xf>
    <xf numFmtId="0" fontId="7" fillId="0" borderId="0" xfId="12" applyAlignment="1">
      <alignment vertical="center"/>
    </xf>
    <xf numFmtId="0" fontId="3" fillId="0" borderId="5" xfId="4">
      <alignment horizontal="left" vertical="top" wrapText="1"/>
    </xf>
    <xf numFmtId="14" fontId="6" fillId="0" borderId="3" xfId="17" applyFont="1" applyBorder="1">
      <alignment horizontal="left" vertical="top"/>
    </xf>
    <xf numFmtId="0" fontId="4" fillId="0" borderId="1" xfId="20" applyAlignment="1">
      <alignment horizontal="left" vertical="center" wrapText="1" indent="1"/>
    </xf>
    <xf numFmtId="1" fontId="0" fillId="0" borderId="0" xfId="7" applyFont="1" applyFill="1" applyBorder="1">
      <alignment horizontal="center" vertical="center"/>
    </xf>
    <xf numFmtId="7" fontId="0" fillId="0" borderId="0" xfId="8" applyFont="1" applyFill="1" applyBorder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2" xfId="21" applyFont="1" applyAlignment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14" fontId="5" fillId="2" borderId="0" xfId="19" applyFont="1" applyFill="1">
      <alignment horizontal="left" vertical="center"/>
    </xf>
    <xf numFmtId="10" fontId="8" fillId="3" borderId="2" xfId="10" applyBorder="1">
      <alignment horizontal="right" vertical="center" indent="1"/>
    </xf>
    <xf numFmtId="7" fontId="8" fillId="3" borderId="2" xfId="9" applyBorder="1">
      <alignment horizontal="right" vertical="center" indent="1"/>
    </xf>
    <xf numFmtId="7" fontId="8" fillId="3" borderId="1" xfId="9" applyBorder="1">
      <alignment horizontal="right" vertical="center" indent="1"/>
    </xf>
    <xf numFmtId="164" fontId="3" fillId="0" borderId="4" xfId="2" applyFont="1" applyBorder="1">
      <alignment horizontal="left" vertical="top" wrapText="1"/>
    </xf>
    <xf numFmtId="7" fontId="0" fillId="0" borderId="0" xfId="0" applyNumberFormat="1" applyAlignment="1">
      <alignment horizontal="right" vertical="center" indent="1"/>
    </xf>
    <xf numFmtId="0" fontId="0" fillId="0" borderId="2" xfId="21" applyFont="1" applyFill="1" applyAlignment="1">
      <alignment horizontal="left" vertical="center" wrapText="1" indent="1"/>
    </xf>
    <xf numFmtId="7" fontId="8" fillId="0" borderId="2" xfId="9" applyFill="1" applyBorder="1">
      <alignment horizontal="right" vertical="center" indent="1"/>
    </xf>
    <xf numFmtId="7" fontId="0" fillId="0" borderId="0" xfId="8" applyFont="1" applyFill="1">
      <alignment horizontal="right" vertical="center" indent="1"/>
    </xf>
    <xf numFmtId="0" fontId="3" fillId="0" borderId="0" xfId="5">
      <alignment horizontal="left" vertical="top" wrapText="1"/>
    </xf>
    <xf numFmtId="0" fontId="0" fillId="0" borderId="0" xfId="0">
      <alignment horizontal="left" vertical="center" wrapText="1" indent="1"/>
    </xf>
    <xf numFmtId="0" fontId="6" fillId="0" borderId="0" xfId="3">
      <alignment horizontal="left" vertical="center" indent="1"/>
    </xf>
    <xf numFmtId="0" fontId="3" fillId="0" borderId="5" xfId="4">
      <alignment horizontal="left" vertical="top" wrapText="1"/>
    </xf>
    <xf numFmtId="0" fontId="4" fillId="0" borderId="0" xfId="16">
      <alignment horizontal="left" vertical="top" wrapText="1"/>
    </xf>
    <xf numFmtId="0" fontId="3" fillId="0" borderId="4" xfId="11">
      <alignment vertical="top" wrapText="1"/>
    </xf>
    <xf numFmtId="0" fontId="3" fillId="0" borderId="6" xfId="11" applyBorder="1">
      <alignment vertical="top" wrapText="1"/>
    </xf>
    <xf numFmtId="0" fontId="2" fillId="0" borderId="2" xfId="1" applyBorder="1"/>
  </cellXfs>
  <cellStyles count="22">
    <cellStyle name="Bottom Border" xfId="21" xr:uid="{00000000-0005-0000-0000-000000000000}"/>
    <cellStyle name="Centered table headers" xfId="18" xr:uid="{00000000-0005-0000-0000-000001000000}"/>
    <cellStyle name="Comma" xfId="7" builtinId="3" customBuiltin="1"/>
    <cellStyle name="Currency" xfId="8" builtinId="4" customBuiltin="1"/>
    <cellStyle name="Currency [0]" xfId="9" builtinId="7" customBuiltin="1"/>
    <cellStyle name="Date" xfId="17" xr:uid="{00000000-0005-0000-0000-000005000000}"/>
    <cellStyle name="Due Date" xfId="19" xr:uid="{00000000-0005-0000-0000-000006000000}"/>
    <cellStyle name="Explanatory Text" xfId="16" builtinId="53" customBuiltin="1"/>
    <cellStyle name="Followed Hyperlink" xfId="6" builtinId="9" customBuiltin="1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5" builtinId="8" customBuiltin="1"/>
    <cellStyle name="Input" xfId="15" builtinId="20" customBuiltin="1"/>
    <cellStyle name="Normal" xfId="0" builtinId="0" customBuiltin="1"/>
    <cellStyle name="Percent" xfId="10" builtinId="5" customBuiltin="1"/>
    <cellStyle name="Phone" xfId="2" xr:uid="{00000000-0005-0000-0000-000011000000}"/>
    <cellStyle name="Sign Here" xfId="3" xr:uid="{00000000-0005-0000-0000-000012000000}"/>
    <cellStyle name="Signature" xfId="4" xr:uid="{00000000-0005-0000-0000-000013000000}"/>
    <cellStyle name="Title" xfId="1" builtinId="15" customBuiltin="1"/>
    <cellStyle name="Total" xfId="20" builtinId="25" customBuiltin="1"/>
  </cellStyles>
  <dxfs count="10"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border diagonalUp="0" diagonalDown="0" outline="0">
        <left/>
        <right/>
        <top/>
        <bottom style="thin">
          <color theme="3" tint="0.749961851863155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Construction proposal" defaultPivotStyle="PivotStyleLight7">
    <tableStyle name="Construction proposal" pivot="0" count="7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lastHeaderCell" dxfId="4"/>
      <tableStyleElement type="lastTotalCell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74283</xdr:colOff>
      <xdr:row>0</xdr:row>
      <xdr:rowOff>219074</xdr:rowOff>
    </xdr:from>
    <xdr:to>
      <xdr:col>1</xdr:col>
      <xdr:colOff>1685924</xdr:colOff>
      <xdr:row>3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73DEF0-1C68-4D46-A18A-0F545408F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4308" y="219074"/>
          <a:ext cx="1611641" cy="1571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neItems" displayName="LineItems" ref="D4:G335" totalsRowCount="1">
  <autoFilter ref="D4:G334" xr:uid="{00000000-0009-0000-0100-000002000000}"/>
  <tableColumns count="4">
    <tableColumn id="1" xr3:uid="{00000000-0010-0000-0000-000001000000}" name="QUANTITY" totalsRowDxfId="2"/>
    <tableColumn id="2" xr3:uid="{00000000-0010-0000-0000-000002000000}" name="DESCRIPTION OF LABOR/MATERIAL"/>
    <tableColumn id="3" xr3:uid="{00000000-0010-0000-0000-000003000000}" name="UNIT PRICE" totalsRowLabel="SUBTOTAL" totalsRowDxfId="1"/>
    <tableColumn id="4" xr3:uid="{00000000-0010-0000-0000-000004000000}" name="AMOUNT" totalsRowFunction="sum" totalsRowDxfId="0" dataCellStyle="Currency">
      <calculatedColumnFormula>IFERROR(LineItems[[#This Row],[QUANTITY]]*LineItems[[#This Row],[UNIT PRICE]], "")</calculatedColumnFormula>
    </tableColumn>
  </tableColumns>
  <tableStyleInfo name="Construction proposal" showFirstColumn="1" showLastColumn="1" showRowStripes="1" showColumnStripes="0"/>
  <extLst>
    <ext xmlns:x14="http://schemas.microsoft.com/office/spreadsheetml/2009/9/main" uri="{504A1905-F514-4f6f-8877-14C23A59335A}">
      <x14:table altTextSummary="Enter Quantity, Description, and Unit Price in this table. Amou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Construction Proposal">
      <a:dk1>
        <a:sysClr val="windowText" lastClr="000000"/>
      </a:dk1>
      <a:lt1>
        <a:sysClr val="window" lastClr="FFFFFF"/>
      </a:lt1>
      <a:dk2>
        <a:srgbClr val="3F3122"/>
      </a:dk2>
      <a:lt2>
        <a:srgbClr val="F1F6F8"/>
      </a:lt2>
      <a:accent1>
        <a:srgbClr val="E54A41"/>
      </a:accent1>
      <a:accent2>
        <a:srgbClr val="4F8BA6"/>
      </a:accent2>
      <a:accent3>
        <a:srgbClr val="FC9F23"/>
      </a:accent3>
      <a:accent4>
        <a:srgbClr val="5E8C42"/>
      </a:accent4>
      <a:accent5>
        <a:srgbClr val="F9C73D"/>
      </a:accent5>
      <a:accent6>
        <a:srgbClr val="83406A"/>
      </a:accent6>
      <a:hlink>
        <a:srgbClr val="4F8BA6"/>
      </a:hlink>
      <a:folHlink>
        <a:srgbClr val="83406A"/>
      </a:folHlink>
    </a:clrScheme>
    <a:fontScheme name="199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O343"/>
  <sheetViews>
    <sheetView showGridLines="0" tabSelected="1" topLeftCell="A325" zoomScaleNormal="100" workbookViewId="0">
      <selection activeCell="M8" sqref="M8"/>
    </sheetView>
  </sheetViews>
  <sheetFormatPr defaultRowHeight="30" customHeight="1" x14ac:dyDescent="0.2"/>
  <cols>
    <col min="1" max="1" width="2.625" customWidth="1"/>
    <col min="2" max="2" width="22.625" customWidth="1"/>
    <col min="3" max="3" width="2.625" customWidth="1"/>
    <col min="4" max="4" width="15.5" customWidth="1"/>
    <col min="5" max="5" width="50.875" customWidth="1"/>
    <col min="6" max="7" width="15.375" customWidth="1"/>
    <col min="8" max="8" width="2.625" customWidth="1"/>
  </cols>
  <sheetData>
    <row r="1" spans="2:7" ht="57.75" customHeight="1" x14ac:dyDescent="0.4">
      <c r="B1" s="30"/>
      <c r="D1" s="36" t="s">
        <v>17</v>
      </c>
      <c r="E1" s="36"/>
      <c r="F1" s="36"/>
      <c r="G1" s="36"/>
    </row>
    <row r="2" spans="2:7" ht="30" customHeight="1" x14ac:dyDescent="0.2">
      <c r="B2" s="30"/>
      <c r="D2" s="1" t="s">
        <v>18</v>
      </c>
      <c r="E2" s="35" t="s">
        <v>19</v>
      </c>
      <c r="F2" s="35"/>
      <c r="G2" s="35"/>
    </row>
    <row r="3" spans="2:7" ht="46.5" customHeight="1" x14ac:dyDescent="0.2">
      <c r="B3" s="30"/>
      <c r="D3" s="24" t="s">
        <v>29</v>
      </c>
      <c r="E3" s="34" t="s">
        <v>30</v>
      </c>
      <c r="F3" s="34"/>
      <c r="G3" s="34"/>
    </row>
    <row r="4" spans="2:7" ht="30" customHeight="1" x14ac:dyDescent="0.2">
      <c r="B4" s="30"/>
      <c r="D4" s="9" t="s">
        <v>0</v>
      </c>
      <c r="E4" s="6" t="s">
        <v>21</v>
      </c>
      <c r="F4" s="9" t="s">
        <v>1</v>
      </c>
      <c r="G4" s="9" t="s">
        <v>2</v>
      </c>
    </row>
    <row r="5" spans="2:7" ht="30" customHeight="1" x14ac:dyDescent="0.2">
      <c r="B5" s="2" t="s">
        <v>7</v>
      </c>
      <c r="D5" s="9"/>
      <c r="E5" s="6" t="s">
        <v>204</v>
      </c>
      <c r="F5" s="7">
        <v>31.5</v>
      </c>
      <c r="G5" s="16">
        <f>IFERROR(LineItems[[#This Row],[QUANTITY]]*LineItems[[#This Row],[UNIT PRICE]], "")</f>
        <v>0</v>
      </c>
    </row>
    <row r="6" spans="2:7" ht="30" customHeight="1" x14ac:dyDescent="0.2">
      <c r="B6" s="3"/>
      <c r="D6" s="9"/>
      <c r="E6" s="6" t="s">
        <v>209</v>
      </c>
      <c r="F6" s="7">
        <v>8.5</v>
      </c>
      <c r="G6" s="16">
        <f>IFERROR(LineItems[[#This Row],[QUANTITY]]*LineItems[[#This Row],[UNIT PRICE]], "")</f>
        <v>0</v>
      </c>
    </row>
    <row r="7" spans="2:7" ht="30" customHeight="1" x14ac:dyDescent="0.2">
      <c r="B7" s="2" t="s">
        <v>8</v>
      </c>
      <c r="D7" s="9"/>
      <c r="E7" s="6" t="s">
        <v>202</v>
      </c>
      <c r="F7" s="7">
        <v>54</v>
      </c>
      <c r="G7" s="16">
        <f>IFERROR(LineItems[[#This Row],[QUANTITY]]*LineItems[[#This Row],[UNIT PRICE]], "")</f>
        <v>0</v>
      </c>
    </row>
    <row r="8" spans="2:7" ht="30" customHeight="1" x14ac:dyDescent="0.2">
      <c r="B8" s="3"/>
      <c r="D8" s="9"/>
      <c r="E8" s="6" t="s">
        <v>203</v>
      </c>
      <c r="F8" s="7">
        <v>36</v>
      </c>
      <c r="G8" s="16">
        <f>IFERROR(LineItems[[#This Row],[QUANTITY]]*LineItems[[#This Row],[UNIT PRICE]], "")</f>
        <v>0</v>
      </c>
    </row>
    <row r="9" spans="2:7" ht="30" customHeight="1" x14ac:dyDescent="0.2">
      <c r="B9" s="2" t="s">
        <v>31</v>
      </c>
      <c r="D9" s="9"/>
      <c r="E9" s="6" t="s">
        <v>238</v>
      </c>
      <c r="F9" s="7">
        <v>37.880000000000003</v>
      </c>
      <c r="G9" s="16">
        <f>IFERROR(LineItems[[#This Row],[QUANTITY]]*LineItems[[#This Row],[UNIT PRICE]], "")</f>
        <v>0</v>
      </c>
    </row>
    <row r="10" spans="2:7" ht="30" customHeight="1" x14ac:dyDescent="0.2">
      <c r="B10" s="10">
        <f ca="1">TODAY()</f>
        <v>45189</v>
      </c>
      <c r="D10" s="9"/>
      <c r="E10" s="6" t="s">
        <v>239</v>
      </c>
      <c r="F10" s="7">
        <v>6.98</v>
      </c>
      <c r="G10" s="16">
        <f>IFERROR(LineItems[[#This Row],[QUANTITY]]*LineItems[[#This Row],[UNIT PRICE]], "")</f>
        <v>0</v>
      </c>
    </row>
    <row r="11" spans="2:7" ht="30" customHeight="1" x14ac:dyDescent="0.2">
      <c r="B11" s="2" t="s">
        <v>41</v>
      </c>
      <c r="D11" s="9"/>
      <c r="E11" s="6" t="s">
        <v>240</v>
      </c>
      <c r="F11" s="7">
        <v>229</v>
      </c>
      <c r="G11" s="16">
        <f>IFERROR(LineItems[[#This Row],[QUANTITY]]*LineItems[[#This Row],[UNIT PRICE]], "")</f>
        <v>0</v>
      </c>
    </row>
    <row r="12" spans="2:7" ht="30" customHeight="1" x14ac:dyDescent="0.2">
      <c r="B12" s="3"/>
      <c r="D12" s="9"/>
      <c r="E12" s="6" t="s">
        <v>241</v>
      </c>
      <c r="F12" s="7">
        <v>229</v>
      </c>
      <c r="G12" s="16">
        <f>IFERROR(LineItems[[#This Row],[QUANTITY]]*LineItems[[#This Row],[UNIT PRICE]], "")</f>
        <v>0</v>
      </c>
    </row>
    <row r="13" spans="2:7" ht="30" customHeight="1" x14ac:dyDescent="0.2">
      <c r="B13" s="2" t="s">
        <v>9</v>
      </c>
      <c r="D13" s="9"/>
      <c r="E13" s="6" t="s">
        <v>242</v>
      </c>
      <c r="F13" s="7">
        <v>8.7799999999999994</v>
      </c>
      <c r="G13" s="16">
        <f>IFERROR(LineItems[[#This Row],[QUANTITY]]*LineItems[[#This Row],[UNIT PRICE]], "")</f>
        <v>0</v>
      </c>
    </row>
    <row r="14" spans="2:7" ht="30" customHeight="1" x14ac:dyDescent="0.2">
      <c r="B14" s="3"/>
      <c r="D14" s="9"/>
      <c r="E14" s="6" t="s">
        <v>245</v>
      </c>
      <c r="F14" s="7">
        <v>174</v>
      </c>
      <c r="G14" s="16">
        <f>IFERROR(LineItems[[#This Row],[QUANTITY]]*LineItems[[#This Row],[UNIT PRICE]], "")</f>
        <v>0</v>
      </c>
    </row>
    <row r="15" spans="2:7" ht="30" customHeight="1" x14ac:dyDescent="0.2">
      <c r="B15" s="2" t="s">
        <v>40</v>
      </c>
      <c r="D15" s="8"/>
      <c r="E15" t="s">
        <v>229</v>
      </c>
      <c r="F15" s="7">
        <v>12</v>
      </c>
      <c r="G15" s="7">
        <f>IFERROR(LineItems[[#This Row],[QUANTITY]]*LineItems[[#This Row],[UNIT PRICE]], "")</f>
        <v>0</v>
      </c>
    </row>
    <row r="16" spans="2:7" ht="30" customHeight="1" x14ac:dyDescent="0.2">
      <c r="B16" s="4"/>
      <c r="D16" s="8"/>
      <c r="E16" t="s">
        <v>76</v>
      </c>
      <c r="F16" s="7">
        <v>17</v>
      </c>
      <c r="G16" s="7">
        <f>IFERROR(LineItems[[#This Row],[QUANTITY]]*LineItems[[#This Row],[UNIT PRICE]], "")</f>
        <v>0</v>
      </c>
    </row>
    <row r="17" spans="2:7" ht="30" customHeight="1" x14ac:dyDescent="0.2">
      <c r="B17" s="2" t="s">
        <v>39</v>
      </c>
      <c r="D17" s="8"/>
      <c r="E17" t="s">
        <v>77</v>
      </c>
      <c r="F17" s="7">
        <v>13.5</v>
      </c>
      <c r="G17" s="7">
        <f>IFERROR(LineItems[[#This Row],[QUANTITY]]*LineItems[[#This Row],[UNIT PRICE]], "")</f>
        <v>0</v>
      </c>
    </row>
    <row r="18" spans="2:7" ht="30" customHeight="1" x14ac:dyDescent="0.2">
      <c r="B18" s="29"/>
      <c r="D18" s="8"/>
      <c r="E18" t="s">
        <v>176</v>
      </c>
      <c r="F18" s="7">
        <v>16</v>
      </c>
      <c r="G18" s="7">
        <f>IFERROR(LineItems[[#This Row],[QUANTITY]]*LineItems[[#This Row],[UNIT PRICE]], "")</f>
        <v>0</v>
      </c>
    </row>
    <row r="19" spans="2:7" ht="30" customHeight="1" x14ac:dyDescent="0.2">
      <c r="B19" s="2" t="s">
        <v>23</v>
      </c>
      <c r="D19" s="8"/>
      <c r="E19" t="s">
        <v>228</v>
      </c>
      <c r="F19" s="7">
        <v>4.84</v>
      </c>
      <c r="G19" s="7">
        <f>IFERROR(LineItems[[#This Row],[QUANTITY]]*LineItems[[#This Row],[UNIT PRICE]], "")</f>
        <v>0</v>
      </c>
    </row>
    <row r="20" spans="2:7" ht="30" customHeight="1" x14ac:dyDescent="0.2">
      <c r="B20" s="3" t="s">
        <v>188</v>
      </c>
      <c r="D20" s="8"/>
      <c r="E20" t="s">
        <v>324</v>
      </c>
      <c r="F20" s="7">
        <v>21.78</v>
      </c>
      <c r="G20" s="7">
        <f>IFERROR(LineItems[[#This Row],[QUANTITY]]*LineItems[[#This Row],[UNIT PRICE]], "")</f>
        <v>0</v>
      </c>
    </row>
    <row r="21" spans="2:7" ht="30" customHeight="1" x14ac:dyDescent="0.2">
      <c r="B21" s="2" t="s">
        <v>10</v>
      </c>
      <c r="D21" s="8"/>
      <c r="E21" t="s">
        <v>331</v>
      </c>
      <c r="F21" s="7">
        <v>21.78</v>
      </c>
      <c r="G21" s="7">
        <f>IFERROR(LineItems[[#This Row],[QUANTITY]]*LineItems[[#This Row],[UNIT PRICE]], "")</f>
        <v>0</v>
      </c>
    </row>
    <row r="22" spans="2:7" ht="30" customHeight="1" x14ac:dyDescent="0.2">
      <c r="B22" s="3" t="s">
        <v>220</v>
      </c>
      <c r="D22" s="8"/>
      <c r="E22" t="s">
        <v>75</v>
      </c>
      <c r="F22" s="7">
        <v>10</v>
      </c>
      <c r="G22" s="7">
        <f>IFERROR(LineItems[[#This Row],[QUANTITY]]*LineItems[[#This Row],[UNIT PRICE]], "")</f>
        <v>0</v>
      </c>
    </row>
    <row r="23" spans="2:7" ht="30" customHeight="1" x14ac:dyDescent="0.2">
      <c r="B23" s="2" t="s">
        <v>11</v>
      </c>
      <c r="D23" s="8"/>
      <c r="E23" t="s">
        <v>74</v>
      </c>
      <c r="F23" s="7">
        <v>12</v>
      </c>
      <c r="G23" s="7">
        <f>IFERROR(LineItems[[#This Row],[QUANTITY]]*LineItems[[#This Row],[UNIT PRICE]], "")</f>
        <v>0</v>
      </c>
    </row>
    <row r="24" spans="2:7" ht="30" customHeight="1" x14ac:dyDescent="0.2">
      <c r="B24" s="3" t="s">
        <v>189</v>
      </c>
      <c r="D24" s="8"/>
      <c r="E24" t="s">
        <v>182</v>
      </c>
      <c r="F24" s="28">
        <v>5</v>
      </c>
      <c r="G24" s="7">
        <f>IFERROR(LineItems[[#This Row],[QUANTITY]]*LineItems[[#This Row],[UNIT PRICE]], "")</f>
        <v>0</v>
      </c>
    </row>
    <row r="25" spans="2:7" ht="30" customHeight="1" x14ac:dyDescent="0.2">
      <c r="B25" s="2" t="s">
        <v>12</v>
      </c>
      <c r="D25" s="8"/>
      <c r="E25" t="s">
        <v>73</v>
      </c>
      <c r="F25" s="7">
        <v>16</v>
      </c>
      <c r="G25" s="7">
        <f>IFERROR(LineItems[[#This Row],[QUANTITY]]*LineItems[[#This Row],[UNIT PRICE]], "")</f>
        <v>0</v>
      </c>
    </row>
    <row r="26" spans="2:7" ht="30" customHeight="1" x14ac:dyDescent="0.2">
      <c r="B26" s="5"/>
      <c r="D26" s="8"/>
      <c r="E26" t="s">
        <v>184</v>
      </c>
      <c r="F26" s="28">
        <v>6.28</v>
      </c>
      <c r="G26" s="7">
        <f>IFERROR(LineItems[[#This Row],[QUANTITY]]*LineItems[[#This Row],[UNIT PRICE]], "")</f>
        <v>0</v>
      </c>
    </row>
    <row r="27" spans="2:7" ht="30" customHeight="1" x14ac:dyDescent="0.2">
      <c r="B27" s="2" t="s">
        <v>13</v>
      </c>
      <c r="D27" s="8"/>
      <c r="E27" t="s">
        <v>185</v>
      </c>
      <c r="F27" s="28">
        <v>3.58</v>
      </c>
      <c r="G27" s="7">
        <f>IFERROR(LineItems[[#This Row],[QUANTITY]]*LineItems[[#This Row],[UNIT PRICE]], "")</f>
        <v>0</v>
      </c>
    </row>
    <row r="28" spans="2:7" ht="30" customHeight="1" x14ac:dyDescent="0.2">
      <c r="B28" s="5" t="s">
        <v>25</v>
      </c>
      <c r="D28" s="8"/>
      <c r="E28" t="s">
        <v>44</v>
      </c>
      <c r="F28" s="7">
        <v>5</v>
      </c>
      <c r="G28" s="7">
        <f>IFERROR(LineItems[[#This Row],[QUANTITY]]*LineItems[[#This Row],[UNIT PRICE]], "")</f>
        <v>0</v>
      </c>
    </row>
    <row r="29" spans="2:7" ht="30" customHeight="1" x14ac:dyDescent="0.2">
      <c r="B29" s="2" t="s">
        <v>24</v>
      </c>
      <c r="D29" s="8"/>
      <c r="E29" t="s">
        <v>299</v>
      </c>
      <c r="F29" s="7">
        <v>2.88</v>
      </c>
      <c r="G29" s="7">
        <f>IFERROR(LineItems[[#This Row],[QUANTITY]]*LineItems[[#This Row],[UNIT PRICE]], "")</f>
        <v>0</v>
      </c>
    </row>
    <row r="30" spans="2:7" ht="30" customHeight="1" x14ac:dyDescent="0.2">
      <c r="B30" s="20"/>
      <c r="D30" s="8"/>
      <c r="E30" t="s">
        <v>158</v>
      </c>
      <c r="F30" s="7">
        <v>41.7</v>
      </c>
      <c r="G30" s="7">
        <f>IFERROR(LineItems[[#This Row],[QUANTITY]]*LineItems[[#This Row],[UNIT PRICE]], "")</f>
        <v>0</v>
      </c>
    </row>
    <row r="31" spans="2:7" ht="30" customHeight="1" x14ac:dyDescent="0.2">
      <c r="D31" s="8"/>
      <c r="E31" t="s">
        <v>212</v>
      </c>
      <c r="F31" s="7">
        <v>8.5</v>
      </c>
      <c r="G31" s="7">
        <f>IFERROR(LineItems[[#This Row],[QUANTITY]]*LineItems[[#This Row],[UNIT PRICE]], "")</f>
        <v>0</v>
      </c>
    </row>
    <row r="32" spans="2:7" ht="30" customHeight="1" x14ac:dyDescent="0.2">
      <c r="D32" s="8"/>
      <c r="E32" t="s">
        <v>205</v>
      </c>
      <c r="F32" s="7">
        <v>7</v>
      </c>
      <c r="G32" s="7">
        <f>IFERROR(LineItems[[#This Row],[QUANTITY]]*LineItems[[#This Row],[UNIT PRICE]], "")</f>
        <v>0</v>
      </c>
    </row>
    <row r="33" spans="4:15" ht="30" customHeight="1" x14ac:dyDescent="0.2">
      <c r="D33" s="8"/>
      <c r="E33" t="s">
        <v>206</v>
      </c>
      <c r="F33" s="7">
        <v>7</v>
      </c>
      <c r="G33" s="7">
        <f>IFERROR(LineItems[[#This Row],[QUANTITY]]*LineItems[[#This Row],[UNIT PRICE]], "")</f>
        <v>0</v>
      </c>
    </row>
    <row r="34" spans="4:15" ht="30" customHeight="1" x14ac:dyDescent="0.2">
      <c r="D34" s="8"/>
      <c r="E34" t="s">
        <v>210</v>
      </c>
      <c r="F34" s="7">
        <v>10</v>
      </c>
      <c r="G34" s="7">
        <f>IFERROR(LineItems[[#This Row],[QUANTITY]]*LineItems[[#This Row],[UNIT PRICE]], "")</f>
        <v>0</v>
      </c>
    </row>
    <row r="35" spans="4:15" ht="30" customHeight="1" x14ac:dyDescent="0.2">
      <c r="D35" s="8"/>
      <c r="E35" t="s">
        <v>211</v>
      </c>
      <c r="F35" s="7">
        <v>10</v>
      </c>
      <c r="G35" s="7">
        <f>IFERROR(LineItems[[#This Row],[QUANTITY]]*LineItems[[#This Row],[UNIT PRICE]], "")</f>
        <v>0</v>
      </c>
    </row>
    <row r="36" spans="4:15" ht="30" customHeight="1" x14ac:dyDescent="0.2">
      <c r="D36" s="8"/>
      <c r="E36" t="s">
        <v>333</v>
      </c>
      <c r="F36" s="7">
        <v>27</v>
      </c>
      <c r="G36" s="7">
        <f>IFERROR(LineItems[[#This Row],[QUANTITY]]*LineItems[[#This Row],[UNIT PRICE]], "")</f>
        <v>0</v>
      </c>
    </row>
    <row r="37" spans="4:15" ht="30" customHeight="1" x14ac:dyDescent="0.2">
      <c r="D37" s="8"/>
      <c r="E37" t="s">
        <v>213</v>
      </c>
      <c r="F37" s="7">
        <v>13</v>
      </c>
      <c r="G37" s="7">
        <f>IFERROR(LineItems[[#This Row],[QUANTITY]]*LineItems[[#This Row],[UNIT PRICE]], "")</f>
        <v>0</v>
      </c>
    </row>
    <row r="38" spans="4:15" ht="30" customHeight="1" x14ac:dyDescent="0.2">
      <c r="D38" s="8"/>
      <c r="E38" t="s">
        <v>32</v>
      </c>
      <c r="F38" s="7">
        <v>53</v>
      </c>
      <c r="G38" s="7">
        <f>IFERROR(LineItems[[#This Row],[QUANTITY]]*LineItems[[#This Row],[UNIT PRICE]], "")</f>
        <v>0</v>
      </c>
    </row>
    <row r="39" spans="4:15" ht="30" customHeight="1" x14ac:dyDescent="0.2">
      <c r="D39" s="8"/>
      <c r="E39" t="s">
        <v>33</v>
      </c>
      <c r="F39" s="7" t="s">
        <v>38</v>
      </c>
      <c r="G39" s="7" t="str">
        <f>IFERROR(LineItems[[#This Row],[QUANTITY]]*LineItems[[#This Row],[UNIT PRICE]], "")</f>
        <v/>
      </c>
    </row>
    <row r="40" spans="4:15" ht="30" customHeight="1" x14ac:dyDescent="0.2">
      <c r="D40" s="8"/>
      <c r="E40" t="s">
        <v>207</v>
      </c>
      <c r="F40" s="7">
        <v>98.54</v>
      </c>
      <c r="G40" s="7">
        <f>IFERROR(LineItems[[#This Row],[QUANTITY]]*LineItems[[#This Row],[UNIT PRICE]], "")</f>
        <v>0</v>
      </c>
    </row>
    <row r="41" spans="4:15" ht="30" customHeight="1" x14ac:dyDescent="0.2">
      <c r="D41" s="8"/>
      <c r="E41" t="s">
        <v>34</v>
      </c>
      <c r="F41" s="7">
        <v>50</v>
      </c>
      <c r="G41" s="7">
        <f>IFERROR(LineItems[[#This Row],[QUANTITY]]*LineItems[[#This Row],[UNIT PRICE]], "")</f>
        <v>0</v>
      </c>
    </row>
    <row r="42" spans="4:15" ht="30" customHeight="1" x14ac:dyDescent="0.2">
      <c r="D42" s="8"/>
      <c r="E42" t="s">
        <v>35</v>
      </c>
      <c r="F42" s="7">
        <v>38</v>
      </c>
      <c r="G42" s="7">
        <f>IFERROR(LineItems[[#This Row],[QUANTITY]]*LineItems[[#This Row],[UNIT PRICE]], "")</f>
        <v>0</v>
      </c>
    </row>
    <row r="43" spans="4:15" ht="30" customHeight="1" x14ac:dyDescent="0.2">
      <c r="D43" s="8"/>
      <c r="E43" t="s">
        <v>93</v>
      </c>
      <c r="F43" s="7">
        <v>49</v>
      </c>
      <c r="G43" s="7">
        <f>IFERROR(LineItems[[#This Row],[QUANTITY]]*LineItems[[#This Row],[UNIT PRICE]], "")</f>
        <v>0</v>
      </c>
    </row>
    <row r="44" spans="4:15" ht="30" customHeight="1" x14ac:dyDescent="0.2">
      <c r="D44" s="8"/>
      <c r="E44" t="s">
        <v>262</v>
      </c>
      <c r="F44" s="7">
        <v>10</v>
      </c>
      <c r="G44" s="7">
        <f>IFERROR(LineItems[[#This Row],[QUANTITY]]*LineItems[[#This Row],[UNIT PRICE]], "")</f>
        <v>0</v>
      </c>
    </row>
    <row r="45" spans="4:15" ht="30" customHeight="1" x14ac:dyDescent="0.2">
      <c r="D45" s="8"/>
      <c r="E45" t="s">
        <v>263</v>
      </c>
      <c r="F45" s="7">
        <v>10</v>
      </c>
      <c r="G45" s="7">
        <f>IFERROR(LineItems[[#This Row],[QUANTITY]]*LineItems[[#This Row],[UNIT PRICE]], "")</f>
        <v>0</v>
      </c>
    </row>
    <row r="46" spans="4:15" ht="30" customHeight="1" x14ac:dyDescent="0.2">
      <c r="D46" s="8"/>
      <c r="E46" t="s">
        <v>290</v>
      </c>
      <c r="F46" s="7">
        <v>15.98</v>
      </c>
      <c r="G46" s="7">
        <f>IFERROR(LineItems[[#This Row],[QUANTITY]]*LineItems[[#This Row],[UNIT PRICE]], "")</f>
        <v>0</v>
      </c>
      <c r="O46" t="s">
        <v>43</v>
      </c>
    </row>
    <row r="47" spans="4:15" ht="30" customHeight="1" x14ac:dyDescent="0.2">
      <c r="D47" s="8"/>
      <c r="E47" t="s">
        <v>195</v>
      </c>
      <c r="F47" s="7">
        <v>16.5</v>
      </c>
      <c r="G47" s="7">
        <f>IFERROR(LineItems[[#This Row],[QUANTITY]]*LineItems[[#This Row],[UNIT PRICE]], "")</f>
        <v>0</v>
      </c>
    </row>
    <row r="48" spans="4:15" ht="30" customHeight="1" x14ac:dyDescent="0.2">
      <c r="D48" s="8"/>
      <c r="E48" t="s">
        <v>196</v>
      </c>
      <c r="F48" s="7">
        <v>32</v>
      </c>
      <c r="G48" s="7">
        <f>IFERROR(LineItems[[#This Row],[QUANTITY]]*LineItems[[#This Row],[UNIT PRICE]], "")</f>
        <v>0</v>
      </c>
    </row>
    <row r="49" spans="4:7" ht="30" customHeight="1" x14ac:dyDescent="0.2">
      <c r="D49" s="8"/>
      <c r="E49" t="s">
        <v>264</v>
      </c>
      <c r="F49" s="7">
        <v>10</v>
      </c>
      <c r="G49" s="7">
        <f>IFERROR(LineItems[[#This Row],[QUANTITY]]*LineItems[[#This Row],[UNIT PRICE]], "")</f>
        <v>0</v>
      </c>
    </row>
    <row r="50" spans="4:7" ht="30" customHeight="1" x14ac:dyDescent="0.2">
      <c r="D50" s="8"/>
      <c r="E50" t="s">
        <v>142</v>
      </c>
      <c r="F50" s="7">
        <v>4</v>
      </c>
      <c r="G50" s="7">
        <f>IFERROR(LineItems[[#This Row],[QUANTITY]]*LineItems[[#This Row],[UNIT PRICE]], "")</f>
        <v>0</v>
      </c>
    </row>
    <row r="51" spans="4:7" ht="30" customHeight="1" x14ac:dyDescent="0.2">
      <c r="D51" s="8"/>
      <c r="E51" t="s">
        <v>280</v>
      </c>
      <c r="F51" s="7">
        <v>15</v>
      </c>
      <c r="G51" s="7">
        <f>IFERROR(LineItems[[#This Row],[QUANTITY]]*LineItems[[#This Row],[UNIT PRICE]], "")</f>
        <v>0</v>
      </c>
    </row>
    <row r="52" spans="4:7" ht="30" customHeight="1" x14ac:dyDescent="0.2">
      <c r="D52" s="8"/>
      <c r="E52" t="s">
        <v>279</v>
      </c>
      <c r="F52" s="7">
        <v>5</v>
      </c>
      <c r="G52" s="7">
        <f>IFERROR(LineItems[[#This Row],[QUANTITY]]*LineItems[[#This Row],[UNIT PRICE]], "")</f>
        <v>0</v>
      </c>
    </row>
    <row r="53" spans="4:7" ht="30" customHeight="1" x14ac:dyDescent="0.2">
      <c r="D53" s="8"/>
      <c r="E53" t="s">
        <v>36</v>
      </c>
      <c r="F53" s="7">
        <v>2</v>
      </c>
      <c r="G53" s="7">
        <f>IFERROR(LineItems[[#This Row],[QUANTITY]]*LineItems[[#This Row],[UNIT PRICE]], "")</f>
        <v>0</v>
      </c>
    </row>
    <row r="54" spans="4:7" ht="30" customHeight="1" x14ac:dyDescent="0.2">
      <c r="D54" s="8"/>
      <c r="E54" t="s">
        <v>37</v>
      </c>
      <c r="F54" s="7">
        <v>12</v>
      </c>
      <c r="G54" s="7">
        <f>IFERROR(LineItems[[#This Row],[QUANTITY]]*LineItems[[#This Row],[UNIT PRICE]], "")</f>
        <v>0</v>
      </c>
    </row>
    <row r="55" spans="4:7" ht="30" customHeight="1" x14ac:dyDescent="0.2">
      <c r="D55" s="8"/>
      <c r="E55" t="s">
        <v>200</v>
      </c>
      <c r="F55" s="7">
        <v>14</v>
      </c>
      <c r="G55" s="7">
        <f>IFERROR(LineItems[[#This Row],[QUANTITY]]*LineItems[[#This Row],[UNIT PRICE]], "")</f>
        <v>0</v>
      </c>
    </row>
    <row r="56" spans="4:7" ht="30" customHeight="1" x14ac:dyDescent="0.2">
      <c r="D56" s="8"/>
      <c r="E56" t="s">
        <v>208</v>
      </c>
      <c r="F56" s="7">
        <v>24</v>
      </c>
      <c r="G56" s="7">
        <f>IFERROR(LineItems[[#This Row],[QUANTITY]]*LineItems[[#This Row],[UNIT PRICE]], "")</f>
        <v>0</v>
      </c>
    </row>
    <row r="57" spans="4:7" ht="30" customHeight="1" x14ac:dyDescent="0.2">
      <c r="D57" s="8"/>
      <c r="E57" t="s">
        <v>45</v>
      </c>
      <c r="F57" s="7">
        <v>5</v>
      </c>
      <c r="G57" s="7">
        <f>IFERROR(LineItems[[#This Row],[QUANTITY]]*LineItems[[#This Row],[UNIT PRICE]], "")</f>
        <v>0</v>
      </c>
    </row>
    <row r="58" spans="4:7" ht="30" customHeight="1" x14ac:dyDescent="0.2">
      <c r="D58" s="8"/>
      <c r="E58" t="s">
        <v>46</v>
      </c>
      <c r="F58" s="7">
        <v>5</v>
      </c>
      <c r="G58" s="7">
        <f>IFERROR(LineItems[[#This Row],[QUANTITY]]*LineItems[[#This Row],[UNIT PRICE]], "")</f>
        <v>0</v>
      </c>
    </row>
    <row r="59" spans="4:7" ht="30" customHeight="1" x14ac:dyDescent="0.2">
      <c r="D59" s="8"/>
      <c r="E59" t="s">
        <v>343</v>
      </c>
      <c r="F59" s="7">
        <v>69.98</v>
      </c>
      <c r="G59" s="7">
        <f>IFERROR(LineItems[[#This Row],[QUANTITY]]*LineItems[[#This Row],[UNIT PRICE]], "")</f>
        <v>0</v>
      </c>
    </row>
    <row r="60" spans="4:7" ht="30" customHeight="1" x14ac:dyDescent="0.2">
      <c r="D60" s="8"/>
      <c r="E60" t="s">
        <v>47</v>
      </c>
      <c r="F60" s="7" t="s">
        <v>38</v>
      </c>
      <c r="G60" s="7" t="str">
        <f>IFERROR(LineItems[[#This Row],[QUANTITY]]*LineItems[[#This Row],[UNIT PRICE]], "")</f>
        <v/>
      </c>
    </row>
    <row r="61" spans="4:7" ht="30" customHeight="1" x14ac:dyDescent="0.2">
      <c r="D61" s="8"/>
      <c r="E61" t="s">
        <v>145</v>
      </c>
      <c r="F61" s="7">
        <v>24</v>
      </c>
      <c r="G61" s="7">
        <f>IFERROR(LineItems[[#This Row],[QUANTITY]]*LineItems[[#This Row],[UNIT PRICE]], "")</f>
        <v>0</v>
      </c>
    </row>
    <row r="62" spans="4:7" ht="30" customHeight="1" x14ac:dyDescent="0.2">
      <c r="D62" s="8"/>
      <c r="E62" t="s">
        <v>289</v>
      </c>
      <c r="F62" s="7">
        <v>10</v>
      </c>
      <c r="G62" s="7">
        <f>IFERROR(LineItems[[#This Row],[QUANTITY]]*LineItems[[#This Row],[UNIT PRICE]], "")</f>
        <v>0</v>
      </c>
    </row>
    <row r="63" spans="4:7" ht="30" customHeight="1" x14ac:dyDescent="0.2">
      <c r="D63" s="8"/>
      <c r="E63" t="s">
        <v>302</v>
      </c>
      <c r="F63" s="7">
        <v>35</v>
      </c>
      <c r="G63" s="7">
        <f>IFERROR(LineItems[[#This Row],[QUANTITY]]*LineItems[[#This Row],[UNIT PRICE]], "")</f>
        <v>0</v>
      </c>
    </row>
    <row r="64" spans="4:7" ht="30" customHeight="1" x14ac:dyDescent="0.2">
      <c r="D64" s="8"/>
      <c r="E64" t="s">
        <v>303</v>
      </c>
      <c r="F64" s="7">
        <v>9.98</v>
      </c>
      <c r="G64" s="7">
        <f>IFERROR(LineItems[[#This Row],[QUANTITY]]*LineItems[[#This Row],[UNIT PRICE]], "")</f>
        <v>0</v>
      </c>
    </row>
    <row r="65" spans="4:7" ht="30" customHeight="1" x14ac:dyDescent="0.2">
      <c r="D65" s="8"/>
      <c r="E65" t="s">
        <v>298</v>
      </c>
      <c r="F65" s="7">
        <v>44.98</v>
      </c>
      <c r="G65" s="7">
        <f>IFERROR(LineItems[[#This Row],[QUANTITY]]*LineItems[[#This Row],[UNIT PRICE]], "")</f>
        <v>0</v>
      </c>
    </row>
    <row r="66" spans="4:7" ht="30" customHeight="1" x14ac:dyDescent="0.2">
      <c r="D66" s="8"/>
      <c r="E66" t="s">
        <v>327</v>
      </c>
      <c r="F66" s="7">
        <v>22.5</v>
      </c>
      <c r="G66" s="7">
        <f>IFERROR(LineItems[[#This Row],[QUANTITY]]*LineItems[[#This Row],[UNIT PRICE]], "")</f>
        <v>0</v>
      </c>
    </row>
    <row r="67" spans="4:7" ht="30" customHeight="1" x14ac:dyDescent="0.2">
      <c r="D67" s="8"/>
      <c r="E67" t="s">
        <v>286</v>
      </c>
      <c r="F67" s="7">
        <v>15.2</v>
      </c>
      <c r="G67" s="7">
        <f>IFERROR(LineItems[[#This Row],[QUANTITY]]*LineItems[[#This Row],[UNIT PRICE]], "")</f>
        <v>0</v>
      </c>
    </row>
    <row r="68" spans="4:7" ht="30" customHeight="1" x14ac:dyDescent="0.2">
      <c r="D68" s="8"/>
      <c r="E68" t="s">
        <v>282</v>
      </c>
      <c r="F68" s="7">
        <v>18.55</v>
      </c>
      <c r="G68" s="7">
        <f>IFERROR(LineItems[[#This Row],[QUANTITY]]*LineItems[[#This Row],[UNIT PRICE]], "")</f>
        <v>0</v>
      </c>
    </row>
    <row r="69" spans="4:7" ht="30" customHeight="1" x14ac:dyDescent="0.2">
      <c r="D69" s="8"/>
      <c r="E69" t="s">
        <v>99</v>
      </c>
      <c r="F69" s="7">
        <v>5.2</v>
      </c>
      <c r="G69" s="7">
        <f>IFERROR(LineItems[[#This Row],[QUANTITY]]*LineItems[[#This Row],[UNIT PRICE]], "")</f>
        <v>0</v>
      </c>
    </row>
    <row r="70" spans="4:7" ht="30" customHeight="1" x14ac:dyDescent="0.2">
      <c r="D70" s="8"/>
      <c r="E70" t="s">
        <v>100</v>
      </c>
      <c r="F70" s="7">
        <v>9.6999999999999993</v>
      </c>
      <c r="G70" s="7">
        <f>IFERROR(LineItems[[#This Row],[QUANTITY]]*LineItems[[#This Row],[UNIT PRICE]], "")</f>
        <v>0</v>
      </c>
    </row>
    <row r="71" spans="4:7" ht="30" customHeight="1" x14ac:dyDescent="0.2">
      <c r="D71" s="8"/>
      <c r="E71" t="s">
        <v>101</v>
      </c>
      <c r="F71" s="7">
        <v>10.4</v>
      </c>
      <c r="G71" s="7">
        <f>IFERROR(LineItems[[#This Row],[QUANTITY]]*LineItems[[#This Row],[UNIT PRICE]], "")</f>
        <v>0</v>
      </c>
    </row>
    <row r="72" spans="4:7" ht="30" customHeight="1" x14ac:dyDescent="0.2">
      <c r="D72" s="8"/>
      <c r="E72" t="s">
        <v>102</v>
      </c>
      <c r="F72" s="7">
        <v>7</v>
      </c>
      <c r="G72" s="7">
        <f>IFERROR(LineItems[[#This Row],[QUANTITY]]*LineItems[[#This Row],[UNIT PRICE]], "")</f>
        <v>0</v>
      </c>
    </row>
    <row r="73" spans="4:7" ht="30" customHeight="1" x14ac:dyDescent="0.2">
      <c r="D73" s="8"/>
      <c r="E73" t="s">
        <v>103</v>
      </c>
      <c r="F73" s="7">
        <v>8</v>
      </c>
      <c r="G73" s="7">
        <f>IFERROR(LineItems[[#This Row],[QUANTITY]]*LineItems[[#This Row],[UNIT PRICE]], "")</f>
        <v>0</v>
      </c>
    </row>
    <row r="74" spans="4:7" ht="30" customHeight="1" x14ac:dyDescent="0.2">
      <c r="D74" s="8"/>
      <c r="E74" t="s">
        <v>104</v>
      </c>
      <c r="F74" s="7">
        <v>10.7</v>
      </c>
      <c r="G74" s="7">
        <f>IFERROR(LineItems[[#This Row],[QUANTITY]]*LineItems[[#This Row],[UNIT PRICE]], "")</f>
        <v>0</v>
      </c>
    </row>
    <row r="75" spans="4:7" ht="30" customHeight="1" x14ac:dyDescent="0.2">
      <c r="D75" s="8"/>
      <c r="E75" t="s">
        <v>183</v>
      </c>
      <c r="F75" s="28">
        <v>30</v>
      </c>
      <c r="G75" s="7">
        <f>IFERROR(LineItems[[#This Row],[QUANTITY]]*LineItems[[#This Row],[UNIT PRICE]], "")</f>
        <v>0</v>
      </c>
    </row>
    <row r="76" spans="4:7" ht="30" customHeight="1" x14ac:dyDescent="0.2">
      <c r="D76" s="8"/>
      <c r="E76" t="s">
        <v>194</v>
      </c>
      <c r="F76" s="28">
        <v>19.95</v>
      </c>
      <c r="G76" s="7">
        <f>IFERROR(LineItems[[#This Row],[QUANTITY]]*LineItems[[#This Row],[UNIT PRICE]], "")</f>
        <v>0</v>
      </c>
    </row>
    <row r="77" spans="4:7" ht="30" customHeight="1" x14ac:dyDescent="0.2">
      <c r="D77" s="8"/>
      <c r="E77" t="s">
        <v>198</v>
      </c>
      <c r="F77" s="28">
        <v>15.75</v>
      </c>
      <c r="G77" s="7">
        <f>IFERROR(LineItems[[#This Row],[QUANTITY]]*LineItems[[#This Row],[UNIT PRICE]], "")</f>
        <v>0</v>
      </c>
    </row>
    <row r="78" spans="4:7" ht="30" customHeight="1" x14ac:dyDescent="0.2">
      <c r="D78" s="8"/>
      <c r="E78" t="s">
        <v>153</v>
      </c>
      <c r="F78" s="7">
        <v>36.28</v>
      </c>
      <c r="G78" s="7">
        <f>IFERROR(LineItems[[#This Row],[QUANTITY]]*LineItems[[#This Row],[UNIT PRICE]], "")</f>
        <v>0</v>
      </c>
    </row>
    <row r="79" spans="4:7" ht="30" customHeight="1" x14ac:dyDescent="0.2">
      <c r="D79" s="8"/>
      <c r="E79" t="s">
        <v>190</v>
      </c>
      <c r="F79" s="28">
        <v>15.55</v>
      </c>
      <c r="G79" s="7">
        <f>IFERROR(LineItems[[#This Row],[QUANTITY]]*LineItems[[#This Row],[UNIT PRICE]], "")</f>
        <v>0</v>
      </c>
    </row>
    <row r="80" spans="4:7" ht="30" customHeight="1" x14ac:dyDescent="0.2">
      <c r="D80" s="8"/>
      <c r="E80" t="s">
        <v>221</v>
      </c>
      <c r="F80" s="28">
        <v>48</v>
      </c>
      <c r="G80" s="7">
        <f>IFERROR(LineItems[[#This Row],[QUANTITY]]*LineItems[[#This Row],[UNIT PRICE]], "")</f>
        <v>0</v>
      </c>
    </row>
    <row r="81" spans="4:7" ht="30" customHeight="1" x14ac:dyDescent="0.2">
      <c r="D81" s="8"/>
      <c r="E81" t="s">
        <v>243</v>
      </c>
      <c r="F81" s="28">
        <v>2.98</v>
      </c>
      <c r="G81" s="7">
        <f>IFERROR(LineItems[[#This Row],[QUANTITY]]*LineItems[[#This Row],[UNIT PRICE]], "")</f>
        <v>0</v>
      </c>
    </row>
    <row r="82" spans="4:7" ht="30" customHeight="1" x14ac:dyDescent="0.2">
      <c r="D82" s="8"/>
      <c r="E82" t="s">
        <v>244</v>
      </c>
      <c r="F82" s="28">
        <v>5.38</v>
      </c>
      <c r="G82" s="7">
        <f>IFERROR(LineItems[[#This Row],[QUANTITY]]*LineItems[[#This Row],[UNIT PRICE]], "")</f>
        <v>0</v>
      </c>
    </row>
    <row r="83" spans="4:7" ht="30" customHeight="1" x14ac:dyDescent="0.2">
      <c r="D83" s="8"/>
      <c r="E83" t="s">
        <v>311</v>
      </c>
      <c r="F83" s="28">
        <v>31</v>
      </c>
      <c r="G83" s="7">
        <f>IFERROR(LineItems[[#This Row],[QUANTITY]]*LineItems[[#This Row],[UNIT PRICE]], "")</f>
        <v>0</v>
      </c>
    </row>
    <row r="84" spans="4:7" ht="30" customHeight="1" x14ac:dyDescent="0.2">
      <c r="D84" s="8"/>
      <c r="E84" t="s">
        <v>312</v>
      </c>
      <c r="F84" s="28">
        <v>45</v>
      </c>
      <c r="G84" s="7">
        <f>IFERROR(LineItems[[#This Row],[QUANTITY]]*LineItems[[#This Row],[UNIT PRICE]], "")</f>
        <v>0</v>
      </c>
    </row>
    <row r="85" spans="4:7" ht="30" customHeight="1" x14ac:dyDescent="0.2">
      <c r="D85" s="8"/>
      <c r="E85" t="s">
        <v>156</v>
      </c>
      <c r="F85" s="7">
        <v>1.79</v>
      </c>
      <c r="G85" s="7">
        <f>IFERROR(LineItems[[#This Row],[QUANTITY]]*LineItems[[#This Row],[UNIT PRICE]], "")</f>
        <v>0</v>
      </c>
    </row>
    <row r="86" spans="4:7" ht="30" customHeight="1" x14ac:dyDescent="0.2">
      <c r="D86" s="8"/>
      <c r="E86" t="s">
        <v>187</v>
      </c>
      <c r="F86" s="28">
        <v>0.88</v>
      </c>
      <c r="G86" s="7">
        <f>IFERROR(LineItems[[#This Row],[QUANTITY]]*LineItems[[#This Row],[UNIT PRICE]], "")</f>
        <v>0</v>
      </c>
    </row>
    <row r="87" spans="4:7" ht="30" customHeight="1" x14ac:dyDescent="0.2">
      <c r="D87" s="8"/>
      <c r="E87" t="s">
        <v>186</v>
      </c>
      <c r="F87" s="28">
        <v>11.09</v>
      </c>
      <c r="G87" s="7">
        <f>IFERROR(LineItems[[#This Row],[QUANTITY]]*LineItems[[#This Row],[UNIT PRICE]], "")</f>
        <v>0</v>
      </c>
    </row>
    <row r="88" spans="4:7" ht="30" customHeight="1" x14ac:dyDescent="0.2">
      <c r="D88" s="8"/>
      <c r="E88" t="s">
        <v>157</v>
      </c>
      <c r="F88" s="28">
        <v>120</v>
      </c>
      <c r="G88" s="7">
        <f>IFERROR(LineItems[[#This Row],[QUANTITY]]*LineItems[[#This Row],[UNIT PRICE]], "")</f>
        <v>0</v>
      </c>
    </row>
    <row r="89" spans="4:7" ht="30" customHeight="1" x14ac:dyDescent="0.2">
      <c r="D89" s="8"/>
      <c r="E89" t="s">
        <v>191</v>
      </c>
      <c r="F89" s="28">
        <v>134</v>
      </c>
      <c r="G89" s="7">
        <f>IFERROR(LineItems[[#This Row],[QUANTITY]]*LineItems[[#This Row],[UNIT PRICE]], "")</f>
        <v>0</v>
      </c>
    </row>
    <row r="90" spans="4:7" ht="30" customHeight="1" x14ac:dyDescent="0.2">
      <c r="D90" s="8"/>
      <c r="E90" t="s">
        <v>309</v>
      </c>
      <c r="F90" s="28">
        <v>27</v>
      </c>
      <c r="G90" s="7">
        <f>IFERROR(LineItems[[#This Row],[QUANTITY]]*LineItems[[#This Row],[UNIT PRICE]], "")</f>
        <v>0</v>
      </c>
    </row>
    <row r="91" spans="4:7" ht="30" customHeight="1" x14ac:dyDescent="0.2">
      <c r="D91" s="8"/>
      <c r="E91" t="s">
        <v>310</v>
      </c>
      <c r="F91" s="28">
        <v>33</v>
      </c>
      <c r="G91" s="7">
        <f>IFERROR(LineItems[[#This Row],[QUANTITY]]*LineItems[[#This Row],[UNIT PRICE]], "")</f>
        <v>0</v>
      </c>
    </row>
    <row r="92" spans="4:7" ht="30" customHeight="1" x14ac:dyDescent="0.2">
      <c r="D92" s="8"/>
      <c r="E92" t="s">
        <v>330</v>
      </c>
      <c r="F92" s="28">
        <v>29.97</v>
      </c>
      <c r="G92" s="7">
        <f>IFERROR(LineItems[[#This Row],[QUANTITY]]*LineItems[[#This Row],[UNIT PRICE]], "")</f>
        <v>0</v>
      </c>
    </row>
    <row r="93" spans="4:7" ht="30" customHeight="1" x14ac:dyDescent="0.2">
      <c r="D93" s="8"/>
      <c r="E93" t="s">
        <v>334</v>
      </c>
      <c r="F93" s="28">
        <v>32.28</v>
      </c>
      <c r="G93" s="7">
        <f>IFERROR(LineItems[[#This Row],[QUANTITY]]*LineItems[[#This Row],[UNIT PRICE]], "")</f>
        <v>0</v>
      </c>
    </row>
    <row r="94" spans="4:7" ht="30" customHeight="1" x14ac:dyDescent="0.2">
      <c r="D94" s="8"/>
      <c r="E94" t="s">
        <v>352</v>
      </c>
      <c r="F94" s="28">
        <v>7</v>
      </c>
      <c r="G94" s="7">
        <f>IFERROR(LineItems[[#This Row],[QUANTITY]]*LineItems[[#This Row],[UNIT PRICE]], "")</f>
        <v>0</v>
      </c>
    </row>
    <row r="95" spans="4:7" ht="30" customHeight="1" x14ac:dyDescent="0.2">
      <c r="D95" s="8"/>
      <c r="E95" t="s">
        <v>218</v>
      </c>
      <c r="F95" s="28">
        <v>8</v>
      </c>
      <c r="G95" s="7">
        <f>IFERROR(LineItems[[#This Row],[QUANTITY]]*LineItems[[#This Row],[UNIT PRICE]], "")</f>
        <v>0</v>
      </c>
    </row>
    <row r="96" spans="4:7" ht="30" customHeight="1" x14ac:dyDescent="0.2">
      <c r="D96" s="8"/>
      <c r="E96" t="s">
        <v>346</v>
      </c>
      <c r="F96" s="28">
        <v>8</v>
      </c>
      <c r="G96" s="7">
        <f>IFERROR(LineItems[[#This Row],[QUANTITY]]*LineItems[[#This Row],[UNIT PRICE]], "")</f>
        <v>0</v>
      </c>
    </row>
    <row r="97" spans="4:7" ht="30" customHeight="1" x14ac:dyDescent="0.2">
      <c r="D97" s="8"/>
      <c r="E97" t="s">
        <v>350</v>
      </c>
      <c r="F97" s="28">
        <v>26</v>
      </c>
      <c r="G97" s="7">
        <f>IFERROR(LineItems[[#This Row],[QUANTITY]]*LineItems[[#This Row],[UNIT PRICE]], "")</f>
        <v>0</v>
      </c>
    </row>
    <row r="98" spans="4:7" ht="30" customHeight="1" x14ac:dyDescent="0.2">
      <c r="D98" s="8"/>
      <c r="E98" t="s">
        <v>294</v>
      </c>
      <c r="F98" s="28">
        <v>34.979999999999997</v>
      </c>
      <c r="G98" s="7">
        <f>IFERROR(LineItems[[#This Row],[QUANTITY]]*LineItems[[#This Row],[UNIT PRICE]], "")</f>
        <v>0</v>
      </c>
    </row>
    <row r="99" spans="4:7" ht="30" customHeight="1" x14ac:dyDescent="0.2">
      <c r="D99" s="8"/>
      <c r="E99" t="s">
        <v>351</v>
      </c>
      <c r="F99" s="28">
        <v>50</v>
      </c>
      <c r="G99" s="7">
        <f>IFERROR(LineItems[[#This Row],[QUANTITY]]*LineItems[[#This Row],[UNIT PRICE]], "")</f>
        <v>0</v>
      </c>
    </row>
    <row r="100" spans="4:7" ht="30" customHeight="1" x14ac:dyDescent="0.2">
      <c r="D100" s="8"/>
      <c r="E100" t="s">
        <v>296</v>
      </c>
      <c r="F100" s="28">
        <v>6</v>
      </c>
      <c r="G100" s="7">
        <f>IFERROR(LineItems[[#This Row],[QUANTITY]]*LineItems[[#This Row],[UNIT PRICE]], "")</f>
        <v>0</v>
      </c>
    </row>
    <row r="101" spans="4:7" ht="30" customHeight="1" x14ac:dyDescent="0.2">
      <c r="D101" s="8"/>
      <c r="E101" t="s">
        <v>295</v>
      </c>
      <c r="F101" s="28">
        <v>10</v>
      </c>
      <c r="G101" s="7">
        <f>IFERROR(LineItems[[#This Row],[QUANTITY]]*LineItems[[#This Row],[UNIT PRICE]], "")</f>
        <v>0</v>
      </c>
    </row>
    <row r="102" spans="4:7" ht="30" customHeight="1" x14ac:dyDescent="0.2">
      <c r="D102" s="8"/>
      <c r="E102" t="s">
        <v>217</v>
      </c>
      <c r="F102" s="28">
        <v>8</v>
      </c>
      <c r="G102" s="7">
        <f>IFERROR(LineItems[[#This Row],[QUANTITY]]*LineItems[[#This Row],[UNIT PRICE]], "")</f>
        <v>0</v>
      </c>
    </row>
    <row r="103" spans="4:7" ht="30" customHeight="1" x14ac:dyDescent="0.2">
      <c r="D103" s="8"/>
      <c r="E103" t="s">
        <v>216</v>
      </c>
      <c r="F103" s="28">
        <v>14</v>
      </c>
      <c r="G103" s="7">
        <f>IFERROR(LineItems[[#This Row],[QUANTITY]]*LineItems[[#This Row],[UNIT PRICE]], "")</f>
        <v>0</v>
      </c>
    </row>
    <row r="104" spans="4:7" ht="30" customHeight="1" x14ac:dyDescent="0.2">
      <c r="D104" s="8"/>
      <c r="E104" t="s">
        <v>215</v>
      </c>
      <c r="F104" s="28">
        <v>12</v>
      </c>
      <c r="G104" s="7">
        <f>IFERROR(LineItems[[#This Row],[QUANTITY]]*LineItems[[#This Row],[UNIT PRICE]], "")</f>
        <v>0</v>
      </c>
    </row>
    <row r="105" spans="4:7" ht="30" customHeight="1" x14ac:dyDescent="0.2">
      <c r="D105" s="8"/>
      <c r="E105" t="s">
        <v>116</v>
      </c>
      <c r="F105" s="7">
        <v>40</v>
      </c>
      <c r="G105" s="7">
        <f>IFERROR(LineItems[[#This Row],[QUANTITY]]*LineItems[[#This Row],[UNIT PRICE]], "")</f>
        <v>0</v>
      </c>
    </row>
    <row r="106" spans="4:7" ht="30" customHeight="1" x14ac:dyDescent="0.2">
      <c r="D106" s="8"/>
      <c r="E106" t="s">
        <v>118</v>
      </c>
      <c r="F106" s="7">
        <v>20</v>
      </c>
      <c r="G106" s="7">
        <f>IFERROR(LineItems[[#This Row],[QUANTITY]]*LineItems[[#This Row],[UNIT PRICE]], "")</f>
        <v>0</v>
      </c>
    </row>
    <row r="107" spans="4:7" ht="30" customHeight="1" x14ac:dyDescent="0.2">
      <c r="D107" s="8"/>
      <c r="E107" t="s">
        <v>214</v>
      </c>
      <c r="F107" s="7">
        <v>9.3000000000000007</v>
      </c>
      <c r="G107" s="7">
        <f>IFERROR(LineItems[[#This Row],[QUANTITY]]*LineItems[[#This Row],[UNIT PRICE]], "")</f>
        <v>0</v>
      </c>
    </row>
    <row r="108" spans="4:7" ht="30" customHeight="1" x14ac:dyDescent="0.2">
      <c r="D108" s="8"/>
      <c r="E108" t="s">
        <v>120</v>
      </c>
      <c r="F108" s="7">
        <v>17</v>
      </c>
      <c r="G108" s="7">
        <f>IFERROR(LineItems[[#This Row],[QUANTITY]]*LineItems[[#This Row],[UNIT PRICE]], "")</f>
        <v>0</v>
      </c>
    </row>
    <row r="109" spans="4:7" ht="30" customHeight="1" x14ac:dyDescent="0.2">
      <c r="D109" s="8"/>
      <c r="E109" t="s">
        <v>332</v>
      </c>
      <c r="F109" s="7">
        <v>18</v>
      </c>
      <c r="G109" s="7">
        <f>IFERROR(LineItems[[#This Row],[QUANTITY]]*LineItems[[#This Row],[UNIT PRICE]], "")</f>
        <v>0</v>
      </c>
    </row>
    <row r="110" spans="4:7" ht="30" customHeight="1" x14ac:dyDescent="0.2">
      <c r="D110" s="8"/>
      <c r="E110" t="s">
        <v>123</v>
      </c>
      <c r="F110" s="7">
        <v>22</v>
      </c>
      <c r="G110" s="7">
        <f>IFERROR(LineItems[[#This Row],[QUANTITY]]*LineItems[[#This Row],[UNIT PRICE]], "")</f>
        <v>0</v>
      </c>
    </row>
    <row r="111" spans="4:7" ht="30" customHeight="1" x14ac:dyDescent="0.2">
      <c r="D111" s="8"/>
      <c r="E111" t="s">
        <v>117</v>
      </c>
      <c r="F111" s="7">
        <v>60</v>
      </c>
      <c r="G111" s="7">
        <f>IFERROR(LineItems[[#This Row],[QUANTITY]]*LineItems[[#This Row],[UNIT PRICE]], "")</f>
        <v>0</v>
      </c>
    </row>
    <row r="112" spans="4:7" ht="30" customHeight="1" x14ac:dyDescent="0.2">
      <c r="D112" s="8"/>
      <c r="E112" t="s">
        <v>119</v>
      </c>
      <c r="F112" s="7">
        <v>30</v>
      </c>
      <c r="G112" s="7">
        <f>IFERROR(LineItems[[#This Row],[QUANTITY]]*LineItems[[#This Row],[UNIT PRICE]], "")</f>
        <v>0</v>
      </c>
    </row>
    <row r="113" spans="2:7" ht="30" customHeight="1" x14ac:dyDescent="0.2">
      <c r="D113" s="8"/>
      <c r="E113" t="s">
        <v>121</v>
      </c>
      <c r="F113" s="7">
        <v>25.5</v>
      </c>
      <c r="G113" s="7">
        <f>IFERROR(LineItems[[#This Row],[QUANTITY]]*LineItems[[#This Row],[UNIT PRICE]], "")</f>
        <v>0</v>
      </c>
    </row>
    <row r="114" spans="2:7" ht="30" customHeight="1" x14ac:dyDescent="0.2">
      <c r="D114" s="8"/>
      <c r="E114" t="s">
        <v>122</v>
      </c>
      <c r="F114" s="7">
        <v>17</v>
      </c>
      <c r="G114" s="7">
        <f>IFERROR(LineItems[[#This Row],[QUANTITY]]*LineItems[[#This Row],[UNIT PRICE]], "")</f>
        <v>0</v>
      </c>
    </row>
    <row r="115" spans="2:7" ht="30" customHeight="1" x14ac:dyDescent="0.2">
      <c r="D115" s="8"/>
      <c r="E115" t="s">
        <v>124</v>
      </c>
      <c r="F115" s="7">
        <v>33</v>
      </c>
      <c r="G115" s="7">
        <f>IFERROR(LineItems[[#This Row],[QUANTITY]]*LineItems[[#This Row],[UNIT PRICE]], "")</f>
        <v>0</v>
      </c>
    </row>
    <row r="116" spans="2:7" ht="30" customHeight="1" x14ac:dyDescent="0.2">
      <c r="D116" s="8"/>
      <c r="E116" t="s">
        <v>284</v>
      </c>
      <c r="F116" s="7">
        <v>34</v>
      </c>
      <c r="G116" s="7">
        <f>IFERROR(LineItems[[#This Row],[QUANTITY]]*LineItems[[#This Row],[UNIT PRICE]], "")</f>
        <v>0</v>
      </c>
    </row>
    <row r="117" spans="2:7" ht="30" customHeight="1" x14ac:dyDescent="0.2">
      <c r="D117" s="8"/>
      <c r="E117" t="s">
        <v>326</v>
      </c>
      <c r="F117" s="7">
        <v>20</v>
      </c>
      <c r="G117" s="7">
        <f>IFERROR(LineItems[[#This Row],[QUANTITY]]*LineItems[[#This Row],[UNIT PRICE]], "")</f>
        <v>0</v>
      </c>
    </row>
    <row r="118" spans="2:7" ht="30" customHeight="1" x14ac:dyDescent="0.2">
      <c r="D118" s="8"/>
      <c r="E118" t="s">
        <v>316</v>
      </c>
      <c r="F118" s="7">
        <v>8.98</v>
      </c>
      <c r="G118" s="7">
        <f>IFERROR(LineItems[[#This Row],[QUANTITY]]*LineItems[[#This Row],[UNIT PRICE]], "")</f>
        <v>0</v>
      </c>
    </row>
    <row r="119" spans="2:7" ht="30" customHeight="1" x14ac:dyDescent="0.2">
      <c r="D119" s="8"/>
      <c r="E119" t="s">
        <v>355</v>
      </c>
      <c r="F119" s="7">
        <v>15</v>
      </c>
      <c r="G119" s="7">
        <f>IFERROR(LineItems[[#This Row],[QUANTITY]]*LineItems[[#This Row],[UNIT PRICE]], "")</f>
        <v>0</v>
      </c>
    </row>
    <row r="120" spans="2:7" ht="30" customHeight="1" x14ac:dyDescent="0.2">
      <c r="D120" s="8"/>
      <c r="E120" t="s">
        <v>288</v>
      </c>
      <c r="F120" s="7">
        <v>21</v>
      </c>
      <c r="G120" s="7">
        <f>IFERROR(LineItems[[#This Row],[QUANTITY]]*LineItems[[#This Row],[UNIT PRICE]], "")</f>
        <v>0</v>
      </c>
    </row>
    <row r="121" spans="2:7" ht="30" customHeight="1" x14ac:dyDescent="0.2">
      <c r="D121" s="8"/>
      <c r="E121" t="s">
        <v>261</v>
      </c>
      <c r="F121" s="7">
        <v>25</v>
      </c>
      <c r="G121" s="7">
        <f>IFERROR(LineItems[[#This Row],[QUANTITY]]*LineItems[[#This Row],[UNIT PRICE]], "")</f>
        <v>0</v>
      </c>
    </row>
    <row r="122" spans="2:7" ht="30" customHeight="1" x14ac:dyDescent="0.2">
      <c r="D122" s="8"/>
      <c r="E122" t="s">
        <v>260</v>
      </c>
      <c r="F122" s="7">
        <v>25</v>
      </c>
      <c r="G122" s="7">
        <f>IFERROR(LineItems[[#This Row],[QUANTITY]]*LineItems[[#This Row],[UNIT PRICE]], "")</f>
        <v>0</v>
      </c>
    </row>
    <row r="123" spans="2:7" ht="30" customHeight="1" x14ac:dyDescent="0.2">
      <c r="D123" s="8"/>
      <c r="E123" t="s">
        <v>267</v>
      </c>
      <c r="F123" s="7">
        <v>12</v>
      </c>
      <c r="G123" s="7">
        <f>IFERROR(LineItems[[#This Row],[QUANTITY]]*LineItems[[#This Row],[UNIT PRICE]], "")</f>
        <v>0</v>
      </c>
    </row>
    <row r="124" spans="2:7" ht="30" customHeight="1" x14ac:dyDescent="0.2">
      <c r="B124" t="s">
        <v>269</v>
      </c>
      <c r="D124" s="8"/>
      <c r="E124" t="s">
        <v>347</v>
      </c>
      <c r="F124" s="7">
        <v>7</v>
      </c>
      <c r="G124" s="7">
        <f>IFERROR(LineItems[[#This Row],[QUANTITY]]*LineItems[[#This Row],[UNIT PRICE]], "")</f>
        <v>0</v>
      </c>
    </row>
    <row r="125" spans="2:7" ht="30" customHeight="1" x14ac:dyDescent="0.2">
      <c r="D125" s="8"/>
      <c r="E125" t="s">
        <v>125</v>
      </c>
      <c r="F125" s="7">
        <v>8</v>
      </c>
      <c r="G125" s="7">
        <f>IFERROR(LineItems[[#This Row],[QUANTITY]]*LineItems[[#This Row],[UNIT PRICE]], "")</f>
        <v>0</v>
      </c>
    </row>
    <row r="126" spans="2:7" ht="30" customHeight="1" x14ac:dyDescent="0.2">
      <c r="D126" s="8"/>
      <c r="E126" t="s">
        <v>283</v>
      </c>
      <c r="F126" s="28">
        <v>100</v>
      </c>
      <c r="G126" s="7">
        <f>IFERROR(LineItems[[#This Row],[QUANTITY]]*LineItems[[#This Row],[UNIT PRICE]], "")</f>
        <v>0</v>
      </c>
    </row>
    <row r="127" spans="2:7" ht="30" customHeight="1" x14ac:dyDescent="0.2">
      <c r="D127" s="8"/>
      <c r="E127" t="s">
        <v>287</v>
      </c>
      <c r="F127" s="28">
        <v>12</v>
      </c>
      <c r="G127" s="7">
        <f>IFERROR(LineItems[[#This Row],[QUANTITY]]*LineItems[[#This Row],[UNIT PRICE]], "")</f>
        <v>0</v>
      </c>
    </row>
    <row r="128" spans="2:7" ht="30" customHeight="1" x14ac:dyDescent="0.2">
      <c r="D128" s="8"/>
      <c r="E128" t="s">
        <v>197</v>
      </c>
      <c r="F128" s="7">
        <v>24.75</v>
      </c>
      <c r="G128" s="7">
        <f>IFERROR(LineItems[[#This Row],[QUANTITY]]*LineItems[[#This Row],[UNIT PRICE]], "")</f>
        <v>0</v>
      </c>
    </row>
    <row r="129" spans="4:7" ht="30" customHeight="1" x14ac:dyDescent="0.2">
      <c r="D129" s="8"/>
      <c r="E129" t="s">
        <v>265</v>
      </c>
      <c r="F129" s="7">
        <v>15</v>
      </c>
      <c r="G129" s="7">
        <f>IFERROR(LineItems[[#This Row],[QUANTITY]]*LineItems[[#This Row],[UNIT PRICE]], "")</f>
        <v>0</v>
      </c>
    </row>
    <row r="130" spans="4:7" ht="30" customHeight="1" x14ac:dyDescent="0.2">
      <c r="D130" s="8"/>
      <c r="E130" t="s">
        <v>159</v>
      </c>
      <c r="F130" s="7">
        <v>6</v>
      </c>
      <c r="G130" s="7">
        <f>IFERROR(LineItems[[#This Row],[QUANTITY]]*LineItems[[#This Row],[UNIT PRICE]], "")</f>
        <v>0</v>
      </c>
    </row>
    <row r="131" spans="4:7" ht="30" customHeight="1" x14ac:dyDescent="0.2">
      <c r="D131" s="8"/>
      <c r="E131" t="s">
        <v>201</v>
      </c>
      <c r="F131" s="7">
        <v>75</v>
      </c>
      <c r="G131" s="7">
        <f>IFERROR(LineItems[[#This Row],[QUANTITY]]*LineItems[[#This Row],[UNIT PRICE]], "")</f>
        <v>0</v>
      </c>
    </row>
    <row r="132" spans="4:7" ht="30" customHeight="1" x14ac:dyDescent="0.2">
      <c r="D132" s="8"/>
      <c r="E132" t="s">
        <v>160</v>
      </c>
      <c r="F132" s="7">
        <v>26</v>
      </c>
      <c r="G132" s="7">
        <f>IFERROR(LineItems[[#This Row],[QUANTITY]]*LineItems[[#This Row],[UNIT PRICE]], "")</f>
        <v>0</v>
      </c>
    </row>
    <row r="133" spans="4:7" ht="30" customHeight="1" x14ac:dyDescent="0.2">
      <c r="D133" s="8"/>
      <c r="E133" t="s">
        <v>179</v>
      </c>
      <c r="F133" s="7">
        <v>16</v>
      </c>
      <c r="G133" s="7">
        <f>IFERROR(LineItems[[#This Row],[QUANTITY]]*LineItems[[#This Row],[UNIT PRICE]], "")</f>
        <v>0</v>
      </c>
    </row>
    <row r="134" spans="4:7" ht="30" customHeight="1" x14ac:dyDescent="0.2">
      <c r="D134" s="8"/>
      <c r="E134" t="s">
        <v>161</v>
      </c>
      <c r="F134" s="7">
        <v>114.98</v>
      </c>
      <c r="G134" s="7">
        <f>IFERROR(LineItems[[#This Row],[QUANTITY]]*LineItems[[#This Row],[UNIT PRICE]], "")</f>
        <v>0</v>
      </c>
    </row>
    <row r="135" spans="4:7" ht="30" customHeight="1" x14ac:dyDescent="0.2">
      <c r="D135" s="8"/>
      <c r="E135" t="s">
        <v>162</v>
      </c>
      <c r="F135" s="7">
        <v>280</v>
      </c>
      <c r="G135" s="7">
        <f>IFERROR(LineItems[[#This Row],[QUANTITY]]*LineItems[[#This Row],[UNIT PRICE]], "")</f>
        <v>0</v>
      </c>
    </row>
    <row r="136" spans="4:7" ht="30" customHeight="1" x14ac:dyDescent="0.2">
      <c r="D136" s="8"/>
      <c r="E136" t="s">
        <v>163</v>
      </c>
      <c r="F136" s="7">
        <v>543.17999999999995</v>
      </c>
      <c r="G136" s="7">
        <f>IFERROR(LineItems[[#This Row],[QUANTITY]]*LineItems[[#This Row],[UNIT PRICE]], "")</f>
        <v>0</v>
      </c>
    </row>
    <row r="137" spans="4:7" ht="30" customHeight="1" x14ac:dyDescent="0.2">
      <c r="D137" s="8"/>
      <c r="E137" t="s">
        <v>164</v>
      </c>
      <c r="F137" s="7">
        <v>120</v>
      </c>
      <c r="G137" s="7">
        <f>IFERROR(LineItems[[#This Row],[QUANTITY]]*LineItems[[#This Row],[UNIT PRICE]], "")</f>
        <v>0</v>
      </c>
    </row>
    <row r="138" spans="4:7" ht="30" customHeight="1" x14ac:dyDescent="0.2">
      <c r="D138" s="8"/>
      <c r="E138" t="s">
        <v>165</v>
      </c>
      <c r="F138" s="7">
        <v>150.56</v>
      </c>
      <c r="G138" s="7">
        <f>IFERROR(LineItems[[#This Row],[QUANTITY]]*LineItems[[#This Row],[UNIT PRICE]], "")</f>
        <v>0</v>
      </c>
    </row>
    <row r="139" spans="4:7" ht="30" customHeight="1" x14ac:dyDescent="0.2">
      <c r="D139" s="8"/>
      <c r="E139" t="s">
        <v>166</v>
      </c>
      <c r="F139" s="7">
        <v>239</v>
      </c>
      <c r="G139" s="7">
        <f>IFERROR(LineItems[[#This Row],[QUANTITY]]*LineItems[[#This Row],[UNIT PRICE]], "")</f>
        <v>0</v>
      </c>
    </row>
    <row r="140" spans="4:7" ht="30" customHeight="1" x14ac:dyDescent="0.2">
      <c r="D140" s="8"/>
      <c r="E140" t="s">
        <v>167</v>
      </c>
      <c r="F140" s="28">
        <v>408</v>
      </c>
      <c r="G140" s="7">
        <f>IFERROR(LineItems[[#This Row],[QUANTITY]]*LineItems[[#This Row],[UNIT PRICE]], "")</f>
        <v>0</v>
      </c>
    </row>
    <row r="141" spans="4:7" ht="30" customHeight="1" x14ac:dyDescent="0.2">
      <c r="D141" s="8"/>
      <c r="E141" t="s">
        <v>168</v>
      </c>
      <c r="F141" s="7">
        <v>752.1</v>
      </c>
      <c r="G141" s="7">
        <f>IFERROR(LineItems[[#This Row],[QUANTITY]]*LineItems[[#This Row],[UNIT PRICE]], "")</f>
        <v>0</v>
      </c>
    </row>
    <row r="142" spans="4:7" ht="30" customHeight="1" x14ac:dyDescent="0.2">
      <c r="D142" s="8"/>
      <c r="E142" t="s">
        <v>178</v>
      </c>
      <c r="F142" s="7">
        <v>39</v>
      </c>
      <c r="G142" s="7">
        <f>IFERROR(LineItems[[#This Row],[QUANTITY]]*LineItems[[#This Row],[UNIT PRICE]], "")</f>
        <v>0</v>
      </c>
    </row>
    <row r="143" spans="4:7" ht="30" customHeight="1" x14ac:dyDescent="0.2">
      <c r="D143" s="8"/>
      <c r="E143" t="s">
        <v>180</v>
      </c>
      <c r="F143" s="7">
        <v>15</v>
      </c>
      <c r="G143" s="7">
        <f>IFERROR(LineItems[[#This Row],[QUANTITY]]*LineItems[[#This Row],[UNIT PRICE]], "")</f>
        <v>0</v>
      </c>
    </row>
    <row r="144" spans="4:7" ht="30" customHeight="1" x14ac:dyDescent="0.2">
      <c r="D144" s="8"/>
      <c r="E144" t="s">
        <v>169</v>
      </c>
      <c r="F144" s="7">
        <v>15.78</v>
      </c>
      <c r="G144" s="7">
        <f>IFERROR(LineItems[[#This Row],[QUANTITY]]*LineItems[[#This Row],[UNIT PRICE]], "")</f>
        <v>0</v>
      </c>
    </row>
    <row r="145" spans="4:7" ht="30" customHeight="1" x14ac:dyDescent="0.2">
      <c r="D145" s="8"/>
      <c r="E145" t="s">
        <v>170</v>
      </c>
      <c r="F145" s="7">
        <v>25</v>
      </c>
      <c r="G145" s="7">
        <f>IFERROR(LineItems[[#This Row],[QUANTITY]]*LineItems[[#This Row],[UNIT PRICE]], "")</f>
        <v>0</v>
      </c>
    </row>
    <row r="146" spans="4:7" ht="30" customHeight="1" x14ac:dyDescent="0.2">
      <c r="D146" s="8"/>
      <c r="E146" t="s">
        <v>318</v>
      </c>
      <c r="F146" s="7">
        <v>38.979999999999997</v>
      </c>
      <c r="G146" s="7">
        <f>IFERROR(LineItems[[#This Row],[QUANTITY]]*LineItems[[#This Row],[UNIT PRICE]], "")</f>
        <v>0</v>
      </c>
    </row>
    <row r="147" spans="4:7" ht="30" customHeight="1" x14ac:dyDescent="0.2">
      <c r="D147" s="8"/>
      <c r="E147" t="s">
        <v>317</v>
      </c>
      <c r="F147" s="7">
        <v>114.97</v>
      </c>
      <c r="G147" s="7">
        <f>IFERROR(LineItems[[#This Row],[QUANTITY]]*LineItems[[#This Row],[UNIT PRICE]], "")</f>
        <v>0</v>
      </c>
    </row>
    <row r="148" spans="4:7" ht="30" customHeight="1" x14ac:dyDescent="0.2">
      <c r="D148" s="8"/>
      <c r="E148" t="s">
        <v>325</v>
      </c>
      <c r="F148" s="7">
        <v>8</v>
      </c>
      <c r="G148" s="7">
        <f>IFERROR(LineItems[[#This Row],[QUANTITY]]*LineItems[[#This Row],[UNIT PRICE]], "")</f>
        <v>0</v>
      </c>
    </row>
    <row r="149" spans="4:7" ht="30" customHeight="1" x14ac:dyDescent="0.2">
      <c r="D149" s="8"/>
      <c r="E149" t="s">
        <v>173</v>
      </c>
      <c r="F149" s="7">
        <v>21</v>
      </c>
      <c r="G149" s="7">
        <f>IFERROR(LineItems[[#This Row],[QUANTITY]]*LineItems[[#This Row],[UNIT PRICE]], "")</f>
        <v>0</v>
      </c>
    </row>
    <row r="150" spans="4:7" ht="30" customHeight="1" x14ac:dyDescent="0.2">
      <c r="D150" s="8"/>
      <c r="E150" t="s">
        <v>181</v>
      </c>
      <c r="F150" s="7">
        <v>15</v>
      </c>
      <c r="G150" s="7">
        <f>IFERROR(LineItems[[#This Row],[QUANTITY]]*LineItems[[#This Row],[UNIT PRICE]], "")</f>
        <v>0</v>
      </c>
    </row>
    <row r="151" spans="4:7" ht="30" customHeight="1" x14ac:dyDescent="0.2">
      <c r="D151" s="8"/>
      <c r="E151" t="s">
        <v>171</v>
      </c>
      <c r="F151" s="7">
        <v>53</v>
      </c>
      <c r="G151" s="7">
        <f>IFERROR(LineItems[[#This Row],[QUANTITY]]*LineItems[[#This Row],[UNIT PRICE]], "")</f>
        <v>0</v>
      </c>
    </row>
    <row r="152" spans="4:7" ht="30" customHeight="1" x14ac:dyDescent="0.2">
      <c r="D152" s="8"/>
      <c r="E152" t="s">
        <v>172</v>
      </c>
      <c r="F152" s="7">
        <v>25.16</v>
      </c>
      <c r="G152" s="7">
        <f>IFERROR(LineItems[[#This Row],[QUANTITY]]*LineItems[[#This Row],[UNIT PRICE]], "")</f>
        <v>0</v>
      </c>
    </row>
    <row r="153" spans="4:7" ht="30" customHeight="1" x14ac:dyDescent="0.2">
      <c r="D153" s="8"/>
      <c r="E153" t="s">
        <v>174</v>
      </c>
      <c r="F153" s="7">
        <v>28</v>
      </c>
      <c r="G153" s="7">
        <f>IFERROR(LineItems[[#This Row],[QUANTITY]]*LineItems[[#This Row],[UNIT PRICE]], "")</f>
        <v>0</v>
      </c>
    </row>
    <row r="154" spans="4:7" ht="30" customHeight="1" x14ac:dyDescent="0.2">
      <c r="D154" s="8"/>
      <c r="E154" t="s">
        <v>175</v>
      </c>
      <c r="F154" s="7">
        <v>30</v>
      </c>
      <c r="G154" s="7">
        <f>IFERROR(LineItems[[#This Row],[QUANTITY]]*LineItems[[#This Row],[UNIT PRICE]], "")</f>
        <v>0</v>
      </c>
    </row>
    <row r="155" spans="4:7" ht="30" customHeight="1" x14ac:dyDescent="0.2">
      <c r="D155" s="8"/>
      <c r="E155" t="s">
        <v>266</v>
      </c>
      <c r="F155" s="7">
        <v>5</v>
      </c>
      <c r="G155" s="7">
        <f>IFERROR(LineItems[[#This Row],[QUANTITY]]*LineItems[[#This Row],[UNIT PRICE]], "")</f>
        <v>0</v>
      </c>
    </row>
    <row r="156" spans="4:7" ht="30" customHeight="1" x14ac:dyDescent="0.2">
      <c r="D156" s="8"/>
      <c r="E156" t="s">
        <v>293</v>
      </c>
      <c r="F156" s="7">
        <v>13.88</v>
      </c>
      <c r="G156" s="7">
        <f>IFERROR(LineItems[[#This Row],[QUANTITY]]*LineItems[[#This Row],[UNIT PRICE]], "")</f>
        <v>0</v>
      </c>
    </row>
    <row r="157" spans="4:7" ht="30" customHeight="1" x14ac:dyDescent="0.2">
      <c r="D157" s="8"/>
      <c r="E157" t="s">
        <v>314</v>
      </c>
      <c r="F157" s="7">
        <v>38</v>
      </c>
      <c r="G157" s="7">
        <f>IFERROR(LineItems[[#This Row],[QUANTITY]]*LineItems[[#This Row],[UNIT PRICE]], "")</f>
        <v>0</v>
      </c>
    </row>
    <row r="158" spans="4:7" ht="30" customHeight="1" x14ac:dyDescent="0.2">
      <c r="D158" s="8"/>
      <c r="E158" t="s">
        <v>297</v>
      </c>
      <c r="F158" s="7">
        <v>280</v>
      </c>
      <c r="G158" s="7">
        <f>IFERROR(LineItems[[#This Row],[QUANTITY]]*LineItems[[#This Row],[UNIT PRICE]], "")</f>
        <v>0</v>
      </c>
    </row>
    <row r="159" spans="4:7" ht="30" customHeight="1" x14ac:dyDescent="0.2">
      <c r="D159" s="8"/>
      <c r="E159" t="s">
        <v>319</v>
      </c>
      <c r="F159" s="7">
        <v>24.98</v>
      </c>
      <c r="G159" s="7">
        <f>IFERROR(LineItems[[#This Row],[QUANTITY]]*LineItems[[#This Row],[UNIT PRICE]], "")</f>
        <v>0</v>
      </c>
    </row>
    <row r="160" spans="4:7" ht="30" customHeight="1" x14ac:dyDescent="0.2">
      <c r="D160" s="8"/>
      <c r="E160" t="s">
        <v>22</v>
      </c>
      <c r="F160" s="7" t="s">
        <v>38</v>
      </c>
      <c r="G160" s="7" t="str">
        <f>IFERROR(LineItems[[#This Row],[QUANTITY]]*LineItems[[#This Row],[UNIT PRICE]], "")</f>
        <v/>
      </c>
    </row>
    <row r="161" spans="4:7" ht="30" customHeight="1" x14ac:dyDescent="0.2">
      <c r="D161" s="8"/>
      <c r="E161" t="s">
        <v>150</v>
      </c>
      <c r="F161" s="7">
        <v>1400</v>
      </c>
      <c r="G161" s="7">
        <f>IFERROR(LineItems[[#This Row],[QUANTITY]]*LineItems[[#This Row],[UNIT PRICE]], "")</f>
        <v>0</v>
      </c>
    </row>
    <row r="162" spans="4:7" ht="30" customHeight="1" x14ac:dyDescent="0.2">
      <c r="D162" s="8"/>
      <c r="E162" t="s">
        <v>259</v>
      </c>
      <c r="F162" s="7">
        <v>1000</v>
      </c>
      <c r="G162" s="7">
        <f>IFERROR(LineItems[[#This Row],[QUANTITY]]*LineItems[[#This Row],[UNIT PRICE]], "")</f>
        <v>0</v>
      </c>
    </row>
    <row r="163" spans="4:7" ht="30" customHeight="1" x14ac:dyDescent="0.2">
      <c r="D163" s="8"/>
      <c r="E163" t="s">
        <v>278</v>
      </c>
      <c r="F163" s="7">
        <v>300</v>
      </c>
      <c r="G163" s="7">
        <f>IFERROR(LineItems[[#This Row],[QUANTITY]]*LineItems[[#This Row],[UNIT PRICE]], "")</f>
        <v>0</v>
      </c>
    </row>
    <row r="164" spans="4:7" ht="30" customHeight="1" x14ac:dyDescent="0.2">
      <c r="D164" s="8"/>
      <c r="E164" t="s">
        <v>277</v>
      </c>
      <c r="F164" s="7">
        <v>310</v>
      </c>
      <c r="G164" s="7">
        <f>IFERROR(LineItems[[#This Row],[QUANTITY]]*LineItems[[#This Row],[UNIT PRICE]], "")</f>
        <v>0</v>
      </c>
    </row>
    <row r="165" spans="4:7" ht="30" customHeight="1" x14ac:dyDescent="0.2">
      <c r="D165" s="8"/>
      <c r="E165" t="s">
        <v>20</v>
      </c>
      <c r="F165" s="7" t="s">
        <v>38</v>
      </c>
      <c r="G165" s="7" t="str">
        <f>IFERROR(LineItems[[#This Row],[QUANTITY]]*LineItems[[#This Row],[UNIT PRICE]], "")</f>
        <v/>
      </c>
    </row>
    <row r="166" spans="4:7" ht="30" customHeight="1" x14ac:dyDescent="0.2">
      <c r="D166" s="8"/>
      <c r="E166" t="s">
        <v>69</v>
      </c>
      <c r="F166" s="7">
        <v>70</v>
      </c>
      <c r="G166" s="7">
        <f>IFERROR(LineItems[[#This Row],[QUANTITY]]*LineItems[[#This Row],[UNIT PRICE]], "")</f>
        <v>0</v>
      </c>
    </row>
    <row r="167" spans="4:7" ht="30" customHeight="1" x14ac:dyDescent="0.2">
      <c r="D167" s="8"/>
      <c r="E167" t="s">
        <v>70</v>
      </c>
      <c r="F167" s="7">
        <v>90</v>
      </c>
      <c r="G167" s="7">
        <f>IFERROR(LineItems[[#This Row],[QUANTITY]]*LineItems[[#This Row],[UNIT PRICE]], "")</f>
        <v>0</v>
      </c>
    </row>
    <row r="168" spans="4:7" ht="30" customHeight="1" x14ac:dyDescent="0.2">
      <c r="D168" s="8"/>
      <c r="E168" t="s">
        <v>146</v>
      </c>
      <c r="F168" s="7">
        <v>90</v>
      </c>
      <c r="G168" s="7">
        <f>IFERROR(LineItems[[#This Row],[QUANTITY]]*LineItems[[#This Row],[UNIT PRICE]], "")</f>
        <v>0</v>
      </c>
    </row>
    <row r="169" spans="4:7" ht="30" customHeight="1" x14ac:dyDescent="0.2">
      <c r="D169" s="8"/>
      <c r="E169" t="s">
        <v>147</v>
      </c>
      <c r="F169" s="7">
        <v>25</v>
      </c>
      <c r="G169" s="7">
        <f>IFERROR(LineItems[[#This Row],[QUANTITY]]*LineItems[[#This Row],[UNIT PRICE]], "")</f>
        <v>0</v>
      </c>
    </row>
    <row r="170" spans="4:7" ht="30" customHeight="1" x14ac:dyDescent="0.2">
      <c r="D170" s="8"/>
      <c r="E170" t="s">
        <v>148</v>
      </c>
      <c r="F170" s="7">
        <v>295</v>
      </c>
      <c r="G170" s="7">
        <f>IFERROR(LineItems[[#This Row],[QUANTITY]]*LineItems[[#This Row],[UNIT PRICE]], "")</f>
        <v>0</v>
      </c>
    </row>
    <row r="171" spans="4:7" ht="30" customHeight="1" x14ac:dyDescent="0.2">
      <c r="D171" s="8"/>
      <c r="E171" t="s">
        <v>149</v>
      </c>
      <c r="F171" s="7">
        <v>200</v>
      </c>
      <c r="G171" s="7">
        <f>IFERROR(LineItems[[#This Row],[QUANTITY]]*LineItems[[#This Row],[UNIT PRICE]], "")</f>
        <v>0</v>
      </c>
    </row>
    <row r="172" spans="4:7" ht="30" customHeight="1" x14ac:dyDescent="0.2">
      <c r="D172" s="8"/>
      <c r="E172" t="s">
        <v>323</v>
      </c>
      <c r="F172" s="7">
        <v>58.98</v>
      </c>
      <c r="G172" s="7">
        <f>IFERROR(LineItems[[#This Row],[QUANTITY]]*LineItems[[#This Row],[UNIT PRICE]], "")</f>
        <v>0</v>
      </c>
    </row>
    <row r="173" spans="4:7" ht="30" customHeight="1" x14ac:dyDescent="0.2">
      <c r="D173" s="8"/>
      <c r="E173" t="s">
        <v>341</v>
      </c>
      <c r="F173" s="7">
        <v>1589</v>
      </c>
      <c r="G173" s="7">
        <f>IFERROR(LineItems[[#This Row],[QUANTITY]]*LineItems[[#This Row],[UNIT PRICE]], "")</f>
        <v>0</v>
      </c>
    </row>
    <row r="174" spans="4:7" ht="30" customHeight="1" x14ac:dyDescent="0.2">
      <c r="D174" s="15"/>
      <c r="E174" t="s">
        <v>151</v>
      </c>
      <c r="F174" s="16">
        <v>250</v>
      </c>
      <c r="G174" s="7">
        <f>IFERROR(LineItems[[#This Row],[QUANTITY]]*LineItems[[#This Row],[UNIT PRICE]], "")</f>
        <v>0</v>
      </c>
    </row>
    <row r="175" spans="4:7" ht="30" customHeight="1" x14ac:dyDescent="0.2">
      <c r="D175" s="15"/>
      <c r="E175" t="s">
        <v>152</v>
      </c>
      <c r="F175" s="16">
        <v>180</v>
      </c>
      <c r="G175" s="7">
        <f>IFERROR(LineItems[[#This Row],[QUANTITY]]*LineItems[[#This Row],[UNIT PRICE]], "")</f>
        <v>0</v>
      </c>
    </row>
    <row r="176" spans="4:7" ht="30" customHeight="1" x14ac:dyDescent="0.2">
      <c r="D176" s="15"/>
      <c r="E176" t="s">
        <v>66</v>
      </c>
      <c r="F176" s="16"/>
      <c r="G176" s="7">
        <f>IFERROR(LineItems[[#This Row],[QUANTITY]]*LineItems[[#This Row],[UNIT PRICE]], "")</f>
        <v>0</v>
      </c>
    </row>
    <row r="177" spans="4:7" ht="30" customHeight="1" x14ac:dyDescent="0.2">
      <c r="D177" s="15"/>
      <c r="E177" t="s">
        <v>67</v>
      </c>
      <c r="F177" s="16"/>
      <c r="G177" s="7">
        <f>IFERROR(LineItems[[#This Row],[QUANTITY]]*LineItems[[#This Row],[UNIT PRICE]], "")</f>
        <v>0</v>
      </c>
    </row>
    <row r="178" spans="4:7" ht="30" customHeight="1" x14ac:dyDescent="0.2">
      <c r="D178" s="15"/>
      <c r="E178" t="s">
        <v>68</v>
      </c>
      <c r="F178" s="16"/>
      <c r="G178" s="7">
        <f>IFERROR(LineItems[[#This Row],[QUANTITY]]*LineItems[[#This Row],[UNIT PRICE]], "")</f>
        <v>0</v>
      </c>
    </row>
    <row r="179" spans="4:7" ht="30" customHeight="1" x14ac:dyDescent="0.2">
      <c r="D179" s="15"/>
      <c r="E179" t="s">
        <v>130</v>
      </c>
      <c r="F179" s="16">
        <v>450</v>
      </c>
      <c r="G179" s="7">
        <f>IFERROR(LineItems[[#This Row],[QUANTITY]]*LineItems[[#This Row],[UNIT PRICE]], "")</f>
        <v>0</v>
      </c>
    </row>
    <row r="180" spans="4:7" ht="30" customHeight="1" x14ac:dyDescent="0.2">
      <c r="D180" s="15"/>
      <c r="E180" t="s">
        <v>131</v>
      </c>
      <c r="F180" s="16">
        <v>260</v>
      </c>
      <c r="G180" s="7">
        <f>IFERROR(LineItems[[#This Row],[QUANTITY]]*LineItems[[#This Row],[UNIT PRICE]], "")</f>
        <v>0</v>
      </c>
    </row>
    <row r="181" spans="4:7" ht="30" customHeight="1" x14ac:dyDescent="0.2">
      <c r="D181" s="15"/>
      <c r="E181" t="s">
        <v>132</v>
      </c>
      <c r="F181" s="16">
        <v>550</v>
      </c>
      <c r="G181" s="7">
        <f>IFERROR(LineItems[[#This Row],[QUANTITY]]*LineItems[[#This Row],[UNIT PRICE]], "")</f>
        <v>0</v>
      </c>
    </row>
    <row r="182" spans="4:7" ht="30" customHeight="1" x14ac:dyDescent="0.2">
      <c r="D182" s="15"/>
      <c r="E182" t="s">
        <v>133</v>
      </c>
      <c r="F182" s="16">
        <v>300</v>
      </c>
      <c r="G182" s="7">
        <f>IFERROR(LineItems[[#This Row],[QUANTITY]]*LineItems[[#This Row],[UNIT PRICE]], "")</f>
        <v>0</v>
      </c>
    </row>
    <row r="183" spans="4:7" ht="30" customHeight="1" x14ac:dyDescent="0.2">
      <c r="D183" s="15"/>
      <c r="E183" t="s">
        <v>258</v>
      </c>
      <c r="F183" s="16">
        <v>500</v>
      </c>
      <c r="G183" s="7">
        <f>IFERROR(LineItems[[#This Row],[QUANTITY]]*LineItems[[#This Row],[UNIT PRICE]], "")</f>
        <v>0</v>
      </c>
    </row>
    <row r="184" spans="4:7" ht="30" customHeight="1" x14ac:dyDescent="0.2">
      <c r="D184" s="15"/>
      <c r="E184" t="s">
        <v>305</v>
      </c>
      <c r="F184" s="16">
        <v>700</v>
      </c>
      <c r="G184" s="7">
        <f>IFERROR(LineItems[[#This Row],[QUANTITY]]*LineItems[[#This Row],[UNIT PRICE]], "")</f>
        <v>0</v>
      </c>
    </row>
    <row r="185" spans="4:7" ht="30" customHeight="1" x14ac:dyDescent="0.2">
      <c r="D185" s="15"/>
      <c r="E185" t="s">
        <v>344</v>
      </c>
      <c r="F185" s="16">
        <v>900</v>
      </c>
      <c r="G185" s="7">
        <f>IFERROR(LineItems[[#This Row],[QUANTITY]]*LineItems[[#This Row],[UNIT PRICE]], "")</f>
        <v>0</v>
      </c>
    </row>
    <row r="186" spans="4:7" ht="30" customHeight="1" x14ac:dyDescent="0.2">
      <c r="D186" s="15"/>
      <c r="E186" t="s">
        <v>313</v>
      </c>
      <c r="F186" s="16">
        <v>650</v>
      </c>
      <c r="G186" s="7">
        <f>IFERROR(LineItems[[#This Row],[QUANTITY]]*LineItems[[#This Row],[UNIT PRICE]], "")</f>
        <v>0</v>
      </c>
    </row>
    <row r="187" spans="4:7" ht="30" customHeight="1" x14ac:dyDescent="0.2">
      <c r="D187" s="15"/>
      <c r="E187" t="s">
        <v>54</v>
      </c>
      <c r="F187" s="16">
        <v>120</v>
      </c>
      <c r="G187" s="7">
        <f>IFERROR(LineItems[[#This Row],[QUANTITY]]*LineItems[[#This Row],[UNIT PRICE]], "")</f>
        <v>0</v>
      </c>
    </row>
    <row r="188" spans="4:7" ht="30" customHeight="1" x14ac:dyDescent="0.2">
      <c r="D188" s="15"/>
      <c r="E188" t="s">
        <v>127</v>
      </c>
      <c r="F188" s="16">
        <v>150</v>
      </c>
      <c r="G188" s="7">
        <f>IFERROR(LineItems[[#This Row],[QUANTITY]]*LineItems[[#This Row],[UNIT PRICE]], "")</f>
        <v>0</v>
      </c>
    </row>
    <row r="189" spans="4:7" ht="30" customHeight="1" x14ac:dyDescent="0.2">
      <c r="D189" s="15"/>
      <c r="E189" t="s">
        <v>128</v>
      </c>
      <c r="F189" s="16">
        <v>80</v>
      </c>
      <c r="G189" s="7">
        <f>IFERROR(LineItems[[#This Row],[QUANTITY]]*LineItems[[#This Row],[UNIT PRICE]], "")</f>
        <v>0</v>
      </c>
    </row>
    <row r="190" spans="4:7" ht="30" customHeight="1" x14ac:dyDescent="0.2">
      <c r="D190" s="15"/>
      <c r="E190" t="s">
        <v>129</v>
      </c>
      <c r="F190" s="16">
        <v>27</v>
      </c>
      <c r="G190" s="7">
        <f>IFERROR(LineItems[[#This Row],[QUANTITY]]*LineItems[[#This Row],[UNIT PRICE]], "")</f>
        <v>0</v>
      </c>
    </row>
    <row r="191" spans="4:7" ht="30" customHeight="1" x14ac:dyDescent="0.2">
      <c r="D191" s="15"/>
      <c r="E191" t="s">
        <v>144</v>
      </c>
      <c r="F191" s="16">
        <v>4</v>
      </c>
      <c r="G191" s="7">
        <f>IFERROR(LineItems[[#This Row],[QUANTITY]]*LineItems[[#This Row],[UNIT PRICE]], "")</f>
        <v>0</v>
      </c>
    </row>
    <row r="192" spans="4:7" ht="30" customHeight="1" x14ac:dyDescent="0.2">
      <c r="D192" s="15"/>
      <c r="E192" t="s">
        <v>134</v>
      </c>
      <c r="F192" s="16">
        <v>140</v>
      </c>
      <c r="G192" s="7">
        <f>IFERROR(LineItems[[#This Row],[QUANTITY]]*LineItems[[#This Row],[UNIT PRICE]], "")</f>
        <v>0</v>
      </c>
    </row>
    <row r="193" spans="4:7" ht="30" customHeight="1" x14ac:dyDescent="0.2">
      <c r="D193" s="15"/>
      <c r="E193" t="s">
        <v>135</v>
      </c>
      <c r="F193" s="16">
        <v>90</v>
      </c>
      <c r="G193" s="7">
        <f>IFERROR(LineItems[[#This Row],[QUANTITY]]*LineItems[[#This Row],[UNIT PRICE]], "")</f>
        <v>0</v>
      </c>
    </row>
    <row r="194" spans="4:7" ht="30" customHeight="1" x14ac:dyDescent="0.2">
      <c r="D194" s="15"/>
      <c r="E194" t="s">
        <v>136</v>
      </c>
      <c r="F194" s="16">
        <v>200</v>
      </c>
      <c r="G194" s="7">
        <f>IFERROR(LineItems[[#This Row],[QUANTITY]]*LineItems[[#This Row],[UNIT PRICE]], "")</f>
        <v>0</v>
      </c>
    </row>
    <row r="195" spans="4:7" ht="30" customHeight="1" x14ac:dyDescent="0.2">
      <c r="D195" s="15"/>
      <c r="E195" t="s">
        <v>137</v>
      </c>
      <c r="F195" s="16">
        <v>100</v>
      </c>
      <c r="G195" s="7">
        <f>IFERROR(LineItems[[#This Row],[QUANTITY]]*LineItems[[#This Row],[UNIT PRICE]], "")</f>
        <v>0</v>
      </c>
    </row>
    <row r="196" spans="4:7" ht="30" customHeight="1" x14ac:dyDescent="0.2">
      <c r="D196" s="15"/>
      <c r="E196" t="s">
        <v>138</v>
      </c>
      <c r="F196" s="16">
        <v>40</v>
      </c>
      <c r="G196" s="7">
        <f>IFERROR(LineItems[[#This Row],[QUANTITY]]*LineItems[[#This Row],[UNIT PRICE]], "")</f>
        <v>0</v>
      </c>
    </row>
    <row r="197" spans="4:7" ht="30" customHeight="1" x14ac:dyDescent="0.2">
      <c r="D197" s="15"/>
      <c r="E197" t="s">
        <v>139</v>
      </c>
      <c r="F197" s="16">
        <v>75</v>
      </c>
      <c r="G197" s="7">
        <f>IFERROR(LineItems[[#This Row],[QUANTITY]]*LineItems[[#This Row],[UNIT PRICE]], "")</f>
        <v>0</v>
      </c>
    </row>
    <row r="198" spans="4:7" ht="30" customHeight="1" x14ac:dyDescent="0.2">
      <c r="D198" s="15"/>
      <c r="E198" t="s">
        <v>140</v>
      </c>
      <c r="F198" s="16">
        <v>40</v>
      </c>
      <c r="G198" s="7">
        <f>IFERROR(LineItems[[#This Row],[QUANTITY]]*LineItems[[#This Row],[UNIT PRICE]], "")</f>
        <v>0</v>
      </c>
    </row>
    <row r="199" spans="4:7" ht="30" customHeight="1" x14ac:dyDescent="0.2">
      <c r="D199" s="15"/>
      <c r="E199" t="s">
        <v>141</v>
      </c>
      <c r="F199" s="16">
        <v>30</v>
      </c>
      <c r="G199" s="7">
        <f>IFERROR(LineItems[[#This Row],[QUANTITY]]*LineItems[[#This Row],[UNIT PRICE]], "")</f>
        <v>0</v>
      </c>
    </row>
    <row r="200" spans="4:7" ht="30" customHeight="1" x14ac:dyDescent="0.2">
      <c r="D200" s="15"/>
      <c r="E200" t="s">
        <v>249</v>
      </c>
      <c r="F200" s="16">
        <v>30</v>
      </c>
      <c r="G200" s="7">
        <f>IFERROR(LineItems[[#This Row],[QUANTITY]]*LineItems[[#This Row],[UNIT PRICE]], "")</f>
        <v>0</v>
      </c>
    </row>
    <row r="201" spans="4:7" ht="30" customHeight="1" x14ac:dyDescent="0.2">
      <c r="D201" s="15"/>
      <c r="E201" t="s">
        <v>304</v>
      </c>
      <c r="F201" s="16">
        <v>12</v>
      </c>
      <c r="G201" s="7">
        <f>IFERROR(LineItems[[#This Row],[QUANTITY]]*LineItems[[#This Row],[UNIT PRICE]], "")</f>
        <v>0</v>
      </c>
    </row>
    <row r="202" spans="4:7" ht="30" customHeight="1" x14ac:dyDescent="0.2">
      <c r="D202" s="15"/>
      <c r="E202" t="s">
        <v>84</v>
      </c>
      <c r="F202" s="16">
        <v>16.649999999999999</v>
      </c>
      <c r="G202" s="7">
        <f>IFERROR(LineItems[[#This Row],[QUANTITY]]*LineItems[[#This Row],[UNIT PRICE]], "")</f>
        <v>0</v>
      </c>
    </row>
    <row r="203" spans="4:7" ht="30" customHeight="1" x14ac:dyDescent="0.2">
      <c r="D203" s="15"/>
      <c r="E203" t="s">
        <v>82</v>
      </c>
      <c r="F203" s="16">
        <v>23</v>
      </c>
      <c r="G203" s="7">
        <f>IFERROR(LineItems[[#This Row],[QUANTITY]]*LineItems[[#This Row],[UNIT PRICE]], "")</f>
        <v>0</v>
      </c>
    </row>
    <row r="204" spans="4:7" ht="30" customHeight="1" x14ac:dyDescent="0.2">
      <c r="D204" s="15"/>
      <c r="E204" t="s">
        <v>83</v>
      </c>
      <c r="F204" s="16">
        <v>50</v>
      </c>
      <c r="G204" s="7">
        <f>IFERROR(LineItems[[#This Row],[QUANTITY]]*LineItems[[#This Row],[UNIT PRICE]], "")</f>
        <v>0</v>
      </c>
    </row>
    <row r="205" spans="4:7" ht="30" customHeight="1" x14ac:dyDescent="0.2">
      <c r="D205" s="15"/>
      <c r="E205" t="s">
        <v>81</v>
      </c>
      <c r="F205" s="16">
        <v>10</v>
      </c>
      <c r="G205" s="7">
        <f>IFERROR(LineItems[[#This Row],[QUANTITY]]*LineItems[[#This Row],[UNIT PRICE]], "")</f>
        <v>0</v>
      </c>
    </row>
    <row r="206" spans="4:7" ht="30" customHeight="1" x14ac:dyDescent="0.2">
      <c r="D206" s="15"/>
      <c r="E206" t="s">
        <v>80</v>
      </c>
      <c r="F206" s="16">
        <v>4.2</v>
      </c>
      <c r="G206" s="7">
        <f>IFERROR(LineItems[[#This Row],[QUANTITY]]*LineItems[[#This Row],[UNIT PRICE]], "")</f>
        <v>0</v>
      </c>
    </row>
    <row r="207" spans="4:7" ht="30" customHeight="1" x14ac:dyDescent="0.2">
      <c r="D207" s="15"/>
      <c r="E207" t="s">
        <v>78</v>
      </c>
      <c r="F207" s="16">
        <v>3.2</v>
      </c>
      <c r="G207" s="7">
        <f>IFERROR(LineItems[[#This Row],[QUANTITY]]*LineItems[[#This Row],[UNIT PRICE]], "")</f>
        <v>0</v>
      </c>
    </row>
    <row r="208" spans="4:7" ht="30" customHeight="1" x14ac:dyDescent="0.2">
      <c r="D208" s="15"/>
      <c r="E208" t="s">
        <v>79</v>
      </c>
      <c r="F208" s="16">
        <v>3</v>
      </c>
      <c r="G208" s="7">
        <f>IFERROR(LineItems[[#This Row],[QUANTITY]]*LineItems[[#This Row],[UNIT PRICE]], "")</f>
        <v>0</v>
      </c>
    </row>
    <row r="209" spans="4:7" ht="30" customHeight="1" x14ac:dyDescent="0.2">
      <c r="D209" s="15"/>
      <c r="E209" t="s">
        <v>85</v>
      </c>
      <c r="F209" s="16">
        <v>7.5</v>
      </c>
      <c r="G209" s="7">
        <f>IFERROR(LineItems[[#This Row],[QUANTITY]]*LineItems[[#This Row],[UNIT PRICE]], "")</f>
        <v>0</v>
      </c>
    </row>
    <row r="210" spans="4:7" ht="30" customHeight="1" x14ac:dyDescent="0.2">
      <c r="D210" s="15"/>
      <c r="E210" t="s">
        <v>353</v>
      </c>
      <c r="F210" s="16">
        <v>4.9400000000000004</v>
      </c>
      <c r="G210" s="7">
        <f>IFERROR(LineItems[[#This Row],[QUANTITY]]*LineItems[[#This Row],[UNIT PRICE]], "")</f>
        <v>0</v>
      </c>
    </row>
    <row r="211" spans="4:7" ht="30" customHeight="1" x14ac:dyDescent="0.2">
      <c r="D211" s="15"/>
      <c r="E211" t="s">
        <v>354</v>
      </c>
      <c r="F211" s="16">
        <v>9.98</v>
      </c>
      <c r="G211" s="7">
        <f>IFERROR(LineItems[[#This Row],[QUANTITY]]*LineItems[[#This Row],[UNIT PRICE]], "")</f>
        <v>0</v>
      </c>
    </row>
    <row r="212" spans="4:7" ht="30" customHeight="1" x14ac:dyDescent="0.2">
      <c r="D212" s="15"/>
      <c r="E212" t="s">
        <v>86</v>
      </c>
      <c r="F212" s="16">
        <v>4.1500000000000004</v>
      </c>
      <c r="G212" s="7">
        <f>IFERROR(LineItems[[#This Row],[QUANTITY]]*LineItems[[#This Row],[UNIT PRICE]], "")</f>
        <v>0</v>
      </c>
    </row>
    <row r="213" spans="4:7" ht="30" customHeight="1" x14ac:dyDescent="0.2">
      <c r="D213" s="15"/>
      <c r="E213" t="s">
        <v>87</v>
      </c>
      <c r="F213" s="16">
        <v>4.75</v>
      </c>
      <c r="G213" s="7">
        <f>IFERROR(LineItems[[#This Row],[QUANTITY]]*LineItems[[#This Row],[UNIT PRICE]], "")</f>
        <v>0</v>
      </c>
    </row>
    <row r="214" spans="4:7" ht="30" customHeight="1" x14ac:dyDescent="0.2">
      <c r="D214" s="15"/>
      <c r="E214" t="s">
        <v>88</v>
      </c>
      <c r="F214" s="16">
        <v>9.5</v>
      </c>
      <c r="G214" s="7">
        <f>IFERROR(LineItems[[#This Row],[QUANTITY]]*LineItems[[#This Row],[UNIT PRICE]], "")</f>
        <v>0</v>
      </c>
    </row>
    <row r="215" spans="4:7" ht="30" customHeight="1" x14ac:dyDescent="0.2">
      <c r="D215" s="15"/>
      <c r="E215" t="s">
        <v>89</v>
      </c>
      <c r="F215" s="16">
        <v>8.5</v>
      </c>
      <c r="G215" s="7">
        <f>IFERROR(LineItems[[#This Row],[QUANTITY]]*LineItems[[#This Row],[UNIT PRICE]], "")</f>
        <v>0</v>
      </c>
    </row>
    <row r="216" spans="4:7" ht="30" customHeight="1" x14ac:dyDescent="0.2">
      <c r="D216" s="15"/>
      <c r="E216" t="s">
        <v>90</v>
      </c>
      <c r="F216" s="16">
        <v>7</v>
      </c>
      <c r="G216" s="7">
        <f>IFERROR(LineItems[[#This Row],[QUANTITY]]*LineItems[[#This Row],[UNIT PRICE]], "")</f>
        <v>0</v>
      </c>
    </row>
    <row r="217" spans="4:7" ht="30" customHeight="1" x14ac:dyDescent="0.2">
      <c r="D217" s="15"/>
      <c r="E217" t="s">
        <v>91</v>
      </c>
      <c r="F217" s="16">
        <v>8</v>
      </c>
      <c r="G217" s="7">
        <f>IFERROR(LineItems[[#This Row],[QUANTITY]]*LineItems[[#This Row],[UNIT PRICE]], "")</f>
        <v>0</v>
      </c>
    </row>
    <row r="218" spans="4:7" ht="30" customHeight="1" x14ac:dyDescent="0.2">
      <c r="D218" s="15"/>
      <c r="E218" t="s">
        <v>92</v>
      </c>
      <c r="F218" s="16">
        <v>8</v>
      </c>
      <c r="G218" s="7">
        <f>IFERROR(LineItems[[#This Row],[QUANTITY]]*LineItems[[#This Row],[UNIT PRICE]], "")</f>
        <v>0</v>
      </c>
    </row>
    <row r="219" spans="4:7" ht="30" customHeight="1" x14ac:dyDescent="0.2">
      <c r="D219" s="15"/>
      <c r="E219" t="s">
        <v>251</v>
      </c>
      <c r="F219" s="16">
        <v>2</v>
      </c>
      <c r="G219" s="7">
        <f>IFERROR(LineItems[[#This Row],[QUANTITY]]*LineItems[[#This Row],[UNIT PRICE]], "")</f>
        <v>0</v>
      </c>
    </row>
    <row r="220" spans="4:7" ht="30" customHeight="1" x14ac:dyDescent="0.2">
      <c r="D220" s="15"/>
      <c r="E220" t="s">
        <v>276</v>
      </c>
      <c r="F220" s="16">
        <v>4.26</v>
      </c>
      <c r="G220" s="7">
        <f>IFERROR(LineItems[[#This Row],[QUANTITY]]*LineItems[[#This Row],[UNIT PRICE]], "")</f>
        <v>0</v>
      </c>
    </row>
    <row r="221" spans="4:7" ht="30" customHeight="1" x14ac:dyDescent="0.2">
      <c r="D221" s="15"/>
      <c r="E221" t="s">
        <v>270</v>
      </c>
      <c r="F221" s="16">
        <v>16.86</v>
      </c>
      <c r="G221" s="7">
        <f>IFERROR(LineItems[[#This Row],[QUANTITY]]*LineItems[[#This Row],[UNIT PRICE]], "")</f>
        <v>0</v>
      </c>
    </row>
    <row r="222" spans="4:7" ht="30" customHeight="1" x14ac:dyDescent="0.2">
      <c r="D222" s="15"/>
      <c r="E222" t="s">
        <v>94</v>
      </c>
      <c r="F222" s="16">
        <v>35</v>
      </c>
      <c r="G222" s="7">
        <f>IFERROR(LineItems[[#This Row],[QUANTITY]]*LineItems[[#This Row],[UNIT PRICE]], "")</f>
        <v>0</v>
      </c>
    </row>
    <row r="223" spans="4:7" ht="30" customHeight="1" x14ac:dyDescent="0.2">
      <c r="D223" s="15"/>
      <c r="E223" t="s">
        <v>273</v>
      </c>
      <c r="F223" s="16">
        <v>13.4</v>
      </c>
      <c r="G223" s="7">
        <f>IFERROR(LineItems[[#This Row],[QUANTITY]]*LineItems[[#This Row],[UNIT PRICE]], "")</f>
        <v>0</v>
      </c>
    </row>
    <row r="224" spans="4:7" ht="30" customHeight="1" x14ac:dyDescent="0.2">
      <c r="D224" s="15"/>
      <c r="E224" t="s">
        <v>274</v>
      </c>
      <c r="F224" s="16">
        <v>1.6</v>
      </c>
      <c r="G224" s="7">
        <f>IFERROR(LineItems[[#This Row],[QUANTITY]]*LineItems[[#This Row],[UNIT PRICE]], "")</f>
        <v>0</v>
      </c>
    </row>
    <row r="225" spans="4:7" ht="30" customHeight="1" x14ac:dyDescent="0.2">
      <c r="D225" s="15"/>
      <c r="E225" t="s">
        <v>340</v>
      </c>
      <c r="F225" s="16">
        <v>12</v>
      </c>
      <c r="G225" s="7">
        <f>IFERROR(LineItems[[#This Row],[QUANTITY]]*LineItems[[#This Row],[UNIT PRICE]], "")</f>
        <v>0</v>
      </c>
    </row>
    <row r="226" spans="4:7" ht="30" customHeight="1" x14ac:dyDescent="0.2">
      <c r="D226" s="15"/>
      <c r="E226" t="s">
        <v>95</v>
      </c>
      <c r="F226" s="16">
        <v>14.4</v>
      </c>
      <c r="G226" s="7">
        <f>IFERROR(LineItems[[#This Row],[QUANTITY]]*LineItems[[#This Row],[UNIT PRICE]], "")</f>
        <v>0</v>
      </c>
    </row>
    <row r="227" spans="4:7" ht="30" customHeight="1" x14ac:dyDescent="0.2">
      <c r="D227" s="15"/>
      <c r="E227" t="s">
        <v>275</v>
      </c>
      <c r="F227" s="16">
        <v>0.6</v>
      </c>
      <c r="G227" s="7">
        <f>IFERROR(LineItems[[#This Row],[QUANTITY]]*LineItems[[#This Row],[UNIT PRICE]], "")</f>
        <v>0</v>
      </c>
    </row>
    <row r="228" spans="4:7" ht="30" customHeight="1" x14ac:dyDescent="0.2">
      <c r="D228" s="15"/>
      <c r="E228" t="s">
        <v>96</v>
      </c>
      <c r="F228" s="16">
        <v>5</v>
      </c>
      <c r="G228" s="7">
        <f>IFERROR(LineItems[[#This Row],[QUANTITY]]*LineItems[[#This Row],[UNIT PRICE]], "")</f>
        <v>0</v>
      </c>
    </row>
    <row r="229" spans="4:7" ht="30" customHeight="1" x14ac:dyDescent="0.2">
      <c r="D229" s="15"/>
      <c r="E229" t="s">
        <v>271</v>
      </c>
      <c r="F229" s="16">
        <v>1.75</v>
      </c>
      <c r="G229" s="7">
        <f>IFERROR(LineItems[[#This Row],[QUANTITY]]*LineItems[[#This Row],[UNIT PRICE]], "")</f>
        <v>0</v>
      </c>
    </row>
    <row r="230" spans="4:7" ht="30" customHeight="1" x14ac:dyDescent="0.2">
      <c r="D230" s="15"/>
      <c r="E230" t="s">
        <v>272</v>
      </c>
      <c r="F230" s="16">
        <v>4.5</v>
      </c>
      <c r="G230" s="7">
        <f>IFERROR(LineItems[[#This Row],[QUANTITY]]*LineItems[[#This Row],[UNIT PRICE]], "")</f>
        <v>0</v>
      </c>
    </row>
    <row r="231" spans="4:7" ht="30" customHeight="1" x14ac:dyDescent="0.2">
      <c r="D231" s="15"/>
      <c r="E231" t="s">
        <v>338</v>
      </c>
      <c r="F231" s="16">
        <v>4.5</v>
      </c>
      <c r="G231" s="7">
        <f>IFERROR(LineItems[[#This Row],[QUANTITY]]*LineItems[[#This Row],[UNIT PRICE]], "")</f>
        <v>0</v>
      </c>
    </row>
    <row r="232" spans="4:7" ht="30" customHeight="1" x14ac:dyDescent="0.2">
      <c r="D232" s="15"/>
      <c r="E232" t="s">
        <v>339</v>
      </c>
      <c r="F232" s="16">
        <v>9</v>
      </c>
      <c r="G232" s="7">
        <f>IFERROR(LineItems[[#This Row],[QUANTITY]]*LineItems[[#This Row],[UNIT PRICE]], "")</f>
        <v>0</v>
      </c>
    </row>
    <row r="233" spans="4:7" ht="30" customHeight="1" x14ac:dyDescent="0.2">
      <c r="D233" s="15"/>
      <c r="E233" t="s">
        <v>336</v>
      </c>
      <c r="F233" s="16">
        <v>19.98</v>
      </c>
      <c r="G233" s="7">
        <f>IFERROR(LineItems[[#This Row],[QUANTITY]]*LineItems[[#This Row],[UNIT PRICE]], "")</f>
        <v>0</v>
      </c>
    </row>
    <row r="234" spans="4:7" ht="30" customHeight="1" x14ac:dyDescent="0.2">
      <c r="D234" s="15"/>
      <c r="E234" t="s">
        <v>337</v>
      </c>
      <c r="F234" s="16">
        <v>26</v>
      </c>
      <c r="G234" s="7">
        <f>IFERROR(LineItems[[#This Row],[QUANTITY]]*LineItems[[#This Row],[UNIT PRICE]], "")</f>
        <v>0</v>
      </c>
    </row>
    <row r="235" spans="4:7" ht="30" customHeight="1" x14ac:dyDescent="0.2">
      <c r="D235" s="15"/>
      <c r="E235" t="s">
        <v>97</v>
      </c>
      <c r="F235" s="16">
        <v>26</v>
      </c>
      <c r="G235" s="7">
        <f>IFERROR(LineItems[[#This Row],[QUANTITY]]*LineItems[[#This Row],[UNIT PRICE]], "")</f>
        <v>0</v>
      </c>
    </row>
    <row r="236" spans="4:7" ht="30" customHeight="1" x14ac:dyDescent="0.2">
      <c r="D236" s="15"/>
      <c r="E236" t="s">
        <v>98</v>
      </c>
      <c r="F236" s="16">
        <v>20.3</v>
      </c>
      <c r="G236" s="7">
        <f>IFERROR(LineItems[[#This Row],[QUANTITY]]*LineItems[[#This Row],[UNIT PRICE]], "")</f>
        <v>0</v>
      </c>
    </row>
    <row r="237" spans="4:7" ht="30" customHeight="1" x14ac:dyDescent="0.2">
      <c r="D237" s="15"/>
      <c r="E237" t="s">
        <v>143</v>
      </c>
      <c r="F237" s="16">
        <v>12</v>
      </c>
      <c r="G237" s="7">
        <f>IFERROR(LineItems[[#This Row],[QUANTITY]]*LineItems[[#This Row],[UNIT PRICE]], "")</f>
        <v>0</v>
      </c>
    </row>
    <row r="238" spans="4:7" ht="30" customHeight="1" x14ac:dyDescent="0.2">
      <c r="D238" s="15"/>
      <c r="E238" t="s">
        <v>252</v>
      </c>
      <c r="F238" s="16">
        <v>15</v>
      </c>
      <c r="G238" s="7">
        <f>IFERROR(LineItems[[#This Row],[QUANTITY]]*LineItems[[#This Row],[UNIT PRICE]], "")</f>
        <v>0</v>
      </c>
    </row>
    <row r="239" spans="4:7" ht="30" customHeight="1" x14ac:dyDescent="0.2">
      <c r="D239" s="15"/>
      <c r="E239" t="s">
        <v>250</v>
      </c>
      <c r="F239" s="16">
        <v>1.1200000000000001</v>
      </c>
      <c r="G239" s="7">
        <f>IFERROR(LineItems[[#This Row],[QUANTITY]]*LineItems[[#This Row],[UNIT PRICE]], "")</f>
        <v>0</v>
      </c>
    </row>
    <row r="240" spans="4:7" ht="30" customHeight="1" x14ac:dyDescent="0.2">
      <c r="D240" s="15"/>
      <c r="E240" t="s">
        <v>248</v>
      </c>
      <c r="F240" s="16">
        <v>500</v>
      </c>
      <c r="G240" s="7">
        <f>IFERROR(LineItems[[#This Row],[QUANTITY]]*LineItems[[#This Row],[UNIT PRICE]], "")</f>
        <v>0</v>
      </c>
    </row>
    <row r="241" spans="4:7" ht="30" customHeight="1" x14ac:dyDescent="0.2">
      <c r="D241" s="15"/>
      <c r="E241" t="s">
        <v>320</v>
      </c>
      <c r="F241" s="16">
        <v>11.98</v>
      </c>
      <c r="G241" s="7">
        <f>IFERROR(LineItems[[#This Row],[QUANTITY]]*LineItems[[#This Row],[UNIT PRICE]], "")</f>
        <v>0</v>
      </c>
    </row>
    <row r="242" spans="4:7" ht="30" customHeight="1" x14ac:dyDescent="0.2">
      <c r="D242" s="15"/>
      <c r="E242" t="s">
        <v>48</v>
      </c>
      <c r="F242" s="16">
        <v>1.3</v>
      </c>
      <c r="G242" s="7">
        <f>IFERROR(LineItems[[#This Row],[QUANTITY]]*LineItems[[#This Row],[UNIT PRICE]], "")</f>
        <v>0</v>
      </c>
    </row>
    <row r="243" spans="4:7" ht="30" customHeight="1" x14ac:dyDescent="0.2">
      <c r="D243" s="15"/>
      <c r="E243" t="s">
        <v>53</v>
      </c>
      <c r="F243" s="16">
        <v>2.66</v>
      </c>
      <c r="G243" s="7">
        <f>IFERROR(LineItems[[#This Row],[QUANTITY]]*LineItems[[#This Row],[UNIT PRICE]], "")</f>
        <v>0</v>
      </c>
    </row>
    <row r="244" spans="4:7" ht="30" customHeight="1" x14ac:dyDescent="0.2">
      <c r="D244" s="15"/>
      <c r="E244" t="s">
        <v>49</v>
      </c>
      <c r="F244" s="16">
        <v>0.98</v>
      </c>
      <c r="G244" s="7">
        <f>IFERROR(LineItems[[#This Row],[QUANTITY]]*LineItems[[#This Row],[UNIT PRICE]], "")</f>
        <v>0</v>
      </c>
    </row>
    <row r="245" spans="4:7" ht="30" customHeight="1" x14ac:dyDescent="0.2">
      <c r="D245" s="15"/>
      <c r="E245" t="s">
        <v>301</v>
      </c>
      <c r="F245" s="16">
        <v>6.48</v>
      </c>
      <c r="G245" s="7">
        <f>IFERROR(LineItems[[#This Row],[QUANTITY]]*LineItems[[#This Row],[UNIT PRICE]], "")</f>
        <v>0</v>
      </c>
    </row>
    <row r="246" spans="4:7" ht="30" customHeight="1" x14ac:dyDescent="0.2">
      <c r="D246" s="15"/>
      <c r="E246" t="s">
        <v>345</v>
      </c>
      <c r="F246" s="16">
        <v>2.88</v>
      </c>
      <c r="G246" s="7">
        <f>IFERROR(LineItems[[#This Row],[QUANTITY]]*LineItems[[#This Row],[UNIT PRICE]], "")</f>
        <v>0</v>
      </c>
    </row>
    <row r="247" spans="4:7" ht="30" customHeight="1" x14ac:dyDescent="0.2">
      <c r="D247" s="15"/>
      <c r="E247" t="s">
        <v>300</v>
      </c>
      <c r="F247" s="16">
        <v>2.88</v>
      </c>
      <c r="G247" s="7">
        <f>IFERROR(LineItems[[#This Row],[QUANTITY]]*LineItems[[#This Row],[UNIT PRICE]], "")</f>
        <v>0</v>
      </c>
    </row>
    <row r="248" spans="4:7" ht="30" customHeight="1" x14ac:dyDescent="0.2">
      <c r="D248" s="15"/>
      <c r="E248" t="s">
        <v>177</v>
      </c>
      <c r="F248" s="16">
        <v>25</v>
      </c>
      <c r="G248" s="7">
        <f>IFERROR(LineItems[[#This Row],[QUANTITY]]*LineItems[[#This Row],[UNIT PRICE]], "")</f>
        <v>0</v>
      </c>
    </row>
    <row r="249" spans="4:7" ht="30" customHeight="1" x14ac:dyDescent="0.2">
      <c r="D249" s="15"/>
      <c r="E249" t="s">
        <v>50</v>
      </c>
      <c r="F249" s="16">
        <v>1.3</v>
      </c>
      <c r="G249" s="7">
        <f>IFERROR(LineItems[[#This Row],[QUANTITY]]*LineItems[[#This Row],[UNIT PRICE]], "")</f>
        <v>0</v>
      </c>
    </row>
    <row r="250" spans="4:7" ht="30" customHeight="1" x14ac:dyDescent="0.2">
      <c r="D250" s="15"/>
      <c r="E250" t="s">
        <v>348</v>
      </c>
      <c r="F250" s="16">
        <v>14</v>
      </c>
      <c r="G250" s="7">
        <f>IFERROR(LineItems[[#This Row],[QUANTITY]]*LineItems[[#This Row],[UNIT PRICE]], "")</f>
        <v>0</v>
      </c>
    </row>
    <row r="251" spans="4:7" ht="30" customHeight="1" x14ac:dyDescent="0.2">
      <c r="D251" s="15"/>
      <c r="E251" t="s">
        <v>51</v>
      </c>
      <c r="F251" s="16">
        <v>1.3</v>
      </c>
      <c r="G251" s="7">
        <f>IFERROR(LineItems[[#This Row],[QUANTITY]]*LineItems[[#This Row],[UNIT PRICE]], "")</f>
        <v>0</v>
      </c>
    </row>
    <row r="252" spans="4:7" ht="30" customHeight="1" x14ac:dyDescent="0.2">
      <c r="D252" s="15"/>
      <c r="E252" t="s">
        <v>52</v>
      </c>
      <c r="F252" s="16"/>
      <c r="G252" s="7">
        <f>IFERROR(LineItems[[#This Row],[QUANTITY]]*LineItems[[#This Row],[UNIT PRICE]], "")</f>
        <v>0</v>
      </c>
    </row>
    <row r="253" spans="4:7" ht="30" customHeight="1" x14ac:dyDescent="0.2">
      <c r="D253" s="15"/>
      <c r="E253" t="s">
        <v>56</v>
      </c>
      <c r="F253" s="16">
        <v>0.5</v>
      </c>
      <c r="G253" s="7">
        <f>IFERROR(LineItems[[#This Row],[QUANTITY]]*LineItems[[#This Row],[UNIT PRICE]], "")</f>
        <v>0</v>
      </c>
    </row>
    <row r="254" spans="4:7" ht="30" customHeight="1" x14ac:dyDescent="0.2">
      <c r="D254" s="15"/>
      <c r="E254" t="s">
        <v>268</v>
      </c>
      <c r="F254" s="16">
        <v>1.98</v>
      </c>
      <c r="G254" s="7">
        <f>IFERROR(LineItems[[#This Row],[QUANTITY]]*LineItems[[#This Row],[UNIT PRICE]], "")</f>
        <v>0</v>
      </c>
    </row>
    <row r="255" spans="4:7" ht="30" customHeight="1" x14ac:dyDescent="0.2">
      <c r="D255" s="15"/>
      <c r="E255" t="s">
        <v>57</v>
      </c>
      <c r="F255" s="16">
        <v>1.98</v>
      </c>
      <c r="G255" s="7">
        <f>IFERROR(LineItems[[#This Row],[QUANTITY]]*LineItems[[#This Row],[UNIT PRICE]], "")</f>
        <v>0</v>
      </c>
    </row>
    <row r="256" spans="4:7" ht="30" customHeight="1" x14ac:dyDescent="0.2">
      <c r="D256" s="15"/>
      <c r="E256" t="s">
        <v>253</v>
      </c>
      <c r="F256" s="16">
        <v>5</v>
      </c>
      <c r="G256" s="7">
        <f>IFERROR(LineItems[[#This Row],[QUANTITY]]*LineItems[[#This Row],[UNIT PRICE]], "")</f>
        <v>0</v>
      </c>
    </row>
    <row r="257" spans="4:7" ht="30" customHeight="1" x14ac:dyDescent="0.2">
      <c r="D257" s="15"/>
      <c r="E257" t="s">
        <v>58</v>
      </c>
      <c r="F257" s="16">
        <v>2.9</v>
      </c>
      <c r="G257" s="7">
        <f>IFERROR(LineItems[[#This Row],[QUANTITY]]*LineItems[[#This Row],[UNIT PRICE]], "")</f>
        <v>0</v>
      </c>
    </row>
    <row r="258" spans="4:7" ht="30" customHeight="1" x14ac:dyDescent="0.2">
      <c r="D258" s="15"/>
      <c r="E258" t="s">
        <v>60</v>
      </c>
      <c r="F258" s="16">
        <v>21</v>
      </c>
      <c r="G258" s="7">
        <f>IFERROR(LineItems[[#This Row],[QUANTITY]]*LineItems[[#This Row],[UNIT PRICE]], "")</f>
        <v>0</v>
      </c>
    </row>
    <row r="259" spans="4:7" ht="30" customHeight="1" x14ac:dyDescent="0.2">
      <c r="D259" s="15"/>
      <c r="E259" t="s">
        <v>61</v>
      </c>
      <c r="F259" s="16">
        <v>220</v>
      </c>
      <c r="G259" s="7">
        <f>IFERROR(LineItems[[#This Row],[QUANTITY]]*LineItems[[#This Row],[UNIT PRICE]], "")</f>
        <v>0</v>
      </c>
    </row>
    <row r="260" spans="4:7" ht="30" customHeight="1" x14ac:dyDescent="0.2">
      <c r="D260" s="15"/>
      <c r="E260" t="s">
        <v>59</v>
      </c>
      <c r="F260" s="16">
        <v>13.4</v>
      </c>
      <c r="G260" s="7">
        <f>IFERROR(LineItems[[#This Row],[QUANTITY]]*LineItems[[#This Row],[UNIT PRICE]], "")</f>
        <v>0</v>
      </c>
    </row>
    <row r="261" spans="4:7" ht="30" customHeight="1" x14ac:dyDescent="0.2">
      <c r="D261" s="15"/>
      <c r="E261" t="s">
        <v>349</v>
      </c>
      <c r="F261" s="16">
        <v>8</v>
      </c>
      <c r="G261" s="7">
        <f>IFERROR(LineItems[[#This Row],[QUANTITY]]*LineItems[[#This Row],[UNIT PRICE]], "")</f>
        <v>0</v>
      </c>
    </row>
    <row r="262" spans="4:7" ht="30" customHeight="1" x14ac:dyDescent="0.2">
      <c r="D262" s="15"/>
      <c r="E262" t="s">
        <v>55</v>
      </c>
      <c r="F262" s="16">
        <v>13.42</v>
      </c>
      <c r="G262" s="7">
        <f>IFERROR(LineItems[[#This Row],[QUANTITY]]*LineItems[[#This Row],[UNIT PRICE]], "")</f>
        <v>0</v>
      </c>
    </row>
    <row r="263" spans="4:7" ht="30" customHeight="1" x14ac:dyDescent="0.2">
      <c r="D263" s="15"/>
      <c r="E263" t="s">
        <v>223</v>
      </c>
      <c r="F263" s="16">
        <v>160</v>
      </c>
      <c r="G263" s="7">
        <f>IFERROR(LineItems[[#This Row],[QUANTITY]]*LineItems[[#This Row],[UNIT PRICE]], "")</f>
        <v>0</v>
      </c>
    </row>
    <row r="264" spans="4:7" ht="30" customHeight="1" x14ac:dyDescent="0.2">
      <c r="D264" s="15"/>
      <c r="E264" t="s">
        <v>224</v>
      </c>
      <c r="F264" s="16">
        <v>109</v>
      </c>
      <c r="G264" s="7">
        <f>IFERROR(LineItems[[#This Row],[QUANTITY]]*LineItems[[#This Row],[UNIT PRICE]], "")</f>
        <v>0</v>
      </c>
    </row>
    <row r="265" spans="4:7" ht="30" customHeight="1" x14ac:dyDescent="0.2">
      <c r="D265" s="15"/>
      <c r="E265" t="s">
        <v>225</v>
      </c>
      <c r="F265" s="16">
        <v>77.650000000000006</v>
      </c>
      <c r="G265" s="7">
        <f>IFERROR(LineItems[[#This Row],[QUANTITY]]*LineItems[[#This Row],[UNIT PRICE]], "")</f>
        <v>0</v>
      </c>
    </row>
    <row r="266" spans="4:7" ht="30" customHeight="1" x14ac:dyDescent="0.2">
      <c r="D266" s="15"/>
      <c r="E266" t="s">
        <v>226</v>
      </c>
      <c r="F266" s="16">
        <v>40.409999999999997</v>
      </c>
      <c r="G266" s="7">
        <f>IFERROR(LineItems[[#This Row],[QUANTITY]]*LineItems[[#This Row],[UNIT PRICE]], "")</f>
        <v>0</v>
      </c>
    </row>
    <row r="267" spans="4:7" ht="30" customHeight="1" x14ac:dyDescent="0.2">
      <c r="D267" s="15"/>
      <c r="E267" t="s">
        <v>254</v>
      </c>
      <c r="F267" s="16">
        <v>120</v>
      </c>
      <c r="G267" s="7">
        <f>IFERROR(LineItems[[#This Row],[QUANTITY]]*LineItems[[#This Row],[UNIT PRICE]], "")</f>
        <v>0</v>
      </c>
    </row>
    <row r="268" spans="4:7" ht="30" customHeight="1" x14ac:dyDescent="0.2">
      <c r="D268" s="15"/>
      <c r="E268" t="s">
        <v>255</v>
      </c>
      <c r="F268" s="16">
        <v>90</v>
      </c>
      <c r="G268" s="7">
        <f>IFERROR(LineItems[[#This Row],[QUANTITY]]*LineItems[[#This Row],[UNIT PRICE]], "")</f>
        <v>0</v>
      </c>
    </row>
    <row r="269" spans="4:7" ht="30" customHeight="1" x14ac:dyDescent="0.2">
      <c r="D269" s="15"/>
      <c r="E269" t="s">
        <v>256</v>
      </c>
      <c r="F269" s="16">
        <v>60</v>
      </c>
      <c r="G269" s="7">
        <f>IFERROR(LineItems[[#This Row],[QUANTITY]]*LineItems[[#This Row],[UNIT PRICE]], "")</f>
        <v>0</v>
      </c>
    </row>
    <row r="270" spans="4:7" ht="30" customHeight="1" x14ac:dyDescent="0.2">
      <c r="D270" s="15"/>
      <c r="E270" t="s">
        <v>257</v>
      </c>
      <c r="F270" s="16">
        <v>30</v>
      </c>
      <c r="G270" s="7">
        <f>IFERROR(LineItems[[#This Row],[QUANTITY]]*LineItems[[#This Row],[UNIT PRICE]], "")</f>
        <v>0</v>
      </c>
    </row>
    <row r="271" spans="4:7" ht="30" customHeight="1" x14ac:dyDescent="0.2">
      <c r="D271" s="15"/>
      <c r="E271" t="s">
        <v>247</v>
      </c>
      <c r="F271" s="16">
        <v>32.97</v>
      </c>
      <c r="G271" s="7">
        <f>IFERROR(LineItems[[#This Row],[QUANTITY]]*LineItems[[#This Row],[UNIT PRICE]], "")</f>
        <v>0</v>
      </c>
    </row>
    <row r="272" spans="4:7" ht="30" customHeight="1" x14ac:dyDescent="0.2">
      <c r="D272" s="15"/>
      <c r="E272" t="s">
        <v>335</v>
      </c>
      <c r="F272" s="16">
        <v>98.97</v>
      </c>
      <c r="G272" s="7">
        <f>IFERROR(LineItems[[#This Row],[QUANTITY]]*LineItems[[#This Row],[UNIT PRICE]], "")</f>
        <v>0</v>
      </c>
    </row>
    <row r="273" spans="4:7" ht="30" customHeight="1" x14ac:dyDescent="0.2">
      <c r="D273" s="15"/>
      <c r="E273" t="s">
        <v>62</v>
      </c>
      <c r="F273" s="16">
        <v>54</v>
      </c>
      <c r="G273" s="7">
        <f>IFERROR(LineItems[[#This Row],[QUANTITY]]*LineItems[[#This Row],[UNIT PRICE]], "")</f>
        <v>0</v>
      </c>
    </row>
    <row r="274" spans="4:7" ht="30" customHeight="1" x14ac:dyDescent="0.2">
      <c r="D274" s="15"/>
      <c r="E274" t="s">
        <v>63</v>
      </c>
      <c r="F274" s="16">
        <v>7</v>
      </c>
      <c r="G274" s="7">
        <f>IFERROR(LineItems[[#This Row],[QUANTITY]]*LineItems[[#This Row],[UNIT PRICE]], "")</f>
        <v>0</v>
      </c>
    </row>
    <row r="275" spans="4:7" ht="30" customHeight="1" x14ac:dyDescent="0.2">
      <c r="D275" s="15"/>
      <c r="E275" t="s">
        <v>281</v>
      </c>
      <c r="F275" s="16">
        <v>20</v>
      </c>
      <c r="G275" s="7">
        <f>IFERROR(LineItems[[#This Row],[QUANTITY]]*LineItems[[#This Row],[UNIT PRICE]], "")</f>
        <v>0</v>
      </c>
    </row>
    <row r="276" spans="4:7" ht="30" customHeight="1" x14ac:dyDescent="0.2">
      <c r="D276" s="15"/>
      <c r="E276" t="s">
        <v>233</v>
      </c>
      <c r="F276" s="16">
        <v>52</v>
      </c>
      <c r="G276" s="7">
        <f>IFERROR(LineItems[[#This Row],[QUANTITY]]*LineItems[[#This Row],[UNIT PRICE]], "")</f>
        <v>0</v>
      </c>
    </row>
    <row r="277" spans="4:7" ht="30" customHeight="1" x14ac:dyDescent="0.2">
      <c r="D277" s="15"/>
      <c r="E277" t="s">
        <v>232</v>
      </c>
      <c r="F277" s="16">
        <v>63.27</v>
      </c>
      <c r="G277" s="7">
        <f>IFERROR(LineItems[[#This Row],[QUANTITY]]*LineItems[[#This Row],[UNIT PRICE]], "")</f>
        <v>0</v>
      </c>
    </row>
    <row r="278" spans="4:7" ht="30" customHeight="1" x14ac:dyDescent="0.2">
      <c r="D278" s="15"/>
      <c r="E278" t="s">
        <v>234</v>
      </c>
      <c r="F278" s="16">
        <v>80.42</v>
      </c>
      <c r="G278" s="7">
        <f>IFERROR(LineItems[[#This Row],[QUANTITY]]*LineItems[[#This Row],[UNIT PRICE]], "")</f>
        <v>0</v>
      </c>
    </row>
    <row r="279" spans="4:7" ht="30" customHeight="1" x14ac:dyDescent="0.2">
      <c r="D279" s="15"/>
      <c r="E279" t="s">
        <v>235</v>
      </c>
      <c r="F279" s="16">
        <v>94.55</v>
      </c>
      <c r="G279" s="7">
        <f>IFERROR(LineItems[[#This Row],[QUANTITY]]*LineItems[[#This Row],[UNIT PRICE]], "")</f>
        <v>0</v>
      </c>
    </row>
    <row r="280" spans="4:7" ht="30" customHeight="1" x14ac:dyDescent="0.2">
      <c r="D280" s="15"/>
      <c r="E280" t="s">
        <v>236</v>
      </c>
      <c r="F280" s="16">
        <v>8.4499999999999993</v>
      </c>
      <c r="G280" s="7">
        <f>IFERROR(LineItems[[#This Row],[QUANTITY]]*LineItems[[#This Row],[UNIT PRICE]], "")</f>
        <v>0</v>
      </c>
    </row>
    <row r="281" spans="4:7" ht="30" customHeight="1" x14ac:dyDescent="0.2">
      <c r="D281" s="15"/>
      <c r="E281" t="s">
        <v>246</v>
      </c>
      <c r="F281" s="16">
        <v>10</v>
      </c>
      <c r="G281" s="7">
        <f>IFERROR(LineItems[[#This Row],[QUANTITY]]*LineItems[[#This Row],[UNIT PRICE]], "")</f>
        <v>0</v>
      </c>
    </row>
    <row r="282" spans="4:7" ht="30" customHeight="1" x14ac:dyDescent="0.2">
      <c r="D282" s="15"/>
      <c r="E282" t="s">
        <v>126</v>
      </c>
      <c r="F282" s="16">
        <v>26</v>
      </c>
      <c r="G282" s="7">
        <f>IFERROR(LineItems[[#This Row],[QUANTITY]]*LineItems[[#This Row],[UNIT PRICE]], "")</f>
        <v>0</v>
      </c>
    </row>
    <row r="283" spans="4:7" ht="30" customHeight="1" x14ac:dyDescent="0.2">
      <c r="D283" s="15"/>
      <c r="E283" t="s">
        <v>193</v>
      </c>
      <c r="F283" s="16">
        <v>150</v>
      </c>
      <c r="G283" s="7">
        <f>IFERROR(LineItems[[#This Row],[QUANTITY]]*LineItems[[#This Row],[UNIT PRICE]], "")</f>
        <v>0</v>
      </c>
    </row>
    <row r="284" spans="4:7" ht="30" customHeight="1" x14ac:dyDescent="0.2">
      <c r="D284" s="15"/>
      <c r="E284" t="s">
        <v>154</v>
      </c>
      <c r="F284" s="16">
        <v>10.97</v>
      </c>
      <c r="G284" s="7">
        <f>IFERROR(LineItems[[#This Row],[QUANTITY]]*LineItems[[#This Row],[UNIT PRICE]], "")</f>
        <v>0</v>
      </c>
    </row>
    <row r="285" spans="4:7" ht="30" customHeight="1" x14ac:dyDescent="0.2">
      <c r="D285" s="15"/>
      <c r="E285" t="s">
        <v>155</v>
      </c>
      <c r="F285" s="16">
        <v>9.7799999999999994</v>
      </c>
      <c r="G285" s="7">
        <f>IFERROR(LineItems[[#This Row],[QUANTITY]]*LineItems[[#This Row],[UNIT PRICE]], "")</f>
        <v>0</v>
      </c>
    </row>
    <row r="286" spans="4:7" ht="30" customHeight="1" x14ac:dyDescent="0.2">
      <c r="D286" s="15"/>
      <c r="E286" t="s">
        <v>237</v>
      </c>
      <c r="F286" s="16">
        <v>23.27</v>
      </c>
      <c r="G286" s="7">
        <f>IFERROR(LineItems[[#This Row],[QUANTITY]]*LineItems[[#This Row],[UNIT PRICE]], "")</f>
        <v>0</v>
      </c>
    </row>
    <row r="287" spans="4:7" ht="30" customHeight="1" x14ac:dyDescent="0.2">
      <c r="D287" s="15"/>
      <c r="E287" t="s">
        <v>111</v>
      </c>
      <c r="F287" s="16">
        <v>174</v>
      </c>
      <c r="G287" s="7">
        <f>IFERROR(LineItems[[#This Row],[QUANTITY]]*LineItems[[#This Row],[UNIT PRICE]], "")</f>
        <v>0</v>
      </c>
    </row>
    <row r="288" spans="4:7" ht="30" customHeight="1" x14ac:dyDescent="0.2">
      <c r="D288" s="15"/>
      <c r="E288" t="s">
        <v>110</v>
      </c>
      <c r="F288" s="16">
        <v>164</v>
      </c>
      <c r="G288" s="7">
        <f>IFERROR(LineItems[[#This Row],[QUANTITY]]*LineItems[[#This Row],[UNIT PRICE]], "")</f>
        <v>0</v>
      </c>
    </row>
    <row r="289" spans="4:7" ht="30" customHeight="1" x14ac:dyDescent="0.2">
      <c r="D289" s="15"/>
      <c r="E289" t="s">
        <v>109</v>
      </c>
      <c r="F289" s="16">
        <v>154</v>
      </c>
      <c r="G289" s="7">
        <f>IFERROR(LineItems[[#This Row],[QUANTITY]]*LineItems[[#This Row],[UNIT PRICE]], "")</f>
        <v>0</v>
      </c>
    </row>
    <row r="290" spans="4:7" ht="30" customHeight="1" x14ac:dyDescent="0.2">
      <c r="D290" s="15"/>
      <c r="E290" t="s">
        <v>222</v>
      </c>
      <c r="F290" s="16">
        <v>235</v>
      </c>
      <c r="G290" s="7">
        <f>IFERROR(LineItems[[#This Row],[QUANTITY]]*LineItems[[#This Row],[UNIT PRICE]], "")</f>
        <v>0</v>
      </c>
    </row>
    <row r="291" spans="4:7" ht="30" customHeight="1" x14ac:dyDescent="0.2">
      <c r="D291" s="15"/>
      <c r="E291" t="s">
        <v>105</v>
      </c>
      <c r="F291" s="16">
        <v>225</v>
      </c>
      <c r="G291" s="7">
        <f>IFERROR(LineItems[[#This Row],[QUANTITY]]*LineItems[[#This Row],[UNIT PRICE]], "")</f>
        <v>0</v>
      </c>
    </row>
    <row r="292" spans="4:7" ht="30" customHeight="1" x14ac:dyDescent="0.2">
      <c r="D292" s="15"/>
      <c r="E292" t="s">
        <v>106</v>
      </c>
      <c r="F292" s="16">
        <v>225</v>
      </c>
      <c r="G292" s="7">
        <f>IFERROR(LineItems[[#This Row],[QUANTITY]]*LineItems[[#This Row],[UNIT PRICE]], "")</f>
        <v>0</v>
      </c>
    </row>
    <row r="293" spans="4:7" ht="30" customHeight="1" x14ac:dyDescent="0.2">
      <c r="D293" s="15"/>
      <c r="E293" t="s">
        <v>107</v>
      </c>
      <c r="F293" s="16">
        <v>220</v>
      </c>
      <c r="G293" s="7">
        <f>IFERROR(LineItems[[#This Row],[QUANTITY]]*LineItems[[#This Row],[UNIT PRICE]], "")</f>
        <v>0</v>
      </c>
    </row>
    <row r="294" spans="4:7" ht="30" customHeight="1" x14ac:dyDescent="0.2">
      <c r="D294" s="15"/>
      <c r="E294" t="s">
        <v>192</v>
      </c>
      <c r="F294" s="16">
        <v>1400</v>
      </c>
      <c r="G294" s="7">
        <f>IFERROR(LineItems[[#This Row],[QUANTITY]]*LineItems[[#This Row],[UNIT PRICE]], "")</f>
        <v>0</v>
      </c>
    </row>
    <row r="295" spans="4:7" ht="30" customHeight="1" x14ac:dyDescent="0.2">
      <c r="D295" s="15"/>
      <c r="E295" t="s">
        <v>230</v>
      </c>
      <c r="F295" s="16">
        <v>344</v>
      </c>
      <c r="G295" s="7">
        <f>IFERROR(LineItems[[#This Row],[QUANTITY]]*LineItems[[#This Row],[UNIT PRICE]], "")</f>
        <v>0</v>
      </c>
    </row>
    <row r="296" spans="4:7" ht="30" customHeight="1" x14ac:dyDescent="0.2">
      <c r="D296" s="15"/>
      <c r="E296" t="s">
        <v>328</v>
      </c>
      <c r="F296" s="16">
        <v>585</v>
      </c>
      <c r="G296" s="7">
        <f>IFERROR(LineItems[[#This Row],[QUANTITY]]*LineItems[[#This Row],[UNIT PRICE]], "")</f>
        <v>0</v>
      </c>
    </row>
    <row r="297" spans="4:7" ht="30" customHeight="1" x14ac:dyDescent="0.2">
      <c r="D297" s="15"/>
      <c r="E297" t="s">
        <v>231</v>
      </c>
      <c r="F297" s="16">
        <v>9</v>
      </c>
      <c r="G297" s="7">
        <f>IFERROR(LineItems[[#This Row],[QUANTITY]]*LineItems[[#This Row],[UNIT PRICE]], "")</f>
        <v>0</v>
      </c>
    </row>
    <row r="298" spans="4:7" ht="30" customHeight="1" x14ac:dyDescent="0.2">
      <c r="D298" s="15"/>
      <c r="E298" t="s">
        <v>199</v>
      </c>
      <c r="F298" s="16">
        <v>65</v>
      </c>
      <c r="G298" s="7">
        <f>IFERROR(LineItems[[#This Row],[QUANTITY]]*LineItems[[#This Row],[UNIT PRICE]], "")</f>
        <v>0</v>
      </c>
    </row>
    <row r="299" spans="4:7" ht="30" customHeight="1" x14ac:dyDescent="0.2">
      <c r="D299" s="15"/>
      <c r="E299" t="s">
        <v>114</v>
      </c>
      <c r="F299" s="16">
        <v>35</v>
      </c>
      <c r="G299" s="7">
        <f>IFERROR(LineItems[[#This Row],[QUANTITY]]*LineItems[[#This Row],[UNIT PRICE]], "")</f>
        <v>0</v>
      </c>
    </row>
    <row r="300" spans="4:7" ht="30" customHeight="1" x14ac:dyDescent="0.2">
      <c r="D300" s="15"/>
      <c r="E300" t="s">
        <v>113</v>
      </c>
      <c r="F300" s="16">
        <v>29</v>
      </c>
      <c r="G300" s="7">
        <f>IFERROR(LineItems[[#This Row],[QUANTITY]]*LineItems[[#This Row],[UNIT PRICE]], "")</f>
        <v>0</v>
      </c>
    </row>
    <row r="301" spans="4:7" ht="30" customHeight="1" x14ac:dyDescent="0.2">
      <c r="D301" s="15"/>
      <c r="E301" t="s">
        <v>112</v>
      </c>
      <c r="F301" s="16">
        <v>30</v>
      </c>
      <c r="G301" s="7">
        <f>IFERROR(LineItems[[#This Row],[QUANTITY]]*LineItems[[#This Row],[UNIT PRICE]], "")</f>
        <v>0</v>
      </c>
    </row>
    <row r="302" spans="4:7" ht="30" customHeight="1" x14ac:dyDescent="0.2">
      <c r="D302" s="15"/>
      <c r="E302" t="s">
        <v>115</v>
      </c>
      <c r="F302" s="16">
        <v>25</v>
      </c>
      <c r="G302" s="7">
        <f>IFERROR(LineItems[[#This Row],[QUANTITY]]*LineItems[[#This Row],[UNIT PRICE]], "")</f>
        <v>0</v>
      </c>
    </row>
    <row r="303" spans="4:7" ht="30" customHeight="1" x14ac:dyDescent="0.2">
      <c r="D303" s="15"/>
      <c r="E303" t="s">
        <v>308</v>
      </c>
      <c r="F303" s="16">
        <v>30</v>
      </c>
      <c r="G303" s="7">
        <f>IFERROR(LineItems[[#This Row],[QUANTITY]]*LineItems[[#This Row],[UNIT PRICE]], "")</f>
        <v>0</v>
      </c>
    </row>
    <row r="304" spans="4:7" ht="30" customHeight="1" x14ac:dyDescent="0.2">
      <c r="D304" s="15"/>
      <c r="E304" t="s">
        <v>227</v>
      </c>
      <c r="F304" s="16">
        <v>5</v>
      </c>
      <c r="G304" s="7">
        <f>IFERROR(LineItems[[#This Row],[QUANTITY]]*LineItems[[#This Row],[UNIT PRICE]], "")</f>
        <v>0</v>
      </c>
    </row>
    <row r="305" spans="4:7" ht="30" customHeight="1" x14ac:dyDescent="0.2">
      <c r="D305" s="15"/>
      <c r="E305" t="s">
        <v>108</v>
      </c>
      <c r="F305" s="16">
        <v>3.98</v>
      </c>
      <c r="G305" s="7">
        <f>IFERROR(LineItems[[#This Row],[QUANTITY]]*LineItems[[#This Row],[UNIT PRICE]], "")</f>
        <v>0</v>
      </c>
    </row>
    <row r="306" spans="4:7" ht="30" customHeight="1" x14ac:dyDescent="0.2">
      <c r="D306" s="15"/>
      <c r="E306" t="s">
        <v>219</v>
      </c>
      <c r="F306" s="16">
        <v>7</v>
      </c>
      <c r="G306" s="7">
        <f>IFERROR(LineItems[[#This Row],[QUANTITY]]*LineItems[[#This Row],[UNIT PRICE]], "")</f>
        <v>0</v>
      </c>
    </row>
    <row r="307" spans="4:7" ht="30" customHeight="1" x14ac:dyDescent="0.2">
      <c r="D307" s="15"/>
      <c r="E307" t="s">
        <v>329</v>
      </c>
      <c r="F307" s="16">
        <v>8</v>
      </c>
      <c r="G307" s="7">
        <f>IFERROR(LineItems[[#This Row],[QUANTITY]]*LineItems[[#This Row],[UNIT PRICE]], "")</f>
        <v>0</v>
      </c>
    </row>
    <row r="308" spans="4:7" ht="30" customHeight="1" x14ac:dyDescent="0.2">
      <c r="D308" s="15"/>
      <c r="E308" t="s">
        <v>306</v>
      </c>
      <c r="F308" s="16">
        <v>160</v>
      </c>
      <c r="G308" s="7">
        <f>IFERROR(LineItems[[#This Row],[QUANTITY]]*LineItems[[#This Row],[UNIT PRICE]], "")</f>
        <v>0</v>
      </c>
    </row>
    <row r="309" spans="4:7" ht="30" customHeight="1" x14ac:dyDescent="0.2">
      <c r="D309" s="15"/>
      <c r="E309" t="s">
        <v>307</v>
      </c>
      <c r="F309" s="16">
        <v>98</v>
      </c>
      <c r="G309" s="7">
        <f>IFERROR(LineItems[[#This Row],[QUANTITY]]*LineItems[[#This Row],[UNIT PRICE]], "")</f>
        <v>0</v>
      </c>
    </row>
    <row r="310" spans="4:7" ht="30" customHeight="1" x14ac:dyDescent="0.2">
      <c r="D310" s="15"/>
      <c r="E310" t="s">
        <v>321</v>
      </c>
      <c r="F310" s="16">
        <v>496.98</v>
      </c>
      <c r="G310" s="7">
        <f>IFERROR(LineItems[[#This Row],[QUANTITY]]*LineItems[[#This Row],[UNIT PRICE]], "")</f>
        <v>0</v>
      </c>
    </row>
    <row r="311" spans="4:7" ht="30" customHeight="1" x14ac:dyDescent="0.2">
      <c r="D311" s="15"/>
      <c r="E311" t="s">
        <v>64</v>
      </c>
      <c r="F311" s="16">
        <v>4</v>
      </c>
      <c r="G311" s="7">
        <f>IFERROR(LineItems[[#This Row],[QUANTITY]]*LineItems[[#This Row],[UNIT PRICE]], "")</f>
        <v>0</v>
      </c>
    </row>
    <row r="312" spans="4:7" ht="30" customHeight="1" x14ac:dyDescent="0.2">
      <c r="D312" s="15"/>
      <c r="E312" t="s">
        <v>65</v>
      </c>
      <c r="F312" s="16">
        <v>96</v>
      </c>
      <c r="G312" s="7">
        <f>IFERROR(LineItems[[#This Row],[QUANTITY]]*LineItems[[#This Row],[UNIT PRICE]], "")</f>
        <v>0</v>
      </c>
    </row>
    <row r="313" spans="4:7" ht="30" customHeight="1" x14ac:dyDescent="0.2">
      <c r="D313" s="15"/>
      <c r="E313" t="s">
        <v>342</v>
      </c>
      <c r="F313" s="16">
        <v>100</v>
      </c>
      <c r="G313" s="7">
        <f>IFERROR(LineItems[[#This Row],[QUANTITY]]*LineItems[[#This Row],[UNIT PRICE]], "")</f>
        <v>0</v>
      </c>
    </row>
    <row r="314" spans="4:7" ht="30" customHeight="1" x14ac:dyDescent="0.2">
      <c r="D314" s="15"/>
      <c r="E314" t="s">
        <v>285</v>
      </c>
      <c r="F314" s="16">
        <v>1170</v>
      </c>
      <c r="G314" s="7">
        <f>IFERROR(LineItems[[#This Row],[QUANTITY]]*LineItems[[#This Row],[UNIT PRICE]], "")</f>
        <v>0</v>
      </c>
    </row>
    <row r="315" spans="4:7" ht="30" customHeight="1" x14ac:dyDescent="0.2">
      <c r="D315" s="15"/>
      <c r="E315" t="s">
        <v>291</v>
      </c>
      <c r="F315" s="16">
        <v>250</v>
      </c>
      <c r="G315" s="7">
        <f>IFERROR(LineItems[[#This Row],[QUANTITY]]*LineItems[[#This Row],[UNIT PRICE]], "")</f>
        <v>0</v>
      </c>
    </row>
    <row r="316" spans="4:7" ht="30" customHeight="1" x14ac:dyDescent="0.2">
      <c r="D316" s="15"/>
      <c r="E316" t="s">
        <v>292</v>
      </c>
      <c r="F316" s="16">
        <v>230</v>
      </c>
      <c r="G316" s="7">
        <f>IFERROR(LineItems[[#This Row],[QUANTITY]]*LineItems[[#This Row],[UNIT PRICE]], "")</f>
        <v>0</v>
      </c>
    </row>
    <row r="317" spans="4:7" ht="30" customHeight="1" x14ac:dyDescent="0.2">
      <c r="D317" s="15"/>
      <c r="E317" t="s">
        <v>315</v>
      </c>
      <c r="F317" s="16">
        <v>65</v>
      </c>
      <c r="G317" s="7">
        <f>IFERROR(LineItems[[#This Row],[QUANTITY]]*LineItems[[#This Row],[UNIT PRICE]], "")</f>
        <v>0</v>
      </c>
    </row>
    <row r="318" spans="4:7" ht="30" customHeight="1" x14ac:dyDescent="0.2">
      <c r="D318" s="15"/>
      <c r="E318" t="s">
        <v>322</v>
      </c>
      <c r="F318" s="16">
        <v>195.72</v>
      </c>
      <c r="G318" s="7">
        <f>IFERROR(LineItems[[#This Row],[QUANTITY]]*LineItems[[#This Row],[UNIT PRICE]], "")</f>
        <v>0</v>
      </c>
    </row>
    <row r="319" spans="4:7" ht="30" customHeight="1" x14ac:dyDescent="0.2">
      <c r="D319" s="15"/>
      <c r="F319" s="16"/>
      <c r="G319" s="7">
        <f>IFERROR(LineItems[[#This Row],[QUANTITY]]*LineItems[[#This Row],[UNIT PRICE]], "")</f>
        <v>0</v>
      </c>
    </row>
    <row r="320" spans="4:7" ht="30" customHeight="1" x14ac:dyDescent="0.2">
      <c r="D320" s="15"/>
      <c r="F320" s="16"/>
      <c r="G320" s="7">
        <f>IFERROR(LineItems[[#This Row],[QUANTITY]]*LineItems[[#This Row],[UNIT PRICE]], "")</f>
        <v>0</v>
      </c>
    </row>
    <row r="321" spans="4:7" ht="30" customHeight="1" x14ac:dyDescent="0.2">
      <c r="D321" s="15"/>
      <c r="F321" s="16"/>
      <c r="G321" s="7">
        <f>IFERROR(LineItems[[#This Row],[QUANTITY]]*LineItems[[#This Row],[UNIT PRICE]], "")</f>
        <v>0</v>
      </c>
    </row>
    <row r="322" spans="4:7" ht="30" customHeight="1" x14ac:dyDescent="0.2">
      <c r="D322" s="15"/>
      <c r="E322" t="s">
        <v>42</v>
      </c>
      <c r="F322" s="16">
        <v>60</v>
      </c>
      <c r="G322" s="7">
        <f>IFERROR(LineItems[[#This Row],[QUANTITY]]*LineItems[[#This Row],[UNIT PRICE]], "")</f>
        <v>0</v>
      </c>
    </row>
    <row r="323" spans="4:7" ht="30" customHeight="1" x14ac:dyDescent="0.2">
      <c r="D323" s="15"/>
      <c r="E323" t="s">
        <v>26</v>
      </c>
      <c r="F323" s="16">
        <v>60</v>
      </c>
      <c r="G323" s="7">
        <f>IFERROR(LineItems[[#This Row],[QUANTITY]]*LineItems[[#This Row],[UNIT PRICE]], "")</f>
        <v>0</v>
      </c>
    </row>
    <row r="324" spans="4:7" ht="30" customHeight="1" x14ac:dyDescent="0.2">
      <c r="D324" s="15"/>
      <c r="E324" t="s">
        <v>27</v>
      </c>
      <c r="F324" s="16">
        <v>25</v>
      </c>
      <c r="G324" s="7">
        <f>IFERROR(LineItems[[#This Row],[QUANTITY]]*LineItems[[#This Row],[UNIT PRICE]], "")</f>
        <v>0</v>
      </c>
    </row>
    <row r="325" spans="4:7" ht="30" customHeight="1" x14ac:dyDescent="0.2">
      <c r="D325" s="15"/>
      <c r="E325" t="s">
        <v>28</v>
      </c>
      <c r="F325" s="16">
        <v>20</v>
      </c>
      <c r="G325" s="7">
        <f>IFERROR(LineItems[[#This Row],[QUANTITY]]*LineItems[[#This Row],[UNIT PRICE]], "")</f>
        <v>0</v>
      </c>
    </row>
    <row r="326" spans="4:7" ht="30" customHeight="1" x14ac:dyDescent="0.2">
      <c r="D326" s="15"/>
      <c r="F326" s="16"/>
      <c r="G326" s="7">
        <f>IFERROR(LineItems[[#This Row],[QUANTITY]]*LineItems[[#This Row],[UNIT PRICE]], "")</f>
        <v>0</v>
      </c>
    </row>
    <row r="327" spans="4:7" ht="30" customHeight="1" x14ac:dyDescent="0.2">
      <c r="D327" s="15"/>
      <c r="F327" s="16"/>
      <c r="G327" s="7">
        <f>IFERROR(LineItems[[#This Row],[QUANTITY]]*LineItems[[#This Row],[UNIT PRICE]], "")</f>
        <v>0</v>
      </c>
    </row>
    <row r="328" spans="4:7" ht="30" customHeight="1" x14ac:dyDescent="0.2">
      <c r="D328" s="15"/>
      <c r="F328" s="16"/>
      <c r="G328" s="7">
        <f>IFERROR(LineItems[[#This Row],[QUANTITY]]*LineItems[[#This Row],[UNIT PRICE]], "")</f>
        <v>0</v>
      </c>
    </row>
    <row r="329" spans="4:7" ht="30" customHeight="1" x14ac:dyDescent="0.2">
      <c r="D329" s="15"/>
      <c r="F329" s="16"/>
      <c r="G329" s="7">
        <f>IFERROR(LineItems[[#This Row],[QUANTITY]]*LineItems[[#This Row],[UNIT PRICE]], "")</f>
        <v>0</v>
      </c>
    </row>
    <row r="330" spans="4:7" ht="30" customHeight="1" x14ac:dyDescent="0.2">
      <c r="D330" s="15"/>
      <c r="F330" s="16"/>
      <c r="G330" s="7">
        <f>IFERROR(LineItems[[#This Row],[QUANTITY]]*LineItems[[#This Row],[UNIT PRICE]], "")</f>
        <v>0</v>
      </c>
    </row>
    <row r="331" spans="4:7" ht="30" customHeight="1" x14ac:dyDescent="0.2">
      <c r="D331" s="15"/>
      <c r="F331" s="16"/>
      <c r="G331" s="7">
        <f>IFERROR(LineItems[[#This Row],[QUANTITY]]*LineItems[[#This Row],[UNIT PRICE]], "")</f>
        <v>0</v>
      </c>
    </row>
    <row r="332" spans="4:7" ht="30" customHeight="1" x14ac:dyDescent="0.2">
      <c r="D332" s="15"/>
      <c r="F332" s="16"/>
      <c r="G332" s="7">
        <f>IFERROR(LineItems[[#This Row],[QUANTITY]]*LineItems[[#This Row],[UNIT PRICE]], "")</f>
        <v>0</v>
      </c>
    </row>
    <row r="333" spans="4:7" ht="30" customHeight="1" x14ac:dyDescent="0.2">
      <c r="D333" s="15"/>
      <c r="F333" s="16"/>
      <c r="G333" s="7">
        <f>IFERROR(LineItems[[#This Row],[QUANTITY]]*LineItems[[#This Row],[UNIT PRICE]], "")</f>
        <v>0</v>
      </c>
    </row>
    <row r="334" spans="4:7" ht="30" customHeight="1" x14ac:dyDescent="0.2">
      <c r="D334" s="15"/>
      <c r="F334" s="16"/>
      <c r="G334" s="7">
        <f>IFERROR(LineItems[[#This Row],[QUANTITY]]*LineItems[[#This Row],[UNIT PRICE]], "")</f>
        <v>0</v>
      </c>
    </row>
    <row r="335" spans="4:7" ht="30" customHeight="1" x14ac:dyDescent="0.2">
      <c r="D335" s="17"/>
      <c r="F335" s="19" t="s">
        <v>16</v>
      </c>
      <c r="G335" s="25">
        <f>SUBTOTAL(109,LineItems[AMOUNT])</f>
        <v>0</v>
      </c>
    </row>
    <row r="336" spans="4:7" ht="30" customHeight="1" x14ac:dyDescent="0.2">
      <c r="D336" s="11" t="s">
        <v>14</v>
      </c>
      <c r="E336" s="11"/>
      <c r="F336" s="18" t="s">
        <v>71</v>
      </c>
      <c r="G336" s="21">
        <v>7.7499999999999999E-2</v>
      </c>
    </row>
    <row r="337" spans="4:7" ht="30" customHeight="1" x14ac:dyDescent="0.2">
      <c r="D337" s="33"/>
      <c r="E337" s="33"/>
      <c r="F337" s="26" t="s">
        <v>72</v>
      </c>
      <c r="G337" s="27">
        <f>IFERROR(Subtotal*TaxRate, "")</f>
        <v>0</v>
      </c>
    </row>
    <row r="338" spans="4:7" ht="30" customHeight="1" x14ac:dyDescent="0.2">
      <c r="D338" s="33"/>
      <c r="E338" s="33"/>
      <c r="F338" s="18" t="s">
        <v>5</v>
      </c>
      <c r="G338" s="22"/>
    </row>
    <row r="339" spans="4:7" ht="30" customHeight="1" thickBot="1" x14ac:dyDescent="0.25">
      <c r="D339" s="33"/>
      <c r="E339" s="33"/>
      <c r="F339" s="14" t="s">
        <v>6</v>
      </c>
      <c r="G339" s="23">
        <f>IFERROR(Subtotal+G337+Other, "")</f>
        <v>0</v>
      </c>
    </row>
    <row r="340" spans="4:7" ht="30" customHeight="1" thickTop="1" x14ac:dyDescent="0.2">
      <c r="D340" s="33"/>
      <c r="E340" s="33"/>
    </row>
    <row r="341" spans="4:7" ht="30" customHeight="1" x14ac:dyDescent="0.2">
      <c r="D341" s="31" t="s">
        <v>15</v>
      </c>
      <c r="E341" s="31"/>
      <c r="F341" s="31"/>
      <c r="G341" s="31"/>
    </row>
    <row r="342" spans="4:7" ht="30" customHeight="1" x14ac:dyDescent="0.2">
      <c r="D342" s="30"/>
      <c r="E342" s="30"/>
      <c r="F342" s="30"/>
      <c r="G342" s="13"/>
    </row>
    <row r="343" spans="4:7" ht="30" customHeight="1" x14ac:dyDescent="0.2">
      <c r="D343" s="32" t="s">
        <v>4</v>
      </c>
      <c r="E343" s="32"/>
      <c r="F343" s="32"/>
      <c r="G343" s="12" t="s">
        <v>3</v>
      </c>
    </row>
  </sheetData>
  <mergeCells count="8">
    <mergeCell ref="B1:B4"/>
    <mergeCell ref="D341:G341"/>
    <mergeCell ref="D342:F342"/>
    <mergeCell ref="D343:F343"/>
    <mergeCell ref="D337:E340"/>
    <mergeCell ref="E3:G3"/>
    <mergeCell ref="E2:G2"/>
    <mergeCell ref="D1:G1"/>
  </mergeCells>
  <dataValidations count="40">
    <dataValidation allowBlank="1" showInputMessage="1" showErrorMessage="1" prompt="Create a Construction Proposal in this sheet. Enter construction details in Line Items table starting in cell D4. Add Company Logo in cell B1. Total due is automatically calculated" sqref="A1" xr:uid="{00000000-0002-0000-0000-000000000000}"/>
    <dataValidation allowBlank="1" showInputMessage="1" showErrorMessage="1" prompt="Title of this worksheet is in this cell. Enter company name and address in cells below" sqref="D1" xr:uid="{00000000-0002-0000-0000-000001000000}"/>
    <dataValidation allowBlank="1" showInputMessage="1" showErrorMessage="1" prompt="Enter Customer name in cell below" sqref="B5" xr:uid="{00000000-0002-0000-0000-000002000000}"/>
    <dataValidation allowBlank="1" showInputMessage="1" showErrorMessage="1" prompt="Enter Estimate Number in cell below" sqref="B7" xr:uid="{00000000-0002-0000-0000-000003000000}"/>
    <dataValidation allowBlank="1" showInputMessage="1" showErrorMessage="1" prompt="Enter Estimate Number in this cell" sqref="B8" xr:uid="{00000000-0002-0000-0000-000004000000}"/>
    <dataValidation allowBlank="1" showInputMessage="1" showErrorMessage="1" prompt="Enter Date in cell below" sqref="B9" xr:uid="{00000000-0002-0000-0000-000005000000}"/>
    <dataValidation allowBlank="1" showInputMessage="1" showErrorMessage="1" prompt="Enter Date in this cell" sqref="B10" xr:uid="{00000000-0002-0000-0000-000006000000}"/>
    <dataValidation allowBlank="1" showInputMessage="1" showErrorMessage="1" prompt="Enter customer Address in cell below" sqref="B11" xr:uid="{00000000-0002-0000-0000-000007000000}"/>
    <dataValidation allowBlank="1" showInputMessage="1" showErrorMessage="1" prompt="Enter customer City, State, and Zip code in cell below" sqref="B13" xr:uid="{00000000-0002-0000-0000-000008000000}"/>
    <dataValidation allowBlank="1" showInputMessage="1" showErrorMessage="1" prompt="Enter customer Phone number in cell below" sqref="B15" xr:uid="{00000000-0002-0000-0000-000009000000}"/>
    <dataValidation allowBlank="1" showInputMessage="1" showErrorMessage="1" prompt="Enter customer E-mail address in cell below" sqref="B17" xr:uid="{00000000-0002-0000-0000-00000A000000}"/>
    <dataValidation allowBlank="1" showInputMessage="1" showErrorMessage="1" prompt="Enter Salesperson name in cell below" sqref="B19" xr:uid="{00000000-0002-0000-0000-00000B000000}"/>
    <dataValidation allowBlank="1" showInputMessage="1" showErrorMessage="1" prompt="Enter Project in cell below" sqref="B21" xr:uid="{00000000-0002-0000-0000-00000C000000}"/>
    <dataValidation allowBlank="1" showInputMessage="1" showErrorMessage="1" prompt="Enter Prepared By person name in cell below" sqref="B23" xr:uid="{00000000-0002-0000-0000-00000D000000}"/>
    <dataValidation allowBlank="1" showInputMessage="1" showErrorMessage="1" prompt="Enter the name of the person to which the proposal should be addressed in cell below" sqref="B25" xr:uid="{00000000-0002-0000-0000-00000E000000}"/>
    <dataValidation allowBlank="1" showInputMessage="1" showErrorMessage="1" prompt="Enter the name of the person to which the proposal should be addressed in this cell" sqref="B26" xr:uid="{00000000-0002-0000-0000-00000F000000}"/>
    <dataValidation allowBlank="1" showInputMessage="1" showErrorMessage="1" prompt="Enter Payment Terms in cell below" sqref="B27" xr:uid="{00000000-0002-0000-0000-000010000000}"/>
    <dataValidation allowBlank="1" showInputMessage="1" showErrorMessage="1" prompt="Enter Payment Terms in this cell" sqref="B28" xr:uid="{00000000-0002-0000-0000-000011000000}"/>
    <dataValidation allowBlank="1" showInputMessage="1" showErrorMessage="1" prompt="Enter Due Date in cell below" sqref="B29" xr:uid="{00000000-0002-0000-0000-000012000000}"/>
    <dataValidation allowBlank="1" showInputMessage="1" showErrorMessage="1" prompt="Enter Due Date in this cell" sqref="B30" xr:uid="{00000000-0002-0000-0000-000013000000}"/>
    <dataValidation allowBlank="1" showInputMessage="1" showErrorMessage="1" prompt="Enter Unit Price in this column under this heading" sqref="F4" xr:uid="{00000000-0002-0000-0000-000016000000}"/>
    <dataValidation allowBlank="1" showInputMessage="1" showErrorMessage="1" prompt="Enter Proposal conditions in cell below" sqref="D336" xr:uid="{00000000-0002-0000-0000-000018000000}"/>
    <dataValidation allowBlank="1" showInputMessage="1" showErrorMessage="1" prompt="Enter Tax Rate in cell at right" sqref="F336" xr:uid="{00000000-0002-0000-0000-000019000000}"/>
    <dataValidation allowBlank="1" showInputMessage="1" showErrorMessage="1" prompt="Enter Tax Rate in this cell" sqref="G336" xr:uid="{00000000-0002-0000-0000-00001A000000}"/>
    <dataValidation allowBlank="1" showInputMessage="1" showErrorMessage="1" prompt="Sales Tax amount is automatically calculated in cell at right" sqref="F337" xr:uid="{00000000-0002-0000-0000-00001B000000}"/>
    <dataValidation allowBlank="1" showInputMessage="1" showErrorMessage="1" prompt="Sales Tax amount is automatically calculated in this cell" sqref="G337" xr:uid="{00000000-0002-0000-0000-00001C000000}"/>
    <dataValidation allowBlank="1" showInputMessage="1" showErrorMessage="1" prompt="Enter Other amount in cell at right" sqref="F338" xr:uid="{00000000-0002-0000-0000-00001D000000}"/>
    <dataValidation allowBlank="1" showInputMessage="1" showErrorMessage="1" prompt="Enter Other amount in this cell" sqref="G338" xr:uid="{00000000-0002-0000-0000-00001E000000}"/>
    <dataValidation allowBlank="1" showInputMessage="1" showErrorMessage="1" prompt="Total due is automatically calculated in cell at right" sqref="F339" xr:uid="{00000000-0002-0000-0000-00001F000000}"/>
    <dataValidation allowBlank="1" showInputMessage="1" showErrorMessage="1" prompt="Total due is automatically calculated in this cell" sqref="G339" xr:uid="{00000000-0002-0000-0000-000020000000}"/>
    <dataValidation allowBlank="1" showInputMessage="1" showErrorMessage="1" prompt="Enter signing Date in this cell" sqref="G342" xr:uid="{00000000-0002-0000-0000-000021000000}"/>
    <dataValidation allowBlank="1" showInputMessage="1" showErrorMessage="1" prompt="Enter Proposal conditions in this cell" sqref="D337" xr:uid="{00000000-0002-0000-0000-000022000000}"/>
    <dataValidation allowBlank="1" showInputMessage="1" showErrorMessage="1" prompt="Enter Authorized Representative's signature below" sqref="D341:G341" xr:uid="{00000000-0002-0000-0000-000023000000}"/>
    <dataValidation allowBlank="1" showInputMessage="1" showErrorMessage="1" prompt="Enter Authorized Representative's signature here and signing Date in cell at right" sqref="D342:F342" xr:uid="{00000000-0002-0000-0000-000024000000}"/>
    <dataValidation allowBlank="1" showInputMessage="1" showErrorMessage="1" prompt="Add Company Logo in this cell and customer details in cells below" sqref="B1:B4" xr:uid="{00000000-0002-0000-0000-000025000000}"/>
    <dataValidation allowBlank="1" showInputMessage="1" showErrorMessage="1" prompt="Enter Company Name in this cell" sqref="D2" xr:uid="{00000000-0002-0000-0000-000026000000}"/>
    <dataValidation allowBlank="1" showInputMessage="1" showErrorMessage="1" prompt="Enter Company Phone number in this cell" sqref="D3" xr:uid="{00000000-0002-0000-0000-000027000000}"/>
    <dataValidation allowBlank="1" showInputMessage="1" showErrorMessage="1" prompt="Enter Quantity in this column under this heading. Use heading filters to find specific entries" sqref="D4:D14" xr:uid="{00000000-0002-0000-0000-000014000000}"/>
    <dataValidation allowBlank="1" showInputMessage="1" showErrorMessage="1" prompt="Enter Description in this column under this heading" sqref="E4:E14" xr:uid="{00000000-0002-0000-0000-000015000000}"/>
    <dataValidation allowBlank="1" showInputMessage="1" showErrorMessage="1" prompt="Amount is automatically calculated in this column under this heading. Subtotal is automatically calculated at the end" sqref="G4:G14" xr:uid="{00000000-0002-0000-0000-000017000000}"/>
  </dataValidations>
  <printOptions horizontalCentered="1"/>
  <pageMargins left="0.25" right="0.25" top="0.25" bottom="0.25" header="0" footer="0.25"/>
  <pageSetup scale="44" fitToHeight="0" orientation="portrait" r:id="rId1"/>
  <headerFooter differentFirst="1">
    <oddFooter>Page &amp;P of &amp;N</oddFooter>
  </headerFooter>
  <ignoredErrors>
    <ignoredError sqref="G339 G323:G334 G160 G165 G168 G170" emptyCellReferenc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DF78-73E9-4F55-9727-7EFE32B9FB39}">
  <dimension ref="A1"/>
  <sheetViews>
    <sheetView workbookViewId="0">
      <selection activeCell="A3" sqref="A3:D3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TM03843795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20</vt:i4>
      </vt:variant>
    </vt:vector>
  </HeadingPairs>
  <TitlesOfParts>
    <vt:vector size="22" baseType="lpstr">
      <vt:lpstr>Proposal</vt:lpstr>
      <vt:lpstr>Sheet1</vt:lpstr>
      <vt:lpstr>ColumnTitle1</vt:lpstr>
      <vt:lpstr>ColumnTitleRegion1..B6.1</vt:lpstr>
      <vt:lpstr>ColumnTitleRegion10..B24.1</vt:lpstr>
      <vt:lpstr>ColumnTitleRegion11..B26.1</vt:lpstr>
      <vt:lpstr>ColumnTitleRegion12..B28.1</vt:lpstr>
      <vt:lpstr>ColumnTitleRegion13..B30.1</vt:lpstr>
      <vt:lpstr>ColumnTitleRegion14..D33</vt:lpstr>
      <vt:lpstr>ColumnTitleRegion2..B8.1</vt:lpstr>
      <vt:lpstr>ColumnTitleRegion3..B10.1</vt:lpstr>
      <vt:lpstr>ColumnTitleRegion4..B12.1</vt:lpstr>
      <vt:lpstr>ColumnTitleRegion5..B14.1</vt:lpstr>
      <vt:lpstr>ColumnTitleRegion6..B16.1</vt:lpstr>
      <vt:lpstr>ColumnTitleRegion7..B18.1</vt:lpstr>
      <vt:lpstr>ColumnTitleRegion8..B20.1</vt:lpstr>
      <vt:lpstr>ColumnTitleRegion9..B22.1</vt:lpstr>
      <vt:lpstr>Other</vt:lpstr>
      <vt:lpstr>Proposal!Print_Titles</vt:lpstr>
      <vt:lpstr>RowTitleRegion1..G35</vt:lpstr>
      <vt:lpstr>Subtotal</vt:lpstr>
      <vt:lpstr>TaxRate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alecb</dc:creator>
  <cp:lastModifiedBy>alec bissell</cp:lastModifiedBy>
  <cp:lastPrinted>2023-09-20T18:17:18Z</cp:lastPrinted>
  <dcterms:created xsi:type="dcterms:W3CDTF">2017-07-30T18:12:27Z</dcterms:created>
  <dcterms:modified xsi:type="dcterms:W3CDTF">2023-09-20T18:18:59Z</dcterms:modified>
</cp:coreProperties>
</file>