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07"/>
  <workbookPr/>
  <mc:AlternateContent>
    <mc:Choice Requires="x15">
      <x15ac:absPath xmlns:x15ac="http://schemas.microsoft.com/office/spreadsheetml/2010/11/ac" url="C:\Users\cjkuehl\AppData\Local\Box\Box Edit\Documents\HSRCLilA8UOHuQwF8O3FXg==\"/>
    </mc:Choice>
  </mc:AlternateContent>
  <xr:revisionPtr documentId="11_6456DABA02EC1D36B51D2A76A3462B72628A5DB6" revIDLastSave="278" xr10:uidLastSave="{03806AE9-3BF5-44C1-A5B6-95E7F48D7134}" xr6:coauthVersionLast="47" xr6:coauthVersionMax="47"/>
  <bookViews>
    <workbookView windowHeight="15915" windowWidth="32700" xWindow="0" xr2:uid="{00000000-000D-0000-FFFF-FFFF00000000}" yWindow="0"/>
  </bookViews>
  <sheets>
    <sheet name="Sheet1" r:id="rId1" sheetId="1"/>
  </sheets>
  <externalReferences>
    <externalReference r:id="rId2"/>
  </externalReferences>
  <definedNames>
    <definedName name="Daily_Capacity">'[1]Planning tool'!$N$6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G94"/>
  <c i="1" r="G43"/>
  <c i="1" r="G42"/>
  <c i="1" r="G46"/>
  <c i="1" r="G58"/>
  <c i="1" r="G55"/>
  <c i="1" r="G53"/>
  <c i="1" r="G52"/>
  <c i="1" r="G54"/>
  <c i="1" r="G56"/>
  <c i="1" r="G57"/>
  <c i="1" r="G87"/>
  <c i="1" r="G85"/>
  <c i="1" r="O3"/>
  <c i="1" r="G2"/>
  <c i="1" r="G50"/>
  <c i="1" r="G4"/>
  <c i="1" r="G5"/>
  <c i="1" r="G6"/>
  <c i="1" r="G7"/>
  <c i="1" r="G9"/>
  <c i="1" r="G10"/>
  <c i="1" r="G59"/>
  <c i="1" r="G12"/>
  <c i="1" r="G60"/>
  <c i="1" r="G61"/>
  <c i="1" r="G14"/>
  <c i="1" r="G62"/>
  <c i="1" r="G15"/>
  <c i="1" r="G63"/>
  <c i="1" r="G16"/>
  <c i="1" r="G64"/>
  <c i="1" r="G17"/>
  <c i="1" r="G65"/>
  <c i="1" r="G18"/>
  <c i="1" r="G66"/>
  <c i="1" r="G19"/>
  <c i="1" r="G67"/>
  <c i="1" r="G20"/>
  <c i="1" r="G21"/>
  <c i="1" r="G69"/>
  <c i="1" r="G22"/>
  <c i="1" r="G70"/>
  <c i="1" r="G23"/>
  <c i="1" r="G71"/>
  <c i="1" r="G24"/>
  <c i="1" r="G25"/>
  <c i="1" r="G73"/>
  <c i="1" r="G26"/>
  <c i="1" r="G74"/>
  <c i="1" r="G27"/>
  <c i="1" r="G75"/>
  <c i="1" r="G28"/>
  <c i="1" r="G76"/>
  <c i="1" r="G29"/>
  <c i="1" r="G77"/>
  <c i="1" r="G30"/>
  <c i="1" r="G78"/>
  <c i="1" r="G31"/>
  <c i="1" r="G79"/>
  <c i="1" r="G32"/>
  <c i="1" r="G80"/>
  <c i="1" r="G33"/>
  <c i="1" r="G81"/>
  <c i="1" r="G82"/>
  <c i="1" r="G35"/>
  <c i="1" r="G83"/>
  <c i="1" r="G36"/>
  <c i="1" r="G84"/>
  <c i="1" r="G37"/>
  <c i="1" r="G38"/>
  <c i="1" l="1" r="P3"/>
  <c i="1" r="R3"/>
  <c i="1" r="Q3"/>
</calcChain>
</file>

<file path=xl/sharedStrings.xml><?xml version="1.0" encoding="utf-8"?>
<sst xmlns="http://schemas.openxmlformats.org/spreadsheetml/2006/main" count="721" uniqueCount="219">
  <si>
    <t>Bldg</t>
  </si>
  <si>
    <t>Floor</t>
  </si>
  <si>
    <t>Closet</t>
  </si>
  <si>
    <t>Room</t>
  </si>
  <si>
    <t>Jack number</t>
  </si>
  <si>
    <t>Jack ID</t>
  </si>
  <si>
    <t>Switch number</t>
  </si>
  <si>
    <t>Switch Port</t>
  </si>
  <si>
    <t>Switch ID</t>
  </si>
  <si>
    <t>Column1</t>
  </si>
  <si>
    <t>new jack</t>
  </si>
  <si>
    <t>new notes</t>
  </si>
  <si>
    <t>Freeman</t>
  </si>
  <si>
    <t>2A</t>
  </si>
  <si>
    <t>B1</t>
  </si>
  <si>
    <t>1A1</t>
  </si>
  <si>
    <t>E45101B1</t>
  </si>
  <si>
    <t>Freeman Closet</t>
  </si>
  <si>
    <t>New jacks</t>
  </si>
  <si>
    <t>Fill ratio</t>
  </si>
  <si>
    <t>Reserve per sw for existing</t>
  </si>
  <si>
    <t>Use for new</t>
  </si>
  <si>
    <t>E45CC400B1</t>
  </si>
  <si>
    <t>1/19</t>
  </si>
  <si>
    <t>1A</t>
  </si>
  <si>
    <t>E45109B1</t>
  </si>
  <si>
    <t>E45117B1</t>
  </si>
  <si>
    <t>E45133B1</t>
  </si>
  <si>
    <t>E45145B1</t>
  </si>
  <si>
    <t>E45CC424B1</t>
  </si>
  <si>
    <t>1/20</t>
  </si>
  <si>
    <t>E45158B1</t>
  </si>
  <si>
    <t>E45201B1</t>
  </si>
  <si>
    <t>E45CC424B2</t>
  </si>
  <si>
    <t>1/21</t>
  </si>
  <si>
    <t>E45221B1</t>
  </si>
  <si>
    <t>E45421B1</t>
  </si>
  <si>
    <t>1/22</t>
  </si>
  <si>
    <t>E45236B1</t>
  </si>
  <si>
    <t>E45240B1</t>
  </si>
  <si>
    <t>E45244B1</t>
  </si>
  <si>
    <t>E45250B1</t>
  </si>
  <si>
    <t>E45254B1</t>
  </si>
  <si>
    <t>E45258B1</t>
  </si>
  <si>
    <t>E45301B1</t>
  </si>
  <si>
    <t>E45305B1</t>
  </si>
  <si>
    <t>E45309B1</t>
  </si>
  <si>
    <t>E45317B1</t>
  </si>
  <si>
    <t>E45329B1</t>
  </si>
  <si>
    <t>E45333B1</t>
  </si>
  <si>
    <t>E45337B1</t>
  </si>
  <si>
    <t>E45341B1</t>
  </si>
  <si>
    <t>E45345B1</t>
  </si>
  <si>
    <t>E45351B1</t>
  </si>
  <si>
    <t>E45355B1</t>
  </si>
  <si>
    <t>E45359B1</t>
  </si>
  <si>
    <t>E45405B1</t>
  </si>
  <si>
    <t>E45413B1</t>
  </si>
  <si>
    <t xml:space="preserve">NO LABEL </t>
  </si>
  <si>
    <t>1/23</t>
  </si>
  <si>
    <t>E45436B1</t>
  </si>
  <si>
    <t>E45444B1</t>
  </si>
  <si>
    <t>E45450B1</t>
  </si>
  <si>
    <t>E45455B1</t>
  </si>
  <si>
    <t>E45CC100B1</t>
  </si>
  <si>
    <t>1/1</t>
  </si>
  <si>
    <t>E45106B1</t>
  </si>
  <si>
    <t>1/2</t>
  </si>
  <si>
    <t>E45110B1</t>
  </si>
  <si>
    <t>1/3</t>
  </si>
  <si>
    <t>1/6</t>
  </si>
  <si>
    <t>E45129B1</t>
  </si>
  <si>
    <t>1/7</t>
  </si>
  <si>
    <t>E45140B1</t>
  </si>
  <si>
    <t>E45CC200B1</t>
  </si>
  <si>
    <t>1/8</t>
  </si>
  <si>
    <t>E45CV2902B1</t>
  </si>
  <si>
    <t>1/9</t>
  </si>
  <si>
    <t>AA</t>
  </si>
  <si>
    <t>1/24</t>
  </si>
  <si>
    <t>E45201AA</t>
  </si>
  <si>
    <t>1A2</t>
  </si>
  <si>
    <t>E45105B1</t>
  </si>
  <si>
    <t>E154B1</t>
  </si>
  <si>
    <t>2/1</t>
  </si>
  <si>
    <t>E45113B1</t>
  </si>
  <si>
    <t>2/2</t>
  </si>
  <si>
    <t>E45213B1</t>
  </si>
  <si>
    <t>E45141B1</t>
  </si>
  <si>
    <t>2/3</t>
  </si>
  <si>
    <t>E45304B1</t>
  </si>
  <si>
    <t>E45155B1</t>
  </si>
  <si>
    <t>E45159B1</t>
  </si>
  <si>
    <t>2/4</t>
  </si>
  <si>
    <t>E45417B1</t>
  </si>
  <si>
    <t>E45208B1</t>
  </si>
  <si>
    <t>E45229B1</t>
  </si>
  <si>
    <t>E45233B1</t>
  </si>
  <si>
    <t>E45237B1</t>
  </si>
  <si>
    <t>E45241B1</t>
  </si>
  <si>
    <t>E45245B1</t>
  </si>
  <si>
    <t>E45251B1</t>
  </si>
  <si>
    <t>E45255B1</t>
  </si>
  <si>
    <t>E45259B1</t>
  </si>
  <si>
    <t>E45CC124B1</t>
  </si>
  <si>
    <t>2/5</t>
  </si>
  <si>
    <t>E45306B1</t>
  </si>
  <si>
    <t>E45313B1</t>
  </si>
  <si>
    <t>E45321B1</t>
  </si>
  <si>
    <t>E45CC124B2</t>
  </si>
  <si>
    <t>2/6</t>
  </si>
  <si>
    <t>E45336B1</t>
  </si>
  <si>
    <t>E45340B1</t>
  </si>
  <si>
    <t>E45344B1</t>
  </si>
  <si>
    <t>E45350B1</t>
  </si>
  <si>
    <t>E45354B1</t>
  </si>
  <si>
    <t>E45358B1</t>
  </si>
  <si>
    <t>E45401B1</t>
  </si>
  <si>
    <t>E45409B1</t>
  </si>
  <si>
    <t>E45406B1</t>
  </si>
  <si>
    <t>E45433B1</t>
  </si>
  <si>
    <t>E45441B1</t>
  </si>
  <si>
    <t>E45445B1</t>
  </si>
  <si>
    <t>E45454B1</t>
  </si>
  <si>
    <t>E45CV202B2</t>
  </si>
  <si>
    <t>1/10</t>
  </si>
  <si>
    <t>1/11</t>
  </si>
  <si>
    <t>E45204AA</t>
  </si>
  <si>
    <t>E45CC224B1</t>
  </si>
  <si>
    <t>1/13</t>
  </si>
  <si>
    <t>E45CC224B2</t>
  </si>
  <si>
    <t>1/14</t>
  </si>
  <si>
    <t>E45CS256B1</t>
  </si>
  <si>
    <t>1/15</t>
  </si>
  <si>
    <t>E45CC300B1</t>
  </si>
  <si>
    <t>1/16</t>
  </si>
  <si>
    <t>E45CC324B1</t>
  </si>
  <si>
    <t>1/17</t>
  </si>
  <si>
    <t>E45CC324B2</t>
  </si>
  <si>
    <t>1/18</t>
  </si>
  <si>
    <t>E45137B1</t>
  </si>
  <si>
    <t>S-CENET</t>
  </si>
  <si>
    <t>WIRELESS-AP-HOSPITALITY</t>
  </si>
  <si>
    <t>E45101B1-DW, PG112212</t>
  </si>
  <si>
    <t>E45109B1-DW, PG112212</t>
  </si>
  <si>
    <t>E45117B1-DW, PG112212</t>
  </si>
  <si>
    <t>E45133B1-DW, PG112212</t>
  </si>
  <si>
    <t>E45145B1-DW, PG112212</t>
  </si>
  <si>
    <t>E45158B1-DW, PG112212</t>
  </si>
  <si>
    <t>CENET</t>
  </si>
  <si>
    <t>E45201B1-D, PG112212</t>
  </si>
  <si>
    <t>E45221B1-DW, PG112212</t>
  </si>
  <si>
    <t>E45421B1-D, PG112212</t>
  </si>
  <si>
    <t>E45236B1-DW, PG112212</t>
  </si>
  <si>
    <t>E45240B1-DW, PG112212</t>
  </si>
  <si>
    <t>E45244B1-DW, PG112212</t>
  </si>
  <si>
    <t>E45250B1-DW, PG112212</t>
  </si>
  <si>
    <t>E45254B1-DW, PG112212</t>
  </si>
  <si>
    <t>E45258B1-DW, PG112212</t>
  </si>
  <si>
    <t>E45301B1-DW, PG112212</t>
  </si>
  <si>
    <t>E45305B1-DW, PG112212</t>
  </si>
  <si>
    <t>E45309B1-DW, PG112212</t>
  </si>
  <si>
    <t>E45317B1-DW, PG112212</t>
  </si>
  <si>
    <t>E45329B1-DW, PG112212</t>
  </si>
  <si>
    <t>E45333B1-DW, PG112212</t>
  </si>
  <si>
    <t>E45337B1-DW, PG112212</t>
  </si>
  <si>
    <t>E45341B1-DW, PG112212</t>
  </si>
  <si>
    <t>E45345B1-DW, PG112212</t>
  </si>
  <si>
    <t>E45351B1-DW, PG112212</t>
  </si>
  <si>
    <t>E45355B1-DW, PG112212</t>
  </si>
  <si>
    <t>E45359B1-DW, PG112212</t>
  </si>
  <si>
    <t>E45405B1-DW, PG112212</t>
  </si>
  <si>
    <t>E45413B1-DW, PG112212</t>
  </si>
  <si>
    <t>E45436B1-DW, PG112212</t>
  </si>
  <si>
    <t>E45444B1-DW, PG112212</t>
  </si>
  <si>
    <t>E45450B1-DW, PG112212</t>
  </si>
  <si>
    <t>E45455B1-DW, PG112212</t>
  </si>
  <si>
    <t>E45106B1-D, PG112212</t>
  </si>
  <si>
    <t>E45110B1-D, PG112212</t>
  </si>
  <si>
    <t>E45129B1-D, PG100183:DD02627</t>
  </si>
  <si>
    <t>E45140B1-D, PG112212</t>
  </si>
  <si>
    <t>WIRELESS-AP-INDOOR</t>
  </si>
  <si>
    <t>E45CC200B1-DW, PG112212</t>
  </si>
  <si>
    <t>E45105B1-DW, PG112212</t>
  </si>
  <si>
    <t>E45113B1-DW, PG112212</t>
  </si>
  <si>
    <t>E45141B1-DW, PG112212</t>
  </si>
  <si>
    <t>E45304B1-DW, PG112212</t>
  </si>
  <si>
    <t>E45155B1-DW, PG112212</t>
  </si>
  <si>
    <t>E45159B1-DW, PG112212</t>
  </si>
  <si>
    <t>E45417B1-DW, PG112212</t>
  </si>
  <si>
    <t>$7</t>
  </si>
  <si>
    <t>E45208B1-D, PG112194:DD01916</t>
  </si>
  <si>
    <t>E45229B1-DW, PG112212</t>
  </si>
  <si>
    <t>E45233B1-DW, PG112212</t>
  </si>
  <si>
    <t>E45237B1-DW, PG112212</t>
  </si>
  <si>
    <t>E45241B1-DW, PG112212</t>
  </si>
  <si>
    <t>E45245B1-DW, PG112212</t>
  </si>
  <si>
    <t>E45251B1-DW, PG112212</t>
  </si>
  <si>
    <t>E45255B1-DW, PG112212</t>
  </si>
  <si>
    <t>E45259B1-DW, PG112212</t>
  </si>
  <si>
    <t>E45306B1-DW, PG112212</t>
  </si>
  <si>
    <t>E45313B1-DW, PG112212</t>
  </si>
  <si>
    <t>E45321B1-DW, PG112212</t>
  </si>
  <si>
    <t>E45336B1-DW, PG112212</t>
  </si>
  <si>
    <t>E45340B1-DW, PG112212</t>
  </si>
  <si>
    <t>E45344B1-DW, PG112212</t>
  </si>
  <si>
    <t>E45350B1-DW, PG112212</t>
  </si>
  <si>
    <t>E45354B1-DW, PG112212</t>
  </si>
  <si>
    <t>E45358B1-DW, PG112212</t>
  </si>
  <si>
    <t>E45401B1-DW, PG112212</t>
  </si>
  <si>
    <t>E45409B1-DW, PG112212</t>
  </si>
  <si>
    <t>E45406B1-D, PG112212</t>
  </si>
  <si>
    <t>E45433B1-DW, PG112212</t>
  </si>
  <si>
    <t>E45441B1-DW, PG112212</t>
  </si>
  <si>
    <t>E45445B1-DW, PG112212</t>
  </si>
  <si>
    <t>E45454B1-DW, PG112212</t>
  </si>
  <si>
    <t>E45CV202B2-D, PG112212</t>
  </si>
  <si>
    <t>E45204AA-D, PG112165</t>
  </si>
  <si>
    <t>E45137B1-DW, PG112212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</si>
</sst>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36">
    <xf borderId="0" fillId="0" fontId="0" numFmtId="0" xfId="0"/>
    <xf applyAlignment="1" borderId="0" fillId="0" fontId="0" numFmtId="0" xfId="0">
      <alignment horizontal="center"/>
    </xf>
    <xf applyAlignment="1" applyBorder="1" applyFont="1" borderId="1" fillId="0" fontId="5" numFmtId="0" xfId="0">
      <alignment horizontal="center"/>
    </xf>
    <xf applyBorder="1" applyFont="1" borderId="1" fillId="0" fontId="5" numFmtId="0" xfId="0"/>
    <xf applyFont="1" borderId="0" fillId="0" fontId="0" numFmtId="9" xfId="1"/>
    <xf applyBorder="1" borderId="2" fillId="0" fontId="0" numFmtId="0" xfId="0"/>
    <xf applyAlignment="1" applyBorder="1" borderId="3" fillId="0" fontId="0" numFmtId="0" xfId="0">
      <alignment horizontal="center"/>
    </xf>
    <xf applyBorder="1" borderId="3" fillId="0" fontId="0" numFmtId="0" xfId="0"/>
    <xf applyBorder="1" borderId="4" fillId="0" fontId="0" numFmtId="0" xfId="0"/>
    <xf applyBorder="1" applyFont="1" borderId="5" fillId="0" fontId="1" numFmtId="0" xfId="0"/>
    <xf applyBorder="1" applyFont="1" borderId="1" fillId="0" fontId="4" numFmtId="0" xfId="0"/>
    <xf applyAlignment="1" applyBorder="1" applyFont="1" borderId="1" fillId="0" fontId="1" numFmtId="0" xfId="0">
      <alignment horizontal="center"/>
    </xf>
    <xf applyBorder="1" applyFont="1" applyNumberFormat="1" borderId="1" fillId="0" fontId="1" numFmtId="14" xfId="0"/>
    <xf applyBorder="1" borderId="1" fillId="0" fontId="0" numFmtId="0" xfId="0"/>
    <xf applyBorder="1" borderId="6" fillId="0" fontId="0" numFmtId="0" xfId="0"/>
    <xf applyBorder="1" applyNumberFormat="1" borderId="1" fillId="0" fontId="0" numFmtId="0" xfId="0"/>
    <xf applyBorder="1" applyNumberFormat="1" borderId="6" fillId="0" fontId="0" numFmtId="0" xfId="0"/>
    <xf applyBorder="1" applyFill="1" applyFont="1" borderId="1" fillId="3" fontId="4" numFmtId="0" xfId="0"/>
    <xf applyBorder="1" applyFill="1" applyFont="1" applyNumberFormat="1" borderId="1" fillId="3" fontId="2" numFmtId="14" xfId="0"/>
    <xf applyBorder="1" applyFill="1" applyNumberFormat="1" borderId="1" fillId="2" fontId="0" numFmtId="0" xfId="0"/>
    <xf applyBorder="1" applyFill="1" borderId="1" fillId="2" fontId="0" numFmtId="0" xfId="0"/>
    <xf applyBorder="1" applyFont="1" borderId="7" fillId="0" fontId="1" numFmtId="0" xfId="0"/>
    <xf applyBorder="1" applyFill="1" applyFont="1" borderId="8" fillId="3" fontId="4" numFmtId="0" xfId="0"/>
    <xf applyBorder="1" applyFill="1" applyFont="1" applyNumberFormat="1" borderId="8" fillId="3" fontId="2" numFmtId="14" xfId="0"/>
    <xf applyBorder="1" applyFill="1" applyNumberFormat="1" borderId="8" fillId="2" fontId="0" numFmtId="0" xfId="0"/>
    <xf applyBorder="1" borderId="8" fillId="0" fontId="0" numFmtId="0" xfId="0"/>
    <xf applyBorder="1" applyFill="1" borderId="8" fillId="2" fontId="0" numFmtId="0" xfId="0"/>
    <xf applyBorder="1" applyNumberFormat="1" borderId="9" fillId="0" fontId="0" numFmtId="0" xfId="0"/>
    <xf applyBorder="1" applyNumberFormat="1" borderId="3" fillId="0" fontId="0" numFmtId="49" xfId="0"/>
    <xf applyNumberFormat="1" borderId="0" fillId="0" fontId="0" numFmtId="49" xfId="0"/>
    <xf applyBorder="1" applyFont="1" borderId="7" fillId="0" fontId="2" numFmtId="0" xfId="0"/>
    <xf applyAlignment="1" applyBorder="1" borderId="8" fillId="0" fontId="0" numFmtId="0" xfId="0">
      <alignment horizontal="center"/>
    </xf>
    <xf applyAlignment="1" applyBorder="1" applyFont="1" borderId="8" fillId="0" fontId="2" numFmtId="0" xfId="0">
      <alignment horizontal="center"/>
    </xf>
    <xf applyBorder="1" applyFont="1" applyNumberFormat="1" borderId="8" fillId="0" fontId="2" numFmtId="14" xfId="0"/>
    <xf applyBorder="1" applyNumberFormat="1" borderId="8" fillId="0" fontId="0" numFmtId="0" xfId="0"/>
    <xf applyBorder="1" applyNumberFormat="1" borderId="0" fillId="0" fontId="0" numFmtId="49" xfId="0"/>
  </cellXfs>
  <cellStyles count="2">
    <cellStyle builtinId="0" name="Normal" xfId="0"/>
    <cellStyle builtinId="5" name="Percent" xfId="1"/>
  </cellStyles>
  <dxfs count="17">
    <dxf>
      <numFmt formatCode="@" numFmtId="30"/>
    </dxf>
    <dxf>
      <numFmt formatCode="@" numFmtId="30"/>
    </dxf>
    <dxf>
      <numFmt formatCode="@" numFmtId="30"/>
    </dxf>
    <dxf>
      <numFmt formatCode="General" numFmtId="0"/>
      <border diagonalDown="0" diagonalUp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formatCode="General" numFmtId="0"/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formatCode="m/d/yyyy" numFmtId="19"/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indent="0" justifyLastLine="0" readingOrder="0" shrinkToFit="0" textRotation="0" vertical="bottom" wrapText="0"/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Down="0" diagonalUp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Down="0"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Down="0" diagonalUp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externalLinks/_rels/externalLink1.xml.rels><?xml version="1.0" encoding="UTF-8" standalone="no"?><Relationships xmlns="http://schemas.openxmlformats.org/package/2006/relationships"><Relationship Id="rId1" Target="/Users/cjkuehl/AppData/Local/Box/Box%20Edit/Documents/p4GKCAeYjkqej+Pv0gNC4Q==/Schedule%20baselin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tracker summary"/>
      <sheetName val="Schedule baseline 1"/>
      <sheetName val="Contractor performance"/>
      <sheetName val="Project Org "/>
      <sheetName val="Data Validation"/>
      <sheetName val="Planning too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8" headerRowBorderDxfId="13" headerRowDxfId="15" id="1" mc:Ignorable="xr xr3" name="Table8" ref="B1:M98" tableBorderDxfId="14" totalsRowBorderDxfId="12" totalsRowShown="0" xr:uid="{00000000-000C-0000-FFFF-FFFF00000000}">
  <autoFilter ref="B1:M98" xr:uid="{00000000-0009-0000-0100-000001000000}"/>
  <sortState xmlns:xlrd2="http://schemas.microsoft.com/office/spreadsheetml/2017/richdata2" ref="B2:J74">
    <sortCondition ref="J1:J74"/>
  </sortState>
  <tableColumns count="12">
    <tableColumn dataDxfId="11" id="1" name="Bldg" xr3:uid="{00000000-0010-0000-0000-000001000000}"/>
    <tableColumn dataDxfId="10" id="2" name="Floor" xr3:uid="{00000000-0010-0000-0000-000002000000}"/>
    <tableColumn dataDxfId="9" id="3" name="Closet" xr3:uid="{00000000-0010-0000-0000-000003000000}"/>
    <tableColumn dataDxfId="8" id="6" name="Room" xr3:uid="{00000000-0010-0000-0000-000006000000}"/>
    <tableColumn dataDxfId="7" id="9" name="Jack number" xr3:uid="{00000000-0010-0000-0000-000009000000}"/>
    <tableColumn dataDxfId="6" id="10" name="Jack ID" xr3:uid="{00000000-0010-0000-0000-00000A000000}">
      <calculatedColumnFormula>CONCATENATE("E45",Table8[[#This Row],[Room]],Table8[[#This Row],[Jack number]])</calculatedColumnFormula>
    </tableColumn>
    <tableColumn dataDxfId="5" id="11" name="Switch number" xr3:uid="{00000000-0010-0000-0000-00000B000000}"/>
    <tableColumn dataDxfId="4" id="12" name="Switch Port" xr3:uid="{00000000-0010-0000-0000-00000C000000}"/>
    <tableColumn dataDxfId="3" id="14" name="Switch ID" xr3:uid="{00000000-0010-0000-0000-00000E000000}"/>
    <tableColumn dataDxfId="2" id="4" name="Column1" xr3:uid="{775FC9CC-8E97-43A6-97D1-D823225C0A74}"/>
    <tableColumn dataDxfId="1" id="5" name="new jack" xr3:uid="{5F745925-A3EF-4EF8-9C30-F4615C343EE7}"/>
    <tableColumn dataDxfId="0" id="7" name="new notes" xr3:uid="{959E8DCF-5F65-484F-BBA2-3E7A02FF4AAE}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8"/>
  <sheetViews>
    <sheetView tabSelected="1" workbookViewId="0" zoomScale="80" zoomScaleNormal="80">
      <selection activeCell="M1" sqref="M1:M1048576"/>
    </sheetView>
  </sheetViews>
  <sheetFormatPr defaultRowHeight="15"/>
  <cols>
    <col min="1" max="1" customWidth="true" width="2.0" collapsed="true"/>
    <col min="2" max="2" bestFit="true" customWidth="true" width="11.0" collapsed="true"/>
    <col min="3" max="3" bestFit="true" customWidth="true" style="1" width="11.42578125" collapsed="true"/>
    <col min="4" max="4" bestFit="true" customWidth="true" style="1" width="12.28515625" collapsed="true"/>
    <col min="5" max="5" bestFit="true" customWidth="true" style="1" width="12.140625" collapsed="true"/>
    <col min="6" max="6" bestFit="true" customWidth="true" width="11.7109375" collapsed="true"/>
    <col min="7" max="7" customWidth="true" width="14.140625" collapsed="true"/>
    <col min="8" max="8" bestFit="true" customWidth="true" width="17.42578125" collapsed="true"/>
    <col min="9" max="9" bestFit="true" customWidth="true" width="14.140625" collapsed="true"/>
    <col min="10" max="10" bestFit="true" customWidth="true" width="12.42578125" collapsed="true"/>
    <col min="11" max="11" style="29" width="9.140625" collapsed="true"/>
    <col min="12" max="12" customWidth="true" style="29" width="36.85546875" collapsed="true"/>
    <col min="13" max="13" customWidth="true" style="29" width="36.42578125" collapsed="true"/>
    <col min="14" max="18" customWidth="true" width="15.140625" collapsed="true"/>
  </cols>
  <sheetData>
    <row r="1" spans="2:18">
      <c r="B1" s="5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8" t="s">
        <v>8</v>
      </c>
      <c r="K1" s="28" t="s">
        <v>9</v>
      </c>
      <c r="L1" s="28" t="s">
        <v>10</v>
      </c>
      <c r="M1" s="28" t="s">
        <v>11</v>
      </c>
    </row>
    <row ht="18.75" r="2" spans="2:18">
      <c r="B2" s="9" t="s">
        <v>12</v>
      </c>
      <c r="C2" s="10">
        <v>1</v>
      </c>
      <c r="D2" s="11" t="s">
        <v>13</v>
      </c>
      <c r="E2" s="10">
        <v>101</v>
      </c>
      <c r="F2" s="12" t="s">
        <v>14</v>
      </c>
      <c r="G2" s="13" t="str">
        <f>CONCATENATE("E45",Table8[[#This Row],[Room]],Table8[[#This Row],[Jack number]])</f>
        <v>E45101B1</v>
      </c>
      <c r="H2" s="13">
        <v>1</v>
      </c>
      <c r="I2" s="13">
        <v>1</v>
      </c>
      <c r="J2" s="14" t="s">
        <v>15</v>
      </c>
      <c r="L2" t="s">
        <v>143</v>
      </c>
      <c r="M2" t="s">
        <v>142</v>
      </c>
      <c r="N2" s="2" t="s">
        <v>17</v>
      </c>
      <c r="O2" s="2" t="s">
        <v>18</v>
      </c>
      <c r="P2" s="3" t="s">
        <v>19</v>
      </c>
      <c r="Q2" s="3" t="s">
        <v>20</v>
      </c>
      <c r="R2" s="3" t="s">
        <v>21</v>
      </c>
    </row>
    <row ht="18.75" r="3" spans="2:18">
      <c r="B3" s="9" t="s">
        <v>12</v>
      </c>
      <c r="C3" s="17"/>
      <c r="D3" s="11" t="s">
        <v>13</v>
      </c>
      <c r="E3" s="17"/>
      <c r="F3" s="18"/>
      <c r="G3" s="19" t="s">
        <v>22</v>
      </c>
      <c r="H3" s="13">
        <v>1</v>
      </c>
      <c r="I3" s="20">
        <v>2</v>
      </c>
      <c r="J3" s="16" t="s">
        <v>15</v>
      </c>
      <c r="K3" s="29" t="s">
        <v>23</v>
      </c>
      <c r="L3" s="29" t="s">
        <v>22</v>
      </c>
      <c r="N3" t="s">
        <v>24</v>
      </c>
      <c r="O3">
        <f>COUNTA(F:F)-1</f>
        <v>74</v>
      </c>
      <c r="P3" s="4" t="e">
        <f>#REF!/#REF!</f>
        <v>#REF!</v>
      </c>
      <c r="Q3" t="e">
        <f>ROUNDUP(#REF!/#REF!,0)</f>
        <v>#REF!</v>
      </c>
      <c r="R3" t="e">
        <f>ROUNDUP(O3/#REF!,0)</f>
        <v>#REF!</v>
      </c>
    </row>
    <row ht="18.75" r="4" spans="2:18">
      <c r="B4" s="9" t="s">
        <v>12</v>
      </c>
      <c r="C4" s="10">
        <v>1</v>
      </c>
      <c r="D4" s="11" t="s">
        <v>13</v>
      </c>
      <c r="E4" s="10">
        <v>109</v>
      </c>
      <c r="F4" s="12" t="s">
        <v>14</v>
      </c>
      <c r="G4" s="15" t="str">
        <f>CONCATENATE("E45",Table8[[#This Row],[Room]],Table8[[#This Row],[Jack number]])</f>
        <v>E45109B1</v>
      </c>
      <c r="H4" s="13">
        <v>1</v>
      </c>
      <c r="I4" s="13">
        <v>3</v>
      </c>
      <c r="J4" s="16" t="s">
        <v>15</v>
      </c>
      <c r="L4" t="s">
        <v>144</v>
      </c>
      <c r="M4" t="s">
        <v>142</v>
      </c>
    </row>
    <row ht="18.75" r="5" spans="2:18">
      <c r="B5" s="9" t="s">
        <v>12</v>
      </c>
      <c r="C5" s="10">
        <v>1</v>
      </c>
      <c r="D5" s="11" t="s">
        <v>13</v>
      </c>
      <c r="E5" s="10">
        <v>117</v>
      </c>
      <c r="F5" s="12" t="s">
        <v>14</v>
      </c>
      <c r="G5" s="15" t="str">
        <f>CONCATENATE("E45",Table8[[#This Row],[Room]],Table8[[#This Row],[Jack number]])</f>
        <v>E45117B1</v>
      </c>
      <c r="H5" s="13">
        <v>1</v>
      </c>
      <c r="I5" s="13">
        <v>4</v>
      </c>
      <c r="J5" s="16" t="s">
        <v>15</v>
      </c>
      <c r="L5" t="s">
        <v>145</v>
      </c>
      <c r="M5" t="s">
        <v>142</v>
      </c>
    </row>
    <row ht="18.75" r="6" spans="2:18">
      <c r="B6" s="9" t="s">
        <v>12</v>
      </c>
      <c r="C6" s="10">
        <v>1</v>
      </c>
      <c r="D6" s="11" t="s">
        <v>13</v>
      </c>
      <c r="E6" s="10">
        <v>133</v>
      </c>
      <c r="F6" s="12" t="s">
        <v>14</v>
      </c>
      <c r="G6" s="15" t="str">
        <f>CONCATENATE("E45",Table8[[#This Row],[Room]],Table8[[#This Row],[Jack number]])</f>
        <v>E45133B1</v>
      </c>
      <c r="H6" s="13">
        <v>1</v>
      </c>
      <c r="I6" s="13">
        <v>5</v>
      </c>
      <c r="J6" s="16" t="s">
        <v>15</v>
      </c>
      <c r="L6" t="s">
        <v>146</v>
      </c>
      <c r="M6" t="s">
        <v>142</v>
      </c>
    </row>
    <row ht="18.75" r="7" spans="2:18">
      <c r="B7" s="9" t="s">
        <v>12</v>
      </c>
      <c r="C7" s="10">
        <v>1</v>
      </c>
      <c r="D7" s="11" t="s">
        <v>13</v>
      </c>
      <c r="E7" s="10">
        <v>145</v>
      </c>
      <c r="F7" s="12" t="s">
        <v>14</v>
      </c>
      <c r="G7" s="15" t="str">
        <f>CONCATENATE("E45",Table8[[#This Row],[Room]],Table8[[#This Row],[Jack number]])</f>
        <v>E45145B1</v>
      </c>
      <c r="H7" s="13">
        <v>1</v>
      </c>
      <c r="I7" s="13">
        <v>6</v>
      </c>
      <c r="J7" s="16" t="s">
        <v>15</v>
      </c>
      <c r="L7" t="s">
        <v>147</v>
      </c>
      <c r="M7" t="s">
        <v>142</v>
      </c>
    </row>
    <row ht="18.75" r="8" spans="2:18">
      <c r="B8" s="9" t="s">
        <v>12</v>
      </c>
      <c r="C8" s="17"/>
      <c r="D8" s="11" t="s">
        <v>13</v>
      </c>
      <c r="E8" s="17"/>
      <c r="F8" s="18"/>
      <c r="G8" s="19" t="s">
        <v>29</v>
      </c>
      <c r="H8" s="13">
        <v>1</v>
      </c>
      <c r="I8" s="20">
        <v>7</v>
      </c>
      <c r="J8" s="16" t="s">
        <v>15</v>
      </c>
      <c r="K8" s="29" t="s">
        <v>30</v>
      </c>
      <c r="L8" s="29" t="s">
        <v>29</v>
      </c>
    </row>
    <row ht="18.75" r="9" spans="2:18">
      <c r="B9" s="9" t="s">
        <v>12</v>
      </c>
      <c r="C9" s="10">
        <v>1</v>
      </c>
      <c r="D9" s="11" t="s">
        <v>13</v>
      </c>
      <c r="E9" s="10">
        <v>158</v>
      </c>
      <c r="F9" s="12" t="s">
        <v>14</v>
      </c>
      <c r="G9" s="15" t="str">
        <f>CONCATENATE("E45",Table8[[#This Row],[Room]],Table8[[#This Row],[Jack number]])</f>
        <v>E45158B1</v>
      </c>
      <c r="H9" s="13">
        <v>1</v>
      </c>
      <c r="I9" s="13">
        <v>8</v>
      </c>
      <c r="J9" s="16" t="s">
        <v>15</v>
      </c>
      <c r="L9" t="s">
        <v>148</v>
      </c>
      <c r="M9" t="s">
        <v>142</v>
      </c>
    </row>
    <row ht="18.75" r="10" spans="2:18">
      <c r="B10" s="9" t="s">
        <v>12</v>
      </c>
      <c r="C10" s="10">
        <v>2</v>
      </c>
      <c r="D10" s="11" t="s">
        <v>13</v>
      </c>
      <c r="E10" s="10">
        <v>201</v>
      </c>
      <c r="F10" s="12" t="s">
        <v>14</v>
      </c>
      <c r="G10" s="15" t="str">
        <f>CONCATENATE("E45",Table8[[#This Row],[Room]],Table8[[#This Row],[Jack number]])</f>
        <v>E45201B1</v>
      </c>
      <c r="H10" s="13">
        <v>1</v>
      </c>
      <c r="I10" s="13">
        <v>9</v>
      </c>
      <c r="J10" s="16" t="s">
        <v>15</v>
      </c>
      <c r="L10" t="s">
        <v>150</v>
      </c>
      <c r="M10" t="s">
        <v>149</v>
      </c>
    </row>
    <row ht="18.75" r="11" spans="2:18">
      <c r="B11" s="9" t="s">
        <v>12</v>
      </c>
      <c r="C11" s="17"/>
      <c r="D11" s="11" t="s">
        <v>13</v>
      </c>
      <c r="E11" s="17"/>
      <c r="F11" s="18"/>
      <c r="G11" s="19" t="s">
        <v>33</v>
      </c>
      <c r="H11" s="13">
        <v>1</v>
      </c>
      <c r="I11" s="20">
        <v>10</v>
      </c>
      <c r="J11" s="16" t="s">
        <v>15</v>
      </c>
      <c r="K11" s="29" t="s">
        <v>34</v>
      </c>
      <c r="L11" s="29" t="s">
        <v>33</v>
      </c>
    </row>
    <row ht="18.75" r="12" spans="2:18">
      <c r="B12" s="9" t="s">
        <v>12</v>
      </c>
      <c r="C12" s="10">
        <v>2</v>
      </c>
      <c r="D12" s="11" t="s">
        <v>13</v>
      </c>
      <c r="E12" s="10">
        <v>221</v>
      </c>
      <c r="F12" s="12" t="s">
        <v>14</v>
      </c>
      <c r="G12" s="15" t="str">
        <f>CONCATENATE("E45",Table8[[#This Row],[Room]],Table8[[#This Row],[Jack number]])</f>
        <v>E45221B1</v>
      </c>
      <c r="H12" s="13">
        <v>1</v>
      </c>
      <c r="I12" s="13">
        <v>11</v>
      </c>
      <c r="J12" s="16" t="s">
        <v>15</v>
      </c>
      <c r="L12" t="s">
        <v>151</v>
      </c>
      <c r="M12" t="s">
        <v>142</v>
      </c>
    </row>
    <row ht="18.75" r="13" spans="2:18">
      <c r="B13" s="9" t="s">
        <v>12</v>
      </c>
      <c r="C13" s="17">
        <v>4</v>
      </c>
      <c r="D13" s="11" t="s">
        <v>13</v>
      </c>
      <c r="E13" s="17">
        <v>421</v>
      </c>
      <c r="F13" s="18" t="s">
        <v>14</v>
      </c>
      <c r="G13" s="19" t="s">
        <v>36</v>
      </c>
      <c r="H13" s="13">
        <v>1</v>
      </c>
      <c r="I13" s="20">
        <v>12</v>
      </c>
      <c r="J13" s="16" t="s">
        <v>15</v>
      </c>
      <c r="K13" s="29" t="s">
        <v>37</v>
      </c>
      <c r="L13" t="s">
        <v>152</v>
      </c>
      <c r="M13" t="s">
        <v>149</v>
      </c>
    </row>
    <row ht="18.75" r="14" spans="2:18">
      <c r="B14" s="9" t="s">
        <v>12</v>
      </c>
      <c r="C14" s="10">
        <v>2</v>
      </c>
      <c r="D14" s="11" t="s">
        <v>13</v>
      </c>
      <c r="E14" s="10">
        <v>236</v>
      </c>
      <c r="F14" s="12" t="s">
        <v>14</v>
      </c>
      <c r="G14" s="15" t="str">
        <f>CONCATENATE("E45",Table8[[#This Row],[Room]],Table8[[#This Row],[Jack number]])</f>
        <v>E45236B1</v>
      </c>
      <c r="H14" s="13">
        <v>1</v>
      </c>
      <c r="I14" s="13">
        <v>13</v>
      </c>
      <c r="J14" s="16" t="s">
        <v>15</v>
      </c>
      <c r="L14" t="s">
        <v>153</v>
      </c>
      <c r="M14" t="s">
        <v>142</v>
      </c>
    </row>
    <row ht="18.75" r="15" spans="2:18">
      <c r="B15" s="9" t="s">
        <v>12</v>
      </c>
      <c r="C15" s="10">
        <v>2</v>
      </c>
      <c r="D15" s="11" t="s">
        <v>13</v>
      </c>
      <c r="E15" s="10">
        <v>240</v>
      </c>
      <c r="F15" s="12" t="s">
        <v>14</v>
      </c>
      <c r="G15" s="15" t="str">
        <f>CONCATENATE("E45",Table8[[#This Row],[Room]],Table8[[#This Row],[Jack number]])</f>
        <v>E45240B1</v>
      </c>
      <c r="H15" s="13">
        <v>1</v>
      </c>
      <c r="I15" s="13">
        <v>14</v>
      </c>
      <c r="J15" s="16" t="s">
        <v>15</v>
      </c>
      <c r="L15" t="s">
        <v>154</v>
      </c>
      <c r="M15" t="s">
        <v>142</v>
      </c>
    </row>
    <row ht="18.75" r="16" spans="2:18">
      <c r="B16" s="9" t="s">
        <v>12</v>
      </c>
      <c r="C16" s="10">
        <v>2</v>
      </c>
      <c r="D16" s="11" t="s">
        <v>13</v>
      </c>
      <c r="E16" s="10">
        <v>244</v>
      </c>
      <c r="F16" s="12" t="s">
        <v>14</v>
      </c>
      <c r="G16" s="15" t="str">
        <f>CONCATENATE("E45",Table8[[#This Row],[Room]],Table8[[#This Row],[Jack number]])</f>
        <v>E45244B1</v>
      </c>
      <c r="H16" s="13">
        <v>1</v>
      </c>
      <c r="I16" s="13">
        <v>15</v>
      </c>
      <c r="J16" s="16" t="s">
        <v>15</v>
      </c>
      <c r="L16" t="s">
        <v>155</v>
      </c>
      <c r="M16" t="s">
        <v>142</v>
      </c>
    </row>
    <row ht="18.75" r="17" spans="2:12">
      <c r="B17" s="9" t="s">
        <v>12</v>
      </c>
      <c r="C17" s="10">
        <v>2</v>
      </c>
      <c r="D17" s="11" t="s">
        <v>13</v>
      </c>
      <c r="E17" s="10">
        <v>250</v>
      </c>
      <c r="F17" s="12" t="s">
        <v>14</v>
      </c>
      <c r="G17" s="15" t="str">
        <f>CONCATENATE("E45",Table8[[#This Row],[Room]],Table8[[#This Row],[Jack number]])</f>
        <v>E45250B1</v>
      </c>
      <c r="H17" s="13">
        <v>1</v>
      </c>
      <c r="I17" s="13">
        <v>16</v>
      </c>
      <c r="J17" s="16" t="s">
        <v>15</v>
      </c>
      <c r="L17" t="s">
        <v>156</v>
      </c>
      <c r="M17" t="s">
        <v>142</v>
      </c>
    </row>
    <row ht="18.75" r="18" spans="2:12">
      <c r="B18" s="9" t="s">
        <v>12</v>
      </c>
      <c r="C18" s="10">
        <v>2</v>
      </c>
      <c r="D18" s="11" t="s">
        <v>13</v>
      </c>
      <c r="E18" s="10">
        <v>254</v>
      </c>
      <c r="F18" s="12" t="s">
        <v>14</v>
      </c>
      <c r="G18" s="15" t="str">
        <f>CONCATENATE("E45",Table8[[#This Row],[Room]],Table8[[#This Row],[Jack number]])</f>
        <v>E45254B1</v>
      </c>
      <c r="H18" s="13">
        <v>1</v>
      </c>
      <c r="I18" s="13">
        <v>17</v>
      </c>
      <c r="J18" s="16" t="s">
        <v>15</v>
      </c>
      <c r="L18" t="s">
        <v>157</v>
      </c>
      <c r="M18" t="s">
        <v>142</v>
      </c>
    </row>
    <row ht="18.75" r="19" spans="2:12">
      <c r="B19" s="9" t="s">
        <v>12</v>
      </c>
      <c r="C19" s="10">
        <v>2</v>
      </c>
      <c r="D19" s="11" t="s">
        <v>13</v>
      </c>
      <c r="E19" s="10">
        <v>258</v>
      </c>
      <c r="F19" s="12" t="s">
        <v>14</v>
      </c>
      <c r="G19" s="15" t="str">
        <f>CONCATENATE("E45",Table8[[#This Row],[Room]],Table8[[#This Row],[Jack number]])</f>
        <v>E45258B1</v>
      </c>
      <c r="H19" s="13">
        <v>1</v>
      </c>
      <c r="I19" s="13">
        <v>18</v>
      </c>
      <c r="J19" s="16" t="s">
        <v>15</v>
      </c>
      <c r="L19" t="s">
        <v>158</v>
      </c>
      <c r="M19" t="s">
        <v>142</v>
      </c>
    </row>
    <row ht="18.75" r="20" spans="2:12">
      <c r="B20" s="9" t="s">
        <v>12</v>
      </c>
      <c r="C20" s="10">
        <v>3</v>
      </c>
      <c r="D20" s="11" t="s">
        <v>13</v>
      </c>
      <c r="E20" s="10">
        <v>301</v>
      </c>
      <c r="F20" s="12" t="s">
        <v>14</v>
      </c>
      <c r="G20" s="15" t="str">
        <f>CONCATENATE("E45",Table8[[#This Row],[Room]],Table8[[#This Row],[Jack number]])</f>
        <v>E45301B1</v>
      </c>
      <c r="H20" s="13">
        <v>1</v>
      </c>
      <c r="I20" s="13">
        <v>19</v>
      </c>
      <c r="J20" s="16" t="s">
        <v>15</v>
      </c>
      <c r="L20" t="s">
        <v>159</v>
      </c>
      <c r="M20" t="s">
        <v>142</v>
      </c>
    </row>
    <row ht="18.75" r="21" spans="2:12">
      <c r="B21" s="9" t="s">
        <v>12</v>
      </c>
      <c r="C21" s="10">
        <v>3</v>
      </c>
      <c r="D21" s="11" t="s">
        <v>13</v>
      </c>
      <c r="E21" s="10">
        <v>305</v>
      </c>
      <c r="F21" s="12" t="s">
        <v>14</v>
      </c>
      <c r="G21" s="15" t="str">
        <f>CONCATENATE("E45",Table8[[#This Row],[Room]],Table8[[#This Row],[Jack number]])</f>
        <v>E45305B1</v>
      </c>
      <c r="H21" s="13">
        <v>1</v>
      </c>
      <c r="I21" s="13">
        <v>20</v>
      </c>
      <c r="J21" s="16" t="s">
        <v>15</v>
      </c>
      <c r="L21" t="s">
        <v>160</v>
      </c>
      <c r="M21" t="s">
        <v>142</v>
      </c>
    </row>
    <row ht="18.75" r="22" spans="2:12">
      <c r="B22" s="9" t="s">
        <v>12</v>
      </c>
      <c r="C22" s="10">
        <v>3</v>
      </c>
      <c r="D22" s="11" t="s">
        <v>13</v>
      </c>
      <c r="E22" s="10">
        <v>309</v>
      </c>
      <c r="F22" s="12" t="s">
        <v>14</v>
      </c>
      <c r="G22" s="15" t="str">
        <f>CONCATENATE("E45",Table8[[#This Row],[Room]],Table8[[#This Row],[Jack number]])</f>
        <v>E45309B1</v>
      </c>
      <c r="H22" s="13">
        <v>1</v>
      </c>
      <c r="I22" s="13">
        <v>21</v>
      </c>
      <c r="J22" s="16" t="s">
        <v>15</v>
      </c>
      <c r="L22" t="s">
        <v>161</v>
      </c>
      <c r="M22" t="s">
        <v>142</v>
      </c>
    </row>
    <row ht="18.75" r="23" spans="2:12">
      <c r="B23" s="9" t="s">
        <v>12</v>
      </c>
      <c r="C23" s="10">
        <v>3</v>
      </c>
      <c r="D23" s="11" t="s">
        <v>13</v>
      </c>
      <c r="E23" s="10">
        <v>317</v>
      </c>
      <c r="F23" s="12" t="s">
        <v>14</v>
      </c>
      <c r="G23" s="15" t="str">
        <f>CONCATENATE("E45",Table8[[#This Row],[Room]],Table8[[#This Row],[Jack number]])</f>
        <v>E45317B1</v>
      </c>
      <c r="H23" s="13">
        <v>1</v>
      </c>
      <c r="I23" s="13">
        <v>22</v>
      </c>
      <c r="J23" s="16" t="s">
        <v>15</v>
      </c>
      <c r="L23" t="s">
        <v>162</v>
      </c>
      <c r="M23" t="s">
        <v>142</v>
      </c>
    </row>
    <row ht="18.75" r="24" spans="2:12">
      <c r="B24" s="9" t="s">
        <v>12</v>
      </c>
      <c r="C24" s="10">
        <v>3</v>
      </c>
      <c r="D24" s="11" t="s">
        <v>13</v>
      </c>
      <c r="E24" s="10">
        <v>329</v>
      </c>
      <c r="F24" s="12" t="s">
        <v>14</v>
      </c>
      <c r="G24" s="15" t="str">
        <f>CONCATENATE("E45",Table8[[#This Row],[Room]],Table8[[#This Row],[Jack number]])</f>
        <v>E45329B1</v>
      </c>
      <c r="H24" s="13">
        <v>1</v>
      </c>
      <c r="I24" s="13">
        <v>23</v>
      </c>
      <c r="J24" s="16" t="s">
        <v>15</v>
      </c>
      <c r="L24" t="s">
        <v>163</v>
      </c>
      <c r="M24" t="s">
        <v>142</v>
      </c>
    </row>
    <row ht="18.75" r="25" spans="2:12">
      <c r="B25" s="9" t="s">
        <v>12</v>
      </c>
      <c r="C25" s="10">
        <v>3</v>
      </c>
      <c r="D25" s="11" t="s">
        <v>13</v>
      </c>
      <c r="E25" s="10">
        <v>333</v>
      </c>
      <c r="F25" s="12" t="s">
        <v>14</v>
      </c>
      <c r="G25" s="15" t="str">
        <f>CONCATENATE("E45",Table8[[#This Row],[Room]],Table8[[#This Row],[Jack number]])</f>
        <v>E45333B1</v>
      </c>
      <c r="H25" s="13">
        <v>1</v>
      </c>
      <c r="I25" s="13">
        <v>24</v>
      </c>
      <c r="J25" s="16" t="s">
        <v>15</v>
      </c>
      <c r="L25" t="s">
        <v>164</v>
      </c>
      <c r="M25" t="s">
        <v>142</v>
      </c>
    </row>
    <row ht="18.75" r="26" spans="2:12">
      <c r="B26" s="9" t="s">
        <v>12</v>
      </c>
      <c r="C26" s="10">
        <v>3</v>
      </c>
      <c r="D26" s="11" t="s">
        <v>13</v>
      </c>
      <c r="E26" s="10">
        <v>337</v>
      </c>
      <c r="F26" s="12" t="s">
        <v>14</v>
      </c>
      <c r="G26" s="15" t="str">
        <f>CONCATENATE("E45",Table8[[#This Row],[Room]],Table8[[#This Row],[Jack number]])</f>
        <v>E45337B1</v>
      </c>
      <c r="H26" s="13">
        <v>1</v>
      </c>
      <c r="I26" s="13">
        <v>25</v>
      </c>
      <c r="J26" s="16" t="s">
        <v>15</v>
      </c>
      <c r="L26" t="s">
        <v>165</v>
      </c>
      <c r="M26" t="s">
        <v>142</v>
      </c>
    </row>
    <row ht="18.75" r="27" spans="2:12">
      <c r="B27" s="9" t="s">
        <v>12</v>
      </c>
      <c r="C27" s="10">
        <v>3</v>
      </c>
      <c r="D27" s="11" t="s">
        <v>13</v>
      </c>
      <c r="E27" s="10">
        <v>341</v>
      </c>
      <c r="F27" s="12" t="s">
        <v>14</v>
      </c>
      <c r="G27" s="15" t="str">
        <f>CONCATENATE("E45",Table8[[#This Row],[Room]],Table8[[#This Row],[Jack number]])</f>
        <v>E45341B1</v>
      </c>
      <c r="H27" s="13">
        <v>1</v>
      </c>
      <c r="I27" s="13">
        <v>26</v>
      </c>
      <c r="J27" s="16" t="s">
        <v>15</v>
      </c>
      <c r="L27" t="s">
        <v>166</v>
      </c>
      <c r="M27" t="s">
        <v>142</v>
      </c>
    </row>
    <row ht="18.75" r="28" spans="2:12">
      <c r="B28" s="9" t="s">
        <v>12</v>
      </c>
      <c r="C28" s="10">
        <v>3</v>
      </c>
      <c r="D28" s="11" t="s">
        <v>13</v>
      </c>
      <c r="E28" s="10">
        <v>345</v>
      </c>
      <c r="F28" s="12" t="s">
        <v>14</v>
      </c>
      <c r="G28" s="15" t="str">
        <f>CONCATENATE("E45",Table8[[#This Row],[Room]],Table8[[#This Row],[Jack number]])</f>
        <v>E45345B1</v>
      </c>
      <c r="H28" s="13">
        <v>1</v>
      </c>
      <c r="I28" s="13">
        <v>27</v>
      </c>
      <c r="J28" s="16" t="s">
        <v>15</v>
      </c>
      <c r="L28" t="s">
        <v>167</v>
      </c>
      <c r="M28" t="s">
        <v>142</v>
      </c>
    </row>
    <row ht="18.75" r="29" spans="2:12">
      <c r="B29" s="9" t="s">
        <v>12</v>
      </c>
      <c r="C29" s="10">
        <v>3</v>
      </c>
      <c r="D29" s="11" t="s">
        <v>13</v>
      </c>
      <c r="E29" s="10">
        <v>351</v>
      </c>
      <c r="F29" s="12" t="s">
        <v>14</v>
      </c>
      <c r="G29" s="15" t="str">
        <f>CONCATENATE("E45",Table8[[#This Row],[Room]],Table8[[#This Row],[Jack number]])</f>
        <v>E45351B1</v>
      </c>
      <c r="H29" s="13">
        <v>1</v>
      </c>
      <c r="I29" s="13">
        <v>28</v>
      </c>
      <c r="J29" s="16" t="s">
        <v>15</v>
      </c>
      <c r="L29" t="s">
        <v>168</v>
      </c>
      <c r="M29" t="s">
        <v>142</v>
      </c>
    </row>
    <row ht="18.75" r="30" spans="2:12">
      <c r="B30" s="9" t="s">
        <v>12</v>
      </c>
      <c r="C30" s="10">
        <v>3</v>
      </c>
      <c r="D30" s="11" t="s">
        <v>13</v>
      </c>
      <c r="E30" s="10">
        <v>355</v>
      </c>
      <c r="F30" s="12" t="s">
        <v>14</v>
      </c>
      <c r="G30" s="15" t="str">
        <f>CONCATENATE("E45",Table8[[#This Row],[Room]],Table8[[#This Row],[Jack number]])</f>
        <v>E45355B1</v>
      </c>
      <c r="H30" s="13">
        <v>1</v>
      </c>
      <c r="I30" s="13">
        <v>29</v>
      </c>
      <c r="J30" s="16" t="s">
        <v>15</v>
      </c>
      <c r="L30" t="s">
        <v>169</v>
      </c>
      <c r="M30" t="s">
        <v>142</v>
      </c>
    </row>
    <row ht="18.75" r="31" spans="2:12">
      <c r="B31" s="9" t="s">
        <v>12</v>
      </c>
      <c r="C31" s="10">
        <v>3</v>
      </c>
      <c r="D31" s="11" t="s">
        <v>13</v>
      </c>
      <c r="E31" s="10">
        <v>359</v>
      </c>
      <c r="F31" s="12" t="s">
        <v>14</v>
      </c>
      <c r="G31" s="15" t="str">
        <f>CONCATENATE("E45",Table8[[#This Row],[Room]],Table8[[#This Row],[Jack number]])</f>
        <v>E45359B1</v>
      </c>
      <c r="H31" s="13">
        <v>1</v>
      </c>
      <c r="I31" s="13">
        <v>30</v>
      </c>
      <c r="J31" s="16" t="s">
        <v>15</v>
      </c>
      <c r="L31" t="s">
        <v>170</v>
      </c>
      <c r="M31" t="s">
        <v>142</v>
      </c>
    </row>
    <row ht="18.75" r="32" spans="2:12">
      <c r="B32" s="9" t="s">
        <v>12</v>
      </c>
      <c r="C32" s="10">
        <v>4</v>
      </c>
      <c r="D32" s="11" t="s">
        <v>13</v>
      </c>
      <c r="E32" s="10">
        <v>405</v>
      </c>
      <c r="F32" s="12" t="s">
        <v>14</v>
      </c>
      <c r="G32" s="15" t="str">
        <f>CONCATENATE("E45",Table8[[#This Row],[Room]],Table8[[#This Row],[Jack number]])</f>
        <v>E45405B1</v>
      </c>
      <c r="H32" s="13">
        <v>1</v>
      </c>
      <c r="I32" s="13">
        <v>31</v>
      </c>
      <c r="J32" s="16" t="s">
        <v>15</v>
      </c>
      <c r="L32" t="s">
        <v>171</v>
      </c>
      <c r="M32" t="s">
        <v>142</v>
      </c>
    </row>
    <row ht="18.75" r="33" spans="2:12">
      <c r="B33" s="9" t="s">
        <v>12</v>
      </c>
      <c r="C33" s="10">
        <v>4</v>
      </c>
      <c r="D33" s="11" t="s">
        <v>13</v>
      </c>
      <c r="E33" s="10">
        <v>413</v>
      </c>
      <c r="F33" s="12" t="s">
        <v>14</v>
      </c>
      <c r="G33" s="15" t="str">
        <f>CONCATENATE("E45",Table8[[#This Row],[Room]],Table8[[#This Row],[Jack number]])</f>
        <v>E45413B1</v>
      </c>
      <c r="H33" s="13">
        <v>1</v>
      </c>
      <c r="I33" s="13">
        <v>32</v>
      </c>
      <c r="J33" s="16" t="s">
        <v>15</v>
      </c>
      <c r="L33" t="s">
        <v>172</v>
      </c>
      <c r="M33" t="s">
        <v>142</v>
      </c>
    </row>
    <row ht="18.75" r="34" spans="2:12">
      <c r="B34" s="9" t="s">
        <v>12</v>
      </c>
      <c r="C34" s="17"/>
      <c r="D34" s="11" t="s">
        <v>13</v>
      </c>
      <c r="E34" s="17"/>
      <c r="F34" s="18"/>
      <c r="G34" s="19" t="s">
        <v>58</v>
      </c>
      <c r="H34" s="13">
        <v>1</v>
      </c>
      <c r="I34" s="20">
        <v>33</v>
      </c>
      <c r="J34" s="16" t="s">
        <v>15</v>
      </c>
      <c r="K34" s="29" t="s">
        <v>59</v>
      </c>
      <c r="L34" s="29" t="s">
        <v>58</v>
      </c>
    </row>
    <row ht="18.75" r="35" spans="2:12">
      <c r="B35" s="9" t="s">
        <v>12</v>
      </c>
      <c r="C35" s="10">
        <v>4</v>
      </c>
      <c r="D35" s="11" t="s">
        <v>13</v>
      </c>
      <c r="E35" s="10">
        <v>436</v>
      </c>
      <c r="F35" s="12" t="s">
        <v>14</v>
      </c>
      <c r="G35" s="15" t="str">
        <f>CONCATENATE("E45",Table8[[#This Row],[Room]],Table8[[#This Row],[Jack number]])</f>
        <v>E45436B1</v>
      </c>
      <c r="H35" s="13">
        <v>1</v>
      </c>
      <c r="I35" s="13">
        <v>34</v>
      </c>
      <c r="J35" s="16" t="s">
        <v>15</v>
      </c>
      <c r="L35" t="s">
        <v>173</v>
      </c>
      <c r="M35" t="s">
        <v>142</v>
      </c>
    </row>
    <row ht="18.75" r="36" spans="2:12">
      <c r="B36" s="9" t="s">
        <v>12</v>
      </c>
      <c r="C36" s="10">
        <v>4</v>
      </c>
      <c r="D36" s="11" t="s">
        <v>13</v>
      </c>
      <c r="E36" s="10">
        <v>444</v>
      </c>
      <c r="F36" s="12" t="s">
        <v>14</v>
      </c>
      <c r="G36" s="15" t="str">
        <f>CONCATENATE("E45",Table8[[#This Row],[Room]],Table8[[#This Row],[Jack number]])</f>
        <v>E45444B1</v>
      </c>
      <c r="H36" s="13">
        <v>1</v>
      </c>
      <c r="I36" s="13">
        <v>35</v>
      </c>
      <c r="J36" s="16" t="s">
        <v>15</v>
      </c>
      <c r="L36" t="s">
        <v>174</v>
      </c>
      <c r="M36" t="s">
        <v>142</v>
      </c>
    </row>
    <row ht="18.75" r="37" spans="2:12">
      <c r="B37" s="9" t="s">
        <v>12</v>
      </c>
      <c r="C37" s="10">
        <v>4</v>
      </c>
      <c r="D37" s="11" t="s">
        <v>13</v>
      </c>
      <c r="E37" s="10">
        <v>450</v>
      </c>
      <c r="F37" s="12" t="s">
        <v>14</v>
      </c>
      <c r="G37" s="15" t="str">
        <f>CONCATENATE("E45",Table8[[#This Row],[Room]],Table8[[#This Row],[Jack number]])</f>
        <v>E45450B1</v>
      </c>
      <c r="H37" s="13">
        <v>1</v>
      </c>
      <c r="I37" s="13">
        <v>36</v>
      </c>
      <c r="J37" s="16" t="s">
        <v>15</v>
      </c>
      <c r="L37" t="s">
        <v>175</v>
      </c>
      <c r="M37" t="s">
        <v>142</v>
      </c>
    </row>
    <row ht="18.75" r="38" spans="2:12">
      <c r="B38" s="9" t="s">
        <v>12</v>
      </c>
      <c r="C38" s="10">
        <v>4</v>
      </c>
      <c r="D38" s="11" t="s">
        <v>13</v>
      </c>
      <c r="E38" s="10">
        <v>455</v>
      </c>
      <c r="F38" s="12" t="s">
        <v>14</v>
      </c>
      <c r="G38" s="15" t="str">
        <f>CONCATENATE("E45",Table8[[#This Row],[Room]],Table8[[#This Row],[Jack number]])</f>
        <v>E45455B1</v>
      </c>
      <c r="H38" s="13">
        <v>1</v>
      </c>
      <c r="I38" s="13">
        <v>37</v>
      </c>
      <c r="J38" s="16" t="s">
        <v>15</v>
      </c>
      <c r="L38" t="s">
        <v>176</v>
      </c>
      <c r="M38" t="s">
        <v>142</v>
      </c>
    </row>
    <row ht="18.75" r="39" spans="2:12">
      <c r="B39" s="9" t="s">
        <v>12</v>
      </c>
      <c r="C39" s="17"/>
      <c r="D39" s="11" t="s">
        <v>13</v>
      </c>
      <c r="E39" s="17"/>
      <c r="F39" s="18"/>
      <c r="G39" s="19" t="s">
        <v>64</v>
      </c>
      <c r="H39" s="13">
        <v>1</v>
      </c>
      <c r="I39" s="20">
        <v>38</v>
      </c>
      <c r="J39" s="16" t="s">
        <v>15</v>
      </c>
      <c r="K39" s="29" t="s">
        <v>65</v>
      </c>
      <c r="L39" s="29" t="s">
        <v>64</v>
      </c>
    </row>
    <row ht="18.75" r="40" spans="2:12">
      <c r="B40" s="9" t="s">
        <v>12</v>
      </c>
      <c r="C40" s="17"/>
      <c r="D40" s="11" t="s">
        <v>13</v>
      </c>
      <c r="E40" s="17">
        <v>106</v>
      </c>
      <c r="F40" s="18" t="s">
        <v>14</v>
      </c>
      <c r="G40" s="19" t="s">
        <v>66</v>
      </c>
      <c r="H40" s="13">
        <v>1</v>
      </c>
      <c r="I40" s="20">
        <v>39</v>
      </c>
      <c r="J40" s="16" t="s">
        <v>15</v>
      </c>
      <c r="K40" s="29" t="s">
        <v>67</v>
      </c>
      <c r="L40" t="s">
        <v>177</v>
      </c>
      <c r="M40" t="s">
        <v>149</v>
      </c>
    </row>
    <row ht="18.75" r="41" spans="2:12">
      <c r="B41" s="9" t="s">
        <v>12</v>
      </c>
      <c r="C41" s="17"/>
      <c r="D41" s="11" t="s">
        <v>13</v>
      </c>
      <c r="E41" s="17">
        <v>110</v>
      </c>
      <c r="F41" s="18" t="s">
        <v>14</v>
      </c>
      <c r="G41" s="19" t="s">
        <v>68</v>
      </c>
      <c r="H41" s="13">
        <v>1</v>
      </c>
      <c r="I41" s="20">
        <v>40</v>
      </c>
      <c r="J41" s="16" t="s">
        <v>15</v>
      </c>
      <c r="K41" s="29" t="s">
        <v>69</v>
      </c>
      <c r="L41" t="s">
        <v>178</v>
      </c>
      <c r="M41" t="s">
        <v>149</v>
      </c>
    </row>
    <row ht="18.75" r="42" spans="2:12">
      <c r="B42" s="9" t="s">
        <v>12</v>
      </c>
      <c r="C42" s="17"/>
      <c r="D42" s="11" t="s">
        <v>13</v>
      </c>
      <c r="E42" s="17">
        <v>129</v>
      </c>
      <c r="F42" s="18" t="s">
        <v>14</v>
      </c>
      <c r="G42" s="19" t="str">
        <f>CONCATENATE("E45",Table8[[#This Row],[Room]],Table8[[#This Row],[Jack number]])</f>
        <v>E45129B1</v>
      </c>
      <c r="H42" s="13">
        <v>1</v>
      </c>
      <c r="I42" s="20">
        <v>41</v>
      </c>
      <c r="J42" s="16" t="s">
        <v>15</v>
      </c>
      <c r="K42" s="29" t="s">
        <v>70</v>
      </c>
      <c r="L42" t="s">
        <v>179</v>
      </c>
      <c r="M42" t="s">
        <v>149</v>
      </c>
    </row>
    <row ht="18.75" r="43" spans="2:12">
      <c r="B43" s="9" t="s">
        <v>12</v>
      </c>
      <c r="C43" s="17"/>
      <c r="D43" s="11" t="s">
        <v>13</v>
      </c>
      <c r="E43" s="17">
        <v>140</v>
      </c>
      <c r="F43" s="18" t="s">
        <v>14</v>
      </c>
      <c r="G43" s="19" t="str">
        <f>CONCATENATE("E45",Table8[[#This Row],[Room]],Table8[[#This Row],[Jack number]])</f>
        <v>E45140B1</v>
      </c>
      <c r="H43" s="13">
        <v>1</v>
      </c>
      <c r="I43" s="20">
        <v>42</v>
      </c>
      <c r="J43" s="16" t="s">
        <v>15</v>
      </c>
      <c r="K43" s="29" t="s">
        <v>72</v>
      </c>
      <c r="L43" t="s">
        <v>180</v>
      </c>
      <c r="M43" t="s">
        <v>149</v>
      </c>
    </row>
    <row ht="18.75" r="44" spans="2:12">
      <c r="B44" s="9" t="s">
        <v>12</v>
      </c>
      <c r="C44" s="17"/>
      <c r="D44" s="11" t="s">
        <v>13</v>
      </c>
      <c r="E44" s="17"/>
      <c r="F44" s="18"/>
      <c r="G44" s="19" t="s">
        <v>74</v>
      </c>
      <c r="H44" s="13">
        <v>1</v>
      </c>
      <c r="I44" s="20">
        <v>43</v>
      </c>
      <c r="J44" s="16" t="s">
        <v>15</v>
      </c>
      <c r="K44" s="29" t="s">
        <v>75</v>
      </c>
      <c r="L44" t="s">
        <v>182</v>
      </c>
      <c r="M44" t="s">
        <v>181</v>
      </c>
    </row>
    <row ht="18.75" r="45" spans="2:12">
      <c r="B45" s="9" t="s">
        <v>12</v>
      </c>
      <c r="C45" s="17"/>
      <c r="D45" s="11" t="s">
        <v>13</v>
      </c>
      <c r="E45" s="17"/>
      <c r="F45" s="18"/>
      <c r="G45" s="19" t="s">
        <v>76</v>
      </c>
      <c r="H45" s="13">
        <v>1</v>
      </c>
      <c r="I45" s="20">
        <v>44</v>
      </c>
      <c r="J45" s="16" t="s">
        <v>15</v>
      </c>
      <c r="K45" s="29" t="s">
        <v>77</v>
      </c>
      <c r="L45" s="29" t="s">
        <v>76</v>
      </c>
    </row>
    <row ht="18.75" r="46" spans="2:12">
      <c r="B46" s="9" t="s">
        <v>12</v>
      </c>
      <c r="C46" s="17"/>
      <c r="D46" s="11" t="s">
        <v>13</v>
      </c>
      <c r="E46" s="17">
        <v>201</v>
      </c>
      <c r="F46" s="18" t="s">
        <v>78</v>
      </c>
      <c r="G46" s="19" t="str">
        <f>CONCATENATE("E45",Table8[[#This Row],[Room]],Table8[[#This Row],[Jack number]])</f>
        <v>E45201AA</v>
      </c>
      <c r="H46" s="13">
        <v>1</v>
      </c>
      <c r="I46" s="20">
        <v>45</v>
      </c>
      <c r="J46" s="16" t="s">
        <v>15</v>
      </c>
      <c r="K46" s="29" t="s">
        <v>79</v>
      </c>
      <c r="L46" s="29" t="s">
        <v>80</v>
      </c>
    </row>
    <row ht="18.75" r="47" spans="2:12">
      <c r="B47" s="9" t="s">
        <v>12</v>
      </c>
      <c r="C47" s="17"/>
      <c r="D47" s="11" t="s">
        <v>13</v>
      </c>
      <c r="E47" s="17"/>
      <c r="F47" s="18"/>
      <c r="G47" s="19"/>
      <c r="H47" s="13">
        <v>1</v>
      </c>
      <c r="I47" s="20">
        <v>46</v>
      </c>
      <c r="J47" s="16" t="s">
        <v>15</v>
      </c>
    </row>
    <row ht="18.75" r="48" spans="2:12">
      <c r="B48" s="9" t="s">
        <v>12</v>
      </c>
      <c r="C48" s="17"/>
      <c r="D48" s="11" t="s">
        <v>13</v>
      </c>
      <c r="E48" s="17"/>
      <c r="F48" s="18"/>
      <c r="G48" s="19"/>
      <c r="H48" s="13">
        <v>1</v>
      </c>
      <c r="I48" s="20">
        <v>47</v>
      </c>
      <c r="J48" s="16" t="s">
        <v>15</v>
      </c>
    </row>
    <row ht="18.75" r="49" spans="2:12">
      <c r="B49" s="9" t="s">
        <v>12</v>
      </c>
      <c r="C49" s="17"/>
      <c r="D49" s="11" t="s">
        <v>13</v>
      </c>
      <c r="E49" s="17"/>
      <c r="F49" s="18"/>
      <c r="G49" s="19"/>
      <c r="H49" s="13">
        <v>1</v>
      </c>
      <c r="I49" s="20">
        <v>48</v>
      </c>
      <c r="J49" s="16" t="s">
        <v>15</v>
      </c>
    </row>
    <row ht="18.75" r="50" spans="2:12">
      <c r="B50" s="9" t="s">
        <v>12</v>
      </c>
      <c r="C50" s="10">
        <v>1</v>
      </c>
      <c r="D50" s="11" t="s">
        <v>13</v>
      </c>
      <c r="E50" s="10">
        <v>105</v>
      </c>
      <c r="F50" s="12" t="s">
        <v>14</v>
      </c>
      <c r="G50" s="15" t="str">
        <f>CONCATENATE("E45",Table8[[#This Row],[Room]],Table8[[#This Row],[Jack number]])</f>
        <v>E45105B1</v>
      </c>
      <c r="H50" s="13">
        <v>2</v>
      </c>
      <c r="I50" s="13">
        <v>1</v>
      </c>
      <c r="J50" s="16" t="s">
        <v>81</v>
      </c>
      <c r="L50" t="s">
        <v>183</v>
      </c>
      <c r="M50" t="s">
        <v>142</v>
      </c>
    </row>
    <row ht="18.75" r="51" spans="2:12">
      <c r="B51" s="9" t="s">
        <v>12</v>
      </c>
      <c r="C51" s="17"/>
      <c r="D51" s="11" t="s">
        <v>13</v>
      </c>
      <c r="E51" s="17">
        <v>154</v>
      </c>
      <c r="F51" s="18" t="s">
        <v>14</v>
      </c>
      <c r="G51" s="19" t="s">
        <v>83</v>
      </c>
      <c r="H51" s="13">
        <v>2</v>
      </c>
      <c r="I51" s="20">
        <v>2</v>
      </c>
      <c r="J51" s="16" t="s">
        <v>81</v>
      </c>
      <c r="K51" s="29" t="s">
        <v>84</v>
      </c>
      <c r="L51" s="29" t="s">
        <v>83</v>
      </c>
    </row>
    <row ht="18.75" r="52" spans="2:12">
      <c r="B52" s="9" t="s">
        <v>12</v>
      </c>
      <c r="C52" s="10">
        <v>1</v>
      </c>
      <c r="D52" s="11" t="s">
        <v>13</v>
      </c>
      <c r="E52" s="10">
        <v>113</v>
      </c>
      <c r="F52" s="12" t="s">
        <v>14</v>
      </c>
      <c r="G52" s="15" t="str">
        <f>CONCATENATE("E45",Table8[[#This Row],[Room]],Table8[[#This Row],[Jack number]])</f>
        <v>E45113B1</v>
      </c>
      <c r="H52" s="13">
        <v>2</v>
      </c>
      <c r="I52" s="13">
        <v>3</v>
      </c>
      <c r="J52" s="16" t="s">
        <v>81</v>
      </c>
      <c r="L52" t="s">
        <v>184</v>
      </c>
      <c r="M52" t="s">
        <v>142</v>
      </c>
    </row>
    <row ht="18.75" r="53" spans="2:12">
      <c r="B53" s="9" t="s">
        <v>12</v>
      </c>
      <c r="C53" s="17"/>
      <c r="D53" s="11" t="s">
        <v>13</v>
      </c>
      <c r="E53" s="17">
        <v>213</v>
      </c>
      <c r="F53" s="18" t="s">
        <v>14</v>
      </c>
      <c r="G53" s="19" t="str">
        <f>CONCATENATE("E45",Table8[[#This Row],[Room]],Table8[[#This Row],[Jack number]])</f>
        <v>E45213B1</v>
      </c>
      <c r="H53" s="13">
        <v>2</v>
      </c>
      <c r="I53" s="20">
        <v>4</v>
      </c>
      <c r="J53" s="16" t="s">
        <v>81</v>
      </c>
      <c r="K53" s="29" t="s">
        <v>86</v>
      </c>
      <c r="L53" s="29" t="s">
        <v>87</v>
      </c>
    </row>
    <row ht="18.75" r="54" spans="2:12">
      <c r="B54" s="9" t="s">
        <v>12</v>
      </c>
      <c r="C54" s="10">
        <v>1</v>
      </c>
      <c r="D54" s="11" t="s">
        <v>13</v>
      </c>
      <c r="E54" s="10">
        <v>141</v>
      </c>
      <c r="F54" s="12" t="s">
        <v>14</v>
      </c>
      <c r="G54" s="15" t="str">
        <f>CONCATENATE("E45",Table8[[#This Row],[Room]],Table8[[#This Row],[Jack number]])</f>
        <v>E45141B1</v>
      </c>
      <c r="H54" s="13">
        <v>2</v>
      </c>
      <c r="I54" s="13">
        <v>5</v>
      </c>
      <c r="J54" s="16" t="s">
        <v>81</v>
      </c>
      <c r="L54" t="s">
        <v>185</v>
      </c>
      <c r="M54" t="s">
        <v>142</v>
      </c>
    </row>
    <row ht="18.75" r="55" spans="2:12">
      <c r="B55" s="9" t="s">
        <v>12</v>
      </c>
      <c r="C55" s="17"/>
      <c r="D55" s="11" t="s">
        <v>13</v>
      </c>
      <c r="E55" s="17">
        <v>304</v>
      </c>
      <c r="F55" s="18" t="s">
        <v>14</v>
      </c>
      <c r="G55" s="19" t="str">
        <f>CONCATENATE("E45",Table8[[#This Row],[Room]],Table8[[#This Row],[Jack number]])</f>
        <v>E45304B1</v>
      </c>
      <c r="H55" s="13">
        <v>2</v>
      </c>
      <c r="I55" s="20">
        <v>6</v>
      </c>
      <c r="J55" s="16" t="s">
        <v>81</v>
      </c>
      <c r="K55" s="29" t="s">
        <v>89</v>
      </c>
      <c r="L55" t="s">
        <v>186</v>
      </c>
      <c r="M55" t="s">
        <v>142</v>
      </c>
    </row>
    <row ht="18.75" r="56" spans="2:12">
      <c r="B56" s="9" t="s">
        <v>12</v>
      </c>
      <c r="C56" s="10">
        <v>1</v>
      </c>
      <c r="D56" s="11" t="s">
        <v>13</v>
      </c>
      <c r="E56" s="10">
        <v>155</v>
      </c>
      <c r="F56" s="12" t="s">
        <v>14</v>
      </c>
      <c r="G56" s="15" t="str">
        <f>CONCATENATE("E45",Table8[[#This Row],[Room]],Table8[[#This Row],[Jack number]])</f>
        <v>E45155B1</v>
      </c>
      <c r="H56" s="13">
        <v>2</v>
      </c>
      <c r="I56" s="13">
        <v>7</v>
      </c>
      <c r="J56" s="16" t="s">
        <v>81</v>
      </c>
      <c r="L56" t="s">
        <v>187</v>
      </c>
      <c r="M56" t="s">
        <v>142</v>
      </c>
    </row>
    <row ht="18.75" r="57" spans="2:12">
      <c r="B57" s="9" t="s">
        <v>12</v>
      </c>
      <c r="C57" s="10">
        <v>1</v>
      </c>
      <c r="D57" s="11" t="s">
        <v>13</v>
      </c>
      <c r="E57" s="10">
        <v>159</v>
      </c>
      <c r="F57" s="12" t="s">
        <v>14</v>
      </c>
      <c r="G57" s="15" t="str">
        <f>CONCATENATE("E45",Table8[[#This Row],[Room]],Table8[[#This Row],[Jack number]])</f>
        <v>E45159B1</v>
      </c>
      <c r="H57" s="13">
        <v>2</v>
      </c>
      <c r="I57" s="13">
        <v>8</v>
      </c>
      <c r="J57" s="16" t="s">
        <v>81</v>
      </c>
      <c r="L57" t="s">
        <v>188</v>
      </c>
      <c r="M57" t="s">
        <v>142</v>
      </c>
    </row>
    <row ht="18.75" r="58" spans="2:12">
      <c r="B58" s="9" t="s">
        <v>12</v>
      </c>
      <c r="C58" s="17"/>
      <c r="D58" s="11" t="s">
        <v>13</v>
      </c>
      <c r="E58" s="17">
        <v>417</v>
      </c>
      <c r="F58" s="18" t="s">
        <v>14</v>
      </c>
      <c r="G58" s="19" t="str">
        <f>CONCATENATE("E45",Table8[[#This Row],[Room]],Table8[[#This Row],[Jack number]])</f>
        <v>E45417B1</v>
      </c>
      <c r="H58" s="13">
        <v>2</v>
      </c>
      <c r="I58" s="20">
        <v>9</v>
      </c>
      <c r="J58" s="16" t="s">
        <v>81</v>
      </c>
      <c r="K58" s="29" t="s">
        <v>93</v>
      </c>
      <c r="L58" t="s">
        <v>189</v>
      </c>
      <c r="M58" t="s">
        <v>142</v>
      </c>
    </row>
    <row ht="18.75" r="59" spans="2:12">
      <c r="B59" s="9" t="s">
        <v>12</v>
      </c>
      <c r="C59" s="10">
        <v>2</v>
      </c>
      <c r="D59" s="11" t="s">
        <v>13</v>
      </c>
      <c r="E59" s="10">
        <v>208</v>
      </c>
      <c r="F59" s="12" t="s">
        <v>14</v>
      </c>
      <c r="G59" s="15" t="str">
        <f>CONCATENATE("E45",Table8[[#This Row],[Room]],Table8[[#This Row],[Jack number]])</f>
        <v>E45208B1</v>
      </c>
      <c r="H59" s="13">
        <v>2</v>
      </c>
      <c r="I59" s="13">
        <v>10</v>
      </c>
      <c r="J59" s="16" t="s">
        <v>81</v>
      </c>
      <c r="L59" t="s">
        <v>191</v>
      </c>
      <c r="M59" t="s">
        <v>190</v>
      </c>
    </row>
    <row ht="18.75" r="60" spans="2:12">
      <c r="B60" s="9" t="s">
        <v>12</v>
      </c>
      <c r="C60" s="10">
        <v>2</v>
      </c>
      <c r="D60" s="11" t="s">
        <v>13</v>
      </c>
      <c r="E60" s="10">
        <v>229</v>
      </c>
      <c r="F60" s="12" t="s">
        <v>14</v>
      </c>
      <c r="G60" s="15" t="str">
        <f>CONCATENATE("E45",Table8[[#This Row],[Room]],Table8[[#This Row],[Jack number]])</f>
        <v>E45229B1</v>
      </c>
      <c r="H60" s="13">
        <v>2</v>
      </c>
      <c r="I60" s="13">
        <v>11</v>
      </c>
      <c r="J60" s="16" t="s">
        <v>81</v>
      </c>
      <c r="L60" t="s">
        <v>192</v>
      </c>
      <c r="M60" t="s">
        <v>142</v>
      </c>
    </row>
    <row ht="18.75" r="61" spans="2:12">
      <c r="B61" s="9" t="s">
        <v>12</v>
      </c>
      <c r="C61" s="10">
        <v>2</v>
      </c>
      <c r="D61" s="11" t="s">
        <v>13</v>
      </c>
      <c r="E61" s="10">
        <v>233</v>
      </c>
      <c r="F61" s="12" t="s">
        <v>14</v>
      </c>
      <c r="G61" s="15" t="str">
        <f>CONCATENATE("E45",Table8[[#This Row],[Room]],Table8[[#This Row],[Jack number]])</f>
        <v>E45233B1</v>
      </c>
      <c r="H61" s="13">
        <v>2</v>
      </c>
      <c r="I61" s="13">
        <v>12</v>
      </c>
      <c r="J61" s="16" t="s">
        <v>81</v>
      </c>
      <c r="L61" t="s">
        <v>193</v>
      </c>
      <c r="M61" t="s">
        <v>142</v>
      </c>
    </row>
    <row ht="18.75" r="62" spans="2:12">
      <c r="B62" s="9" t="s">
        <v>12</v>
      </c>
      <c r="C62" s="10">
        <v>2</v>
      </c>
      <c r="D62" s="11" t="s">
        <v>13</v>
      </c>
      <c r="E62" s="10">
        <v>237</v>
      </c>
      <c r="F62" s="12" t="s">
        <v>14</v>
      </c>
      <c r="G62" s="15" t="str">
        <f>CONCATENATE("E45",Table8[[#This Row],[Room]],Table8[[#This Row],[Jack number]])</f>
        <v>E45237B1</v>
      </c>
      <c r="H62" s="13">
        <v>2</v>
      </c>
      <c r="I62" s="13">
        <v>13</v>
      </c>
      <c r="J62" s="16" t="s">
        <v>81</v>
      </c>
      <c r="L62" t="s">
        <v>194</v>
      </c>
      <c r="M62" t="s">
        <v>142</v>
      </c>
    </row>
    <row ht="18.75" r="63" spans="2:12">
      <c r="B63" s="9" t="s">
        <v>12</v>
      </c>
      <c r="C63" s="10">
        <v>2</v>
      </c>
      <c r="D63" s="11" t="s">
        <v>13</v>
      </c>
      <c r="E63" s="10">
        <v>241</v>
      </c>
      <c r="F63" s="12" t="s">
        <v>14</v>
      </c>
      <c r="G63" s="15" t="str">
        <f>CONCATENATE("E45",Table8[[#This Row],[Room]],Table8[[#This Row],[Jack number]])</f>
        <v>E45241B1</v>
      </c>
      <c r="H63" s="13">
        <v>2</v>
      </c>
      <c r="I63" s="13">
        <v>14</v>
      </c>
      <c r="J63" s="16" t="s">
        <v>81</v>
      </c>
      <c r="L63" t="s">
        <v>195</v>
      </c>
      <c r="M63" t="s">
        <v>142</v>
      </c>
    </row>
    <row ht="18.75" r="64" spans="2:12">
      <c r="B64" s="9" t="s">
        <v>12</v>
      </c>
      <c r="C64" s="10">
        <v>2</v>
      </c>
      <c r="D64" s="11" t="s">
        <v>13</v>
      </c>
      <c r="E64" s="10">
        <v>245</v>
      </c>
      <c r="F64" s="12" t="s">
        <v>14</v>
      </c>
      <c r="G64" s="15" t="str">
        <f>CONCATENATE("E45",Table8[[#This Row],[Room]],Table8[[#This Row],[Jack number]])</f>
        <v>E45245B1</v>
      </c>
      <c r="H64" s="13">
        <v>2</v>
      </c>
      <c r="I64" s="13">
        <v>15</v>
      </c>
      <c r="J64" s="16" t="s">
        <v>81</v>
      </c>
      <c r="L64" t="s">
        <v>196</v>
      </c>
      <c r="M64" t="s">
        <v>142</v>
      </c>
    </row>
    <row ht="18.75" r="65" spans="2:12">
      <c r="B65" s="9" t="s">
        <v>12</v>
      </c>
      <c r="C65" s="10">
        <v>2</v>
      </c>
      <c r="D65" s="11" t="s">
        <v>13</v>
      </c>
      <c r="E65" s="10">
        <v>251</v>
      </c>
      <c r="F65" s="12" t="s">
        <v>14</v>
      </c>
      <c r="G65" s="15" t="str">
        <f>CONCATENATE("E45",Table8[[#This Row],[Room]],Table8[[#This Row],[Jack number]])</f>
        <v>E45251B1</v>
      </c>
      <c r="H65" s="13">
        <v>2</v>
      </c>
      <c r="I65" s="13">
        <v>16</v>
      </c>
      <c r="J65" s="16" t="s">
        <v>81</v>
      </c>
      <c r="L65" t="s">
        <v>197</v>
      </c>
      <c r="M65" t="s">
        <v>142</v>
      </c>
    </row>
    <row ht="18.75" r="66" spans="2:12">
      <c r="B66" s="9" t="s">
        <v>12</v>
      </c>
      <c r="C66" s="10">
        <v>2</v>
      </c>
      <c r="D66" s="11" t="s">
        <v>13</v>
      </c>
      <c r="E66" s="10">
        <v>255</v>
      </c>
      <c r="F66" s="12" t="s">
        <v>14</v>
      </c>
      <c r="G66" s="15" t="str">
        <f>CONCATENATE("E45",Table8[[#This Row],[Room]],Table8[[#This Row],[Jack number]])</f>
        <v>E45255B1</v>
      </c>
      <c r="H66" s="13">
        <v>2</v>
      </c>
      <c r="I66" s="13">
        <v>17</v>
      </c>
      <c r="J66" s="16" t="s">
        <v>81</v>
      </c>
      <c r="L66" t="s">
        <v>198</v>
      </c>
      <c r="M66" t="s">
        <v>142</v>
      </c>
    </row>
    <row ht="18.75" r="67" spans="2:12">
      <c r="B67" s="9" t="s">
        <v>12</v>
      </c>
      <c r="C67" s="10">
        <v>2</v>
      </c>
      <c r="D67" s="11" t="s">
        <v>13</v>
      </c>
      <c r="E67" s="10">
        <v>259</v>
      </c>
      <c r="F67" s="12" t="s">
        <v>14</v>
      </c>
      <c r="G67" s="15" t="str">
        <f>CONCATENATE("E45",Table8[[#This Row],[Room]],Table8[[#This Row],[Jack number]])</f>
        <v>E45259B1</v>
      </c>
      <c r="H67" s="13">
        <v>2</v>
      </c>
      <c r="I67" s="13">
        <v>18</v>
      </c>
      <c r="J67" s="16" t="s">
        <v>81</v>
      </c>
      <c r="L67" t="s">
        <v>199</v>
      </c>
      <c r="M67" t="s">
        <v>142</v>
      </c>
    </row>
    <row ht="18.75" r="68" spans="2:12">
      <c r="B68" s="9" t="s">
        <v>12</v>
      </c>
      <c r="C68" s="17"/>
      <c r="D68" s="11" t="s">
        <v>13</v>
      </c>
      <c r="E68" s="17"/>
      <c r="F68" s="18"/>
      <c r="G68" s="19" t="s">
        <v>104</v>
      </c>
      <c r="H68" s="13">
        <v>2</v>
      </c>
      <c r="I68" s="20">
        <v>19</v>
      </c>
      <c r="J68" s="16" t="s">
        <v>81</v>
      </c>
      <c r="K68" s="29" t="s">
        <v>105</v>
      </c>
      <c r="L68" s="29" t="s">
        <v>104</v>
      </c>
    </row>
    <row ht="18.75" r="69" spans="2:12">
      <c r="B69" s="9" t="s">
        <v>12</v>
      </c>
      <c r="C69" s="10">
        <v>3</v>
      </c>
      <c r="D69" s="11" t="s">
        <v>13</v>
      </c>
      <c r="E69" s="10">
        <v>306</v>
      </c>
      <c r="F69" s="12" t="s">
        <v>14</v>
      </c>
      <c r="G69" s="15" t="str">
        <f>CONCATENATE("E45",Table8[[#This Row],[Room]],Table8[[#This Row],[Jack number]])</f>
        <v>E45306B1</v>
      </c>
      <c r="H69" s="13">
        <v>2</v>
      </c>
      <c r="I69" s="13">
        <v>20</v>
      </c>
      <c r="J69" s="16" t="s">
        <v>81</v>
      </c>
      <c r="L69" t="s">
        <v>200</v>
      </c>
      <c r="M69" t="s">
        <v>142</v>
      </c>
    </row>
    <row ht="18.75" r="70" spans="2:12">
      <c r="B70" s="9" t="s">
        <v>12</v>
      </c>
      <c r="C70" s="10">
        <v>3</v>
      </c>
      <c r="D70" s="11" t="s">
        <v>13</v>
      </c>
      <c r="E70" s="10">
        <v>313</v>
      </c>
      <c r="F70" s="12" t="s">
        <v>14</v>
      </c>
      <c r="G70" s="15" t="str">
        <f>CONCATENATE("E45",Table8[[#This Row],[Room]],Table8[[#This Row],[Jack number]])</f>
        <v>E45313B1</v>
      </c>
      <c r="H70" s="13">
        <v>2</v>
      </c>
      <c r="I70" s="13">
        <v>21</v>
      </c>
      <c r="J70" s="16" t="s">
        <v>81</v>
      </c>
      <c r="L70" t="s">
        <v>201</v>
      </c>
      <c r="M70" t="s">
        <v>142</v>
      </c>
    </row>
    <row ht="18.75" r="71" spans="2:12">
      <c r="B71" s="9" t="s">
        <v>12</v>
      </c>
      <c r="C71" s="10">
        <v>3</v>
      </c>
      <c r="D71" s="11" t="s">
        <v>13</v>
      </c>
      <c r="E71" s="10">
        <v>321</v>
      </c>
      <c r="F71" s="12" t="s">
        <v>14</v>
      </c>
      <c r="G71" s="15" t="str">
        <f>CONCATENATE("E45",Table8[[#This Row],[Room]],Table8[[#This Row],[Jack number]])</f>
        <v>E45321B1</v>
      </c>
      <c r="H71" s="13">
        <v>2</v>
      </c>
      <c r="I71" s="13">
        <v>22</v>
      </c>
      <c r="J71" s="16" t="s">
        <v>81</v>
      </c>
      <c r="L71" t="s">
        <v>202</v>
      </c>
      <c r="M71" t="s">
        <v>142</v>
      </c>
    </row>
    <row ht="18.75" r="72" spans="2:12">
      <c r="B72" s="9" t="s">
        <v>12</v>
      </c>
      <c r="C72" s="17"/>
      <c r="D72" s="11" t="s">
        <v>13</v>
      </c>
      <c r="E72" s="17"/>
      <c r="F72" s="18"/>
      <c r="G72" s="19" t="s">
        <v>109</v>
      </c>
      <c r="H72" s="13">
        <v>2</v>
      </c>
      <c r="I72" s="20">
        <v>23</v>
      </c>
      <c r="J72" s="16" t="s">
        <v>81</v>
      </c>
      <c r="K72" s="29" t="s">
        <v>110</v>
      </c>
      <c r="L72" s="29" t="s">
        <v>109</v>
      </c>
    </row>
    <row ht="18.75" r="73" spans="2:12">
      <c r="B73" s="9" t="s">
        <v>12</v>
      </c>
      <c r="C73" s="10">
        <v>3</v>
      </c>
      <c r="D73" s="11" t="s">
        <v>13</v>
      </c>
      <c r="E73" s="10">
        <v>336</v>
      </c>
      <c r="F73" s="12" t="s">
        <v>14</v>
      </c>
      <c r="G73" s="15" t="str">
        <f>CONCATENATE("E45",Table8[[#This Row],[Room]],Table8[[#This Row],[Jack number]])</f>
        <v>E45336B1</v>
      </c>
      <c r="H73" s="13">
        <v>2</v>
      </c>
      <c r="I73" s="13">
        <v>24</v>
      </c>
      <c r="J73" s="16" t="s">
        <v>81</v>
      </c>
      <c r="L73" t="s">
        <v>203</v>
      </c>
      <c r="M73" t="s">
        <v>142</v>
      </c>
    </row>
    <row ht="18.75" r="74" spans="2:12">
      <c r="B74" s="9" t="s">
        <v>12</v>
      </c>
      <c r="C74" s="10">
        <v>3</v>
      </c>
      <c r="D74" s="11" t="s">
        <v>13</v>
      </c>
      <c r="E74" s="10">
        <v>340</v>
      </c>
      <c r="F74" s="12" t="s">
        <v>14</v>
      </c>
      <c r="G74" s="15" t="str">
        <f>CONCATENATE("E45",Table8[[#This Row],[Room]],Table8[[#This Row],[Jack number]])</f>
        <v>E45340B1</v>
      </c>
      <c r="H74" s="13">
        <v>2</v>
      </c>
      <c r="I74" s="13">
        <v>25</v>
      </c>
      <c r="J74" s="16" t="s">
        <v>81</v>
      </c>
      <c r="L74" t="s">
        <v>204</v>
      </c>
      <c r="M74" t="s">
        <v>142</v>
      </c>
    </row>
    <row ht="18.75" r="75" spans="2:12">
      <c r="B75" s="9" t="s">
        <v>12</v>
      </c>
      <c r="C75" s="10">
        <v>3</v>
      </c>
      <c r="D75" s="11" t="s">
        <v>13</v>
      </c>
      <c r="E75" s="10">
        <v>344</v>
      </c>
      <c r="F75" s="12" t="s">
        <v>14</v>
      </c>
      <c r="G75" s="15" t="str">
        <f>CONCATENATE("E45",Table8[[#This Row],[Room]],Table8[[#This Row],[Jack number]])</f>
        <v>E45344B1</v>
      </c>
      <c r="H75" s="13">
        <v>2</v>
      </c>
      <c r="I75" s="13">
        <v>26</v>
      </c>
      <c r="J75" s="16" t="s">
        <v>81</v>
      </c>
      <c r="L75" t="s">
        <v>205</v>
      </c>
      <c r="M75" t="s">
        <v>142</v>
      </c>
    </row>
    <row ht="18.75" r="76" spans="2:12">
      <c r="B76" s="9" t="s">
        <v>12</v>
      </c>
      <c r="C76" s="10">
        <v>3</v>
      </c>
      <c r="D76" s="11" t="s">
        <v>13</v>
      </c>
      <c r="E76" s="10">
        <v>350</v>
      </c>
      <c r="F76" s="12" t="s">
        <v>14</v>
      </c>
      <c r="G76" s="15" t="str">
        <f>CONCATENATE("E45",Table8[[#This Row],[Room]],Table8[[#This Row],[Jack number]])</f>
        <v>E45350B1</v>
      </c>
      <c r="H76" s="13">
        <v>2</v>
      </c>
      <c r="I76" s="13">
        <v>27</v>
      </c>
      <c r="J76" s="16" t="s">
        <v>81</v>
      </c>
      <c r="L76" t="s">
        <v>206</v>
      </c>
      <c r="M76" t="s">
        <v>142</v>
      </c>
    </row>
    <row ht="18.75" r="77" spans="2:12">
      <c r="B77" s="9" t="s">
        <v>12</v>
      </c>
      <c r="C77" s="10">
        <v>3</v>
      </c>
      <c r="D77" s="11" t="s">
        <v>13</v>
      </c>
      <c r="E77" s="10">
        <v>354</v>
      </c>
      <c r="F77" s="12" t="s">
        <v>14</v>
      </c>
      <c r="G77" s="15" t="str">
        <f>CONCATENATE("E45",Table8[[#This Row],[Room]],Table8[[#This Row],[Jack number]])</f>
        <v>E45354B1</v>
      </c>
      <c r="H77" s="13">
        <v>2</v>
      </c>
      <c r="I77" s="13">
        <v>28</v>
      </c>
      <c r="J77" s="16" t="s">
        <v>81</v>
      </c>
      <c r="L77" t="s">
        <v>207</v>
      </c>
      <c r="M77" t="s">
        <v>142</v>
      </c>
    </row>
    <row ht="18.75" r="78" spans="2:12">
      <c r="B78" s="9" t="s">
        <v>12</v>
      </c>
      <c r="C78" s="10">
        <v>3</v>
      </c>
      <c r="D78" s="11" t="s">
        <v>13</v>
      </c>
      <c r="E78" s="10">
        <v>358</v>
      </c>
      <c r="F78" s="12" t="s">
        <v>14</v>
      </c>
      <c r="G78" s="15" t="str">
        <f>CONCATENATE("E45",Table8[[#This Row],[Room]],Table8[[#This Row],[Jack number]])</f>
        <v>E45358B1</v>
      </c>
      <c r="H78" s="13">
        <v>2</v>
      </c>
      <c r="I78" s="13">
        <v>29</v>
      </c>
      <c r="J78" s="16" t="s">
        <v>81</v>
      </c>
      <c r="L78" t="s">
        <v>208</v>
      </c>
      <c r="M78" t="s">
        <v>142</v>
      </c>
    </row>
    <row ht="18.75" r="79" spans="2:12">
      <c r="B79" s="9" t="s">
        <v>12</v>
      </c>
      <c r="C79" s="10">
        <v>4</v>
      </c>
      <c r="D79" s="11" t="s">
        <v>13</v>
      </c>
      <c r="E79" s="10">
        <v>401</v>
      </c>
      <c r="F79" s="12" t="s">
        <v>14</v>
      </c>
      <c r="G79" s="15" t="str">
        <f>CONCATENATE("E45",Table8[[#This Row],[Room]],Table8[[#This Row],[Jack number]])</f>
        <v>E45401B1</v>
      </c>
      <c r="H79" s="13">
        <v>2</v>
      </c>
      <c r="I79" s="13">
        <v>30</v>
      </c>
      <c r="J79" s="16" t="s">
        <v>81</v>
      </c>
      <c r="L79" t="s">
        <v>209</v>
      </c>
      <c r="M79" t="s">
        <v>142</v>
      </c>
    </row>
    <row ht="18.75" r="80" spans="2:12">
      <c r="B80" s="9" t="s">
        <v>12</v>
      </c>
      <c r="C80" s="10">
        <v>4</v>
      </c>
      <c r="D80" s="11" t="s">
        <v>13</v>
      </c>
      <c r="E80" s="10">
        <v>409</v>
      </c>
      <c r="F80" s="12" t="s">
        <v>14</v>
      </c>
      <c r="G80" s="15" t="str">
        <f>CONCATENATE("E45",Table8[[#This Row],[Room]],Table8[[#This Row],[Jack number]])</f>
        <v>E45409B1</v>
      </c>
      <c r="H80" s="13">
        <v>2</v>
      </c>
      <c r="I80" s="13">
        <v>31</v>
      </c>
      <c r="J80" s="16" t="s">
        <v>81</v>
      </c>
      <c r="L80" t="s">
        <v>210</v>
      </c>
      <c r="M80" t="s">
        <v>142</v>
      </c>
    </row>
    <row ht="18.75" r="81" spans="2:12">
      <c r="B81" s="9" t="s">
        <v>12</v>
      </c>
      <c r="C81" s="10">
        <v>4</v>
      </c>
      <c r="D81" s="11" t="s">
        <v>13</v>
      </c>
      <c r="E81" s="10">
        <v>406</v>
      </c>
      <c r="F81" s="12" t="s">
        <v>14</v>
      </c>
      <c r="G81" s="15" t="str">
        <f>CONCATENATE("E45",Table8[[#This Row],[Room]],Table8[[#This Row],[Jack number]])</f>
        <v>E45406B1</v>
      </c>
      <c r="H81" s="13">
        <v>2</v>
      </c>
      <c r="I81" s="13">
        <v>32</v>
      </c>
      <c r="J81" s="16" t="s">
        <v>81</v>
      </c>
      <c r="L81" t="s">
        <v>211</v>
      </c>
      <c r="M81" t="s">
        <v>141</v>
      </c>
    </row>
    <row ht="18.75" r="82" spans="2:12">
      <c r="B82" s="9" t="s">
        <v>12</v>
      </c>
      <c r="C82" s="10">
        <v>4</v>
      </c>
      <c r="D82" s="11" t="s">
        <v>13</v>
      </c>
      <c r="E82" s="10">
        <v>433</v>
      </c>
      <c r="F82" s="12" t="s">
        <v>14</v>
      </c>
      <c r="G82" s="15" t="str">
        <f>CONCATENATE("E45",Table8[[#This Row],[Room]],Table8[[#This Row],[Jack number]])</f>
        <v>E45433B1</v>
      </c>
      <c r="H82" s="13">
        <v>2</v>
      </c>
      <c r="I82" s="13">
        <v>33</v>
      </c>
      <c r="J82" s="16" t="s">
        <v>81</v>
      </c>
      <c r="L82" t="s">
        <v>212</v>
      </c>
      <c r="M82" t="s">
        <v>142</v>
      </c>
    </row>
    <row ht="18.75" r="83" spans="2:12">
      <c r="B83" s="9" t="s">
        <v>12</v>
      </c>
      <c r="C83" s="10">
        <v>4</v>
      </c>
      <c r="D83" s="11" t="s">
        <v>13</v>
      </c>
      <c r="E83" s="10">
        <v>441</v>
      </c>
      <c r="F83" s="12" t="s">
        <v>14</v>
      </c>
      <c r="G83" s="15" t="str">
        <f>CONCATENATE("E45",Table8[[#This Row],[Room]],Table8[[#This Row],[Jack number]])</f>
        <v>E45441B1</v>
      </c>
      <c r="H83" s="13">
        <v>2</v>
      </c>
      <c r="I83" s="13">
        <v>34</v>
      </c>
      <c r="J83" s="16" t="s">
        <v>81</v>
      </c>
      <c r="L83" t="s">
        <v>213</v>
      </c>
      <c r="M83" t="s">
        <v>142</v>
      </c>
    </row>
    <row ht="18.75" r="84" spans="2:12">
      <c r="B84" s="9" t="s">
        <v>12</v>
      </c>
      <c r="C84" s="10">
        <v>4</v>
      </c>
      <c r="D84" s="11" t="s">
        <v>13</v>
      </c>
      <c r="E84" s="10">
        <v>445</v>
      </c>
      <c r="F84" s="12" t="s">
        <v>14</v>
      </c>
      <c r="G84" s="15" t="str">
        <f>CONCATENATE("E45",Table8[[#This Row],[Room]],Table8[[#This Row],[Jack number]])</f>
        <v>E45445B1</v>
      </c>
      <c r="H84" s="13">
        <v>2</v>
      </c>
      <c r="I84" s="13">
        <v>35</v>
      </c>
      <c r="J84" s="16" t="s">
        <v>81</v>
      </c>
      <c r="L84" t="s">
        <v>214</v>
      </c>
      <c r="M84" t="s">
        <v>142</v>
      </c>
    </row>
    <row ht="18.75" r="85" spans="2:12">
      <c r="B85" s="9" t="s">
        <v>12</v>
      </c>
      <c r="C85" s="10">
        <v>4</v>
      </c>
      <c r="D85" s="11" t="s">
        <v>13</v>
      </c>
      <c r="E85" s="10">
        <v>454</v>
      </c>
      <c r="F85" s="12" t="s">
        <v>14</v>
      </c>
      <c r="G85" s="15" t="str">
        <f>CONCATENATE("E45",Table8[[#This Row],[Room]],Table8[[#This Row],[Jack number]])</f>
        <v>E45454B1</v>
      </c>
      <c r="H85" s="13">
        <v>2</v>
      </c>
      <c r="I85" s="13">
        <v>36</v>
      </c>
      <c r="J85" s="16" t="s">
        <v>81</v>
      </c>
      <c r="L85" t="s">
        <v>215</v>
      </c>
      <c r="M85" t="s">
        <v>142</v>
      </c>
    </row>
    <row ht="18.75" r="86" spans="2:12">
      <c r="B86" s="9" t="s">
        <v>12</v>
      </c>
      <c r="C86" s="17"/>
      <c r="D86" s="11" t="s">
        <v>13</v>
      </c>
      <c r="E86" s="17"/>
      <c r="F86" s="18"/>
      <c r="G86" s="19" t="s">
        <v>124</v>
      </c>
      <c r="H86" s="13">
        <v>2</v>
      </c>
      <c r="I86" s="20">
        <v>37</v>
      </c>
      <c r="J86" s="16" t="s">
        <v>81</v>
      </c>
      <c r="K86" s="29" t="s">
        <v>125</v>
      </c>
      <c r="L86" t="s">
        <v>216</v>
      </c>
      <c r="M86" t="s">
        <v>149</v>
      </c>
    </row>
    <row ht="18.75" r="87" spans="2:12">
      <c r="B87" s="9" t="s">
        <v>12</v>
      </c>
      <c r="C87" s="17"/>
      <c r="D87" s="11" t="s">
        <v>13</v>
      </c>
      <c r="E87" s="17">
        <v>204</v>
      </c>
      <c r="F87" s="18" t="s">
        <v>78</v>
      </c>
      <c r="G87" s="19" t="str">
        <f>CONCATENATE("E45",Table8[[#This Row],[Room]],Table8[[#This Row],[Jack number]])</f>
        <v>E45204AA</v>
      </c>
      <c r="H87" s="13">
        <v>2</v>
      </c>
      <c r="I87" s="20">
        <v>38</v>
      </c>
      <c r="J87" s="16" t="s">
        <v>81</v>
      </c>
      <c r="K87" s="29" t="s">
        <v>126</v>
      </c>
      <c r="L87" t="s">
        <v>217</v>
      </c>
      <c r="M87" t="s">
        <v>149</v>
      </c>
    </row>
    <row ht="18.75" r="88" spans="2:12">
      <c r="B88" s="9" t="s">
        <v>12</v>
      </c>
      <c r="C88" s="17"/>
      <c r="D88" s="11" t="s">
        <v>13</v>
      </c>
      <c r="E88" s="17"/>
      <c r="F88" s="18"/>
      <c r="G88" s="19" t="s">
        <v>128</v>
      </c>
      <c r="H88" s="13">
        <v>2</v>
      </c>
      <c r="I88" s="20">
        <v>39</v>
      </c>
      <c r="J88" s="16" t="s">
        <v>81</v>
      </c>
      <c r="K88" s="29" t="s">
        <v>129</v>
      </c>
      <c r="L88" s="29" t="s">
        <v>128</v>
      </c>
    </row>
    <row ht="18.75" r="89" spans="2:12">
      <c r="B89" s="9" t="s">
        <v>12</v>
      </c>
      <c r="C89" s="17"/>
      <c r="D89" s="11" t="s">
        <v>13</v>
      </c>
      <c r="E89" s="17"/>
      <c r="F89" s="18"/>
      <c r="G89" s="19" t="s">
        <v>130</v>
      </c>
      <c r="H89" s="13">
        <v>2</v>
      </c>
      <c r="I89" s="20">
        <v>40</v>
      </c>
      <c r="J89" s="16" t="s">
        <v>81</v>
      </c>
      <c r="K89" s="29" t="s">
        <v>131</v>
      </c>
      <c r="L89" s="29" t="s">
        <v>130</v>
      </c>
    </row>
    <row ht="18.75" r="90" spans="2:12">
      <c r="B90" s="9" t="s">
        <v>12</v>
      </c>
      <c r="C90" s="17"/>
      <c r="D90" s="11" t="s">
        <v>13</v>
      </c>
      <c r="E90" s="17"/>
      <c r="F90" s="18"/>
      <c r="G90" s="19" t="s">
        <v>132</v>
      </c>
      <c r="H90" s="13">
        <v>2</v>
      </c>
      <c r="I90" s="20">
        <v>41</v>
      </c>
      <c r="J90" s="16" t="s">
        <v>81</v>
      </c>
      <c r="K90" s="29" t="s">
        <v>133</v>
      </c>
      <c r="L90" s="29" t="s">
        <v>132</v>
      </c>
    </row>
    <row ht="18.75" r="91" spans="2:12">
      <c r="B91" s="9" t="s">
        <v>12</v>
      </c>
      <c r="C91" s="17"/>
      <c r="D91" s="11" t="s">
        <v>13</v>
      </c>
      <c r="E91" s="17"/>
      <c r="F91" s="18"/>
      <c r="G91" s="19" t="s">
        <v>134</v>
      </c>
      <c r="H91" s="13">
        <v>2</v>
      </c>
      <c r="I91" s="20">
        <v>42</v>
      </c>
      <c r="J91" s="16" t="s">
        <v>81</v>
      </c>
      <c r="K91" s="29" t="s">
        <v>135</v>
      </c>
      <c r="L91" s="29" t="s">
        <v>134</v>
      </c>
    </row>
    <row ht="18.75" r="92" spans="2:12">
      <c r="B92" s="9" t="s">
        <v>12</v>
      </c>
      <c r="C92" s="17"/>
      <c r="D92" s="11" t="s">
        <v>13</v>
      </c>
      <c r="E92" s="17"/>
      <c r="F92" s="18"/>
      <c r="G92" s="19" t="s">
        <v>136</v>
      </c>
      <c r="H92" s="13">
        <v>2</v>
      </c>
      <c r="I92" s="20">
        <v>43</v>
      </c>
      <c r="J92" s="16" t="s">
        <v>81</v>
      </c>
      <c r="K92" s="29" t="s">
        <v>137</v>
      </c>
      <c r="L92" s="29" t="s">
        <v>136</v>
      </c>
    </row>
    <row ht="18.75" r="93" spans="2:12">
      <c r="B93" s="9" t="s">
        <v>12</v>
      </c>
      <c r="C93" s="17"/>
      <c r="D93" s="11" t="s">
        <v>13</v>
      </c>
      <c r="E93" s="17"/>
      <c r="F93" s="18"/>
      <c r="G93" s="19" t="s">
        <v>138</v>
      </c>
      <c r="H93" s="13">
        <v>2</v>
      </c>
      <c r="I93" s="20">
        <v>44</v>
      </c>
      <c r="J93" s="16" t="s">
        <v>81</v>
      </c>
      <c r="K93" s="29" t="s">
        <v>139</v>
      </c>
      <c r="L93" s="29" t="s">
        <v>138</v>
      </c>
    </row>
    <row ht="18.75" r="94" spans="2:12">
      <c r="B94" s="9" t="s">
        <v>12</v>
      </c>
      <c r="C94" s="17"/>
      <c r="D94" s="11" t="s">
        <v>13</v>
      </c>
      <c r="E94" s="17">
        <v>137</v>
      </c>
      <c r="F94" s="18" t="s">
        <v>14</v>
      </c>
      <c r="G94" s="19" t="str">
        <f>CONCATENATE("E45",Table8[[#This Row],[Room]],Table8[[#This Row],[Jack number]])</f>
        <v>E45137B1</v>
      </c>
      <c r="H94" s="13">
        <v>2</v>
      </c>
      <c r="I94" s="20">
        <v>45</v>
      </c>
      <c r="J94" s="16" t="s">
        <v>81</v>
      </c>
      <c r="L94" t="s">
        <v>218</v>
      </c>
      <c r="M94" t="s">
        <v>142</v>
      </c>
    </row>
    <row ht="18.75" r="95" spans="2:12">
      <c r="B95" s="9" t="s">
        <v>12</v>
      </c>
      <c r="C95" s="17"/>
      <c r="D95" s="11" t="s">
        <v>13</v>
      </c>
      <c r="E95" s="17"/>
      <c r="F95" s="18"/>
      <c r="G95" s="19"/>
      <c r="H95" s="13">
        <v>2</v>
      </c>
      <c r="I95" s="20">
        <v>46</v>
      </c>
      <c r="J95" s="16" t="s">
        <v>81</v>
      </c>
    </row>
    <row ht="18.75" r="96" spans="2:12">
      <c r="B96" s="21" t="s">
        <v>12</v>
      </c>
      <c r="C96" s="22"/>
      <c r="D96" s="11" t="s">
        <v>13</v>
      </c>
      <c r="E96" s="22"/>
      <c r="F96" s="23"/>
      <c r="G96" s="24"/>
      <c r="H96" s="25">
        <v>2</v>
      </c>
      <c r="I96" s="26">
        <v>47</v>
      </c>
      <c r="J96" s="27" t="s">
        <v>81</v>
      </c>
    </row>
    <row ht="18.75" r="97" spans="2:13">
      <c r="B97" s="30"/>
      <c r="C97" s="31"/>
      <c r="D97" s="32"/>
      <c r="E97" s="31"/>
      <c r="F97" s="33"/>
      <c r="G97" s="34"/>
      <c r="H97" s="25"/>
      <c r="I97" s="25"/>
      <c r="J97" s="27"/>
      <c r="K97" s="35"/>
      <c r="L97" s="35"/>
      <c r="M97" s="35"/>
    </row>
    <row ht="18.75" r="98" spans="2:13">
      <c r="B98" s="30"/>
      <c r="C98" s="31"/>
      <c r="D98" s="32"/>
      <c r="E98" s="31"/>
      <c r="F98" s="33"/>
      <c r="G98" s="34"/>
      <c r="H98" s="25"/>
      <c r="I98" s="25"/>
      <c r="J98" s="27"/>
      <c r="K98" s="35"/>
      <c r="L98" s="35"/>
      <c r="M98" s="35"/>
    </row>
  </sheetData>
  <conditionalFormatting sqref="G1:G1048576">
    <cfRule dxfId="16" priority="12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9F1E6E-E581-41BD-B001-37E2FB2DF837}"/>
</file>

<file path=customXml/itemProps2.xml><?xml version="1.0" encoding="utf-8"?>
<ds:datastoreItem xmlns:ds="http://schemas.openxmlformats.org/officeDocument/2006/customXml" ds:itemID="{7E5E512E-D5E3-4E9F-A661-F25DF6C8A2BD}"/>
</file>

<file path=customXml/itemProps3.xml><?xml version="1.0" encoding="utf-8"?>
<ds:datastoreItem xmlns:ds="http://schemas.openxmlformats.org/officeDocument/2006/customXml" ds:itemID="{BC022CA8-1E2C-4729-A18C-D1486A17FC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2020-09-30T14:41:12Z</dcterms:created>
  <dc:creator>Kuehl, Connor J [ITCIO]</dc:creator>
  <cp:lastModifiedBy>Jacob Kinser</cp:lastModifiedBy>
  <dcterms:modified xsi:type="dcterms:W3CDTF">2022-04-11T13:55:09Z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0x010100AA23CDEFC02EC54593F277F7A1CD59F8</vt:lpwstr>
  </property>
</Properties>
</file>