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jacob\Documents\WorkRepo\MysoftProject\BulkImport\"/>
    </mc:Choice>
  </mc:AlternateContent>
  <xr:revisionPtr revIDLastSave="0" documentId="13_ncr:1_{0A18ABB1-DB50-4DCE-9F04-C748305DAAE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Daily_Capacity">'[1]Planning tool'!$N$6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7" i="1" l="1"/>
  <c r="G73" i="1"/>
  <c r="G69" i="1"/>
  <c r="G65" i="1"/>
  <c r="G61" i="1"/>
  <c r="G57" i="1"/>
  <c r="G53" i="1"/>
  <c r="G49" i="1"/>
  <c r="G31" i="1"/>
  <c r="G27" i="1"/>
  <c r="G23" i="1"/>
  <c r="G19" i="1"/>
  <c r="G15" i="1"/>
  <c r="G11" i="1"/>
  <c r="G7" i="1"/>
  <c r="G3" i="1"/>
  <c r="G78" i="1"/>
  <c r="G74" i="1"/>
  <c r="G70" i="1"/>
  <c r="G66" i="1"/>
  <c r="G62" i="1"/>
  <c r="G58" i="1"/>
  <c r="G54" i="1"/>
  <c r="G50" i="1"/>
  <c r="G32" i="1"/>
  <c r="G28" i="1"/>
  <c r="G24" i="1"/>
  <c r="G20" i="1"/>
  <c r="G16" i="1"/>
  <c r="G12" i="1"/>
  <c r="G8" i="1"/>
  <c r="G4" i="1"/>
  <c r="G79" i="1"/>
  <c r="G75" i="1"/>
  <c r="G71" i="1"/>
  <c r="G67" i="1"/>
  <c r="G63" i="1"/>
  <c r="G59" i="1"/>
  <c r="G55" i="1"/>
  <c r="G51" i="1"/>
  <c r="G33" i="1"/>
  <c r="G29" i="1"/>
  <c r="G25" i="1"/>
  <c r="G21" i="1"/>
  <c r="G17" i="1"/>
  <c r="G13" i="1"/>
  <c r="G9" i="1"/>
  <c r="G5" i="1"/>
  <c r="G80" i="1"/>
  <c r="G76" i="1"/>
  <c r="G72" i="1"/>
  <c r="G68" i="1"/>
  <c r="G64" i="1"/>
  <c r="G60" i="1"/>
  <c r="G56" i="1"/>
  <c r="G52" i="1"/>
  <c r="G34" i="1"/>
  <c r="G30" i="1"/>
  <c r="G26" i="1"/>
  <c r="G22" i="1"/>
  <c r="G18" i="1"/>
  <c r="G14" i="1"/>
  <c r="G10" i="1"/>
  <c r="G6" i="1"/>
  <c r="G81" i="1"/>
  <c r="G2" i="1"/>
  <c r="Q3" i="1" l="1"/>
  <c r="R3" i="1" s="1"/>
  <c r="S3" i="1" l="1"/>
  <c r="T3" i="1" s="1"/>
  <c r="V3" i="1"/>
  <c r="U3" i="1"/>
</calcChain>
</file>

<file path=xl/sharedStrings.xml><?xml version="1.0" encoding="utf-8"?>
<sst xmlns="http://schemas.openxmlformats.org/spreadsheetml/2006/main" count="657" uniqueCount="120">
  <si>
    <t>Bldg</t>
  </si>
  <si>
    <t>Floor</t>
  </si>
  <si>
    <t>Closet</t>
  </si>
  <si>
    <t>Room</t>
  </si>
  <si>
    <t>Jack number</t>
  </si>
  <si>
    <t>Jack ID</t>
  </si>
  <si>
    <t>Switch number</t>
  </si>
  <si>
    <t>Switch Port</t>
  </si>
  <si>
    <t>Switch ID</t>
  </si>
  <si>
    <t>Column1</t>
  </si>
  <si>
    <t>jack</t>
  </si>
  <si>
    <t>notes</t>
  </si>
  <si>
    <t>Lyon</t>
  </si>
  <si>
    <t>1A</t>
  </si>
  <si>
    <t>B1</t>
  </si>
  <si>
    <t>1A1</t>
  </si>
  <si>
    <t>Lyon Closet</t>
  </si>
  <si>
    <t>New jacks</t>
  </si>
  <si>
    <t>Existing</t>
  </si>
  <si>
    <t>Total</t>
  </si>
  <si>
    <t>Sw</t>
  </si>
  <si>
    <t>Sw ports</t>
  </si>
  <si>
    <t>Fill ratio</t>
  </si>
  <si>
    <t>Reserve per sw for existing</t>
  </si>
  <si>
    <t>Use for new</t>
  </si>
  <si>
    <t>E40224B1</t>
  </si>
  <si>
    <t>118A</t>
  </si>
  <si>
    <t>E40118AB1</t>
  </si>
  <si>
    <t>E40120B1</t>
  </si>
  <si>
    <t>1/1</t>
  </si>
  <si>
    <t>1/2</t>
  </si>
  <si>
    <t>1/3</t>
  </si>
  <si>
    <t>1/4</t>
  </si>
  <si>
    <t>2/1</t>
  </si>
  <si>
    <t>2/2</t>
  </si>
  <si>
    <t>2/3</t>
  </si>
  <si>
    <t>2/4</t>
  </si>
  <si>
    <t>2/5</t>
  </si>
  <si>
    <t>2/6</t>
  </si>
  <si>
    <t>2/9</t>
  </si>
  <si>
    <t>2/10</t>
  </si>
  <si>
    <t>1A2</t>
  </si>
  <si>
    <t>2/11</t>
  </si>
  <si>
    <t>2/12</t>
  </si>
  <si>
    <t>2/13</t>
  </si>
  <si>
    <t>2/14</t>
  </si>
  <si>
    <t>2/15</t>
  </si>
  <si>
    <t>2/16</t>
  </si>
  <si>
    <t>2/17</t>
  </si>
  <si>
    <t xml:space="preserve"> </t>
  </si>
  <si>
    <t>2/18</t>
  </si>
  <si>
    <t>2/19</t>
  </si>
  <si>
    <t>2/20</t>
  </si>
  <si>
    <t>2/21</t>
  </si>
  <si>
    <t>2/22</t>
  </si>
  <si>
    <t>2/23</t>
  </si>
  <si>
    <t>WIRELESS-AP-HOSPITALITY</t>
  </si>
  <si>
    <t>E40105B1-DW, PG112211</t>
  </si>
  <si>
    <t>E40202B1-DW, PG112211</t>
  </si>
  <si>
    <t>E40225B1-DW, PG112211</t>
  </si>
  <si>
    <t>E40318B1-DW, PG112211</t>
  </si>
  <si>
    <t>E40416B1-DW, PG112211</t>
  </si>
  <si>
    <t>E40201B1-DW, PG112211</t>
  </si>
  <si>
    <t>E40317B1-DW, PG112211</t>
  </si>
  <si>
    <t>E40415B1-DW, PG112211</t>
  </si>
  <si>
    <t>E40223B1-DW, PG112211</t>
  </si>
  <si>
    <t>E40316B1-DW, PG112211</t>
  </si>
  <si>
    <t>E40414B1-DW, PG112211</t>
  </si>
  <si>
    <t>E40128B1-DW, PG112211</t>
  </si>
  <si>
    <t>E40222B1-DW, PG112211</t>
  </si>
  <si>
    <t>E40315B1-DW, PG112211</t>
  </si>
  <si>
    <t>E40413B1-DW, PG112211</t>
  </si>
  <si>
    <t>E40127B1-DW, PG112211</t>
  </si>
  <si>
    <t>E40221B1-DW, PG112211</t>
  </si>
  <si>
    <t>E40313B1-DW, PG112211</t>
  </si>
  <si>
    <t>E40412B1-DW, PG112211</t>
  </si>
  <si>
    <t>E40125B1-DW, PG112211</t>
  </si>
  <si>
    <t>E40220B1-DW, PG112211</t>
  </si>
  <si>
    <t>E40411B1-DW, PG112211</t>
  </si>
  <si>
    <t>E40121B1-DW, PG112211</t>
  </si>
  <si>
    <t>E40219B1-DW, PG112211</t>
  </si>
  <si>
    <t>E40312B1-DW, PG112211</t>
  </si>
  <si>
    <t>E40410B1-DW, PG112211</t>
  </si>
  <si>
    <t>E40218B1-DW, PG112211</t>
  </si>
  <si>
    <t>E40311B1-DW, PG112211</t>
  </si>
  <si>
    <t>E40407B1-DW, PG112211</t>
  </si>
  <si>
    <t>E40119B1-DW, PG112211</t>
  </si>
  <si>
    <t>E40217B1-DW, PG112211</t>
  </si>
  <si>
    <t>E40309B1-DW, PG112211</t>
  </si>
  <si>
    <t>E40405B1-DW, PG112211</t>
  </si>
  <si>
    <t>E40117B1-DW, PG112211</t>
  </si>
  <si>
    <t>E40216B1-DW, PG112211</t>
  </si>
  <si>
    <t>WIRELESS-AP-INDOOR</t>
  </si>
  <si>
    <t>E40308B1-DW, PG112211</t>
  </si>
  <si>
    <t>E40403B1-DW, PG112211</t>
  </si>
  <si>
    <t>E40115B1-DW, PG112211</t>
  </si>
  <si>
    <t>E40215B1-DW, PG112211</t>
  </si>
  <si>
    <t>E40307B1-DW, PG112211</t>
  </si>
  <si>
    <t>E40324B1-DW, PG112211</t>
  </si>
  <si>
    <t>E40114B1-DW, PG112211</t>
  </si>
  <si>
    <t>E40214B1-DW, PG112211</t>
  </si>
  <si>
    <t>E40305B1-DW, PG112211</t>
  </si>
  <si>
    <t>E40323B1-DW, PG112211</t>
  </si>
  <si>
    <t>E40113B1-DW, PG112211</t>
  </si>
  <si>
    <t>E40213B1-DW, PG112211</t>
  </si>
  <si>
    <t>E40303B1-DW, PG112211</t>
  </si>
  <si>
    <t>E40322B1-DW, PG112211</t>
  </si>
  <si>
    <t>E40111B1-DW, PG112211</t>
  </si>
  <si>
    <t>E40212B1-DW, PG112211</t>
  </si>
  <si>
    <t>E40302B1-DW, PG112211</t>
  </si>
  <si>
    <t>E40321B1-DW, PG112211</t>
  </si>
  <si>
    <t>E40109B1-DW, PG112211</t>
  </si>
  <si>
    <t>E40211B1-DW, PG112211</t>
  </si>
  <si>
    <t>E40301B1-DW, PG112211</t>
  </si>
  <si>
    <t>E40320B1-DW, PG112211</t>
  </si>
  <si>
    <t>E40107B1-DW, PG112211</t>
  </si>
  <si>
    <t>E40203B1-DW, PG112211</t>
  </si>
  <si>
    <t>E40226B1-DW, PG112211</t>
  </si>
  <si>
    <t>E40319B1-DW, PG112211</t>
  </si>
  <si>
    <t>E40417B1-DW, PG112211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</si>
</sst>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rgb="FF4F81B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0" fillId="2" borderId="0" xfId="0" applyFill="1"/>
    <xf numFmtId="14" fontId="2" fillId="3" borderId="1" xfId="0" applyNumberFormat="1" applyFont="1" applyFill="1" applyBorder="1"/>
    <xf numFmtId="0" fontId="4" fillId="0" borderId="3" xfId="0" applyFont="1" applyBorder="1"/>
    <xf numFmtId="0" fontId="0" fillId="0" borderId="0" xfId="0" applyNumberFormat="1"/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9" fontId="0" fillId="0" borderId="0" xfId="1" applyFont="1"/>
    <xf numFmtId="0" fontId="4" fillId="0" borderId="0" xfId="0" applyFont="1" applyBorder="1"/>
    <xf numFmtId="0" fontId="4" fillId="3" borderId="3" xfId="0" applyFont="1" applyFill="1" applyBorder="1"/>
    <xf numFmtId="0" fontId="0" fillId="2" borderId="0" xfId="0" applyNumberFormat="1" applyFill="1"/>
    <xf numFmtId="0" fontId="4" fillId="3" borderId="0" xfId="0" applyFont="1" applyFill="1" applyBorder="1"/>
    <xf numFmtId="49" fontId="0" fillId="0" borderId="0" xfId="0" applyNumberFormat="1"/>
    <xf numFmtId="0" fontId="1" fillId="4" borderId="2" xfId="0" applyFont="1" applyFill="1" applyBorder="1"/>
    <xf numFmtId="0" fontId="4" fillId="4" borderId="3" xfId="0" applyFont="1" applyFill="1" applyBorder="1"/>
    <xf numFmtId="0" fontId="1" fillId="4" borderId="1" xfId="0" applyFont="1" applyFill="1" applyBorder="1" applyAlignment="1">
      <alignment horizontal="center"/>
    </xf>
    <xf numFmtId="14" fontId="1" fillId="4" borderId="1" xfId="0" applyNumberFormat="1" applyFont="1" applyFill="1" applyBorder="1"/>
    <xf numFmtId="0" fontId="0" fillId="4" borderId="0" xfId="0" applyFill="1"/>
    <xf numFmtId="0" fontId="0" fillId="4" borderId="0" xfId="0" applyNumberFormat="1" applyFill="1"/>
    <xf numFmtId="49" fontId="0" fillId="4" borderId="0" xfId="0" applyNumberFormat="1" applyFill="1"/>
  </cellXfs>
  <cellStyles count="2">
    <cellStyle name="Normal" xfId="0" builtinId="0"/>
    <cellStyle name="Percent" xfId="1" builtinId="5"/>
  </cellStyles>
  <dxfs count="8"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jkuehl/AppData/Local/Box/Box%20Edit/Documents/p4GKCAeYjkqej+Pv0gNC4Q==/Schedule%20bas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tracker summary"/>
      <sheetName val="Schedule baseline 1"/>
      <sheetName val="Contractor performance"/>
      <sheetName val="Project Org "/>
      <sheetName val="Data Validation"/>
      <sheetName val="Planning too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8" displayName="Table8" ref="B1:M95" totalsRowShown="0">
  <autoFilter ref="B1:M95" xr:uid="{00000000-0009-0000-0100-000001000000}"/>
  <sortState xmlns:xlrd2="http://schemas.microsoft.com/office/spreadsheetml/2017/richdata2" ref="B2:J67">
    <sortCondition ref="J1:J67"/>
  </sortState>
  <tableColumns count="12">
    <tableColumn id="1" xr3:uid="{00000000-0010-0000-0000-000001000000}" name="Bldg" dataDxfId="7"/>
    <tableColumn id="2" xr3:uid="{00000000-0010-0000-0000-000002000000}" name="Floor"/>
    <tableColumn id="3" xr3:uid="{00000000-0010-0000-0000-000003000000}" name="Closet" dataDxfId="6"/>
    <tableColumn id="6" xr3:uid="{00000000-0010-0000-0000-000006000000}" name="Room"/>
    <tableColumn id="9" xr3:uid="{00000000-0010-0000-0000-000009000000}" name="Jack number" dataDxfId="5"/>
    <tableColumn id="10" xr3:uid="{00000000-0010-0000-0000-00000A000000}" name="Jack ID" dataDxfId="4">
      <calculatedColumnFormula>CONCATENATE("E40",Table8[[#This Row],[Room]],Table8[[#This Row],[Jack number]])</calculatedColumnFormula>
    </tableColumn>
    <tableColumn id="11" xr3:uid="{00000000-0010-0000-0000-00000B000000}" name="Switch number"/>
    <tableColumn id="12" xr3:uid="{00000000-0010-0000-0000-00000C000000}" name="Switch Port"/>
    <tableColumn id="14" xr3:uid="{00000000-0010-0000-0000-00000E000000}" name="Switch ID" dataDxfId="3"/>
    <tableColumn id="4" xr3:uid="{77FDD8B7-0E8E-470B-9766-99DD8D39DEE9}" name="Column1" dataDxfId="2"/>
    <tableColumn id="5" xr3:uid="{0783F28B-B913-4EF0-9491-B0BD77B5F71A}" name="jack" dataDxfId="1"/>
    <tableColumn id="7" xr3:uid="{6F753DE2-2CD7-4A5C-96AA-0470953034E0}" name="not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5"/>
  <sheetViews>
    <sheetView zoomScale="80" zoomScaleNormal="80" workbookViewId="0">
      <selection activeCell="M1" sqref="M1:M1048576"/>
    </sheetView>
  </sheetViews>
  <sheetFormatPr defaultRowHeight="15" x14ac:dyDescent="0.25"/>
  <cols>
    <col min="1" max="1" width="2" customWidth="1" collapsed="1"/>
    <col min="2" max="2" width="9.5703125" customWidth="1" collapsed="1"/>
    <col min="3" max="3" width="11.42578125" style="1" bestFit="1" customWidth="1" collapsed="1"/>
    <col min="4" max="4" width="12.28515625" style="1" bestFit="1" customWidth="1" collapsed="1"/>
    <col min="5" max="5" width="12.140625" style="1" bestFit="1" customWidth="1" collapsed="1"/>
    <col min="6" max="6" width="11.7109375" bestFit="1" customWidth="1" collapsed="1"/>
    <col min="7" max="7" width="14.140625" customWidth="1" collapsed="1"/>
    <col min="8" max="8" width="17.42578125" bestFit="1" customWidth="1" collapsed="1"/>
    <col min="9" max="9" width="14.140625" bestFit="1" customWidth="1" collapsed="1"/>
    <col min="10" max="10" width="12.42578125" bestFit="1" customWidth="1" collapsed="1"/>
    <col min="11" max="11" width="9.140625" style="16" collapsed="1"/>
    <col min="12" max="12" width="25.5703125" style="16" customWidth="1" collapsed="1"/>
    <col min="13" max="13" width="26" style="16" customWidth="1" collapsed="1"/>
    <col min="14" max="22" width="15.140625" customWidth="1" collapsed="1"/>
  </cols>
  <sheetData>
    <row r="1" spans="2:22" x14ac:dyDescent="0.25">
      <c r="B1" t="s">
        <v>0</v>
      </c>
      <c r="C1" s="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6" t="s">
        <v>9</v>
      </c>
      <c r="L1" s="16" t="s">
        <v>10</v>
      </c>
      <c r="M1" s="16" t="s">
        <v>11</v>
      </c>
    </row>
    <row r="2" spans="2:22" ht="18.75" x14ac:dyDescent="0.3">
      <c r="B2" s="4" t="s">
        <v>12</v>
      </c>
      <c r="C2" s="12">
        <v>1</v>
      </c>
      <c r="D2" s="3" t="s">
        <v>13</v>
      </c>
      <c r="E2" s="7">
        <v>105</v>
      </c>
      <c r="F2" s="2" t="s">
        <v>14</v>
      </c>
      <c r="G2" t="str">
        <f>CONCATENATE("E40",Table8[[#This Row],[Room]],Table8[[#This Row],[Jack number]])</f>
        <v>E40105B1</v>
      </c>
      <c r="H2">
        <v>1</v>
      </c>
      <c r="I2">
        <v>1</v>
      </c>
      <c r="J2" t="s">
        <v>15</v>
      </c>
      <c r="L2" t="s">
        <v>57</v>
      </c>
      <c r="M2" t="s">
        <v>56</v>
      </c>
      <c r="N2" s="9" t="s">
        <v>16</v>
      </c>
      <c r="O2" s="9" t="s">
        <v>17</v>
      </c>
      <c r="P2" s="9" t="s">
        <v>18</v>
      </c>
      <c r="Q2" s="10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</row>
    <row r="3" spans="2:22" ht="18.75" x14ac:dyDescent="0.3">
      <c r="B3" s="4" t="s">
        <v>12</v>
      </c>
      <c r="C3" s="7">
        <v>2</v>
      </c>
      <c r="D3" s="3" t="s">
        <v>13</v>
      </c>
      <c r="E3" s="7">
        <v>202</v>
      </c>
      <c r="F3" s="2" t="s">
        <v>14</v>
      </c>
      <c r="G3" t="str">
        <f>CONCATENATE("E40",Table8[[#This Row],[Room]],Table8[[#This Row],[Jack number]])</f>
        <v>E40202B1</v>
      </c>
      <c r="H3">
        <v>1</v>
      </c>
      <c r="I3">
        <v>2</v>
      </c>
      <c r="J3" s="8" t="s">
        <v>15</v>
      </c>
      <c r="L3" t="s">
        <v>58</v>
      </c>
      <c r="M3" t="s">
        <v>56</v>
      </c>
      <c r="N3" t="s">
        <v>13</v>
      </c>
      <c r="O3">
        <v>66</v>
      </c>
      <c r="P3">
        <v>28</v>
      </c>
      <c r="Q3">
        <f>O3+P3</f>
        <v>94</v>
      </c>
      <c r="R3">
        <f>ROUNDUP(Q3/48,0)</f>
        <v>2</v>
      </c>
      <c r="S3">
        <f>R3*48</f>
        <v>96</v>
      </c>
      <c r="T3" s="11">
        <f>Q3/S3</f>
        <v>0.97916666666666663</v>
      </c>
      <c r="U3">
        <f>ROUNDUP(P3/R3,0)</f>
        <v>14</v>
      </c>
      <c r="V3">
        <f>ROUNDUP(O3/R3,0)</f>
        <v>33</v>
      </c>
    </row>
    <row r="4" spans="2:22" ht="18.75" x14ac:dyDescent="0.3">
      <c r="B4" s="4" t="s">
        <v>12</v>
      </c>
      <c r="C4" s="7">
        <v>2</v>
      </c>
      <c r="D4" s="3" t="s">
        <v>13</v>
      </c>
      <c r="E4" s="7">
        <v>225</v>
      </c>
      <c r="F4" s="2" t="s">
        <v>14</v>
      </c>
      <c r="G4" t="str">
        <f>CONCATENATE("E40",Table8[[#This Row],[Room]],Table8[[#This Row],[Jack number]])</f>
        <v>E40225B1</v>
      </c>
      <c r="H4">
        <v>1</v>
      </c>
      <c r="I4">
        <v>3</v>
      </c>
      <c r="J4" s="8" t="s">
        <v>15</v>
      </c>
      <c r="L4" t="s">
        <v>59</v>
      </c>
      <c r="M4" t="s">
        <v>56</v>
      </c>
    </row>
    <row r="5" spans="2:22" ht="18.75" x14ac:dyDescent="0.3">
      <c r="B5" s="4" t="s">
        <v>12</v>
      </c>
      <c r="C5" s="7">
        <v>3</v>
      </c>
      <c r="D5" s="3" t="s">
        <v>13</v>
      </c>
      <c r="E5" s="7">
        <v>318</v>
      </c>
      <c r="F5" s="2" t="s">
        <v>14</v>
      </c>
      <c r="G5" t="str">
        <f>CONCATENATE("E40",Table8[[#This Row],[Room]],Table8[[#This Row],[Jack number]])</f>
        <v>E40318B1</v>
      </c>
      <c r="H5">
        <v>1</v>
      </c>
      <c r="I5">
        <v>4</v>
      </c>
      <c r="J5" s="8" t="s">
        <v>15</v>
      </c>
      <c r="L5" t="s">
        <v>60</v>
      </c>
      <c r="M5" t="s">
        <v>56</v>
      </c>
    </row>
    <row r="6" spans="2:22" ht="18.75" x14ac:dyDescent="0.3">
      <c r="B6" s="4" t="s">
        <v>12</v>
      </c>
      <c r="C6" s="7">
        <v>4</v>
      </c>
      <c r="D6" s="3" t="s">
        <v>13</v>
      </c>
      <c r="E6" s="7">
        <v>416</v>
      </c>
      <c r="F6" s="2" t="s">
        <v>14</v>
      </c>
      <c r="G6" t="str">
        <f>CONCATENATE("E40",Table8[[#This Row],[Room]],Table8[[#This Row],[Jack number]])</f>
        <v>E40416B1</v>
      </c>
      <c r="H6">
        <v>1</v>
      </c>
      <c r="I6">
        <v>5</v>
      </c>
      <c r="J6" s="8" t="s">
        <v>15</v>
      </c>
      <c r="L6" t="s">
        <v>61</v>
      </c>
      <c r="M6" t="s">
        <v>56</v>
      </c>
    </row>
    <row r="7" spans="2:22" ht="18.75" x14ac:dyDescent="0.3">
      <c r="B7" s="4" t="s">
        <v>12</v>
      </c>
      <c r="C7" s="7">
        <v>1</v>
      </c>
      <c r="D7" s="3" t="s">
        <v>13</v>
      </c>
      <c r="E7" s="7">
        <v>201</v>
      </c>
      <c r="F7" s="2" t="s">
        <v>14</v>
      </c>
      <c r="G7" t="str">
        <f>CONCATENATE("E40",Table8[[#This Row],[Room]],Table8[[#This Row],[Jack number]])</f>
        <v>E40201B1</v>
      </c>
      <c r="H7">
        <v>1</v>
      </c>
      <c r="I7">
        <v>6</v>
      </c>
      <c r="J7" s="8" t="s">
        <v>15</v>
      </c>
      <c r="L7" t="s">
        <v>62</v>
      </c>
      <c r="M7" t="s">
        <v>56</v>
      </c>
    </row>
    <row r="8" spans="2:22" ht="18.75" x14ac:dyDescent="0.3">
      <c r="B8" s="4" t="s">
        <v>12</v>
      </c>
      <c r="C8" s="7">
        <v>2</v>
      </c>
      <c r="D8" s="3" t="s">
        <v>13</v>
      </c>
      <c r="E8" s="7">
        <v>224</v>
      </c>
      <c r="F8" s="2" t="s">
        <v>14</v>
      </c>
      <c r="G8" t="str">
        <f>CONCATENATE("E40",Table8[[#This Row],[Room]],Table8[[#This Row],[Jack number]])</f>
        <v>E40224B1</v>
      </c>
      <c r="H8">
        <v>1</v>
      </c>
      <c r="I8">
        <v>7</v>
      </c>
      <c r="J8" s="8" t="s">
        <v>15</v>
      </c>
      <c r="L8" s="16" t="s">
        <v>25</v>
      </c>
    </row>
    <row r="9" spans="2:22" ht="18.75" x14ac:dyDescent="0.3">
      <c r="B9" s="4" t="s">
        <v>12</v>
      </c>
      <c r="C9" s="7">
        <v>3</v>
      </c>
      <c r="D9" s="3" t="s">
        <v>13</v>
      </c>
      <c r="E9" s="7">
        <v>317</v>
      </c>
      <c r="F9" s="2" t="s">
        <v>14</v>
      </c>
      <c r="G9" t="str">
        <f>CONCATENATE("E40",Table8[[#This Row],[Room]],Table8[[#This Row],[Jack number]])</f>
        <v>E40317B1</v>
      </c>
      <c r="H9">
        <v>1</v>
      </c>
      <c r="I9">
        <v>8</v>
      </c>
      <c r="J9" s="8" t="s">
        <v>15</v>
      </c>
      <c r="L9" t="s">
        <v>63</v>
      </c>
      <c r="M9" t="s">
        <v>56</v>
      </c>
    </row>
    <row r="10" spans="2:22" ht="18.75" x14ac:dyDescent="0.3">
      <c r="B10" s="4" t="s">
        <v>12</v>
      </c>
      <c r="C10" s="7">
        <v>4</v>
      </c>
      <c r="D10" s="3" t="s">
        <v>13</v>
      </c>
      <c r="E10" s="7">
        <v>415</v>
      </c>
      <c r="F10" s="2" t="s">
        <v>14</v>
      </c>
      <c r="G10" t="str">
        <f>CONCATENATE("E40",Table8[[#This Row],[Room]],Table8[[#This Row],[Jack number]])</f>
        <v>E40415B1</v>
      </c>
      <c r="H10">
        <v>1</v>
      </c>
      <c r="I10">
        <v>9</v>
      </c>
      <c r="J10" s="8" t="s">
        <v>15</v>
      </c>
      <c r="L10" t="s">
        <v>64</v>
      </c>
      <c r="M10" t="s">
        <v>56</v>
      </c>
    </row>
    <row r="11" spans="2:22" ht="18.75" x14ac:dyDescent="0.3">
      <c r="B11" s="4" t="s">
        <v>12</v>
      </c>
      <c r="C11" s="7">
        <v>1</v>
      </c>
      <c r="D11" s="3" t="s">
        <v>13</v>
      </c>
      <c r="E11" s="7" t="s">
        <v>26</v>
      </c>
      <c r="F11" s="2" t="s">
        <v>14</v>
      </c>
      <c r="G11" t="str">
        <f>CONCATENATE("E40",Table8[[#This Row],[Room]],Table8[[#This Row],[Jack number]])</f>
        <v>E40118AB1</v>
      </c>
      <c r="H11">
        <v>1</v>
      </c>
      <c r="I11">
        <v>10</v>
      </c>
      <c r="J11" s="8" t="s">
        <v>15</v>
      </c>
      <c r="L11" s="16" t="s">
        <v>27</v>
      </c>
    </row>
    <row r="12" spans="2:22" ht="18.75" x14ac:dyDescent="0.3">
      <c r="B12" s="4" t="s">
        <v>12</v>
      </c>
      <c r="C12" s="7">
        <v>2</v>
      </c>
      <c r="D12" s="3" t="s">
        <v>13</v>
      </c>
      <c r="E12" s="7">
        <v>223</v>
      </c>
      <c r="F12" s="2" t="s">
        <v>14</v>
      </c>
      <c r="G12" t="str">
        <f>CONCATENATE("E40",Table8[[#This Row],[Room]],Table8[[#This Row],[Jack number]])</f>
        <v>E40223B1</v>
      </c>
      <c r="H12">
        <v>1</v>
      </c>
      <c r="I12">
        <v>11</v>
      </c>
      <c r="J12" s="8" t="s">
        <v>15</v>
      </c>
      <c r="L12" t="s">
        <v>65</v>
      </c>
      <c r="M12" t="s">
        <v>56</v>
      </c>
    </row>
    <row r="13" spans="2:22" ht="18.75" x14ac:dyDescent="0.3">
      <c r="B13" s="4" t="s">
        <v>12</v>
      </c>
      <c r="C13" s="7">
        <v>3</v>
      </c>
      <c r="D13" s="3" t="s">
        <v>13</v>
      </c>
      <c r="E13" s="7">
        <v>316</v>
      </c>
      <c r="F13" s="2" t="s">
        <v>14</v>
      </c>
      <c r="G13" t="str">
        <f>CONCATENATE("E40",Table8[[#This Row],[Room]],Table8[[#This Row],[Jack number]])</f>
        <v>E40316B1</v>
      </c>
      <c r="H13">
        <v>1</v>
      </c>
      <c r="I13">
        <v>12</v>
      </c>
      <c r="J13" s="8" t="s">
        <v>15</v>
      </c>
      <c r="L13" t="s">
        <v>66</v>
      </c>
      <c r="M13" t="s">
        <v>56</v>
      </c>
    </row>
    <row r="14" spans="2:22" ht="18.75" x14ac:dyDescent="0.3">
      <c r="B14" s="4" t="s">
        <v>12</v>
      </c>
      <c r="C14" s="7">
        <v>4</v>
      </c>
      <c r="D14" s="3" t="s">
        <v>13</v>
      </c>
      <c r="E14" s="7">
        <v>414</v>
      </c>
      <c r="F14" s="2" t="s">
        <v>14</v>
      </c>
      <c r="G14" t="str">
        <f>CONCATENATE("E40",Table8[[#This Row],[Room]],Table8[[#This Row],[Jack number]])</f>
        <v>E40414B1</v>
      </c>
      <c r="H14">
        <v>1</v>
      </c>
      <c r="I14">
        <v>13</v>
      </c>
      <c r="J14" s="8" t="s">
        <v>15</v>
      </c>
      <c r="L14" t="s">
        <v>67</v>
      </c>
      <c r="M14" t="s">
        <v>56</v>
      </c>
    </row>
    <row r="15" spans="2:22" ht="18.75" x14ac:dyDescent="0.3">
      <c r="B15" s="4" t="s">
        <v>12</v>
      </c>
      <c r="C15" s="7">
        <v>1</v>
      </c>
      <c r="D15" s="3" t="s">
        <v>13</v>
      </c>
      <c r="E15" s="7">
        <v>128</v>
      </c>
      <c r="F15" s="2" t="s">
        <v>14</v>
      </c>
      <c r="G15" t="str">
        <f>CONCATENATE("E40",Table8[[#This Row],[Room]],Table8[[#This Row],[Jack number]])</f>
        <v>E40128B1</v>
      </c>
      <c r="H15">
        <v>1</v>
      </c>
      <c r="I15">
        <v>14</v>
      </c>
      <c r="J15" s="8" t="s">
        <v>15</v>
      </c>
      <c r="L15" t="s">
        <v>68</v>
      </c>
      <c r="M15" t="s">
        <v>56</v>
      </c>
    </row>
    <row r="16" spans="2:22" ht="18.75" x14ac:dyDescent="0.3">
      <c r="B16" s="4" t="s">
        <v>12</v>
      </c>
      <c r="C16" s="7">
        <v>2</v>
      </c>
      <c r="D16" s="3" t="s">
        <v>13</v>
      </c>
      <c r="E16" s="7">
        <v>222</v>
      </c>
      <c r="F16" s="2" t="s">
        <v>14</v>
      </c>
      <c r="G16" t="str">
        <f>CONCATENATE("E40",Table8[[#This Row],[Room]],Table8[[#This Row],[Jack number]])</f>
        <v>E40222B1</v>
      </c>
      <c r="H16">
        <v>1</v>
      </c>
      <c r="I16">
        <v>15</v>
      </c>
      <c r="J16" s="8" t="s">
        <v>15</v>
      </c>
      <c r="L16" t="s">
        <v>69</v>
      </c>
      <c r="M16" t="s">
        <v>56</v>
      </c>
    </row>
    <row r="17" spans="2:13" ht="18.75" x14ac:dyDescent="0.3">
      <c r="B17" s="4" t="s">
        <v>12</v>
      </c>
      <c r="C17" s="7">
        <v>3</v>
      </c>
      <c r="D17" s="3" t="s">
        <v>13</v>
      </c>
      <c r="E17" s="7">
        <v>315</v>
      </c>
      <c r="F17" s="2" t="s">
        <v>14</v>
      </c>
      <c r="G17" t="str">
        <f>CONCATENATE("E40",Table8[[#This Row],[Room]],Table8[[#This Row],[Jack number]])</f>
        <v>E40315B1</v>
      </c>
      <c r="H17">
        <v>1</v>
      </c>
      <c r="I17">
        <v>16</v>
      </c>
      <c r="J17" s="8" t="s">
        <v>15</v>
      </c>
      <c r="L17" t="s">
        <v>70</v>
      </c>
      <c r="M17" t="s">
        <v>56</v>
      </c>
    </row>
    <row r="18" spans="2:13" ht="18.75" x14ac:dyDescent="0.3">
      <c r="B18" s="4" t="s">
        <v>12</v>
      </c>
      <c r="C18" s="7">
        <v>4</v>
      </c>
      <c r="D18" s="3" t="s">
        <v>13</v>
      </c>
      <c r="E18" s="7">
        <v>413</v>
      </c>
      <c r="F18" s="2" t="s">
        <v>14</v>
      </c>
      <c r="G18" t="str">
        <f>CONCATENATE("E40",Table8[[#This Row],[Room]],Table8[[#This Row],[Jack number]])</f>
        <v>E40413B1</v>
      </c>
      <c r="H18">
        <v>1</v>
      </c>
      <c r="I18">
        <v>17</v>
      </c>
      <c r="J18" s="8" t="s">
        <v>15</v>
      </c>
      <c r="L18" t="s">
        <v>71</v>
      </c>
      <c r="M18" t="s">
        <v>56</v>
      </c>
    </row>
    <row r="19" spans="2:13" ht="18.75" x14ac:dyDescent="0.3">
      <c r="B19" s="4" t="s">
        <v>12</v>
      </c>
      <c r="C19" s="7">
        <v>1</v>
      </c>
      <c r="D19" s="3" t="s">
        <v>13</v>
      </c>
      <c r="E19" s="7">
        <v>127</v>
      </c>
      <c r="F19" s="2" t="s">
        <v>14</v>
      </c>
      <c r="G19" t="str">
        <f>CONCATENATE("E40",Table8[[#This Row],[Room]],Table8[[#This Row],[Jack number]])</f>
        <v>E40127B1</v>
      </c>
      <c r="H19">
        <v>1</v>
      </c>
      <c r="I19">
        <v>18</v>
      </c>
      <c r="J19" s="8" t="s">
        <v>15</v>
      </c>
      <c r="L19" t="s">
        <v>72</v>
      </c>
      <c r="M19" t="s">
        <v>56</v>
      </c>
    </row>
    <row r="20" spans="2:13" ht="18.75" x14ac:dyDescent="0.3">
      <c r="B20" s="4" t="s">
        <v>12</v>
      </c>
      <c r="C20" s="7">
        <v>2</v>
      </c>
      <c r="D20" s="3" t="s">
        <v>13</v>
      </c>
      <c r="E20" s="7">
        <v>221</v>
      </c>
      <c r="F20" s="2" t="s">
        <v>14</v>
      </c>
      <c r="G20" t="str">
        <f>CONCATENATE("E40",Table8[[#This Row],[Room]],Table8[[#This Row],[Jack number]])</f>
        <v>E40221B1</v>
      </c>
      <c r="H20">
        <v>1</v>
      </c>
      <c r="I20">
        <v>19</v>
      </c>
      <c r="J20" s="8" t="s">
        <v>15</v>
      </c>
      <c r="L20" t="s">
        <v>73</v>
      </c>
      <c r="M20" t="s">
        <v>56</v>
      </c>
    </row>
    <row r="21" spans="2:13" ht="18.75" x14ac:dyDescent="0.3">
      <c r="B21" s="4" t="s">
        <v>12</v>
      </c>
      <c r="C21" s="7">
        <v>3</v>
      </c>
      <c r="D21" s="3" t="s">
        <v>13</v>
      </c>
      <c r="E21" s="7">
        <v>313</v>
      </c>
      <c r="F21" s="2" t="s">
        <v>14</v>
      </c>
      <c r="G21" t="str">
        <f>CONCATENATE("E40",Table8[[#This Row],[Room]],Table8[[#This Row],[Jack number]])</f>
        <v>E40313B1</v>
      </c>
      <c r="H21">
        <v>1</v>
      </c>
      <c r="I21">
        <v>20</v>
      </c>
      <c r="J21" s="8" t="s">
        <v>15</v>
      </c>
      <c r="L21" t="s">
        <v>74</v>
      </c>
      <c r="M21" t="s">
        <v>56</v>
      </c>
    </row>
    <row r="22" spans="2:13" ht="18.75" x14ac:dyDescent="0.3">
      <c r="B22" s="4" t="s">
        <v>12</v>
      </c>
      <c r="C22" s="7">
        <v>4</v>
      </c>
      <c r="D22" s="3" t="s">
        <v>13</v>
      </c>
      <c r="E22" s="7">
        <v>412</v>
      </c>
      <c r="F22" s="2" t="s">
        <v>14</v>
      </c>
      <c r="G22" t="str">
        <f>CONCATENATE("E40",Table8[[#This Row],[Room]],Table8[[#This Row],[Jack number]])</f>
        <v>E40412B1</v>
      </c>
      <c r="H22">
        <v>1</v>
      </c>
      <c r="I22">
        <v>21</v>
      </c>
      <c r="J22" s="8" t="s">
        <v>15</v>
      </c>
      <c r="L22" t="s">
        <v>75</v>
      </c>
      <c r="M22" t="s">
        <v>56</v>
      </c>
    </row>
    <row r="23" spans="2:13" ht="18.75" x14ac:dyDescent="0.3">
      <c r="B23" s="4" t="s">
        <v>12</v>
      </c>
      <c r="C23" s="7">
        <v>1</v>
      </c>
      <c r="D23" s="3" t="s">
        <v>13</v>
      </c>
      <c r="E23" s="7">
        <v>125</v>
      </c>
      <c r="F23" s="2" t="s">
        <v>14</v>
      </c>
      <c r="G23" t="str">
        <f>CONCATENATE("E40",Table8[[#This Row],[Room]],Table8[[#This Row],[Jack number]])</f>
        <v>E40125B1</v>
      </c>
      <c r="H23">
        <v>1</v>
      </c>
      <c r="I23">
        <v>22</v>
      </c>
      <c r="J23" s="8" t="s">
        <v>15</v>
      </c>
      <c r="L23" t="s">
        <v>76</v>
      </c>
      <c r="M23" t="s">
        <v>56</v>
      </c>
    </row>
    <row r="24" spans="2:13" ht="18.75" x14ac:dyDescent="0.3">
      <c r="B24" s="4" t="s">
        <v>12</v>
      </c>
      <c r="C24" s="7">
        <v>2</v>
      </c>
      <c r="D24" s="3" t="s">
        <v>13</v>
      </c>
      <c r="E24" s="7">
        <v>220</v>
      </c>
      <c r="F24" s="2" t="s">
        <v>14</v>
      </c>
      <c r="G24" t="str">
        <f>CONCATENATE("E40",Table8[[#This Row],[Room]],Table8[[#This Row],[Jack number]])</f>
        <v>E40220B1</v>
      </c>
      <c r="H24">
        <v>1</v>
      </c>
      <c r="I24">
        <v>23</v>
      </c>
      <c r="J24" s="8" t="s">
        <v>15</v>
      </c>
      <c r="L24" t="s">
        <v>77</v>
      </c>
      <c r="M24" t="s">
        <v>56</v>
      </c>
    </row>
    <row r="25" spans="2:13" s="21" customFormat="1" ht="18.75" x14ac:dyDescent="0.3">
      <c r="B25" s="17" t="s">
        <v>12</v>
      </c>
      <c r="C25" s="18">
        <v>3</v>
      </c>
      <c r="D25" s="19" t="s">
        <v>13</v>
      </c>
      <c r="E25" s="18">
        <v>313</v>
      </c>
      <c r="F25" s="20" t="s">
        <v>14</v>
      </c>
      <c r="G25" s="21" t="str">
        <f>CONCATENATE("E40",Table8[[#This Row],[Room]],Table8[[#This Row],[Jack number]])</f>
        <v>E40313B1</v>
      </c>
      <c r="H25" s="21">
        <v>1</v>
      </c>
      <c r="I25" s="21">
        <v>24</v>
      </c>
      <c r="J25" s="22" t="s">
        <v>15</v>
      </c>
      <c r="K25" s="23"/>
      <c r="L25" t="s">
        <v>74</v>
      </c>
      <c r="M25" t="s">
        <v>56</v>
      </c>
    </row>
    <row r="26" spans="2:13" ht="18.75" x14ac:dyDescent="0.3">
      <c r="B26" s="4" t="s">
        <v>12</v>
      </c>
      <c r="C26" s="7">
        <v>4</v>
      </c>
      <c r="D26" s="3" t="s">
        <v>13</v>
      </c>
      <c r="E26" s="7">
        <v>411</v>
      </c>
      <c r="F26" s="2" t="s">
        <v>14</v>
      </c>
      <c r="G26" t="str">
        <f>CONCATENATE("E40",Table8[[#This Row],[Room]],Table8[[#This Row],[Jack number]])</f>
        <v>E40411B1</v>
      </c>
      <c r="H26">
        <v>1</v>
      </c>
      <c r="I26">
        <v>25</v>
      </c>
      <c r="J26" s="8" t="s">
        <v>15</v>
      </c>
      <c r="L26" t="s">
        <v>78</v>
      </c>
      <c r="M26" t="s">
        <v>56</v>
      </c>
    </row>
    <row r="27" spans="2:13" ht="18.75" x14ac:dyDescent="0.3">
      <c r="B27" s="4" t="s">
        <v>12</v>
      </c>
      <c r="C27" s="7">
        <v>1</v>
      </c>
      <c r="D27" s="3" t="s">
        <v>13</v>
      </c>
      <c r="E27" s="7">
        <v>121</v>
      </c>
      <c r="F27" s="2" t="s">
        <v>14</v>
      </c>
      <c r="G27" t="str">
        <f>CONCATENATE("E40",Table8[[#This Row],[Room]],Table8[[#This Row],[Jack number]])</f>
        <v>E40121B1</v>
      </c>
      <c r="H27">
        <v>1</v>
      </c>
      <c r="I27">
        <v>26</v>
      </c>
      <c r="J27" s="8" t="s">
        <v>15</v>
      </c>
      <c r="L27" t="s">
        <v>79</v>
      </c>
      <c r="M27" t="s">
        <v>56</v>
      </c>
    </row>
    <row r="28" spans="2:13" ht="18.75" x14ac:dyDescent="0.3">
      <c r="B28" s="4" t="s">
        <v>12</v>
      </c>
      <c r="C28" s="7">
        <v>2</v>
      </c>
      <c r="D28" s="3" t="s">
        <v>13</v>
      </c>
      <c r="E28" s="7">
        <v>219</v>
      </c>
      <c r="F28" s="2" t="s">
        <v>14</v>
      </c>
      <c r="G28" t="str">
        <f>CONCATENATE("E40",Table8[[#This Row],[Room]],Table8[[#This Row],[Jack number]])</f>
        <v>E40219B1</v>
      </c>
      <c r="H28">
        <v>1</v>
      </c>
      <c r="I28">
        <v>27</v>
      </c>
      <c r="J28" s="8" t="s">
        <v>15</v>
      </c>
      <c r="L28" t="s">
        <v>80</v>
      </c>
      <c r="M28" t="s">
        <v>56</v>
      </c>
    </row>
    <row r="29" spans="2:13" ht="18.75" x14ac:dyDescent="0.3">
      <c r="B29" s="4" t="s">
        <v>12</v>
      </c>
      <c r="C29" s="7">
        <v>3</v>
      </c>
      <c r="D29" s="3" t="s">
        <v>13</v>
      </c>
      <c r="E29" s="7">
        <v>312</v>
      </c>
      <c r="F29" s="2" t="s">
        <v>14</v>
      </c>
      <c r="G29" t="str">
        <f>CONCATENATE("E40",Table8[[#This Row],[Room]],Table8[[#This Row],[Jack number]])</f>
        <v>E40312B1</v>
      </c>
      <c r="H29">
        <v>1</v>
      </c>
      <c r="I29">
        <v>28</v>
      </c>
      <c r="J29" s="8" t="s">
        <v>15</v>
      </c>
      <c r="L29" t="s">
        <v>81</v>
      </c>
      <c r="M29" t="s">
        <v>56</v>
      </c>
    </row>
    <row r="30" spans="2:13" ht="18.75" x14ac:dyDescent="0.3">
      <c r="B30" s="4" t="s">
        <v>12</v>
      </c>
      <c r="C30" s="7">
        <v>4</v>
      </c>
      <c r="D30" s="3" t="s">
        <v>13</v>
      </c>
      <c r="E30" s="7">
        <v>410</v>
      </c>
      <c r="F30" s="2" t="s">
        <v>14</v>
      </c>
      <c r="G30" t="str">
        <f>CONCATENATE("E40",Table8[[#This Row],[Room]],Table8[[#This Row],[Jack number]])</f>
        <v>E40410B1</v>
      </c>
      <c r="H30">
        <v>1</v>
      </c>
      <c r="I30">
        <v>29</v>
      </c>
      <c r="J30" s="8" t="s">
        <v>15</v>
      </c>
      <c r="L30" t="s">
        <v>82</v>
      </c>
      <c r="M30" t="s">
        <v>56</v>
      </c>
    </row>
    <row r="31" spans="2:13" ht="18.75" x14ac:dyDescent="0.3">
      <c r="B31" s="4" t="s">
        <v>12</v>
      </c>
      <c r="C31" s="7">
        <v>1</v>
      </c>
      <c r="D31" s="3" t="s">
        <v>13</v>
      </c>
      <c r="E31" s="7">
        <v>120</v>
      </c>
      <c r="F31" s="2" t="s">
        <v>14</v>
      </c>
      <c r="G31" t="str">
        <f>CONCATENATE("E40",Table8[[#This Row],[Room]],Table8[[#This Row],[Jack number]])</f>
        <v>E40120B1</v>
      </c>
      <c r="H31">
        <v>1</v>
      </c>
      <c r="I31">
        <v>30</v>
      </c>
      <c r="J31" s="8" t="s">
        <v>15</v>
      </c>
      <c r="L31" s="16" t="s">
        <v>28</v>
      </c>
    </row>
    <row r="32" spans="2:13" ht="18.75" x14ac:dyDescent="0.3">
      <c r="B32" s="4" t="s">
        <v>12</v>
      </c>
      <c r="C32" s="7">
        <v>2</v>
      </c>
      <c r="D32" s="3" t="s">
        <v>13</v>
      </c>
      <c r="E32" s="7">
        <v>218</v>
      </c>
      <c r="F32" s="2" t="s">
        <v>14</v>
      </c>
      <c r="G32" t="str">
        <f>CONCATENATE("E40",Table8[[#This Row],[Room]],Table8[[#This Row],[Jack number]])</f>
        <v>E40218B1</v>
      </c>
      <c r="H32">
        <v>1</v>
      </c>
      <c r="I32">
        <v>31</v>
      </c>
      <c r="J32" s="8" t="s">
        <v>15</v>
      </c>
      <c r="L32" t="s">
        <v>83</v>
      </c>
      <c r="M32" t="s">
        <v>56</v>
      </c>
    </row>
    <row r="33" spans="2:13" ht="18.75" x14ac:dyDescent="0.3">
      <c r="B33" s="4" t="s">
        <v>12</v>
      </c>
      <c r="C33" s="7">
        <v>3</v>
      </c>
      <c r="D33" s="3" t="s">
        <v>13</v>
      </c>
      <c r="E33" s="7">
        <v>311</v>
      </c>
      <c r="F33" s="2" t="s">
        <v>14</v>
      </c>
      <c r="G33" t="str">
        <f>CONCATENATE("E40",Table8[[#This Row],[Room]],Table8[[#This Row],[Jack number]])</f>
        <v>E40311B1</v>
      </c>
      <c r="H33">
        <v>1</v>
      </c>
      <c r="I33">
        <v>32</v>
      </c>
      <c r="J33" s="8" t="s">
        <v>15</v>
      </c>
      <c r="L33" t="s">
        <v>84</v>
      </c>
      <c r="M33" t="s">
        <v>56</v>
      </c>
    </row>
    <row r="34" spans="2:13" ht="18.75" x14ac:dyDescent="0.3">
      <c r="B34" s="4" t="s">
        <v>12</v>
      </c>
      <c r="C34" s="7">
        <v>4</v>
      </c>
      <c r="D34" s="3" t="s">
        <v>13</v>
      </c>
      <c r="E34" s="7">
        <v>407</v>
      </c>
      <c r="F34" s="2" t="s">
        <v>14</v>
      </c>
      <c r="G34" t="str">
        <f>CONCATENATE("E40",Table8[[#This Row],[Room]],Table8[[#This Row],[Jack number]])</f>
        <v>E40407B1</v>
      </c>
      <c r="H34">
        <v>1</v>
      </c>
      <c r="I34">
        <v>33</v>
      </c>
      <c r="J34" s="8" t="s">
        <v>15</v>
      </c>
      <c r="L34" t="s">
        <v>85</v>
      </c>
      <c r="M34" t="s">
        <v>56</v>
      </c>
    </row>
    <row r="35" spans="2:13" ht="18.75" x14ac:dyDescent="0.3">
      <c r="B35" s="4" t="s">
        <v>12</v>
      </c>
      <c r="C35" s="13"/>
      <c r="D35" s="3" t="s">
        <v>13</v>
      </c>
      <c r="E35" s="13"/>
      <c r="F35" s="6"/>
      <c r="G35" s="14"/>
      <c r="H35">
        <v>1</v>
      </c>
      <c r="I35" s="5">
        <v>34</v>
      </c>
      <c r="J35" s="8" t="s">
        <v>15</v>
      </c>
      <c r="K35" s="16" t="s">
        <v>29</v>
      </c>
    </row>
    <row r="36" spans="2:13" ht="18.75" x14ac:dyDescent="0.3">
      <c r="B36" s="4" t="s">
        <v>12</v>
      </c>
      <c r="C36" s="13"/>
      <c r="D36" s="3" t="s">
        <v>13</v>
      </c>
      <c r="E36" s="13"/>
      <c r="F36" s="6"/>
      <c r="G36" s="14"/>
      <c r="H36">
        <v>1</v>
      </c>
      <c r="I36" s="5">
        <v>35</v>
      </c>
      <c r="J36" s="8" t="s">
        <v>15</v>
      </c>
      <c r="K36" s="16" t="s">
        <v>30</v>
      </c>
    </row>
    <row r="37" spans="2:13" ht="18.75" x14ac:dyDescent="0.3">
      <c r="B37" s="4" t="s">
        <v>12</v>
      </c>
      <c r="C37" s="13"/>
      <c r="D37" s="3" t="s">
        <v>13</v>
      </c>
      <c r="E37" s="13"/>
      <c r="F37" s="6"/>
      <c r="G37" s="14"/>
      <c r="H37">
        <v>1</v>
      </c>
      <c r="I37" s="5">
        <v>36</v>
      </c>
      <c r="J37" s="8" t="s">
        <v>15</v>
      </c>
      <c r="K37" s="16" t="s">
        <v>31</v>
      </c>
    </row>
    <row r="38" spans="2:13" ht="18.75" x14ac:dyDescent="0.3">
      <c r="B38" s="4" t="s">
        <v>12</v>
      </c>
      <c r="C38" s="13"/>
      <c r="D38" s="3" t="s">
        <v>13</v>
      </c>
      <c r="E38" s="13"/>
      <c r="F38" s="6"/>
      <c r="G38" s="14"/>
      <c r="H38">
        <v>1</v>
      </c>
      <c r="I38" s="5">
        <v>37</v>
      </c>
      <c r="J38" s="8" t="s">
        <v>15</v>
      </c>
      <c r="K38" s="16" t="s">
        <v>32</v>
      </c>
    </row>
    <row r="39" spans="2:13" ht="18.75" x14ac:dyDescent="0.3">
      <c r="B39" s="4" t="s">
        <v>12</v>
      </c>
      <c r="C39" s="13"/>
      <c r="D39" s="3" t="s">
        <v>13</v>
      </c>
      <c r="E39" s="13"/>
      <c r="F39" s="6"/>
      <c r="G39" s="14"/>
      <c r="H39">
        <v>1</v>
      </c>
      <c r="I39" s="5">
        <v>38</v>
      </c>
      <c r="J39" s="8" t="s">
        <v>15</v>
      </c>
      <c r="K39" s="16" t="s">
        <v>33</v>
      </c>
    </row>
    <row r="40" spans="2:13" ht="18.75" x14ac:dyDescent="0.3">
      <c r="B40" s="4" t="s">
        <v>12</v>
      </c>
      <c r="C40" s="13"/>
      <c r="D40" s="3" t="s">
        <v>13</v>
      </c>
      <c r="E40" s="13"/>
      <c r="F40" s="6"/>
      <c r="G40" s="14"/>
      <c r="H40">
        <v>1</v>
      </c>
      <c r="I40" s="5">
        <v>39</v>
      </c>
      <c r="J40" s="8" t="s">
        <v>15</v>
      </c>
      <c r="K40" s="16" t="s">
        <v>34</v>
      </c>
    </row>
    <row r="41" spans="2:13" ht="18.75" x14ac:dyDescent="0.3">
      <c r="B41" s="4" t="s">
        <v>12</v>
      </c>
      <c r="C41" s="13"/>
      <c r="D41" s="3" t="s">
        <v>13</v>
      </c>
      <c r="E41" s="13"/>
      <c r="F41" s="6"/>
      <c r="G41" s="14"/>
      <c r="H41">
        <v>1</v>
      </c>
      <c r="I41" s="5">
        <v>40</v>
      </c>
      <c r="J41" s="8" t="s">
        <v>15</v>
      </c>
      <c r="K41" s="16" t="s">
        <v>35</v>
      </c>
    </row>
    <row r="42" spans="2:13" ht="18.75" x14ac:dyDescent="0.3">
      <c r="B42" s="4" t="s">
        <v>12</v>
      </c>
      <c r="C42" s="13"/>
      <c r="D42" s="3" t="s">
        <v>13</v>
      </c>
      <c r="E42" s="13"/>
      <c r="F42" s="6"/>
      <c r="G42" s="14"/>
      <c r="H42">
        <v>1</v>
      </c>
      <c r="I42" s="5">
        <v>41</v>
      </c>
      <c r="J42" s="8" t="s">
        <v>15</v>
      </c>
      <c r="K42" s="16" t="s">
        <v>36</v>
      </c>
    </row>
    <row r="43" spans="2:13" ht="18.75" x14ac:dyDescent="0.3">
      <c r="B43" s="4" t="s">
        <v>12</v>
      </c>
      <c r="C43" s="13"/>
      <c r="D43" s="3" t="s">
        <v>13</v>
      </c>
      <c r="E43" s="13"/>
      <c r="F43" s="6"/>
      <c r="G43" s="14"/>
      <c r="H43">
        <v>1</v>
      </c>
      <c r="I43" s="5">
        <v>42</v>
      </c>
      <c r="J43" s="8" t="s">
        <v>15</v>
      </c>
      <c r="K43" s="16" t="s">
        <v>37</v>
      </c>
    </row>
    <row r="44" spans="2:13" ht="18.75" x14ac:dyDescent="0.3">
      <c r="B44" s="4" t="s">
        <v>12</v>
      </c>
      <c r="C44" s="13"/>
      <c r="D44" s="3" t="s">
        <v>13</v>
      </c>
      <c r="E44" s="13"/>
      <c r="F44" s="6"/>
      <c r="G44" s="14"/>
      <c r="H44">
        <v>1</v>
      </c>
      <c r="I44" s="5">
        <v>43</v>
      </c>
      <c r="J44" s="8" t="s">
        <v>15</v>
      </c>
      <c r="K44" s="16" t="s">
        <v>38</v>
      </c>
    </row>
    <row r="45" spans="2:13" ht="18.75" x14ac:dyDescent="0.3">
      <c r="B45" s="4" t="s">
        <v>12</v>
      </c>
      <c r="C45" s="13"/>
      <c r="D45" s="3" t="s">
        <v>13</v>
      </c>
      <c r="E45" s="13"/>
      <c r="F45" s="6"/>
      <c r="G45" s="14"/>
      <c r="H45">
        <v>1</v>
      </c>
      <c r="I45" s="5">
        <v>44</v>
      </c>
      <c r="J45" s="8" t="s">
        <v>15</v>
      </c>
      <c r="K45" s="16" t="s">
        <v>39</v>
      </c>
    </row>
    <row r="46" spans="2:13" ht="18.75" x14ac:dyDescent="0.3">
      <c r="B46" s="4" t="s">
        <v>12</v>
      </c>
      <c r="C46" s="13"/>
      <c r="D46" s="3" t="s">
        <v>13</v>
      </c>
      <c r="E46" s="13"/>
      <c r="F46" s="6"/>
      <c r="G46" s="14"/>
      <c r="H46">
        <v>1</v>
      </c>
      <c r="I46" s="5">
        <v>45</v>
      </c>
      <c r="J46" s="8" t="s">
        <v>15</v>
      </c>
      <c r="K46" s="16" t="s">
        <v>40</v>
      </c>
    </row>
    <row r="47" spans="2:13" ht="18.75" x14ac:dyDescent="0.3">
      <c r="B47" s="4" t="s">
        <v>12</v>
      </c>
      <c r="C47" s="13"/>
      <c r="D47" s="3" t="s">
        <v>13</v>
      </c>
      <c r="E47" s="13"/>
      <c r="F47" s="6"/>
      <c r="G47" s="14"/>
      <c r="H47">
        <v>1</v>
      </c>
      <c r="I47" s="5">
        <v>46</v>
      </c>
      <c r="J47" s="8" t="s">
        <v>15</v>
      </c>
    </row>
    <row r="48" spans="2:13" ht="18.75" x14ac:dyDescent="0.3">
      <c r="B48" s="4" t="s">
        <v>12</v>
      </c>
      <c r="C48" s="13"/>
      <c r="D48" s="3" t="s">
        <v>13</v>
      </c>
      <c r="E48" s="13"/>
      <c r="F48" s="6"/>
      <c r="G48" s="14"/>
      <c r="H48">
        <v>1</v>
      </c>
      <c r="I48" s="5">
        <v>47</v>
      </c>
      <c r="J48" s="8" t="s">
        <v>15</v>
      </c>
    </row>
    <row r="49" spans="2:13" ht="18.75" x14ac:dyDescent="0.3">
      <c r="B49" s="4" t="s">
        <v>12</v>
      </c>
      <c r="C49" s="7">
        <v>1</v>
      </c>
      <c r="D49" s="3" t="s">
        <v>13</v>
      </c>
      <c r="E49" s="7">
        <v>119</v>
      </c>
      <c r="F49" s="2" t="s">
        <v>14</v>
      </c>
      <c r="G49" t="str">
        <f>CONCATENATE("E40",Table8[[#This Row],[Room]],Table8[[#This Row],[Jack number]])</f>
        <v>E40119B1</v>
      </c>
      <c r="H49">
        <v>2</v>
      </c>
      <c r="I49">
        <v>1</v>
      </c>
      <c r="J49" s="8" t="s">
        <v>41</v>
      </c>
      <c r="L49" t="s">
        <v>86</v>
      </c>
      <c r="M49" t="s">
        <v>56</v>
      </c>
    </row>
    <row r="50" spans="2:13" ht="18.75" x14ac:dyDescent="0.3">
      <c r="B50" s="4" t="s">
        <v>12</v>
      </c>
      <c r="C50" s="7">
        <v>2</v>
      </c>
      <c r="D50" s="3" t="s">
        <v>13</v>
      </c>
      <c r="E50" s="7">
        <v>217</v>
      </c>
      <c r="F50" s="2" t="s">
        <v>14</v>
      </c>
      <c r="G50" t="str">
        <f>CONCATENATE("E40",Table8[[#This Row],[Room]],Table8[[#This Row],[Jack number]])</f>
        <v>E40217B1</v>
      </c>
      <c r="H50">
        <v>2</v>
      </c>
      <c r="I50">
        <v>2</v>
      </c>
      <c r="J50" s="8" t="s">
        <v>41</v>
      </c>
      <c r="L50" t="s">
        <v>87</v>
      </c>
      <c r="M50" t="s">
        <v>56</v>
      </c>
    </row>
    <row r="51" spans="2:13" ht="18.75" x14ac:dyDescent="0.3">
      <c r="B51" s="4" t="s">
        <v>12</v>
      </c>
      <c r="C51" s="7">
        <v>3</v>
      </c>
      <c r="D51" s="3" t="s">
        <v>13</v>
      </c>
      <c r="E51" s="7">
        <v>309</v>
      </c>
      <c r="F51" s="2" t="s">
        <v>14</v>
      </c>
      <c r="G51" t="str">
        <f>CONCATENATE("E40",Table8[[#This Row],[Room]],Table8[[#This Row],[Jack number]])</f>
        <v>E40309B1</v>
      </c>
      <c r="H51">
        <v>2</v>
      </c>
      <c r="I51">
        <v>3</v>
      </c>
      <c r="J51" s="8" t="s">
        <v>41</v>
      </c>
      <c r="L51" t="s">
        <v>88</v>
      </c>
      <c r="M51" t="s">
        <v>56</v>
      </c>
    </row>
    <row r="52" spans="2:13" ht="18.75" x14ac:dyDescent="0.3">
      <c r="B52" s="4" t="s">
        <v>12</v>
      </c>
      <c r="C52" s="7">
        <v>4</v>
      </c>
      <c r="D52" s="3" t="s">
        <v>13</v>
      </c>
      <c r="E52" s="7">
        <v>405</v>
      </c>
      <c r="F52" s="2" t="s">
        <v>14</v>
      </c>
      <c r="G52" t="str">
        <f>CONCATENATE("E40",Table8[[#This Row],[Room]],Table8[[#This Row],[Jack number]])</f>
        <v>E40405B1</v>
      </c>
      <c r="H52">
        <v>2</v>
      </c>
      <c r="I52">
        <v>4</v>
      </c>
      <c r="J52" s="8" t="s">
        <v>41</v>
      </c>
      <c r="L52" t="s">
        <v>89</v>
      </c>
      <c r="M52" t="s">
        <v>56</v>
      </c>
    </row>
    <row r="53" spans="2:13" ht="18.75" x14ac:dyDescent="0.3">
      <c r="B53" s="4" t="s">
        <v>12</v>
      </c>
      <c r="C53" s="7">
        <v>1</v>
      </c>
      <c r="D53" s="3" t="s">
        <v>13</v>
      </c>
      <c r="E53" s="7">
        <v>117</v>
      </c>
      <c r="F53" s="2" t="s">
        <v>14</v>
      </c>
      <c r="G53" t="str">
        <f>CONCATENATE("E40",Table8[[#This Row],[Room]],Table8[[#This Row],[Jack number]])</f>
        <v>E40117B1</v>
      </c>
      <c r="H53">
        <v>2</v>
      </c>
      <c r="I53">
        <v>5</v>
      </c>
      <c r="J53" s="8" t="s">
        <v>41</v>
      </c>
      <c r="L53" t="s">
        <v>90</v>
      </c>
      <c r="M53" t="s">
        <v>56</v>
      </c>
    </row>
    <row r="54" spans="2:13" ht="18.75" x14ac:dyDescent="0.3">
      <c r="B54" s="4" t="s">
        <v>12</v>
      </c>
      <c r="C54" s="7">
        <v>2</v>
      </c>
      <c r="D54" s="3" t="s">
        <v>13</v>
      </c>
      <c r="E54" s="7">
        <v>216</v>
      </c>
      <c r="F54" s="2" t="s">
        <v>14</v>
      </c>
      <c r="G54" t="str">
        <f>CONCATENATE("E40",Table8[[#This Row],[Room]],Table8[[#This Row],[Jack number]])</f>
        <v>E40216B1</v>
      </c>
      <c r="H54">
        <v>2</v>
      </c>
      <c r="I54">
        <v>6</v>
      </c>
      <c r="J54" s="8" t="s">
        <v>41</v>
      </c>
      <c r="L54" t="s">
        <v>91</v>
      </c>
      <c r="M54" t="s">
        <v>56</v>
      </c>
    </row>
    <row r="55" spans="2:13" ht="18.75" x14ac:dyDescent="0.3">
      <c r="B55" s="4" t="s">
        <v>12</v>
      </c>
      <c r="C55" s="7">
        <v>3</v>
      </c>
      <c r="D55" s="3" t="s">
        <v>13</v>
      </c>
      <c r="E55" s="7">
        <v>308</v>
      </c>
      <c r="F55" s="2" t="s">
        <v>14</v>
      </c>
      <c r="G55" t="str">
        <f>CONCATENATE("E40",Table8[[#This Row],[Room]],Table8[[#This Row],[Jack number]])</f>
        <v>E40308B1</v>
      </c>
      <c r="H55">
        <v>2</v>
      </c>
      <c r="I55">
        <v>7</v>
      </c>
      <c r="J55" s="8" t="s">
        <v>41</v>
      </c>
      <c r="L55" t="s">
        <v>93</v>
      </c>
      <c r="M55" t="s">
        <v>92</v>
      </c>
    </row>
    <row r="56" spans="2:13" ht="18.75" x14ac:dyDescent="0.3">
      <c r="B56" s="4" t="s">
        <v>12</v>
      </c>
      <c r="C56" s="7">
        <v>3</v>
      </c>
      <c r="D56" s="3" t="s">
        <v>13</v>
      </c>
      <c r="E56" s="7">
        <v>403</v>
      </c>
      <c r="F56" s="2" t="s">
        <v>14</v>
      </c>
      <c r="G56" t="str">
        <f>CONCATENATE("E40",Table8[[#This Row],[Room]],Table8[[#This Row],[Jack number]])</f>
        <v>E40403B1</v>
      </c>
      <c r="H56">
        <v>2</v>
      </c>
      <c r="I56">
        <v>8</v>
      </c>
      <c r="J56" s="8" t="s">
        <v>41</v>
      </c>
      <c r="L56" t="s">
        <v>94</v>
      </c>
      <c r="M56" t="s">
        <v>56</v>
      </c>
    </row>
    <row r="57" spans="2:13" ht="18.75" x14ac:dyDescent="0.3">
      <c r="B57" s="4" t="s">
        <v>12</v>
      </c>
      <c r="C57" s="7">
        <v>1</v>
      </c>
      <c r="D57" s="3" t="s">
        <v>13</v>
      </c>
      <c r="E57" s="7">
        <v>115</v>
      </c>
      <c r="F57" s="2" t="s">
        <v>14</v>
      </c>
      <c r="G57" t="str">
        <f>CONCATENATE("E40",Table8[[#This Row],[Room]],Table8[[#This Row],[Jack number]])</f>
        <v>E40115B1</v>
      </c>
      <c r="H57">
        <v>2</v>
      </c>
      <c r="I57">
        <v>9</v>
      </c>
      <c r="J57" s="8" t="s">
        <v>41</v>
      </c>
      <c r="L57" t="s">
        <v>95</v>
      </c>
      <c r="M57" t="s">
        <v>56</v>
      </c>
    </row>
    <row r="58" spans="2:13" ht="18.75" x14ac:dyDescent="0.3">
      <c r="B58" s="4" t="s">
        <v>12</v>
      </c>
      <c r="C58" s="7">
        <v>2</v>
      </c>
      <c r="D58" s="3" t="s">
        <v>13</v>
      </c>
      <c r="E58" s="7">
        <v>215</v>
      </c>
      <c r="F58" s="2" t="s">
        <v>14</v>
      </c>
      <c r="G58" t="str">
        <f>CONCATENATE("E40",Table8[[#This Row],[Room]],Table8[[#This Row],[Jack number]])</f>
        <v>E40215B1</v>
      </c>
      <c r="H58">
        <v>2</v>
      </c>
      <c r="I58">
        <v>10</v>
      </c>
      <c r="J58" s="8" t="s">
        <v>41</v>
      </c>
      <c r="L58" t="s">
        <v>96</v>
      </c>
      <c r="M58" t="s">
        <v>56</v>
      </c>
    </row>
    <row r="59" spans="2:13" ht="18.75" x14ac:dyDescent="0.3">
      <c r="B59" s="4" t="s">
        <v>12</v>
      </c>
      <c r="C59" s="7">
        <v>3</v>
      </c>
      <c r="D59" s="3" t="s">
        <v>13</v>
      </c>
      <c r="E59" s="7">
        <v>307</v>
      </c>
      <c r="F59" s="2" t="s">
        <v>14</v>
      </c>
      <c r="G59" t="str">
        <f>CONCATENATE("E40",Table8[[#This Row],[Room]],Table8[[#This Row],[Jack number]])</f>
        <v>E40307B1</v>
      </c>
      <c r="H59">
        <v>2</v>
      </c>
      <c r="I59">
        <v>11</v>
      </c>
      <c r="J59" s="8" t="s">
        <v>41</v>
      </c>
      <c r="L59" t="s">
        <v>97</v>
      </c>
      <c r="M59" t="s">
        <v>56</v>
      </c>
    </row>
    <row r="60" spans="2:13" ht="18.75" x14ac:dyDescent="0.3">
      <c r="B60" s="4" t="s">
        <v>12</v>
      </c>
      <c r="C60" s="7">
        <v>3</v>
      </c>
      <c r="D60" s="3" t="s">
        <v>13</v>
      </c>
      <c r="E60" s="7">
        <v>324</v>
      </c>
      <c r="F60" s="2" t="s">
        <v>14</v>
      </c>
      <c r="G60" t="str">
        <f>CONCATENATE("E40",Table8[[#This Row],[Room]],Table8[[#This Row],[Jack number]])</f>
        <v>E40324B1</v>
      </c>
      <c r="H60">
        <v>2</v>
      </c>
      <c r="I60">
        <v>12</v>
      </c>
      <c r="J60" s="8" t="s">
        <v>41</v>
      </c>
      <c r="L60" t="s">
        <v>98</v>
      </c>
      <c r="M60" t="s">
        <v>56</v>
      </c>
    </row>
    <row r="61" spans="2:13" ht="18.75" x14ac:dyDescent="0.3">
      <c r="B61" s="4" t="s">
        <v>12</v>
      </c>
      <c r="C61" s="7">
        <v>1</v>
      </c>
      <c r="D61" s="3" t="s">
        <v>13</v>
      </c>
      <c r="E61" s="7">
        <v>114</v>
      </c>
      <c r="F61" s="2" t="s">
        <v>14</v>
      </c>
      <c r="G61" t="str">
        <f>CONCATENATE("E40",Table8[[#This Row],[Room]],Table8[[#This Row],[Jack number]])</f>
        <v>E40114B1</v>
      </c>
      <c r="H61">
        <v>2</v>
      </c>
      <c r="I61">
        <v>13</v>
      </c>
      <c r="J61" s="8" t="s">
        <v>41</v>
      </c>
      <c r="L61" t="s">
        <v>99</v>
      </c>
      <c r="M61" t="s">
        <v>56</v>
      </c>
    </row>
    <row r="62" spans="2:13" ht="18.75" x14ac:dyDescent="0.3">
      <c r="B62" s="4" t="s">
        <v>12</v>
      </c>
      <c r="C62" s="7">
        <v>2</v>
      </c>
      <c r="D62" s="3" t="s">
        <v>13</v>
      </c>
      <c r="E62" s="7">
        <v>214</v>
      </c>
      <c r="F62" s="2" t="s">
        <v>14</v>
      </c>
      <c r="G62" t="str">
        <f>CONCATENATE("E40",Table8[[#This Row],[Room]],Table8[[#This Row],[Jack number]])</f>
        <v>E40214B1</v>
      </c>
      <c r="H62">
        <v>2</v>
      </c>
      <c r="I62">
        <v>14</v>
      </c>
      <c r="J62" s="8" t="s">
        <v>41</v>
      </c>
      <c r="L62" t="s">
        <v>100</v>
      </c>
      <c r="M62" t="s">
        <v>56</v>
      </c>
    </row>
    <row r="63" spans="2:13" ht="18.75" x14ac:dyDescent="0.3">
      <c r="B63" s="4" t="s">
        <v>12</v>
      </c>
      <c r="C63" s="7">
        <v>3</v>
      </c>
      <c r="D63" s="3" t="s">
        <v>13</v>
      </c>
      <c r="E63" s="7">
        <v>305</v>
      </c>
      <c r="F63" s="2" t="s">
        <v>14</v>
      </c>
      <c r="G63" t="str">
        <f>CONCATENATE("E40",Table8[[#This Row],[Room]],Table8[[#This Row],[Jack number]])</f>
        <v>E40305B1</v>
      </c>
      <c r="H63">
        <v>2</v>
      </c>
      <c r="I63">
        <v>15</v>
      </c>
      <c r="J63" s="8" t="s">
        <v>41</v>
      </c>
      <c r="L63" t="s">
        <v>101</v>
      </c>
      <c r="M63" t="s">
        <v>56</v>
      </c>
    </row>
    <row r="64" spans="2:13" ht="18.75" x14ac:dyDescent="0.3">
      <c r="B64" s="4" t="s">
        <v>12</v>
      </c>
      <c r="C64" s="7">
        <v>3</v>
      </c>
      <c r="D64" s="3" t="s">
        <v>13</v>
      </c>
      <c r="E64" s="7">
        <v>323</v>
      </c>
      <c r="F64" s="2" t="s">
        <v>14</v>
      </c>
      <c r="G64" t="str">
        <f>CONCATENATE("E40",Table8[[#This Row],[Room]],Table8[[#This Row],[Jack number]])</f>
        <v>E40323B1</v>
      </c>
      <c r="H64">
        <v>2</v>
      </c>
      <c r="I64">
        <v>16</v>
      </c>
      <c r="J64" s="8" t="s">
        <v>41</v>
      </c>
      <c r="L64" t="s">
        <v>102</v>
      </c>
      <c r="M64" t="s">
        <v>56</v>
      </c>
    </row>
    <row r="65" spans="2:13" ht="18.75" x14ac:dyDescent="0.3">
      <c r="B65" s="4" t="s">
        <v>12</v>
      </c>
      <c r="C65" s="7">
        <v>1</v>
      </c>
      <c r="D65" s="3" t="s">
        <v>13</v>
      </c>
      <c r="E65" s="7">
        <v>113</v>
      </c>
      <c r="F65" s="2" t="s">
        <v>14</v>
      </c>
      <c r="G65" t="str">
        <f>CONCATENATE("E40",Table8[[#This Row],[Room]],Table8[[#This Row],[Jack number]])</f>
        <v>E40113B1</v>
      </c>
      <c r="H65">
        <v>2</v>
      </c>
      <c r="I65">
        <v>17</v>
      </c>
      <c r="J65" s="8" t="s">
        <v>41</v>
      </c>
      <c r="L65" t="s">
        <v>103</v>
      </c>
      <c r="M65" t="s">
        <v>56</v>
      </c>
    </row>
    <row r="66" spans="2:13" ht="18.75" x14ac:dyDescent="0.3">
      <c r="B66" s="4" t="s">
        <v>12</v>
      </c>
      <c r="C66" s="7">
        <v>2</v>
      </c>
      <c r="D66" s="3" t="s">
        <v>13</v>
      </c>
      <c r="E66" s="7">
        <v>213</v>
      </c>
      <c r="F66" s="2" t="s">
        <v>14</v>
      </c>
      <c r="G66" t="str">
        <f>CONCATENATE("E40",Table8[[#This Row],[Room]],Table8[[#This Row],[Jack number]])</f>
        <v>E40213B1</v>
      </c>
      <c r="H66">
        <v>2</v>
      </c>
      <c r="I66">
        <v>18</v>
      </c>
      <c r="J66" s="8" t="s">
        <v>41</v>
      </c>
      <c r="L66" t="s">
        <v>104</v>
      </c>
      <c r="M66" t="s">
        <v>56</v>
      </c>
    </row>
    <row r="67" spans="2:13" ht="18.75" x14ac:dyDescent="0.3">
      <c r="B67" s="4" t="s">
        <v>12</v>
      </c>
      <c r="C67" s="7">
        <v>3</v>
      </c>
      <c r="D67" s="3" t="s">
        <v>13</v>
      </c>
      <c r="E67" s="7">
        <v>303</v>
      </c>
      <c r="F67" s="2" t="s">
        <v>14</v>
      </c>
      <c r="G67" t="str">
        <f>CONCATENATE("E40",Table8[[#This Row],[Room]],Table8[[#This Row],[Jack number]])</f>
        <v>E40303B1</v>
      </c>
      <c r="H67">
        <v>2</v>
      </c>
      <c r="I67">
        <v>19</v>
      </c>
      <c r="J67" s="8" t="s">
        <v>41</v>
      </c>
      <c r="L67" t="s">
        <v>105</v>
      </c>
      <c r="M67" t="s">
        <v>56</v>
      </c>
    </row>
    <row r="68" spans="2:13" ht="18.75" x14ac:dyDescent="0.3">
      <c r="B68" s="4" t="s">
        <v>12</v>
      </c>
      <c r="C68" s="7">
        <v>3</v>
      </c>
      <c r="D68" s="3" t="s">
        <v>13</v>
      </c>
      <c r="E68" s="7">
        <v>322</v>
      </c>
      <c r="F68" s="2" t="s">
        <v>14</v>
      </c>
      <c r="G68" t="str">
        <f>CONCATENATE("E40",Table8[[#This Row],[Room]],Table8[[#This Row],[Jack number]])</f>
        <v>E40322B1</v>
      </c>
      <c r="H68">
        <v>2</v>
      </c>
      <c r="I68">
        <v>20</v>
      </c>
      <c r="J68" s="8" t="s">
        <v>41</v>
      </c>
      <c r="L68" t="s">
        <v>106</v>
      </c>
      <c r="M68" t="s">
        <v>56</v>
      </c>
    </row>
    <row r="69" spans="2:13" ht="18.75" x14ac:dyDescent="0.3">
      <c r="B69" s="4" t="s">
        <v>12</v>
      </c>
      <c r="C69" s="7">
        <v>1</v>
      </c>
      <c r="D69" s="3" t="s">
        <v>13</v>
      </c>
      <c r="E69" s="7">
        <v>111</v>
      </c>
      <c r="F69" s="2" t="s">
        <v>14</v>
      </c>
      <c r="G69" t="str">
        <f>CONCATENATE("E40",Table8[[#This Row],[Room]],Table8[[#This Row],[Jack number]])</f>
        <v>E40111B1</v>
      </c>
      <c r="H69">
        <v>2</v>
      </c>
      <c r="I69">
        <v>21</v>
      </c>
      <c r="J69" s="8" t="s">
        <v>41</v>
      </c>
      <c r="L69" t="s">
        <v>107</v>
      </c>
      <c r="M69" t="s">
        <v>56</v>
      </c>
    </row>
    <row r="70" spans="2:13" ht="18.75" x14ac:dyDescent="0.3">
      <c r="B70" s="4" t="s">
        <v>12</v>
      </c>
      <c r="C70" s="7">
        <v>2</v>
      </c>
      <c r="D70" s="3" t="s">
        <v>13</v>
      </c>
      <c r="E70" s="7">
        <v>212</v>
      </c>
      <c r="F70" s="2" t="s">
        <v>14</v>
      </c>
      <c r="G70" t="str">
        <f>CONCATENATE("E40",Table8[[#This Row],[Room]],Table8[[#This Row],[Jack number]])</f>
        <v>E40212B1</v>
      </c>
      <c r="H70">
        <v>2</v>
      </c>
      <c r="I70">
        <v>22</v>
      </c>
      <c r="J70" s="8" t="s">
        <v>41</v>
      </c>
      <c r="L70" t="s">
        <v>108</v>
      </c>
      <c r="M70" t="s">
        <v>56</v>
      </c>
    </row>
    <row r="71" spans="2:13" ht="18.75" x14ac:dyDescent="0.3">
      <c r="B71" s="4" t="s">
        <v>12</v>
      </c>
      <c r="C71" s="7">
        <v>3</v>
      </c>
      <c r="D71" s="3" t="s">
        <v>13</v>
      </c>
      <c r="E71" s="7">
        <v>302</v>
      </c>
      <c r="F71" s="2" t="s">
        <v>14</v>
      </c>
      <c r="G71" t="str">
        <f>CONCATENATE("E40",Table8[[#This Row],[Room]],Table8[[#This Row],[Jack number]])</f>
        <v>E40302B1</v>
      </c>
      <c r="H71">
        <v>2</v>
      </c>
      <c r="I71">
        <v>23</v>
      </c>
      <c r="J71" s="8" t="s">
        <v>41</v>
      </c>
      <c r="L71" t="s">
        <v>109</v>
      </c>
      <c r="M71" t="s">
        <v>56</v>
      </c>
    </row>
    <row r="72" spans="2:13" ht="18.75" x14ac:dyDescent="0.3">
      <c r="B72" s="4" t="s">
        <v>12</v>
      </c>
      <c r="C72" s="7">
        <v>3</v>
      </c>
      <c r="D72" s="3" t="s">
        <v>13</v>
      </c>
      <c r="E72" s="7">
        <v>321</v>
      </c>
      <c r="F72" s="2" t="s">
        <v>14</v>
      </c>
      <c r="G72" t="str">
        <f>CONCATENATE("E40",Table8[[#This Row],[Room]],Table8[[#This Row],[Jack number]])</f>
        <v>E40321B1</v>
      </c>
      <c r="H72">
        <v>2</v>
      </c>
      <c r="I72">
        <v>24</v>
      </c>
      <c r="J72" s="8" t="s">
        <v>41</v>
      </c>
      <c r="L72" t="s">
        <v>110</v>
      </c>
      <c r="M72" t="s">
        <v>56</v>
      </c>
    </row>
    <row r="73" spans="2:13" ht="18.75" x14ac:dyDescent="0.3">
      <c r="B73" s="4" t="s">
        <v>12</v>
      </c>
      <c r="C73" s="7">
        <v>1</v>
      </c>
      <c r="D73" s="3" t="s">
        <v>13</v>
      </c>
      <c r="E73" s="7">
        <v>109</v>
      </c>
      <c r="F73" s="2" t="s">
        <v>14</v>
      </c>
      <c r="G73" t="str">
        <f>CONCATENATE("E40",Table8[[#This Row],[Room]],Table8[[#This Row],[Jack number]])</f>
        <v>E40109B1</v>
      </c>
      <c r="H73">
        <v>2</v>
      </c>
      <c r="I73">
        <v>25</v>
      </c>
      <c r="J73" s="8" t="s">
        <v>41</v>
      </c>
      <c r="L73" t="s">
        <v>111</v>
      </c>
      <c r="M73" t="s">
        <v>56</v>
      </c>
    </row>
    <row r="74" spans="2:13" ht="18.75" x14ac:dyDescent="0.3">
      <c r="B74" s="4" t="s">
        <v>12</v>
      </c>
      <c r="C74" s="7">
        <v>2</v>
      </c>
      <c r="D74" s="3" t="s">
        <v>13</v>
      </c>
      <c r="E74" s="7">
        <v>211</v>
      </c>
      <c r="F74" s="2" t="s">
        <v>14</v>
      </c>
      <c r="G74" t="str">
        <f>CONCATENATE("E40",Table8[[#This Row],[Room]],Table8[[#This Row],[Jack number]])</f>
        <v>E40211B1</v>
      </c>
      <c r="H74">
        <v>2</v>
      </c>
      <c r="I74">
        <v>26</v>
      </c>
      <c r="J74" s="8" t="s">
        <v>41</v>
      </c>
      <c r="L74" t="s">
        <v>112</v>
      </c>
      <c r="M74" t="s">
        <v>56</v>
      </c>
    </row>
    <row r="75" spans="2:13" ht="18.75" x14ac:dyDescent="0.3">
      <c r="B75" s="4" t="s">
        <v>12</v>
      </c>
      <c r="C75" s="7">
        <v>2</v>
      </c>
      <c r="D75" s="3" t="s">
        <v>13</v>
      </c>
      <c r="E75" s="7">
        <v>301</v>
      </c>
      <c r="F75" s="2" t="s">
        <v>14</v>
      </c>
      <c r="G75" t="str">
        <f>CONCATENATE("E40",Table8[[#This Row],[Room]],Table8[[#This Row],[Jack number]])</f>
        <v>E40301B1</v>
      </c>
      <c r="H75">
        <v>2</v>
      </c>
      <c r="I75">
        <v>27</v>
      </c>
      <c r="J75" s="8" t="s">
        <v>41</v>
      </c>
      <c r="L75" t="s">
        <v>113</v>
      </c>
      <c r="M75" t="s">
        <v>56</v>
      </c>
    </row>
    <row r="76" spans="2:13" ht="18.75" x14ac:dyDescent="0.3">
      <c r="B76" s="4" t="s">
        <v>12</v>
      </c>
      <c r="C76" s="7">
        <v>3</v>
      </c>
      <c r="D76" s="3" t="s">
        <v>13</v>
      </c>
      <c r="E76" s="7">
        <v>320</v>
      </c>
      <c r="F76" s="2" t="s">
        <v>14</v>
      </c>
      <c r="G76" t="str">
        <f>CONCATENATE("E40",Table8[[#This Row],[Room]],Table8[[#This Row],[Jack number]])</f>
        <v>E40320B1</v>
      </c>
      <c r="H76">
        <v>2</v>
      </c>
      <c r="I76">
        <v>28</v>
      </c>
      <c r="J76" s="8" t="s">
        <v>41</v>
      </c>
      <c r="L76" t="s">
        <v>114</v>
      </c>
      <c r="M76" t="s">
        <v>56</v>
      </c>
    </row>
    <row r="77" spans="2:13" ht="18.75" x14ac:dyDescent="0.3">
      <c r="B77" s="4" t="s">
        <v>12</v>
      </c>
      <c r="C77" s="7">
        <v>1</v>
      </c>
      <c r="D77" s="3" t="s">
        <v>13</v>
      </c>
      <c r="E77" s="7">
        <v>107</v>
      </c>
      <c r="F77" s="2" t="s">
        <v>14</v>
      </c>
      <c r="G77" t="str">
        <f>CONCATENATE("E40",Table8[[#This Row],[Room]],Table8[[#This Row],[Jack number]])</f>
        <v>E40107B1</v>
      </c>
      <c r="H77">
        <v>2</v>
      </c>
      <c r="I77">
        <v>29</v>
      </c>
      <c r="J77" s="8" t="s">
        <v>41</v>
      </c>
      <c r="L77" t="s">
        <v>115</v>
      </c>
      <c r="M77" t="s">
        <v>56</v>
      </c>
    </row>
    <row r="78" spans="2:13" ht="18.75" x14ac:dyDescent="0.3">
      <c r="B78" s="4" t="s">
        <v>12</v>
      </c>
      <c r="C78" s="7">
        <v>2</v>
      </c>
      <c r="D78" s="3" t="s">
        <v>13</v>
      </c>
      <c r="E78" s="7">
        <v>203</v>
      </c>
      <c r="F78" s="2" t="s">
        <v>14</v>
      </c>
      <c r="G78" t="str">
        <f>CONCATENATE("E40",Table8[[#This Row],[Room]],Table8[[#This Row],[Jack number]])</f>
        <v>E40203B1</v>
      </c>
      <c r="H78">
        <v>2</v>
      </c>
      <c r="I78">
        <v>30</v>
      </c>
      <c r="J78" s="8" t="s">
        <v>41</v>
      </c>
      <c r="L78" t="s">
        <v>116</v>
      </c>
      <c r="M78" t="s">
        <v>56</v>
      </c>
    </row>
    <row r="79" spans="2:13" ht="18.75" x14ac:dyDescent="0.3">
      <c r="B79" s="4" t="s">
        <v>12</v>
      </c>
      <c r="C79" s="7">
        <v>2</v>
      </c>
      <c r="D79" s="3" t="s">
        <v>13</v>
      </c>
      <c r="E79" s="7">
        <v>226</v>
      </c>
      <c r="F79" s="2" t="s">
        <v>14</v>
      </c>
      <c r="G79" t="str">
        <f>CONCATENATE("E40",Table8[[#This Row],[Room]],Table8[[#This Row],[Jack number]])</f>
        <v>E40226B1</v>
      </c>
      <c r="H79">
        <v>2</v>
      </c>
      <c r="I79">
        <v>31</v>
      </c>
      <c r="J79" s="8" t="s">
        <v>41</v>
      </c>
      <c r="L79" t="s">
        <v>117</v>
      </c>
      <c r="M79" t="s">
        <v>56</v>
      </c>
    </row>
    <row r="80" spans="2:13" ht="18.75" x14ac:dyDescent="0.3">
      <c r="B80" s="4" t="s">
        <v>12</v>
      </c>
      <c r="C80" s="7">
        <v>3</v>
      </c>
      <c r="D80" s="3" t="s">
        <v>13</v>
      </c>
      <c r="E80" s="7">
        <v>319</v>
      </c>
      <c r="F80" s="2" t="s">
        <v>14</v>
      </c>
      <c r="G80" t="str">
        <f>CONCATENATE("E40",Table8[[#This Row],[Room]],Table8[[#This Row],[Jack number]])</f>
        <v>E40319B1</v>
      </c>
      <c r="H80">
        <v>2</v>
      </c>
      <c r="I80">
        <v>32</v>
      </c>
      <c r="J80" s="8" t="s">
        <v>41</v>
      </c>
      <c r="L80" t="s">
        <v>118</v>
      </c>
      <c r="M80" t="s">
        <v>56</v>
      </c>
    </row>
    <row r="81" spans="2:14" ht="18.75" x14ac:dyDescent="0.3">
      <c r="B81" s="4" t="s">
        <v>12</v>
      </c>
      <c r="C81" s="7">
        <v>4</v>
      </c>
      <c r="D81" s="3" t="s">
        <v>13</v>
      </c>
      <c r="E81" s="7">
        <v>417</v>
      </c>
      <c r="F81" s="2" t="s">
        <v>14</v>
      </c>
      <c r="G81" t="str">
        <f>CONCATENATE("E40",Table8[[#This Row],[Room]],Table8[[#This Row],[Jack number]])</f>
        <v>E40417B1</v>
      </c>
      <c r="H81">
        <v>2</v>
      </c>
      <c r="I81">
        <v>33</v>
      </c>
      <c r="J81" s="8" t="s">
        <v>41</v>
      </c>
      <c r="L81" t="s">
        <v>119</v>
      </c>
      <c r="M81" t="s">
        <v>56</v>
      </c>
    </row>
    <row r="82" spans="2:14" ht="18.75" x14ac:dyDescent="0.3">
      <c r="B82" s="4" t="s">
        <v>12</v>
      </c>
      <c r="C82" s="15"/>
      <c r="D82" s="3" t="s">
        <v>13</v>
      </c>
      <c r="E82" s="15"/>
      <c r="F82" s="6"/>
      <c r="G82" s="14"/>
      <c r="H82">
        <v>2</v>
      </c>
      <c r="I82" s="5">
        <v>34</v>
      </c>
      <c r="J82" s="8" t="s">
        <v>41</v>
      </c>
      <c r="K82" s="16" t="s">
        <v>42</v>
      </c>
    </row>
    <row r="83" spans="2:14" ht="18.75" x14ac:dyDescent="0.3">
      <c r="B83" s="4" t="s">
        <v>12</v>
      </c>
      <c r="C83" s="15"/>
      <c r="D83" s="3" t="s">
        <v>13</v>
      </c>
      <c r="E83" s="15"/>
      <c r="F83" s="6"/>
      <c r="G83" s="14"/>
      <c r="H83">
        <v>2</v>
      </c>
      <c r="I83" s="5">
        <v>35</v>
      </c>
      <c r="J83" s="8" t="s">
        <v>41</v>
      </c>
      <c r="K83" s="16" t="s">
        <v>43</v>
      </c>
    </row>
    <row r="84" spans="2:14" ht="18.75" x14ac:dyDescent="0.3">
      <c r="B84" s="4" t="s">
        <v>12</v>
      </c>
      <c r="C84" s="15"/>
      <c r="D84" s="3" t="s">
        <v>13</v>
      </c>
      <c r="E84" s="15"/>
      <c r="F84" s="6"/>
      <c r="G84" s="14"/>
      <c r="H84">
        <v>2</v>
      </c>
      <c r="I84" s="5">
        <v>36</v>
      </c>
      <c r="J84" s="8" t="s">
        <v>41</v>
      </c>
      <c r="K84" s="16" t="s">
        <v>44</v>
      </c>
    </row>
    <row r="85" spans="2:14" ht="18.75" x14ac:dyDescent="0.3">
      <c r="B85" s="4" t="s">
        <v>12</v>
      </c>
      <c r="C85" s="15"/>
      <c r="D85" s="3" t="s">
        <v>13</v>
      </c>
      <c r="E85" s="15"/>
      <c r="F85" s="6"/>
      <c r="G85" s="14"/>
      <c r="H85">
        <v>2</v>
      </c>
      <c r="I85" s="5">
        <v>37</v>
      </c>
      <c r="J85" s="8" t="s">
        <v>41</v>
      </c>
      <c r="K85" s="16" t="s">
        <v>45</v>
      </c>
    </row>
    <row r="86" spans="2:14" ht="18.75" x14ac:dyDescent="0.3">
      <c r="B86" s="4" t="s">
        <v>12</v>
      </c>
      <c r="C86" s="15"/>
      <c r="D86" s="3" t="s">
        <v>13</v>
      </c>
      <c r="E86" s="15"/>
      <c r="F86" s="6"/>
      <c r="G86" s="14"/>
      <c r="H86">
        <v>2</v>
      </c>
      <c r="I86" s="5">
        <v>38</v>
      </c>
      <c r="J86" s="8" t="s">
        <v>41</v>
      </c>
      <c r="K86" s="16" t="s">
        <v>46</v>
      </c>
    </row>
    <row r="87" spans="2:14" ht="18.75" x14ac:dyDescent="0.3">
      <c r="B87" s="4" t="s">
        <v>12</v>
      </c>
      <c r="C87" s="15"/>
      <c r="D87" s="3" t="s">
        <v>13</v>
      </c>
      <c r="E87" s="15"/>
      <c r="F87" s="6"/>
      <c r="G87" s="14"/>
      <c r="H87">
        <v>2</v>
      </c>
      <c r="I87" s="5">
        <v>39</v>
      </c>
      <c r="J87" s="8" t="s">
        <v>41</v>
      </c>
      <c r="K87" s="16" t="s">
        <v>47</v>
      </c>
    </row>
    <row r="88" spans="2:14" ht="18.75" x14ac:dyDescent="0.3">
      <c r="B88" s="4" t="s">
        <v>12</v>
      </c>
      <c r="C88" s="15"/>
      <c r="D88" s="3" t="s">
        <v>13</v>
      </c>
      <c r="E88" s="15"/>
      <c r="F88" s="6"/>
      <c r="G88" s="14"/>
      <c r="H88">
        <v>2</v>
      </c>
      <c r="I88" s="5">
        <v>40</v>
      </c>
      <c r="J88" s="8" t="s">
        <v>41</v>
      </c>
      <c r="K88" s="16" t="s">
        <v>48</v>
      </c>
      <c r="N88" t="s">
        <v>49</v>
      </c>
    </row>
    <row r="89" spans="2:14" ht="18.75" x14ac:dyDescent="0.3">
      <c r="B89" s="4" t="s">
        <v>12</v>
      </c>
      <c r="C89" s="15"/>
      <c r="D89" s="3" t="s">
        <v>13</v>
      </c>
      <c r="E89" s="15"/>
      <c r="F89" s="6"/>
      <c r="G89" s="14"/>
      <c r="H89">
        <v>2</v>
      </c>
      <c r="I89" s="5">
        <v>41</v>
      </c>
      <c r="J89" s="8" t="s">
        <v>41</v>
      </c>
      <c r="K89" s="16" t="s">
        <v>50</v>
      </c>
    </row>
    <row r="90" spans="2:14" ht="18.75" x14ac:dyDescent="0.3">
      <c r="B90" s="4" t="s">
        <v>12</v>
      </c>
      <c r="C90" s="15"/>
      <c r="D90" s="3" t="s">
        <v>13</v>
      </c>
      <c r="E90" s="15"/>
      <c r="F90" s="6"/>
      <c r="G90" s="14"/>
      <c r="H90">
        <v>2</v>
      </c>
      <c r="I90" s="5">
        <v>42</v>
      </c>
      <c r="J90" s="8" t="s">
        <v>41</v>
      </c>
      <c r="K90" s="16" t="s">
        <v>51</v>
      </c>
    </row>
    <row r="91" spans="2:14" ht="18.75" x14ac:dyDescent="0.3">
      <c r="B91" s="4" t="s">
        <v>12</v>
      </c>
      <c r="C91" s="15"/>
      <c r="D91" s="3" t="s">
        <v>13</v>
      </c>
      <c r="E91" s="15"/>
      <c r="F91" s="6"/>
      <c r="G91" s="14"/>
      <c r="H91">
        <v>2</v>
      </c>
      <c r="I91" s="5">
        <v>43</v>
      </c>
      <c r="J91" s="8" t="s">
        <v>41</v>
      </c>
      <c r="K91" s="16" t="s">
        <v>52</v>
      </c>
    </row>
    <row r="92" spans="2:14" ht="18.75" x14ac:dyDescent="0.3">
      <c r="B92" s="4" t="s">
        <v>12</v>
      </c>
      <c r="C92" s="15"/>
      <c r="D92" s="3" t="s">
        <v>13</v>
      </c>
      <c r="E92" s="15"/>
      <c r="F92" s="6"/>
      <c r="G92" s="14"/>
      <c r="H92">
        <v>2</v>
      </c>
      <c r="I92" s="5">
        <v>44</v>
      </c>
      <c r="J92" s="8" t="s">
        <v>41</v>
      </c>
      <c r="K92" s="16" t="s">
        <v>53</v>
      </c>
    </row>
    <row r="93" spans="2:14" ht="18.75" x14ac:dyDescent="0.3">
      <c r="B93" s="4" t="s">
        <v>12</v>
      </c>
      <c r="C93" s="15"/>
      <c r="D93" s="3" t="s">
        <v>13</v>
      </c>
      <c r="E93" s="15"/>
      <c r="F93" s="6"/>
      <c r="G93" s="14"/>
      <c r="H93">
        <v>2</v>
      </c>
      <c r="I93" s="5">
        <v>45</v>
      </c>
      <c r="J93" s="8" t="s">
        <v>41</v>
      </c>
      <c r="K93" s="16" t="s">
        <v>54</v>
      </c>
    </row>
    <row r="94" spans="2:14" ht="18.75" x14ac:dyDescent="0.3">
      <c r="B94" s="4" t="s">
        <v>12</v>
      </c>
      <c r="C94" s="15"/>
      <c r="D94" s="3" t="s">
        <v>13</v>
      </c>
      <c r="E94" s="15"/>
      <c r="F94" s="6"/>
      <c r="G94" s="14"/>
      <c r="H94">
        <v>2</v>
      </c>
      <c r="I94" s="5">
        <v>46</v>
      </c>
      <c r="J94" s="8" t="s">
        <v>41</v>
      </c>
      <c r="K94" s="16" t="s">
        <v>55</v>
      </c>
    </row>
    <row r="95" spans="2:14" ht="18.75" x14ac:dyDescent="0.3">
      <c r="B95" s="4" t="s">
        <v>12</v>
      </c>
      <c r="C95" s="15"/>
      <c r="D95" s="3" t="s">
        <v>13</v>
      </c>
      <c r="E95" s="15"/>
      <c r="F95" s="6"/>
      <c r="G95" s="14"/>
      <c r="H95">
        <v>2</v>
      </c>
      <c r="I95" s="5">
        <v>47</v>
      </c>
      <c r="J95" s="8" t="s">
        <v>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E09A-1D39-4315-8436-9B98C254476F}">
  <dimension ref="A1:B81"/>
  <sheetViews>
    <sheetView tabSelected="1" workbookViewId="0">
      <selection activeCell="B1" sqref="B1:B1048576"/>
    </sheetView>
  </sheetViews>
  <sheetFormatPr defaultRowHeight="15" x14ac:dyDescent="0.25"/>
  <cols>
    <col min="1" max="1" width="25.5703125" style="16" customWidth="1" collapsed="1"/>
    <col min="2" max="2" width="26" style="16" customWidth="1" collapsed="1"/>
  </cols>
  <sheetData>
    <row r="1" spans="1:2" x14ac:dyDescent="0.25">
      <c r="A1" s="16" t="s">
        <v>10</v>
      </c>
      <c r="B1" s="16" t="s">
        <v>11</v>
      </c>
    </row>
    <row r="2" spans="1:2" x14ac:dyDescent="0.25">
      <c r="A2" t="s">
        <v>57</v>
      </c>
      <c r="B2" t="s">
        <v>56</v>
      </c>
    </row>
    <row r="3" spans="1:2" x14ac:dyDescent="0.25">
      <c r="A3" t="s">
        <v>58</v>
      </c>
      <c r="B3" t="s">
        <v>56</v>
      </c>
    </row>
    <row r="4" spans="1:2" x14ac:dyDescent="0.25">
      <c r="A4" t="s">
        <v>59</v>
      </c>
      <c r="B4" t="s">
        <v>56</v>
      </c>
    </row>
    <row r="5" spans="1:2" x14ac:dyDescent="0.25">
      <c r="A5" t="s">
        <v>60</v>
      </c>
      <c r="B5" t="s">
        <v>56</v>
      </c>
    </row>
    <row r="6" spans="1:2" x14ac:dyDescent="0.25">
      <c r="A6" t="s">
        <v>61</v>
      </c>
      <c r="B6" t="s">
        <v>56</v>
      </c>
    </row>
    <row r="7" spans="1:2" x14ac:dyDescent="0.25">
      <c r="A7" t="s">
        <v>62</v>
      </c>
      <c r="B7" t="s">
        <v>56</v>
      </c>
    </row>
    <row r="8" spans="1:2" x14ac:dyDescent="0.25">
      <c r="A8" s="16" t="s">
        <v>25</v>
      </c>
    </row>
    <row r="9" spans="1:2" x14ac:dyDescent="0.25">
      <c r="A9" t="s">
        <v>63</v>
      </c>
      <c r="B9" t="s">
        <v>56</v>
      </c>
    </row>
    <row r="10" spans="1:2" x14ac:dyDescent="0.25">
      <c r="A10" t="s">
        <v>64</v>
      </c>
      <c r="B10" t="s">
        <v>56</v>
      </c>
    </row>
    <row r="11" spans="1:2" x14ac:dyDescent="0.25">
      <c r="A11" s="16" t="s">
        <v>27</v>
      </c>
    </row>
    <row r="12" spans="1:2" x14ac:dyDescent="0.25">
      <c r="A12" t="s">
        <v>65</v>
      </c>
      <c r="B12" t="s">
        <v>56</v>
      </c>
    </row>
    <row r="13" spans="1:2" x14ac:dyDescent="0.25">
      <c r="A13" t="s">
        <v>66</v>
      </c>
      <c r="B13" t="s">
        <v>56</v>
      </c>
    </row>
    <row r="14" spans="1:2" x14ac:dyDescent="0.25">
      <c r="A14" t="s">
        <v>67</v>
      </c>
      <c r="B14" t="s">
        <v>56</v>
      </c>
    </row>
    <row r="15" spans="1:2" x14ac:dyDescent="0.25">
      <c r="A15" t="s">
        <v>68</v>
      </c>
      <c r="B15" t="s">
        <v>56</v>
      </c>
    </row>
    <row r="16" spans="1:2" x14ac:dyDescent="0.25">
      <c r="A16" t="s">
        <v>69</v>
      </c>
      <c r="B16" t="s">
        <v>56</v>
      </c>
    </row>
    <row r="17" spans="1:2" x14ac:dyDescent="0.25">
      <c r="A17" t="s">
        <v>70</v>
      </c>
      <c r="B17" t="s">
        <v>56</v>
      </c>
    </row>
    <row r="18" spans="1:2" x14ac:dyDescent="0.25">
      <c r="A18" t="s">
        <v>71</v>
      </c>
      <c r="B18" t="s">
        <v>56</v>
      </c>
    </row>
    <row r="19" spans="1:2" x14ac:dyDescent="0.25">
      <c r="A19" t="s">
        <v>72</v>
      </c>
      <c r="B19" t="s">
        <v>56</v>
      </c>
    </row>
    <row r="20" spans="1:2" x14ac:dyDescent="0.25">
      <c r="A20" t="s">
        <v>73</v>
      </c>
      <c r="B20" t="s">
        <v>56</v>
      </c>
    </row>
    <row r="21" spans="1:2" x14ac:dyDescent="0.25">
      <c r="A21" t="s">
        <v>74</v>
      </c>
      <c r="B21" t="s">
        <v>56</v>
      </c>
    </row>
    <row r="22" spans="1:2" x14ac:dyDescent="0.25">
      <c r="A22" t="s">
        <v>75</v>
      </c>
      <c r="B22" t="s">
        <v>56</v>
      </c>
    </row>
    <row r="23" spans="1:2" x14ac:dyDescent="0.25">
      <c r="A23" t="s">
        <v>76</v>
      </c>
      <c r="B23" t="s">
        <v>56</v>
      </c>
    </row>
    <row r="24" spans="1:2" x14ac:dyDescent="0.25">
      <c r="A24" t="s">
        <v>77</v>
      </c>
      <c r="B24" t="s">
        <v>56</v>
      </c>
    </row>
    <row r="25" spans="1:2" x14ac:dyDescent="0.25">
      <c r="A25" t="s">
        <v>74</v>
      </c>
      <c r="B25" t="s">
        <v>56</v>
      </c>
    </row>
    <row r="26" spans="1:2" x14ac:dyDescent="0.25">
      <c r="A26" t="s">
        <v>78</v>
      </c>
      <c r="B26" t="s">
        <v>56</v>
      </c>
    </row>
    <row r="27" spans="1:2" x14ac:dyDescent="0.25">
      <c r="A27" t="s">
        <v>79</v>
      </c>
      <c r="B27" t="s">
        <v>56</v>
      </c>
    </row>
    <row r="28" spans="1:2" x14ac:dyDescent="0.25">
      <c r="A28" t="s">
        <v>80</v>
      </c>
      <c r="B28" t="s">
        <v>56</v>
      </c>
    </row>
    <row r="29" spans="1:2" x14ac:dyDescent="0.25">
      <c r="A29" t="s">
        <v>81</v>
      </c>
      <c r="B29" t="s">
        <v>56</v>
      </c>
    </row>
    <row r="30" spans="1:2" x14ac:dyDescent="0.25">
      <c r="A30" t="s">
        <v>82</v>
      </c>
      <c r="B30" t="s">
        <v>56</v>
      </c>
    </row>
    <row r="31" spans="1:2" x14ac:dyDescent="0.25">
      <c r="A31" s="16" t="s">
        <v>28</v>
      </c>
    </row>
    <row r="32" spans="1:2" x14ac:dyDescent="0.25">
      <c r="A32" t="s">
        <v>83</v>
      </c>
      <c r="B32" t="s">
        <v>56</v>
      </c>
    </row>
    <row r="33" spans="1:2" x14ac:dyDescent="0.25">
      <c r="A33" t="s">
        <v>84</v>
      </c>
      <c r="B33" t="s">
        <v>56</v>
      </c>
    </row>
    <row r="34" spans="1:2" x14ac:dyDescent="0.25">
      <c r="A34" t="s">
        <v>85</v>
      </c>
      <c r="B34" t="s">
        <v>56</v>
      </c>
    </row>
    <row r="49" spans="1:2" x14ac:dyDescent="0.25">
      <c r="A49" t="s">
        <v>86</v>
      </c>
      <c r="B49" t="s">
        <v>56</v>
      </c>
    </row>
    <row r="50" spans="1:2" x14ac:dyDescent="0.25">
      <c r="A50" t="s">
        <v>87</v>
      </c>
      <c r="B50" t="s">
        <v>56</v>
      </c>
    </row>
    <row r="51" spans="1:2" x14ac:dyDescent="0.25">
      <c r="A51" t="s">
        <v>88</v>
      </c>
      <c r="B51" t="s">
        <v>56</v>
      </c>
    </row>
    <row r="52" spans="1:2" x14ac:dyDescent="0.25">
      <c r="A52" t="s">
        <v>89</v>
      </c>
      <c r="B52" t="s">
        <v>56</v>
      </c>
    </row>
    <row r="53" spans="1:2" x14ac:dyDescent="0.25">
      <c r="A53" t="s">
        <v>90</v>
      </c>
      <c r="B53" t="s">
        <v>56</v>
      </c>
    </row>
    <row r="54" spans="1:2" x14ac:dyDescent="0.25">
      <c r="A54" t="s">
        <v>91</v>
      </c>
      <c r="B54" t="s">
        <v>56</v>
      </c>
    </row>
    <row r="55" spans="1:2" x14ac:dyDescent="0.25">
      <c r="A55" t="s">
        <v>93</v>
      </c>
      <c r="B55" t="s">
        <v>92</v>
      </c>
    </row>
    <row r="56" spans="1:2" x14ac:dyDescent="0.25">
      <c r="A56" t="s">
        <v>94</v>
      </c>
      <c r="B56" t="s">
        <v>56</v>
      </c>
    </row>
    <row r="57" spans="1:2" x14ac:dyDescent="0.25">
      <c r="A57" t="s">
        <v>95</v>
      </c>
      <c r="B57" t="s">
        <v>56</v>
      </c>
    </row>
    <row r="58" spans="1:2" x14ac:dyDescent="0.25">
      <c r="A58" t="s">
        <v>96</v>
      </c>
      <c r="B58" t="s">
        <v>56</v>
      </c>
    </row>
    <row r="59" spans="1:2" x14ac:dyDescent="0.25">
      <c r="A59" t="s">
        <v>97</v>
      </c>
      <c r="B59" t="s">
        <v>56</v>
      </c>
    </row>
    <row r="60" spans="1:2" x14ac:dyDescent="0.25">
      <c r="A60" t="s">
        <v>98</v>
      </c>
      <c r="B60" t="s">
        <v>56</v>
      </c>
    </row>
    <row r="61" spans="1:2" x14ac:dyDescent="0.25">
      <c r="A61" t="s">
        <v>99</v>
      </c>
      <c r="B61" t="s">
        <v>56</v>
      </c>
    </row>
    <row r="62" spans="1:2" x14ac:dyDescent="0.25">
      <c r="A62" t="s">
        <v>100</v>
      </c>
      <c r="B62" t="s">
        <v>56</v>
      </c>
    </row>
    <row r="63" spans="1:2" x14ac:dyDescent="0.25">
      <c r="A63" t="s">
        <v>101</v>
      </c>
      <c r="B63" t="s">
        <v>56</v>
      </c>
    </row>
    <row r="64" spans="1:2" x14ac:dyDescent="0.25">
      <c r="A64" t="s">
        <v>102</v>
      </c>
      <c r="B64" t="s">
        <v>56</v>
      </c>
    </row>
    <row r="65" spans="1:2" x14ac:dyDescent="0.25">
      <c r="A65" t="s">
        <v>103</v>
      </c>
      <c r="B65" t="s">
        <v>56</v>
      </c>
    </row>
    <row r="66" spans="1:2" x14ac:dyDescent="0.25">
      <c r="A66" t="s">
        <v>104</v>
      </c>
      <c r="B66" t="s">
        <v>56</v>
      </c>
    </row>
    <row r="67" spans="1:2" x14ac:dyDescent="0.25">
      <c r="A67" t="s">
        <v>105</v>
      </c>
      <c r="B67" t="s">
        <v>56</v>
      </c>
    </row>
    <row r="68" spans="1:2" x14ac:dyDescent="0.25">
      <c r="A68" t="s">
        <v>106</v>
      </c>
      <c r="B68" t="s">
        <v>56</v>
      </c>
    </row>
    <row r="69" spans="1:2" x14ac:dyDescent="0.25">
      <c r="A69" t="s">
        <v>107</v>
      </c>
      <c r="B69" t="s">
        <v>56</v>
      </c>
    </row>
    <row r="70" spans="1:2" x14ac:dyDescent="0.25">
      <c r="A70" t="s">
        <v>108</v>
      </c>
      <c r="B70" t="s">
        <v>56</v>
      </c>
    </row>
    <row r="71" spans="1:2" x14ac:dyDescent="0.25">
      <c r="A71" t="s">
        <v>109</v>
      </c>
      <c r="B71" t="s">
        <v>56</v>
      </c>
    </row>
    <row r="72" spans="1:2" x14ac:dyDescent="0.25">
      <c r="A72" t="s">
        <v>110</v>
      </c>
      <c r="B72" t="s">
        <v>56</v>
      </c>
    </row>
    <row r="73" spans="1:2" x14ac:dyDescent="0.25">
      <c r="A73" t="s">
        <v>111</v>
      </c>
      <c r="B73" t="s">
        <v>56</v>
      </c>
    </row>
    <row r="74" spans="1:2" x14ac:dyDescent="0.25">
      <c r="A74" t="s">
        <v>112</v>
      </c>
      <c r="B74" t="s">
        <v>56</v>
      </c>
    </row>
    <row r="75" spans="1:2" x14ac:dyDescent="0.25">
      <c r="A75" t="s">
        <v>113</v>
      </c>
      <c r="B75" t="s">
        <v>56</v>
      </c>
    </row>
    <row r="76" spans="1:2" x14ac:dyDescent="0.25">
      <c r="A76" t="s">
        <v>114</v>
      </c>
      <c r="B76" t="s">
        <v>56</v>
      </c>
    </row>
    <row r="77" spans="1:2" x14ac:dyDescent="0.25">
      <c r="A77" t="s">
        <v>115</v>
      </c>
      <c r="B77" t="s">
        <v>56</v>
      </c>
    </row>
    <row r="78" spans="1:2" x14ac:dyDescent="0.25">
      <c r="A78" t="s">
        <v>116</v>
      </c>
      <c r="B78" t="s">
        <v>56</v>
      </c>
    </row>
    <row r="79" spans="1:2" x14ac:dyDescent="0.25">
      <c r="A79" t="s">
        <v>117</v>
      </c>
      <c r="B79" t="s">
        <v>56</v>
      </c>
    </row>
    <row r="80" spans="1:2" x14ac:dyDescent="0.25">
      <c r="A80" t="s">
        <v>118</v>
      </c>
      <c r="B80" t="s">
        <v>56</v>
      </c>
    </row>
    <row r="81" spans="1:2" x14ac:dyDescent="0.25">
      <c r="A81" t="s">
        <v>119</v>
      </c>
      <c r="B8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23CDEFC02EC54593F277F7A1CD59F8" ma:contentTypeVersion="" ma:contentTypeDescription="Create a new document." ma:contentTypeScope="" ma:versionID="0217942aed0963c881c88d9219887481">
  <xsd:schema xmlns:xsd="http://www.w3.org/2001/XMLSchema" xmlns:xs="http://www.w3.org/2001/XMLSchema" xmlns:p="http://schemas.microsoft.com/office/2006/metadata/properties" xmlns:ns2="9A8E6B13-D3EE-45C8-BA83-0B51A9E6D38C" xmlns:ns3="9a8e6b13-d3ee-45c8-ba83-0b51a9e6d38c" xmlns:ns4="5fca64ad-72b9-45fe-9325-91f322831a9a" targetNamespace="http://schemas.microsoft.com/office/2006/metadata/properties" ma:root="true" ma:fieldsID="ce533ab14b009d344cf7e7b5a509a7a6" ns2:_="" ns3:_="" ns4:_="">
    <xsd:import namespace="9A8E6B13-D3EE-45C8-BA83-0B51A9E6D38C"/>
    <xsd:import namespace="9a8e6b13-d3ee-45c8-ba83-0b51a9e6d38c"/>
    <xsd:import namespace="5fca64ad-72b9-45fe-9325-91f322831a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E6B13-D3EE-45C8-BA83-0B51A9E6D3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e6b13-d3ee-45c8-ba83-0b51a9e6d38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ca64ad-72b9-45fe-9325-91f322831a9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FE8F80-E077-465E-A567-9239B2F6114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8541735-1185-405B-9EA0-FA70282A29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8E6B13-D3EE-45C8-BA83-0B51A9E6D38C"/>
    <ds:schemaRef ds:uri="9a8e6b13-d3ee-45c8-ba83-0b51a9e6d38c"/>
    <ds:schemaRef ds:uri="5fca64ad-72b9-45fe-9325-91f322831a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CB6C07-CD07-4750-BE95-F91256FCCA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Kuehl, Connor J [ITCIO]</dc:creator>
  <cp:lastModifiedBy>j j</cp:lastModifiedBy>
  <dcterms:created xsi:type="dcterms:W3CDTF">2020-09-30T14:41:12Z</dcterms:created>
  <dcterms:modified xsi:type="dcterms:W3CDTF">2022-05-09T20:49:29Z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0x010100AA23CDEFC02EC54593F277F7A1CD59F8</vt:lpwstr>
  </property>
</Properties>
</file>