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"/>
    </mc:Choice>
  </mc:AlternateContent>
  <xr:revisionPtr documentId="13_ncr:1_{14F969D6-C517-484E-9254-8F92D39F2342}" revIDLastSave="0" xr10:uidLastSave="{00000000-0000-0000-0000-000000000000}" xr6:coauthVersionLast="45" xr6:coauthVersionMax="46"/>
  <bookViews>
    <workbookView activeTab="2" windowHeight="15390" windowWidth="25440" xWindow="-120" xr2:uid="{2068B317-6B29-4EF0-A096-629CB2E95752}" yWindow="-120"/>
  </bookViews>
  <sheets>
    <sheet name="2A" r:id="rId1" sheetId="1"/>
    <sheet name="2B" r:id="rId2" sheetId="2"/>
    <sheet name="Sheet1" r:id="rId3" sheetId="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3" l="1" r="B21"/>
  <c i="3" r="B3"/>
  <c i="3" r="B4"/>
  <c i="3" r="B5"/>
  <c i="3" r="B6"/>
  <c i="3" r="B7"/>
  <c i="3" r="B8"/>
  <c i="3" r="B9"/>
  <c i="3" r="B10"/>
  <c i="3" r="B11"/>
  <c i="3" r="B12"/>
  <c i="3" r="B13"/>
  <c i="3" r="B14"/>
  <c i="3" r="B15"/>
  <c i="3" r="B16"/>
  <c i="3" r="B17"/>
  <c i="3" r="B18"/>
  <c i="3" r="B19"/>
  <c i="3" r="B20"/>
  <c i="3" r="B22"/>
  <c i="3" r="B23"/>
  <c i="3" r="B24"/>
  <c i="3" r="B25"/>
  <c i="3" r="B26"/>
  <c i="3" r="B27"/>
  <c i="3" r="B28"/>
  <c i="3" r="B29"/>
  <c i="3" r="B30"/>
  <c i="3" r="B31"/>
  <c i="3" r="B2"/>
  <c i="1" r="G18"/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H19"/>
  <c i="2" r="H20"/>
  <c i="2" r="H21"/>
  <c i="2" r="H22"/>
  <c i="2" r="H23"/>
  <c i="2" r="H24"/>
  <c i="2" r="H25"/>
  <c i="2" r="H2"/>
  <c i="1" r="G2"/>
  <c i="1" l="1" r="C3"/>
  <c i="1" r="D3" s="1"/>
  <c i="1" r="G3" s="1"/>
  <c i="1" l="1" r="C4"/>
  <c i="1" r="C5" s="1"/>
  <c i="1" r="C6" s="1"/>
  <c i="1" l="1" r="D4"/>
  <c i="1" r="C7"/>
  <c i="1" l="1" r="D5"/>
  <c i="1" r="G4"/>
  <c i="1" r="C8"/>
  <c i="1" l="1" r="G5"/>
  <c i="1" r="D6"/>
  <c i="1" r="C9"/>
  <c i="1" l="1" r="G6"/>
  <c i="1" r="D7"/>
  <c i="1" r="C10"/>
  <c i="1" l="1" r="G7"/>
  <c i="1" r="D8"/>
  <c i="1" r="C11"/>
  <c i="1" l="1" r="G8"/>
  <c i="1" r="D9"/>
  <c i="1" r="C12"/>
  <c i="1" l="1" r="G9"/>
  <c i="1" r="D10"/>
  <c i="1" r="C13"/>
  <c i="1" l="1" r="G10"/>
  <c i="1" r="D11"/>
  <c i="1" r="C14"/>
  <c i="1" l="1" r="G11"/>
  <c i="1" r="D12"/>
  <c i="1" r="C15"/>
  <c i="1" r="C16" s="1"/>
  <c i="1" r="C17" s="1"/>
  <c i="1" r="C18" s="1"/>
  <c i="1" r="C19" s="1"/>
  <c i="1" r="C20" s="1"/>
  <c i="1" r="C21" s="1"/>
  <c i="1" l="1" r="G12"/>
  <c i="1" r="D13"/>
  <c i="1" l="1" r="G13"/>
  <c i="1" r="D14"/>
  <c i="1" l="1" r="G14"/>
  <c i="1" r="D15"/>
  <c i="1" l="1" r="D16"/>
  <c i="1" r="G15"/>
  <c i="1" l="1" r="D17"/>
  <c i="1" r="G16"/>
  <c i="1" l="1" r="D18"/>
  <c i="1" r="G17"/>
  <c i="1" l="1" r="D19"/>
  <c i="1" l="1" r="D20"/>
  <c i="1" r="G19"/>
  <c i="1" l="1" r="G20"/>
  <c i="1" r="D21"/>
  <c i="1" r="G21" s="1"/>
</calcChain>
</file>

<file path=xl/sharedStrings.xml><?xml version="1.0" encoding="utf-8"?>
<sst xmlns="http://schemas.openxmlformats.org/spreadsheetml/2006/main" count="258" uniqueCount="92">
  <si>
    <t>JACK</t>
  </si>
  <si>
    <t>PATCH PANEL ROW</t>
  </si>
  <si>
    <t>SWITCH</t>
  </si>
  <si>
    <t>PORT</t>
  </si>
  <si>
    <t>NOTES</t>
  </si>
  <si>
    <t>Closet</t>
  </si>
  <si>
    <t>LenPortNbr 1x 48p 10GB</t>
  </si>
  <si>
    <t>F60202AUPSB1-D</t>
  </si>
  <si>
    <t>2A</t>
  </si>
  <si>
    <t>Audit jack lable and location for the one labled Bakerdoor 1/0/9</t>
  </si>
  <si>
    <t>F60105AAA-D</t>
  </si>
  <si>
    <t>F60105AAB-D</t>
  </si>
  <si>
    <t>We still need the cut sheet for the 2B closet</t>
  </si>
  <si>
    <t>F60105AAC-D</t>
  </si>
  <si>
    <t>F60105BAA-D</t>
  </si>
  <si>
    <t>F60106AA-D</t>
  </si>
  <si>
    <t>F60141AA-D</t>
  </si>
  <si>
    <t>F60M102AA-D</t>
  </si>
  <si>
    <t>was F60202AA-D</t>
  </si>
  <si>
    <t>F60202AA-D</t>
  </si>
  <si>
    <t>was Bakerdoor</t>
  </si>
  <si>
    <t>F60102B1-D</t>
  </si>
  <si>
    <t>F60105AB1</t>
  </si>
  <si>
    <t>F60105BB1-D</t>
  </si>
  <si>
    <t>F60108B1-D</t>
  </si>
  <si>
    <t>F60112B1-D</t>
  </si>
  <si>
    <t>F60113B1-D</t>
  </si>
  <si>
    <t>F60115B1-D</t>
  </si>
  <si>
    <t>F60116B1-D</t>
  </si>
  <si>
    <t>F60202B1-D</t>
  </si>
  <si>
    <t>F60120B1-D</t>
  </si>
  <si>
    <t>F60122C1-VD</t>
  </si>
  <si>
    <t>NA</t>
  </si>
  <si>
    <t>F60128B3-D</t>
  </si>
  <si>
    <t>2B</t>
  </si>
  <si>
    <t>F60124B1-D</t>
  </si>
  <si>
    <t>F60128B1-D</t>
  </si>
  <si>
    <t>F60134AB1-D</t>
  </si>
  <si>
    <t>F60138AB1-D</t>
  </si>
  <si>
    <t>F60141B1-D</t>
  </si>
  <si>
    <t>F60144AB1-D</t>
  </si>
  <si>
    <t>F60145B1-D</t>
  </si>
  <si>
    <t>F60250B1-D</t>
  </si>
  <si>
    <t>F60144AAA-B1</t>
  </si>
  <si>
    <t>F602B-UPS</t>
  </si>
  <si>
    <t>jackid</t>
  </si>
  <si>
    <t>room</t>
  </si>
  <si>
    <t>closet</t>
  </si>
  <si>
    <t>port</t>
  </si>
  <si>
    <t>verify</t>
  </si>
  <si>
    <t>port update</t>
  </si>
  <si>
    <t>F60-2A</t>
  </si>
  <si>
    <t>F60-2B</t>
  </si>
  <si>
    <t>F602A-M01P-00-01/F60202AUPSB1-D</t>
  </si>
  <si>
    <t>F602A-M01P-00-02/F60105AAA-D</t>
  </si>
  <si>
    <t>F602A-M01P-00-03/F60105AAB-D</t>
  </si>
  <si>
    <t>F602A-M01P-00-04/F60105AAC-D</t>
  </si>
  <si>
    <t>F602A-M01P-00-05/F60105BAA-D</t>
  </si>
  <si>
    <t>F602A-M01P-00-06/F60106AA-D</t>
  </si>
  <si>
    <t>F602A-M01P-00-07/F60141AA-D</t>
  </si>
  <si>
    <t>F602A-M01P-00-08/F60M102AA-D</t>
  </si>
  <si>
    <t>F602A-M01P-00-09/F60202AA-D</t>
  </si>
  <si>
    <t>F602A-M01P-00-10/F60102B1-D</t>
  </si>
  <si>
    <t>F602A-M01P-00-11/F60105AB1</t>
  </si>
  <si>
    <t>F602A-M01P-00-12/F60105BB1-D</t>
  </si>
  <si>
    <t>F602A-M01P-00-13/F60108B1-D</t>
  </si>
  <si>
    <t>F602A-M01P-00-14/F60112B1-D</t>
  </si>
  <si>
    <t>F602A-M01P-00-15/F60113B1-D</t>
  </si>
  <si>
    <t>F602A-M01P-00-16/F60115B1-D</t>
  </si>
  <si>
    <t>F602A-M01P-00-17/F60116B1-D</t>
  </si>
  <si>
    <t>F602A-M01P-00-18/F60202B1-D</t>
  </si>
  <si>
    <t>F602A-M01P-00-19/F60120B1-D</t>
  </si>
  <si>
    <t>F602A-M01P-00-20/F60122C1-VD</t>
  </si>
  <si>
    <t>F602B-M01P-00-01/F60128B3-D</t>
  </si>
  <si>
    <t>F602B-M01P-00-02/F60124B1-D</t>
  </si>
  <si>
    <t>F602B-M01P-00-03/F60128B1-D</t>
  </si>
  <si>
    <t>F602B-M01P-00-04/F60134AB1-D</t>
  </si>
  <si>
    <t>F602B-M01P-00-05/F60138AB1-D</t>
  </si>
  <si>
    <t>F602B-M01P-00-06/F60141B1-D</t>
  </si>
  <si>
    <t>F602B-M01P-00-07/F60144AB1-D</t>
  </si>
  <si>
    <t>F602B-M01P-00-08/F60145B1-D</t>
  </si>
  <si>
    <t>F602B-M01P-00-09/F60250B1-D</t>
  </si>
  <si>
    <t>F602B-M01P-00-10/F60144AAA-B1</t>
  </si>
  <si>
    <t>One or more field empty</t>
  </si>
  <si>
    <t>Fully Created</t>
  </si>
  <si>
    <t>need UserI</t>
  </si>
  <si>
    <t>Nothing created</t>
  </si>
  <si>
    <t>Created Port</t>
  </si>
  <si>
    <t>none found with no end date</t>
  </si>
  <si>
    <t>Manual update needed</t>
  </si>
  <si>
    <t>Do not update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</si>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</sst>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7">
    <xf borderId="0" fillId="0" fontId="0" numFmtId="0" xfId="0"/>
    <xf applyBorder="1" borderId="1" fillId="0" fontId="0" numFmtId="0" xfId="0"/>
    <xf applyBorder="1" borderId="2" fillId="0" fontId="0" numFmtId="0" xfId="0"/>
    <xf applyAlignment="1" borderId="0" fillId="0" fontId="0" numFmtId="0" xfId="0">
      <alignment horizontal="left" indent="1"/>
    </xf>
    <xf applyAlignment="1" borderId="0" fillId="0" fontId="0" numFmtId="0" xfId="0">
      <alignment wrapText="1"/>
    </xf>
    <xf applyAlignment="1" applyFill="1" borderId="0" fillId="2" fontId="0" numFmtId="0" xfId="0">
      <alignment wrapText="1"/>
    </xf>
    <xf applyBorder="1" borderId="3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A567-D4AD-4569-8924-91CD3782C167}">
  <dimension ref="A1:I21"/>
  <sheetViews>
    <sheetView workbookViewId="0">
      <selection activeCell="G11" sqref="G11"/>
    </sheetView>
  </sheetViews>
  <sheetFormatPr defaultRowHeight="15" x14ac:dyDescent="0.25"/>
  <cols>
    <col min="1" max="1" bestFit="true" customWidth="true" width="16.140625" collapsed="true"/>
    <col min="2" max="2" customWidth="true" width="20.42578125" collapsed="true"/>
    <col min="7" max="7" bestFit="true" customWidth="true" width="34.0" collapsed="true"/>
    <col min="8" max="8" customWidth="true" width="31.710937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ht="30" r="2" spans="1:8" x14ac:dyDescent="0.25">
      <c r="A2" s="1" t="s">
        <v>7</v>
      </c>
      <c r="B2" s="1"/>
      <c r="C2" s="1">
        <v>1</v>
      </c>
      <c r="D2" s="1">
        <v>1</v>
      </c>
      <c r="E2" s="1"/>
      <c r="F2" s="3" t="s">
        <v>8</v>
      </c>
      <c r="G2" t="str">
        <f>CONCATENATE(LEFT(A2,3),F2,IF(AND(D2&lt;37,C2&lt;10),"-M0",IF(AND(D2&lt;37,C2&gt;=10),"-M",IF(AND(D2&gt;=37,C2&lt;10),"-X0","-X"))),C2,IF(LEN(D2)=1,"P-00-0","P-00-"),D2,"/",A2)</f>
        <v>F602A-M01P-00-01/F60202AUPSB1-D</v>
      </c>
      <c r="H2" s="4" t="s">
        <v>9</v>
      </c>
    </row>
    <row r="3" spans="1:8" x14ac:dyDescent="0.25">
      <c r="A3" s="1" t="s">
        <v>10</v>
      </c>
      <c r="B3" s="1">
        <v>1</v>
      </c>
      <c r="C3" s="1">
        <f>IF(C2=1,1,C2+1)</f>
        <v>1</v>
      </c>
      <c r="D3" s="1">
        <f>IF(C3=1,D2+1,D2)</f>
        <v>2</v>
      </c>
      <c r="E3" s="1"/>
      <c r="F3" s="3" t="s">
        <v>8</v>
      </c>
      <c r="G3" t="str">
        <f>CONCATENATE(LEFT(A3,3),F3,IF(AND(D3&lt;37,C3&lt;10),"-M0",IF(AND(D3&lt;37,C3&gt;=10),"-M",IF(AND(D3&gt;=37,C3&lt;10),"-X0","-X"))),C3,IF(LEN(D3)=1,"P-00-0","P-00-"),D3,"/",A3)</f>
        <v>F602A-M01P-00-02/F60105AAA-D</v>
      </c>
    </row>
    <row r="4" spans="1:8" x14ac:dyDescent="0.25">
      <c r="A4" s="1" t="s">
        <v>11</v>
      </c>
      <c r="B4" s="1">
        <v>1</v>
      </c>
      <c r="C4" s="1">
        <f ref="C4:C21" si="0" t="shared">IF(C3=1,1,C3+1)</f>
        <v>1</v>
      </c>
      <c r="D4" s="1">
        <f ref="D4:D21" si="1" t="shared">IF(C4=1,D3+1,D3)</f>
        <v>3</v>
      </c>
      <c r="E4" s="1"/>
      <c r="F4" s="3" t="s">
        <v>8</v>
      </c>
      <c r="G4" t="str">
        <f>CONCATENATE(LEFT(A4,3),F4,IF(AND(D4&lt;37,C4&lt;10),"-M0",IF(AND(D4&lt;37,C4&gt;=10),"-M",IF(AND(D4&gt;=37,C4&lt;10),"-X0","-X"))),C4,IF(LEN(D4)=1,"P-00-0","P-00-"),D4,"/",A4)</f>
        <v>F602A-M01P-00-03/F60105AAB-D</v>
      </c>
      <c r="H4" t="s">
        <v>12</v>
      </c>
    </row>
    <row r="5" spans="1:8" x14ac:dyDescent="0.25">
      <c r="A5" s="1" t="s">
        <v>13</v>
      </c>
      <c r="B5" s="1">
        <v>1</v>
      </c>
      <c r="C5" s="1">
        <f si="0" t="shared"/>
        <v>1</v>
      </c>
      <c r="D5" s="1">
        <f si="1" t="shared"/>
        <v>4</v>
      </c>
      <c r="E5" s="1"/>
      <c r="F5" s="3" t="s">
        <v>8</v>
      </c>
      <c r="G5" t="str">
        <f>CONCATENATE(LEFT(A5,3),F5,IF(AND(D5&lt;37,C5&lt;10),"-M0",IF(AND(D5&lt;37,C5&gt;=10),"-M",IF(AND(D5&gt;=37,C5&lt;10),"-X0","-X"))),C5,IF(LEN(D5)=1,"P-00-0","P-00-"),D5,"/",A5)</f>
        <v>F602A-M01P-00-04/F60105AAC-D</v>
      </c>
    </row>
    <row r="6" spans="1:8" x14ac:dyDescent="0.25">
      <c r="A6" s="1" t="s">
        <v>14</v>
      </c>
      <c r="B6" s="1">
        <v>1</v>
      </c>
      <c r="C6" s="1">
        <f si="0" t="shared"/>
        <v>1</v>
      </c>
      <c r="D6" s="1">
        <f si="1" t="shared"/>
        <v>5</v>
      </c>
      <c r="E6" s="1"/>
      <c r="F6" s="3" t="s">
        <v>8</v>
      </c>
      <c r="G6" t="str">
        <f>CONCATENATE(LEFT(A6,3),F6,IF(AND(D6&lt;37,C6&lt;10),"-M0",IF(AND(D6&lt;37,C6&gt;=10),"-M",IF(AND(D6&gt;=37,C6&lt;10),"-X0","-X"))),C6,IF(LEN(D6)=1,"P-00-0","P-00-"),D6,"/",A6)</f>
        <v>F602A-M01P-00-05/F60105BAA-D</v>
      </c>
    </row>
    <row r="7" spans="1:8" x14ac:dyDescent="0.25">
      <c r="A7" s="1" t="s">
        <v>15</v>
      </c>
      <c r="B7" s="1">
        <v>1</v>
      </c>
      <c r="C7" s="1">
        <f si="0" t="shared"/>
        <v>1</v>
      </c>
      <c r="D7" s="1">
        <f si="1" t="shared"/>
        <v>6</v>
      </c>
      <c r="E7" s="1"/>
      <c r="F7" s="3" t="s">
        <v>8</v>
      </c>
      <c r="G7" t="str">
        <f>CONCATENATE(LEFT(A7,3),F7,IF(AND(D7&lt;37,C7&lt;10),"-M0",IF(AND(D7&lt;37,C7&gt;=10),"-M",IF(AND(D7&gt;=37,C7&lt;10),"-X0","-X"))),C7,IF(LEN(D7)=1,"P-00-0","P-00-"),D7,"/",A7)</f>
        <v>F602A-M01P-00-06/F60106AA-D</v>
      </c>
    </row>
    <row r="8" spans="1:8" x14ac:dyDescent="0.25">
      <c r="A8" s="1" t="s">
        <v>16</v>
      </c>
      <c r="B8" s="1">
        <v>1</v>
      </c>
      <c r="C8" s="1">
        <f si="0" t="shared"/>
        <v>1</v>
      </c>
      <c r="D8" s="1">
        <f si="1" t="shared"/>
        <v>7</v>
      </c>
      <c r="E8" s="1"/>
      <c r="F8" s="3" t="s">
        <v>8</v>
      </c>
      <c r="G8" t="str">
        <f>CONCATENATE(LEFT(A8,3),F8,IF(AND(D8&lt;37,C8&lt;10),"-M0",IF(AND(D8&lt;37,C8&gt;=10),"-M",IF(AND(D8&gt;=37,C8&lt;10),"-X0","-X"))),C8,IF(LEN(D8)=1,"P-00-0","P-00-"),D8,"/",A8)</f>
        <v>F602A-M01P-00-07/F60141AA-D</v>
      </c>
    </row>
    <row r="9" spans="1:8" x14ac:dyDescent="0.25">
      <c r="A9" s="4" t="s">
        <v>17</v>
      </c>
      <c r="B9" s="1">
        <v>1</v>
      </c>
      <c r="C9" s="1">
        <f si="0" t="shared"/>
        <v>1</v>
      </c>
      <c r="D9" s="1">
        <f si="1" t="shared"/>
        <v>8</v>
      </c>
      <c r="E9" s="1"/>
      <c r="F9" s="3" t="s">
        <v>8</v>
      </c>
      <c r="G9" t="str">
        <f>CONCATENATE(LEFT(A9,3),F9,IF(AND(D9&lt;37,C9&lt;10),"-M0",IF(AND(D9&lt;37,C9&gt;=10),"-M",IF(AND(D9&gt;=37,C9&lt;10),"-X0","-X"))),C9,IF(LEN(D9)=1,"P-00-0","P-00-"),D9,"/",A9)</f>
        <v>F602A-M01P-00-08/F60M102AA-D</v>
      </c>
      <c r="H9" t="s">
        <v>18</v>
      </c>
    </row>
    <row r="10" spans="1:8" x14ac:dyDescent="0.25">
      <c r="A10" s="5" t="s">
        <v>19</v>
      </c>
      <c r="B10" s="1">
        <v>1</v>
      </c>
      <c r="C10" s="1">
        <f si="0" t="shared"/>
        <v>1</v>
      </c>
      <c r="D10" s="1">
        <f si="1" t="shared"/>
        <v>9</v>
      </c>
      <c r="E10" s="1"/>
      <c r="F10" s="3" t="s">
        <v>8</v>
      </c>
      <c r="G10" t="str">
        <f>CONCATENATE(LEFT(A10,3),F10,IF(AND(D10&lt;37,C10&lt;10),"-M0",IF(AND(D10&lt;37,C10&gt;=10),"-M",IF(AND(D10&gt;=37,C10&lt;10),"-X0","-X"))),C10,IF(LEN(D10)=1,"P-00-0","P-00-"),D10,"/",A10)</f>
        <v>F602A-M01P-00-09/F60202AA-D</v>
      </c>
      <c r="H10" t="s">
        <v>20</v>
      </c>
    </row>
    <row r="11" spans="1:8" x14ac:dyDescent="0.25">
      <c r="A11" s="1" t="s">
        <v>21</v>
      </c>
      <c r="B11" s="1">
        <v>2</v>
      </c>
      <c r="C11" s="1">
        <f si="0" t="shared"/>
        <v>1</v>
      </c>
      <c r="D11" s="1">
        <f si="1" t="shared"/>
        <v>10</v>
      </c>
      <c r="E11" s="1"/>
      <c r="F11" s="3" t="s">
        <v>8</v>
      </c>
      <c r="G11" t="str">
        <f>CONCATENATE(LEFT(A11,3),F11,IF(AND(D11&lt;37,C11&lt;10),"-M0",IF(AND(D11&lt;37,C11&gt;=10),"-M",IF(AND(D11&gt;=37,C11&lt;10),"-X0","-X"))),C11,IF(LEN(D11)=1,"P-00-0","P-00-"),D11,"/",A11)</f>
        <v>F602A-M01P-00-10/F60102B1-D</v>
      </c>
    </row>
    <row r="12" spans="1:8" x14ac:dyDescent="0.25">
      <c r="A12" s="1" t="s">
        <v>22</v>
      </c>
      <c r="B12" s="1">
        <v>2</v>
      </c>
      <c r="C12" s="1">
        <f si="0" t="shared"/>
        <v>1</v>
      </c>
      <c r="D12" s="1">
        <f si="1" t="shared"/>
        <v>11</v>
      </c>
      <c r="E12" s="1"/>
      <c r="F12" s="3" t="s">
        <v>8</v>
      </c>
      <c r="G12" t="str">
        <f>CONCATENATE(LEFT(A12,3),F12,IF(AND(D12&lt;37,C12&lt;10),"-M0",IF(AND(D12&lt;37,C12&gt;=10),"-M",IF(AND(D12&gt;=37,C12&lt;10),"-X0","-X"))),C12,IF(LEN(D12)=1,"P-00-0","P-00-"),D12,"/",A12)</f>
        <v>F602A-M01P-00-11/F60105AB1</v>
      </c>
    </row>
    <row r="13" spans="1:8" x14ac:dyDescent="0.25">
      <c r="A13" s="1" t="s">
        <v>23</v>
      </c>
      <c r="B13" s="1">
        <v>2</v>
      </c>
      <c r="C13" s="1">
        <f si="0" t="shared"/>
        <v>1</v>
      </c>
      <c r="D13" s="1">
        <f si="1" t="shared"/>
        <v>12</v>
      </c>
      <c r="E13" s="1"/>
      <c r="F13" s="3" t="s">
        <v>8</v>
      </c>
      <c r="G13" t="str">
        <f>CONCATENATE(LEFT(A13,3),F13,IF(AND(D13&lt;37,C13&lt;10),"-M0",IF(AND(D13&lt;37,C13&gt;=10),"-M",IF(AND(D13&gt;=37,C13&lt;10),"-X0","-X"))),C13,IF(LEN(D13)=1,"P-00-0","P-00-"),D13,"/",A13)</f>
        <v>F602A-M01P-00-12/F60105BB1-D</v>
      </c>
    </row>
    <row r="14" spans="1:8" x14ac:dyDescent="0.25">
      <c r="A14" s="1" t="s">
        <v>24</v>
      </c>
      <c r="B14" s="1">
        <v>2</v>
      </c>
      <c r="C14" s="1">
        <f si="0" t="shared"/>
        <v>1</v>
      </c>
      <c r="D14" s="1">
        <f si="1" t="shared"/>
        <v>13</v>
      </c>
      <c r="E14" s="1"/>
      <c r="F14" s="3" t="s">
        <v>8</v>
      </c>
      <c r="G14" t="str">
        <f>CONCATENATE(LEFT(A14,3),F14,IF(AND(D14&lt;37,C14&lt;10),"-M0",IF(AND(D14&lt;37,C14&gt;=10),"-M",IF(AND(D14&gt;=37,C14&lt;10),"-X0","-X"))),C14,IF(LEN(D14)=1,"P-00-0","P-00-"),D14,"/",A14)</f>
        <v>F602A-M01P-00-13/F60108B1-D</v>
      </c>
    </row>
    <row r="15" spans="1:8" x14ac:dyDescent="0.25">
      <c r="A15" s="1" t="s">
        <v>25</v>
      </c>
      <c r="B15" s="1">
        <v>2</v>
      </c>
      <c r="C15" s="1">
        <f si="0" t="shared"/>
        <v>1</v>
      </c>
      <c r="D15" s="1">
        <f si="1" t="shared"/>
        <v>14</v>
      </c>
      <c r="E15" s="1"/>
      <c r="F15" s="3" t="s">
        <v>8</v>
      </c>
      <c r="G15" t="str">
        <f>CONCATENATE(LEFT(A15,3),F15,IF(AND(D15&lt;37,C15&lt;10),"-M0",IF(AND(D15&lt;37,C15&gt;=10),"-M",IF(AND(D15&gt;=37,C15&lt;10),"-X0","-X"))),C15,IF(LEN(D15)=1,"P-00-0","P-00-"),D15,"/",A15)</f>
        <v>F602A-M01P-00-14/F60112B1-D</v>
      </c>
    </row>
    <row r="16" spans="1:8" x14ac:dyDescent="0.25">
      <c r="A16" s="1" t="s">
        <v>26</v>
      </c>
      <c r="B16" s="1">
        <v>2</v>
      </c>
      <c r="C16" s="1">
        <f si="0" t="shared"/>
        <v>1</v>
      </c>
      <c r="D16" s="1">
        <f si="1" t="shared"/>
        <v>15</v>
      </c>
      <c r="E16" s="1"/>
      <c r="F16" s="3" t="s">
        <v>8</v>
      </c>
      <c r="G16" t="str">
        <f>CONCATENATE(LEFT(A16,3),F16,IF(AND(D16&lt;37,C16&lt;10),"-M0",IF(AND(D16&lt;37,C16&gt;=10),"-M",IF(AND(D16&gt;=37,C16&lt;10),"-X0","-X"))),C16,IF(LEN(D16)=1,"P-00-0","P-00-"),D16,"/",A16)</f>
        <v>F602A-M01P-00-15/F60113B1-D</v>
      </c>
    </row>
    <row r="17" spans="1:7" x14ac:dyDescent="0.25">
      <c r="A17" s="1" t="s">
        <v>27</v>
      </c>
      <c r="B17" s="1">
        <v>2</v>
      </c>
      <c r="C17" s="1">
        <f si="0" t="shared"/>
        <v>1</v>
      </c>
      <c r="D17" s="1">
        <f si="1" t="shared"/>
        <v>16</v>
      </c>
      <c r="E17" s="1"/>
      <c r="F17" s="3" t="s">
        <v>8</v>
      </c>
      <c r="G17" t="str">
        <f>CONCATENATE(LEFT(A17,3),F17,IF(AND(D17&lt;37,C17&lt;10),"-M0",IF(AND(D17&lt;37,C17&gt;=10),"-M",IF(AND(D17&gt;=37,C17&lt;10),"-X0","-X"))),C17,IF(LEN(D17)=1,"P-00-0","P-00-"),D17,"/",A17)</f>
        <v>F602A-M01P-00-16/F60115B1-D</v>
      </c>
    </row>
    <row r="18" spans="1:7" x14ac:dyDescent="0.25">
      <c r="A18" s="1" t="s">
        <v>28</v>
      </c>
      <c r="B18" s="1">
        <v>2</v>
      </c>
      <c r="C18" s="1">
        <f si="0" t="shared"/>
        <v>1</v>
      </c>
      <c r="D18" s="1">
        <f si="1" t="shared"/>
        <v>17</v>
      </c>
      <c r="E18" s="1"/>
      <c r="F18" s="3" t="s">
        <v>8</v>
      </c>
      <c r="G18" t="str">
        <f>CONCATENATE(LEFT(A18,3),F18,IF(AND(D18&lt;37,C18&lt;10),"-M0",IF(AND(D18&lt;37,C18&gt;=10),"-M",IF(AND(D18&gt;=37,C18&lt;10),"-X0","-X"))),C18,IF(LEN(D18)=1,"P-00-0","P-00-"),D18,"/",A18)</f>
        <v>F602A-M01P-00-17/F60116B1-D</v>
      </c>
    </row>
    <row r="19" spans="1:7" x14ac:dyDescent="0.25">
      <c r="A19" s="1" t="s">
        <v>29</v>
      </c>
      <c r="B19" s="1">
        <v>2</v>
      </c>
      <c r="C19" s="1">
        <f si="0" t="shared"/>
        <v>1</v>
      </c>
      <c r="D19" s="1">
        <f si="1" t="shared"/>
        <v>18</v>
      </c>
      <c r="E19" s="1"/>
      <c r="F19" s="3" t="s">
        <v>8</v>
      </c>
      <c r="G19" t="str">
        <f>CONCATENATE(LEFT(A19,3),F19,IF(AND(D19&lt;37,C19&lt;10),"-M0",IF(AND(D19&lt;37,C19&gt;=10),"-M",IF(AND(D19&gt;=37,C19&lt;10),"-X0","-X"))),C19,IF(LEN(D19)=1,"P-00-0","P-00-"),D19,"/",A19)</f>
        <v>F602A-M01P-00-18/F60202B1-D</v>
      </c>
    </row>
    <row r="20" spans="1:7" x14ac:dyDescent="0.25">
      <c r="A20" s="1" t="s">
        <v>30</v>
      </c>
      <c r="B20" s="1">
        <v>2</v>
      </c>
      <c r="C20" s="1">
        <f si="0" t="shared"/>
        <v>1</v>
      </c>
      <c r="D20" s="1">
        <f si="1" t="shared"/>
        <v>19</v>
      </c>
      <c r="E20" s="1"/>
      <c r="F20" s="3" t="s">
        <v>8</v>
      </c>
      <c r="G20" t="str">
        <f>CONCATENATE(LEFT(A20,3),F20,IF(AND(D20&lt;37,C20&lt;10),"-M0",IF(AND(D20&lt;37,C20&gt;=10),"-M",IF(AND(D20&gt;=37,C20&lt;10),"-X0","-X"))),C20,IF(LEN(D20)=1,"P-00-0","P-00-"),D20,"/",A20)</f>
        <v>F602A-M01P-00-19/F60120B1-D</v>
      </c>
    </row>
    <row r="21" spans="1:7" x14ac:dyDescent="0.25">
      <c r="A21" s="1" t="s">
        <v>31</v>
      </c>
      <c r="B21" s="1" t="s">
        <v>32</v>
      </c>
      <c r="C21" s="1">
        <f si="0" t="shared"/>
        <v>1</v>
      </c>
      <c r="D21" s="1">
        <f si="1" t="shared"/>
        <v>20</v>
      </c>
      <c r="E21" s="2"/>
      <c r="F21" s="3" t="s">
        <v>8</v>
      </c>
      <c r="G21" t="str">
        <f>CONCATENATE(LEFT(A21,3),F21,IF(AND(D21&lt;37,C21&lt;10),"-M0",IF(AND(D21&lt;37,C21&gt;=10),"-M",IF(AND(D21&gt;=37,C21&lt;10),"-X0","-X"))),C21,IF(LEN(D21)=1,"P-00-0","P-00-"),D21,"/",A21)</f>
        <v>F602A-M01P-00-20/F60122C1-VD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F8BE-AC1B-4B33-87AE-FFDD837A1037}">
  <dimension ref="A1:J25"/>
  <sheetViews>
    <sheetView workbookViewId="0">
      <selection activeCell="H2" sqref="H2:H11"/>
    </sheetView>
  </sheetViews>
  <sheetFormatPr defaultRowHeight="15" x14ac:dyDescent="0.25"/>
  <cols>
    <col min="1" max="3" customWidth="true" width="14.140625" collapsed="true"/>
    <col min="4" max="4" customWidth="true" width="18.0" collapsed="true"/>
    <col min="8" max="8" bestFit="true" customWidth="true" width="22.5703125" collapsed="true"/>
  </cols>
  <sheetData>
    <row r="1" spans="1:9" x14ac:dyDescent="0.25">
      <c r="A1" s="6" t="s">
        <v>0</v>
      </c>
      <c r="B1" s="6"/>
      <c r="C1" s="6"/>
      <c r="D1" s="6" t="s">
        <v>1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4</v>
      </c>
    </row>
    <row r="2" spans="1:9" x14ac:dyDescent="0.25">
      <c r="A2" s="6" t="s">
        <v>33</v>
      </c>
      <c r="B2" s="6"/>
      <c r="C2" s="6"/>
      <c r="D2" s="6">
        <v>1</v>
      </c>
      <c r="E2" s="6">
        <v>1</v>
      </c>
      <c r="F2" s="6">
        <v>1</v>
      </c>
      <c r="G2" s="6" t="s">
        <v>34</v>
      </c>
      <c r="H2" s="6" t="str">
        <f ref="H2:H25" si="0" t="shared">CONCATENATE("F60",G2,IF(AND(F2&lt;37,E2&lt;10),"-M0",IF(AND(F2&lt;37,E2&gt;=10),"-M",IF(AND(F2&gt;=37,E2&lt;10),"-X0","-X"))),E2,IF(LEN(F2)=1,"P-00-0","P-00-"),F2,"/",A2)</f>
        <v>F602B-M01P-00-01/F60128B3-D</v>
      </c>
      <c r="I2" s="6"/>
    </row>
    <row r="3" spans="1:9" x14ac:dyDescent="0.25">
      <c r="A3" s="6" t="s">
        <v>35</v>
      </c>
      <c r="B3" s="6"/>
      <c r="C3" s="6"/>
      <c r="D3" s="6">
        <v>1</v>
      </c>
      <c r="E3" s="6">
        <v>1</v>
      </c>
      <c r="F3" s="6">
        <v>2</v>
      </c>
      <c r="G3" s="6" t="s">
        <v>34</v>
      </c>
      <c r="H3" s="6" t="str">
        <f si="0" t="shared"/>
        <v>F602B-M01P-00-02/F60124B1-D</v>
      </c>
      <c r="I3" s="6"/>
    </row>
    <row r="4" spans="1:9" x14ac:dyDescent="0.25">
      <c r="A4" s="6" t="s">
        <v>36</v>
      </c>
      <c r="B4" s="6"/>
      <c r="C4" s="6"/>
      <c r="D4" s="6">
        <v>1</v>
      </c>
      <c r="E4" s="6">
        <v>1</v>
      </c>
      <c r="F4" s="6">
        <v>3</v>
      </c>
      <c r="G4" s="6" t="s">
        <v>34</v>
      </c>
      <c r="H4" s="6" t="str">
        <f si="0" t="shared"/>
        <v>F602B-M01P-00-03/F60128B1-D</v>
      </c>
      <c r="I4" s="6"/>
    </row>
    <row r="5" spans="1:9" x14ac:dyDescent="0.25">
      <c r="A5" s="6" t="s">
        <v>37</v>
      </c>
      <c r="B5" s="6"/>
      <c r="C5" s="6"/>
      <c r="D5" s="6">
        <v>1</v>
      </c>
      <c r="E5" s="6">
        <v>1</v>
      </c>
      <c r="F5" s="6">
        <v>4</v>
      </c>
      <c r="G5" s="6" t="s">
        <v>34</v>
      </c>
      <c r="H5" s="6" t="str">
        <f si="0" t="shared"/>
        <v>F602B-M01P-00-04/F60134AB1-D</v>
      </c>
      <c r="I5" s="6"/>
    </row>
    <row r="6" spans="1:9" x14ac:dyDescent="0.25">
      <c r="A6" s="6" t="s">
        <v>38</v>
      </c>
      <c r="B6" s="6"/>
      <c r="C6" s="6"/>
      <c r="D6" s="6">
        <v>1</v>
      </c>
      <c r="E6" s="6">
        <v>1</v>
      </c>
      <c r="F6" s="6">
        <v>5</v>
      </c>
      <c r="G6" s="6" t="s">
        <v>34</v>
      </c>
      <c r="H6" s="6" t="str">
        <f si="0" t="shared"/>
        <v>F602B-M01P-00-05/F60138AB1-D</v>
      </c>
      <c r="I6" s="6"/>
    </row>
    <row r="7" spans="1:9" x14ac:dyDescent="0.25">
      <c r="A7" s="6" t="s">
        <v>39</v>
      </c>
      <c r="B7" s="6"/>
      <c r="C7" s="6"/>
      <c r="D7" s="6">
        <v>1</v>
      </c>
      <c r="E7" s="6">
        <v>1</v>
      </c>
      <c r="F7" s="6">
        <v>6</v>
      </c>
      <c r="G7" s="6" t="s">
        <v>34</v>
      </c>
      <c r="H7" s="6" t="str">
        <f si="0" t="shared"/>
        <v>F602B-M01P-00-06/F60141B1-D</v>
      </c>
      <c r="I7" s="6"/>
    </row>
    <row r="8" spans="1:9" x14ac:dyDescent="0.25">
      <c r="A8" s="6" t="s">
        <v>40</v>
      </c>
      <c r="B8" s="6"/>
      <c r="C8" s="6"/>
      <c r="D8" s="6">
        <v>1</v>
      </c>
      <c r="E8" s="6">
        <v>1</v>
      </c>
      <c r="F8" s="6">
        <v>7</v>
      </c>
      <c r="G8" s="6" t="s">
        <v>34</v>
      </c>
      <c r="H8" s="6" t="str">
        <f si="0" t="shared"/>
        <v>F602B-M01P-00-07/F60144AB1-D</v>
      </c>
      <c r="I8" s="6"/>
    </row>
    <row r="9" spans="1:9" x14ac:dyDescent="0.25">
      <c r="A9" s="6" t="s">
        <v>41</v>
      </c>
      <c r="B9" s="6"/>
      <c r="C9" s="6"/>
      <c r="D9" s="6">
        <v>1</v>
      </c>
      <c r="E9" s="6">
        <v>1</v>
      </c>
      <c r="F9" s="6">
        <v>8</v>
      </c>
      <c r="G9" s="6" t="s">
        <v>34</v>
      </c>
      <c r="H9" s="6" t="str">
        <f si="0" t="shared"/>
        <v>F602B-M01P-00-08/F60145B1-D</v>
      </c>
      <c r="I9" s="6"/>
    </row>
    <row r="10" spans="1:9" x14ac:dyDescent="0.25">
      <c r="A10" s="6" t="s">
        <v>42</v>
      </c>
      <c r="B10" s="6"/>
      <c r="C10" s="6"/>
      <c r="D10" s="6">
        <v>1</v>
      </c>
      <c r="E10" s="6">
        <v>1</v>
      </c>
      <c r="F10" s="6">
        <v>9</v>
      </c>
      <c r="G10" s="6" t="s">
        <v>34</v>
      </c>
      <c r="H10" s="6" t="str">
        <f si="0" t="shared"/>
        <v>F602B-M01P-00-09/F60250B1-D</v>
      </c>
      <c r="I10" s="6"/>
    </row>
    <row r="11" spans="1:9" x14ac:dyDescent="0.25">
      <c r="A11" s="6" t="s">
        <v>43</v>
      </c>
      <c r="B11" s="6"/>
      <c r="C11" s="6"/>
      <c r="D11" s="6">
        <v>1</v>
      </c>
      <c r="E11" s="6">
        <v>1</v>
      </c>
      <c r="F11" s="6">
        <v>10</v>
      </c>
      <c r="G11" s="6" t="s">
        <v>34</v>
      </c>
      <c r="H11" s="6" t="str">
        <f si="0" t="shared"/>
        <v>F602B-M01P-00-10/F60144AAA-B1</v>
      </c>
      <c r="I11" s="6"/>
    </row>
    <row r="12" spans="1:9" x14ac:dyDescent="0.25">
      <c r="A12" s="6" t="s">
        <v>44</v>
      </c>
      <c r="B12" s="6"/>
      <c r="C12" s="6"/>
      <c r="D12" s="6"/>
      <c r="E12" s="6">
        <v>1</v>
      </c>
      <c r="F12" s="6">
        <v>11</v>
      </c>
      <c r="G12" s="6" t="s">
        <v>34</v>
      </c>
      <c r="H12" s="6" t="str">
        <f si="0" t="shared"/>
        <v>F602B-M01P-00-11/F602B-UPS</v>
      </c>
      <c r="I12" s="6"/>
    </row>
    <row r="13" spans="1:9" x14ac:dyDescent="0.25">
      <c r="A13" s="6"/>
      <c r="B13" s="6"/>
      <c r="C13" s="6"/>
      <c r="D13" s="6"/>
      <c r="E13" s="6">
        <v>1</v>
      </c>
      <c r="F13" s="6">
        <v>12</v>
      </c>
      <c r="G13" s="6" t="s">
        <v>34</v>
      </c>
      <c r="H13" s="6" t="str">
        <f si="0" t="shared"/>
        <v>F602B-M01P-00-12/</v>
      </c>
      <c r="I13" s="6"/>
    </row>
    <row r="14" spans="1:9" x14ac:dyDescent="0.25">
      <c r="A14" s="6"/>
      <c r="B14" s="6"/>
      <c r="C14" s="6"/>
      <c r="D14" s="6"/>
      <c r="E14" s="6">
        <v>1</v>
      </c>
      <c r="F14" s="6">
        <v>13</v>
      </c>
      <c r="G14" s="6" t="s">
        <v>34</v>
      </c>
      <c r="H14" s="6" t="str">
        <f si="0" t="shared"/>
        <v>F602B-M01P-00-13/</v>
      </c>
      <c r="I14" s="6"/>
    </row>
    <row r="15" spans="1:9" x14ac:dyDescent="0.25">
      <c r="A15" s="6"/>
      <c r="B15" s="6"/>
      <c r="C15" s="6"/>
      <c r="D15" s="6"/>
      <c r="E15" s="6">
        <v>1</v>
      </c>
      <c r="F15" s="6">
        <v>14</v>
      </c>
      <c r="G15" s="6" t="s">
        <v>34</v>
      </c>
      <c r="H15" s="6" t="str">
        <f si="0" t="shared"/>
        <v>F602B-M01P-00-14/</v>
      </c>
      <c r="I15" s="6"/>
    </row>
    <row r="16" spans="1:9" x14ac:dyDescent="0.25">
      <c r="A16" s="6"/>
      <c r="B16" s="6"/>
      <c r="C16" s="6"/>
      <c r="D16" s="6"/>
      <c r="E16" s="6">
        <v>1</v>
      </c>
      <c r="F16" s="6">
        <v>15</v>
      </c>
      <c r="G16" s="6" t="s">
        <v>34</v>
      </c>
      <c r="H16" s="6" t="str">
        <f si="0" t="shared"/>
        <v>F602B-M01P-00-15/</v>
      </c>
      <c r="I16" s="6"/>
    </row>
    <row r="17" spans="1:9" x14ac:dyDescent="0.25">
      <c r="A17" s="6"/>
      <c r="B17" s="6"/>
      <c r="C17" s="6"/>
      <c r="D17" s="6"/>
      <c r="E17" s="6">
        <v>1</v>
      </c>
      <c r="F17" s="6">
        <v>16</v>
      </c>
      <c r="G17" s="6" t="s">
        <v>34</v>
      </c>
      <c r="H17" s="6" t="str">
        <f si="0" t="shared"/>
        <v>F602B-M01P-00-16/</v>
      </c>
      <c r="I17" s="6"/>
    </row>
    <row r="18" spans="1:9" x14ac:dyDescent="0.25">
      <c r="A18" s="6"/>
      <c r="B18" s="6"/>
      <c r="C18" s="6"/>
      <c r="D18" s="6"/>
      <c r="E18" s="6">
        <v>1</v>
      </c>
      <c r="F18" s="6">
        <v>17</v>
      </c>
      <c r="G18" s="6" t="s">
        <v>34</v>
      </c>
      <c r="H18" s="6" t="str">
        <f si="0" t="shared"/>
        <v>F602B-M01P-00-17/</v>
      </c>
      <c r="I18" s="6"/>
    </row>
    <row r="19" spans="1:9" x14ac:dyDescent="0.25">
      <c r="A19" s="6"/>
      <c r="B19" s="6"/>
      <c r="C19" s="6"/>
      <c r="D19" s="6"/>
      <c r="E19" s="6">
        <v>1</v>
      </c>
      <c r="F19" s="6">
        <v>18</v>
      </c>
      <c r="G19" s="6" t="s">
        <v>34</v>
      </c>
      <c r="H19" s="6" t="str">
        <f si="0" t="shared"/>
        <v>F602B-M01P-00-18/</v>
      </c>
      <c r="I19" s="6"/>
    </row>
    <row r="20" spans="1:9" x14ac:dyDescent="0.25">
      <c r="A20" s="6"/>
      <c r="B20" s="6"/>
      <c r="C20" s="6"/>
      <c r="D20" s="6"/>
      <c r="E20" s="6">
        <v>1</v>
      </c>
      <c r="F20" s="6">
        <v>19</v>
      </c>
      <c r="G20" s="6" t="s">
        <v>34</v>
      </c>
      <c r="H20" s="6" t="str">
        <f si="0" t="shared"/>
        <v>F602B-M01P-00-19/</v>
      </c>
      <c r="I20" s="6"/>
    </row>
    <row r="21" spans="1:9" x14ac:dyDescent="0.25">
      <c r="A21" s="6"/>
      <c r="B21" s="6"/>
      <c r="C21" s="6"/>
      <c r="D21" s="6"/>
      <c r="E21" s="6">
        <v>1</v>
      </c>
      <c r="F21" s="6">
        <v>20</v>
      </c>
      <c r="G21" s="6" t="s">
        <v>34</v>
      </c>
      <c r="H21" s="6" t="str">
        <f si="0" t="shared"/>
        <v>F602B-M01P-00-20/</v>
      </c>
      <c r="I21" s="6"/>
    </row>
    <row r="22" spans="1:9" x14ac:dyDescent="0.25">
      <c r="A22" s="6"/>
      <c r="B22" s="6"/>
      <c r="C22" s="6"/>
      <c r="D22" s="6"/>
      <c r="E22" s="6">
        <v>1</v>
      </c>
      <c r="F22" s="6">
        <v>21</v>
      </c>
      <c r="G22" s="6" t="s">
        <v>34</v>
      </c>
      <c r="H22" s="6" t="str">
        <f si="0" t="shared"/>
        <v>F602B-M01P-00-21/</v>
      </c>
      <c r="I22" s="6"/>
    </row>
    <row r="23" spans="1:9" x14ac:dyDescent="0.25">
      <c r="A23" s="6"/>
      <c r="B23" s="6"/>
      <c r="C23" s="6"/>
      <c r="D23" s="6"/>
      <c r="E23" s="6">
        <v>1</v>
      </c>
      <c r="F23" s="6">
        <v>22</v>
      </c>
      <c r="G23" s="6" t="s">
        <v>34</v>
      </c>
      <c r="H23" s="6" t="str">
        <f si="0" t="shared"/>
        <v>F602B-M01P-00-22/</v>
      </c>
      <c r="I23" s="6"/>
    </row>
    <row r="24" spans="1:9" x14ac:dyDescent="0.25">
      <c r="A24" s="6"/>
      <c r="B24" s="6"/>
      <c r="C24" s="6"/>
      <c r="D24" s="6"/>
      <c r="E24" s="6">
        <v>1</v>
      </c>
      <c r="F24" s="6">
        <v>23</v>
      </c>
      <c r="G24" s="6" t="s">
        <v>34</v>
      </c>
      <c r="H24" s="6" t="str">
        <f si="0" t="shared"/>
        <v>F602B-M01P-00-23/</v>
      </c>
      <c r="I24" s="6"/>
    </row>
    <row r="25" spans="1:9" x14ac:dyDescent="0.25">
      <c r="A25" s="6"/>
      <c r="B25" s="6"/>
      <c r="C25" s="6"/>
      <c r="D25" s="6"/>
      <c r="E25" s="6">
        <v>1</v>
      </c>
      <c r="F25" s="6">
        <v>24</v>
      </c>
      <c r="G25" s="6" t="s">
        <v>34</v>
      </c>
      <c r="H25" s="6" t="str">
        <f si="0" t="shared"/>
        <v>F602B-M01P-00-24/</v>
      </c>
      <c r="I25" s="6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51FF-F3F5-4D31-8989-1B9CCC30F12A}">
  <dimension ref="A1:G31"/>
  <sheetViews>
    <sheetView tabSelected="1" workbookViewId="0">
      <selection activeCell="A15" sqref="A15"/>
    </sheetView>
  </sheetViews>
  <sheetFormatPr defaultRowHeight="15" x14ac:dyDescent="0.25"/>
  <cols>
    <col min="1" max="1" customWidth="true" width="24.7109375" collapsed="true"/>
    <col min="2" max="2" customWidth="true" width="19.85546875" collapsed="true"/>
    <col min="3" max="3" customWidth="true" width="18.85546875" collapsed="true"/>
    <col min="4" max="4" customWidth="true" width="37.85546875" collapsed="true"/>
    <col min="5" max="5" customWidth="true" width="33.7109375" collapsed="true"/>
    <col min="6" max="6" customWidth="true" width="31.42578125" collapsed="true"/>
  </cols>
  <sheetData>
    <row r="1" spans="1:6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s="1" t="s">
        <v>7</v>
      </c>
      <c r="B2" t="str">
        <f>MID(A2,1,LEN(A2)-4)</f>
        <v>F60202AUPS</v>
      </c>
      <c r="C2" t="s">
        <v>51</v>
      </c>
      <c r="D2" t="s">
        <v>53</v>
      </c>
      <c r="E2" t="s">
        <v>84</v>
      </c>
      <c r="F2" t="s">
        <v>87</v>
      </c>
    </row>
    <row r="3" spans="1:6" x14ac:dyDescent="0.25">
      <c r="A3" s="1" t="s">
        <v>10</v>
      </c>
      <c r="B3" t="str">
        <f ref="B3:B31" si="0" t="shared">MID(A3,1,LEN(A3)-4)</f>
        <v>F60105A</v>
      </c>
      <c r="C3" t="s">
        <v>51</v>
      </c>
      <c r="D3" t="s">
        <v>54</v>
      </c>
      <c r="E3" t="s">
        <v>85</v>
      </c>
      <c r="F3" t="s">
        <v>88</v>
      </c>
    </row>
    <row r="4" spans="1:6" x14ac:dyDescent="0.25">
      <c r="A4" s="1" t="s">
        <v>11</v>
      </c>
      <c r="B4" t="str">
        <f si="0" t="shared"/>
        <v>F60105A</v>
      </c>
      <c r="C4" t="s">
        <v>51</v>
      </c>
      <c r="D4" t="s">
        <v>55</v>
      </c>
      <c r="E4" t="s">
        <v>85</v>
      </c>
      <c r="F4" t="s">
        <v>89</v>
      </c>
    </row>
    <row r="5" spans="1:6" x14ac:dyDescent="0.25">
      <c r="A5" s="1" t="s">
        <v>13</v>
      </c>
      <c r="B5" t="str">
        <f si="0" t="shared"/>
        <v>F60105A</v>
      </c>
      <c r="C5" t="s">
        <v>51</v>
      </c>
      <c r="D5" t="s">
        <v>56</v>
      </c>
      <c r="E5" t="s">
        <v>85</v>
      </c>
      <c r="F5" t="s">
        <v>88</v>
      </c>
    </row>
    <row r="6" spans="1:6" x14ac:dyDescent="0.25">
      <c r="A6" s="1" t="s">
        <v>14</v>
      </c>
      <c r="B6" t="str">
        <f si="0" t="shared"/>
        <v>F60105B</v>
      </c>
      <c r="C6" t="s">
        <v>51</v>
      </c>
      <c r="D6" t="s">
        <v>57</v>
      </c>
      <c r="E6" t="s">
        <v>84</v>
      </c>
      <c r="F6" t="s">
        <v>87</v>
      </c>
    </row>
    <row r="7" spans="1:6" x14ac:dyDescent="0.25">
      <c r="A7" s="1" t="s">
        <v>15</v>
      </c>
      <c r="B7" t="str">
        <f si="0" t="shared"/>
        <v>F60106</v>
      </c>
      <c r="C7" t="s">
        <v>51</v>
      </c>
      <c r="D7" t="s">
        <v>58</v>
      </c>
      <c r="E7" t="s">
        <v>86</v>
      </c>
      <c r="F7" t="s">
        <v>88</v>
      </c>
    </row>
    <row r="8" spans="1:6" x14ac:dyDescent="0.25">
      <c r="A8" s="1" t="s">
        <v>16</v>
      </c>
      <c r="B8" t="str">
        <f si="0" t="shared"/>
        <v>F60141</v>
      </c>
      <c r="C8" t="s">
        <v>51</v>
      </c>
      <c r="D8" t="s">
        <v>59</v>
      </c>
      <c r="E8" t="s">
        <v>85</v>
      </c>
      <c r="F8" t="s">
        <v>89</v>
      </c>
    </row>
    <row r="9" spans="1:6" x14ac:dyDescent="0.25">
      <c r="A9" s="4" t="s">
        <v>17</v>
      </c>
      <c r="B9" t="str">
        <f si="0" t="shared"/>
        <v>F60M102</v>
      </c>
      <c r="C9" t="s">
        <v>51</v>
      </c>
      <c r="D9" t="s">
        <v>60</v>
      </c>
      <c r="E9" t="s">
        <v>84</v>
      </c>
      <c r="F9" t="s">
        <v>90</v>
      </c>
    </row>
    <row r="10" spans="1:6" x14ac:dyDescent="0.25">
      <c r="A10" s="5" t="s">
        <v>19</v>
      </c>
      <c r="B10" t="str">
        <f si="0" t="shared"/>
        <v>F60202</v>
      </c>
      <c r="C10" t="s">
        <v>51</v>
      </c>
      <c r="D10" t="s">
        <v>61</v>
      </c>
      <c r="E10" t="s">
        <v>84</v>
      </c>
      <c r="F10" t="s">
        <v>90</v>
      </c>
    </row>
    <row r="11" spans="1:6" x14ac:dyDescent="0.25">
      <c r="A11" s="1" t="s">
        <v>21</v>
      </c>
      <c r="B11" t="str">
        <f si="0" t="shared"/>
        <v>F60102</v>
      </c>
      <c r="C11" t="s">
        <v>51</v>
      </c>
      <c r="D11" t="s">
        <v>62</v>
      </c>
      <c r="E11" t="s">
        <v>84</v>
      </c>
      <c r="F11" t="s">
        <v>87</v>
      </c>
    </row>
    <row r="12" spans="1:6" x14ac:dyDescent="0.25">
      <c r="A12" s="1" t="s">
        <v>22</v>
      </c>
      <c r="B12" t="str">
        <f si="0" t="shared"/>
        <v>F6010</v>
      </c>
      <c r="C12" t="s">
        <v>51</v>
      </c>
      <c r="D12" t="s">
        <v>63</v>
      </c>
      <c r="E12" t="s">
        <v>84</v>
      </c>
      <c r="F12" t="s">
        <v>91</v>
      </c>
    </row>
    <row r="13" spans="1:6" x14ac:dyDescent="0.25">
      <c r="A13" s="1" t="s">
        <v>23</v>
      </c>
      <c r="B13" t="str">
        <f si="0" t="shared"/>
        <v>F60105B</v>
      </c>
      <c r="C13" t="s">
        <v>51</v>
      </c>
      <c r="D13" t="s">
        <v>64</v>
      </c>
      <c r="E13" t="s">
        <v>84</v>
      </c>
      <c r="F13" t="s">
        <v>87</v>
      </c>
    </row>
    <row r="14" spans="1:6" x14ac:dyDescent="0.25">
      <c r="A14" s="1" t="s">
        <v>24</v>
      </c>
      <c r="B14" t="str">
        <f si="0" t="shared"/>
        <v>F60108</v>
      </c>
      <c r="C14" t="s">
        <v>51</v>
      </c>
      <c r="D14" t="s">
        <v>65</v>
      </c>
      <c r="E14" t="s">
        <v>84</v>
      </c>
      <c r="F14" t="s">
        <v>87</v>
      </c>
    </row>
    <row r="15" spans="1:6" x14ac:dyDescent="0.25">
      <c r="A15" s="1" t="s">
        <v>25</v>
      </c>
      <c r="B15" t="str">
        <f si="0" t="shared"/>
        <v>F60112</v>
      </c>
      <c r="C15" t="s">
        <v>51</v>
      </c>
      <c r="D15" t="s">
        <v>66</v>
      </c>
      <c r="E15" t="s">
        <v>84</v>
      </c>
      <c r="F15" t="s">
        <v>87</v>
      </c>
    </row>
    <row r="16" spans="1:6" x14ac:dyDescent="0.25">
      <c r="A16" s="1" t="s">
        <v>26</v>
      </c>
      <c r="B16" t="str">
        <f si="0" t="shared"/>
        <v>F60113</v>
      </c>
      <c r="C16" t="s">
        <v>51</v>
      </c>
      <c r="D16" t="s">
        <v>67</v>
      </c>
      <c r="E16" t="s">
        <v>84</v>
      </c>
      <c r="F16" t="s">
        <v>87</v>
      </c>
    </row>
    <row r="17" spans="1:4" x14ac:dyDescent="0.25">
      <c r="A17" s="1" t="s">
        <v>27</v>
      </c>
      <c r="B17" t="str">
        <f si="0" t="shared"/>
        <v>F60115</v>
      </c>
      <c r="C17" t="s">
        <v>51</v>
      </c>
      <c r="D17" t="s">
        <v>68</v>
      </c>
      <c r="E17" t="s">
        <v>84</v>
      </c>
      <c r="F17" t="s">
        <v>87</v>
      </c>
    </row>
    <row r="18" spans="1:4" x14ac:dyDescent="0.25">
      <c r="A18" s="1" t="s">
        <v>28</v>
      </c>
      <c r="B18" t="str">
        <f si="0" t="shared"/>
        <v>F60116</v>
      </c>
      <c r="C18" t="s">
        <v>51</v>
      </c>
      <c r="D18" t="s">
        <v>69</v>
      </c>
      <c r="E18" t="s">
        <v>84</v>
      </c>
      <c r="F18" t="s">
        <v>87</v>
      </c>
    </row>
    <row r="19" spans="1:4" x14ac:dyDescent="0.25">
      <c r="A19" s="1" t="s">
        <v>29</v>
      </c>
      <c r="B19" t="str">
        <f si="0" t="shared"/>
        <v>F60202</v>
      </c>
      <c r="C19" t="s">
        <v>51</v>
      </c>
      <c r="D19" t="s">
        <v>70</v>
      </c>
      <c r="E19" t="s">
        <v>84</v>
      </c>
      <c r="F19" t="s">
        <v>87</v>
      </c>
    </row>
    <row r="20" spans="1:4" x14ac:dyDescent="0.25">
      <c r="A20" s="1" t="s">
        <v>30</v>
      </c>
      <c r="B20" t="str">
        <f si="0" t="shared"/>
        <v>F60120</v>
      </c>
      <c r="C20" t="s">
        <v>51</v>
      </c>
      <c r="D20" t="s">
        <v>71</v>
      </c>
      <c r="E20" t="s">
        <v>84</v>
      </c>
      <c r="F20" t="s">
        <v>87</v>
      </c>
    </row>
    <row r="21" spans="1:4" x14ac:dyDescent="0.25">
      <c r="A21" s="1" t="s">
        <v>31</v>
      </c>
      <c r="B21" t="str">
        <f>MID(A21,1,LEN(A21)-5)</f>
        <v>F60122</v>
      </c>
      <c r="C21" t="s">
        <v>51</v>
      </c>
      <c r="D21" t="s">
        <v>72</v>
      </c>
      <c r="E21" t="s">
        <v>84</v>
      </c>
      <c r="F21" t="s">
        <v>87</v>
      </c>
    </row>
    <row r="22" spans="1:4" x14ac:dyDescent="0.25">
      <c r="A22" s="6" t="s">
        <v>33</v>
      </c>
      <c r="B22" t="str">
        <f si="0" t="shared"/>
        <v>F60128</v>
      </c>
      <c r="C22" t="s">
        <v>52</v>
      </c>
      <c r="D22" t="s">
        <v>73</v>
      </c>
      <c r="E22" t="s">
        <v>86</v>
      </c>
      <c r="F22" t="s">
        <v>88</v>
      </c>
    </row>
    <row r="23" spans="1:4" x14ac:dyDescent="0.25">
      <c r="A23" s="6" t="s">
        <v>35</v>
      </c>
      <c r="B23" t="str">
        <f si="0" t="shared"/>
        <v>F60124</v>
      </c>
      <c r="C23" t="s">
        <v>52</v>
      </c>
      <c r="D23" t="s">
        <v>74</v>
      </c>
      <c r="E23" t="s">
        <v>84</v>
      </c>
      <c r="F23" t="s">
        <v>87</v>
      </c>
    </row>
    <row r="24" spans="1:4" x14ac:dyDescent="0.25">
      <c r="A24" s="6" t="s">
        <v>36</v>
      </c>
      <c r="B24" t="str">
        <f si="0" t="shared"/>
        <v>F60128</v>
      </c>
      <c r="C24" t="s">
        <v>52</v>
      </c>
      <c r="D24" t="s">
        <v>75</v>
      </c>
      <c r="E24" t="s">
        <v>84</v>
      </c>
      <c r="F24" t="s">
        <v>87</v>
      </c>
    </row>
    <row r="25" spans="1:4" x14ac:dyDescent="0.25">
      <c r="A25" s="6" t="s">
        <v>37</v>
      </c>
      <c r="B25" t="str">
        <f si="0" t="shared"/>
        <v>F60134A</v>
      </c>
      <c r="C25" t="s">
        <v>52</v>
      </c>
      <c r="D25" t="s">
        <v>76</v>
      </c>
      <c r="E25" t="s">
        <v>84</v>
      </c>
      <c r="F25" t="s">
        <v>87</v>
      </c>
    </row>
    <row r="26" spans="1:4" x14ac:dyDescent="0.25">
      <c r="A26" s="6" t="s">
        <v>38</v>
      </c>
      <c r="B26" t="str">
        <f si="0" t="shared"/>
        <v>F60138A</v>
      </c>
      <c r="C26" t="s">
        <v>52</v>
      </c>
      <c r="D26" t="s">
        <v>77</v>
      </c>
      <c r="E26" t="s">
        <v>84</v>
      </c>
      <c r="F26" t="s">
        <v>87</v>
      </c>
    </row>
    <row r="27" spans="1:4" x14ac:dyDescent="0.25">
      <c r="A27" s="6" t="s">
        <v>39</v>
      </c>
      <c r="B27" t="str">
        <f si="0" t="shared"/>
        <v>F60141</v>
      </c>
      <c r="C27" t="s">
        <v>52</v>
      </c>
      <c r="D27" t="s">
        <v>78</v>
      </c>
      <c r="E27" t="s">
        <v>84</v>
      </c>
      <c r="F27" t="s">
        <v>87</v>
      </c>
    </row>
    <row r="28" spans="1:4" x14ac:dyDescent="0.25">
      <c r="A28" s="6" t="s">
        <v>40</v>
      </c>
      <c r="B28" t="str">
        <f si="0" t="shared"/>
        <v>F60144A</v>
      </c>
      <c r="C28" t="s">
        <v>52</v>
      </c>
      <c r="D28" t="s">
        <v>79</v>
      </c>
      <c r="E28" t="s">
        <v>84</v>
      </c>
      <c r="F28" t="s">
        <v>87</v>
      </c>
    </row>
    <row r="29" spans="1:4" x14ac:dyDescent="0.25">
      <c r="A29" s="6" t="s">
        <v>41</v>
      </c>
      <c r="B29" t="str">
        <f si="0" t="shared"/>
        <v>F60145</v>
      </c>
      <c r="C29" t="s">
        <v>52</v>
      </c>
      <c r="D29" t="s">
        <v>80</v>
      </c>
      <c r="E29" t="s">
        <v>84</v>
      </c>
      <c r="F29" t="s">
        <v>87</v>
      </c>
    </row>
    <row r="30" spans="1:4" x14ac:dyDescent="0.25">
      <c r="A30" s="6" t="s">
        <v>42</v>
      </c>
      <c r="B30" t="str">
        <f si="0" t="shared"/>
        <v>F60250</v>
      </c>
      <c r="C30" t="s">
        <v>52</v>
      </c>
      <c r="D30" t="s">
        <v>81</v>
      </c>
      <c r="E30" t="s">
        <v>84</v>
      </c>
      <c r="F30" t="s">
        <v>87</v>
      </c>
    </row>
    <row r="31" spans="1:4" x14ac:dyDescent="0.25">
      <c r="A31" s="6" t="s">
        <v>43</v>
      </c>
      <c r="B31" t="str">
        <f si="0" t="shared"/>
        <v>F60144AA</v>
      </c>
      <c r="C31" t="s">
        <v>52</v>
      </c>
      <c r="D31" t="s">
        <v>82</v>
      </c>
      <c r="E31" t="s">
        <v>86</v>
      </c>
      <c r="F31" t="s">
        <v>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2A</vt:lpstr>
      <vt:lpstr>2B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2020-06-16T12:28:14Z</dcterms:created>
  <dc:creator>brian Carnine</dc:creator>
  <cp:lastModifiedBy>Kinser, Jacob M</cp:lastModifiedBy>
  <dcterms:modified xsi:type="dcterms:W3CDTF">2021-07-23T15:54:05Z</dcterms:modified>
</cp:coreProperties>
</file>