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F4C6303A-0B2B-4396-97AC-371486A98D19}" xr6:coauthVersionLast="47" xr6:coauthVersionMax="47" xr10:uidLastSave="{00000000-0000-0000-0000-000000000000}"/>
  <bookViews>
    <workbookView xWindow="19200" yWindow="0" windowWidth="19200" windowHeight="21000" tabRatio="846" firstSheet="2" activeTab="2" xr2:uid="{4FA8009A-2347-4923-8F46-63CEAFCB8C44}"/>
  </bookViews>
  <sheets>
    <sheet name="calc_new" sheetId="17935" state="hidden" r:id="rId1"/>
    <sheet name="chart_data" sheetId="17927" state="hidden" r:id="rId2"/>
    <sheet name="Cover Sheet" sheetId="17926" r:id="rId3"/>
    <sheet name="Contents" sheetId="17940" r:id="rId4"/>
    <sheet name="2.2.1" sheetId="17931" r:id="rId5"/>
    <sheet name="2.2.1 (Real)" sheetId="17938" r:id="rId6"/>
    <sheet name="2.2.1 (Economy 7)" sheetId="17932" r:id="rId7"/>
    <sheet name="2.2.1 (Economy 7 Real)" sheetId="17939" r:id="rId8"/>
    <sheet name="2.2.1 (Fixed)" sheetId="17928" r:id="rId9"/>
    <sheet name="2.2.1 (Economy 7 Fixed)" sheetId="17929" r:id="rId10"/>
    <sheet name="2.2.1 (Payment Methods)" sheetId="17919" r:id="rId11"/>
    <sheet name="2.2.1 (Financial Year)" sheetId="17941" r:id="rId12"/>
    <sheet name="2.2.1 (Financial Year E7)" sheetId="17943" r:id="rId13"/>
    <sheet name="2.2.1 (Financial Year Fix)" sheetId="17942" r:id="rId14"/>
    <sheet name="2.2.1 (Financial Year E7 Fix)" sheetId="17944" r:id="rId15"/>
    <sheet name="Charts" sheetId="17925" r:id="rId16"/>
    <sheet name="Methodology" sheetId="17914" r:id="rId17"/>
    <sheet name="2.2.1 3,800 kWh" sheetId="17921" state="hidden" r:id="rId18"/>
    <sheet name="2.2.1 3,300kWh" sheetId="17924" state="hidden" r:id="rId19"/>
    <sheet name="2.2.1 (Economy 7) 6,000 kWh" sheetId="17934" state="hidden" r:id="rId20"/>
    <sheet name="2.2.1 (Economy 7) 6,600kWh" sheetId="17923" state="hidden" r:id="rId21"/>
    <sheet name="2.2.1 (Fixed) 3,800 kWh" sheetId="17936" state="hidden" r:id="rId22"/>
    <sheet name="2.2.1 (E7 Fixed) 6,000 kWh" sheetId="17937" state="hidden" r:id="rId23"/>
  </sheets>
  <externalReferences>
    <externalReference r:id="rId24"/>
    <externalReference r:id="rId25"/>
  </externalReferences>
  <definedNames>
    <definedName name="INPUT_BOX" localSheetId="18">[1]Calculation!$C$1</definedName>
    <definedName name="INPUT_BOX">[2]Calculation!$C$1</definedName>
    <definedName name="_xlnm.Print_Area" localSheetId="4">'2.2.1'!$A$1:$M$21</definedName>
    <definedName name="_xlnm.Print_Area" localSheetId="6">'2.2.1 (Economy 7)'!$A$1:$M$23</definedName>
    <definedName name="_xlnm.Print_Area" localSheetId="19">'2.2.1 (Economy 7) 6,000 kWh'!$A$1:$Q$56</definedName>
    <definedName name="_xlnm.Print_Area" localSheetId="20">'2.2.1 (Economy 7) 6,600kWh'!$A$1:$O$44</definedName>
    <definedName name="_xlnm.Print_Area" localSheetId="12">'2.2.1 (Financial Year E7)'!$A$1:$M$11</definedName>
    <definedName name="_xlnm.Print_Area" localSheetId="11">'2.2.1 (Financial Year)'!$A$1:$M$10</definedName>
    <definedName name="_xlnm.Print_Area" localSheetId="18">'2.2.1 3,300kWh'!$A$1:$O$59</definedName>
    <definedName name="_xlnm.Print_Area" localSheetId="17">'2.2.1 3,800 kWh'!$A$1:$Q$80</definedName>
    <definedName name="_xlnm.Print_Area" localSheetId="16">Methodology!$A$1:$K$49</definedName>
    <definedName name="t25Q2" localSheetId="18">#REF!</definedName>
    <definedName name="t25Q2">#REF!</definedName>
    <definedName name="table_25_Q2" localSheetId="18">#REF!</definedName>
    <definedName name="table_25_Q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0" i="17935" l="1"/>
  <c r="R22" i="17935"/>
  <c r="S22" i="17935"/>
  <c r="T22" i="17935"/>
  <c r="U22" i="17935"/>
  <c r="V22" i="17935"/>
  <c r="W22" i="17935"/>
  <c r="X22" i="17935"/>
  <c r="Y22" i="17935"/>
  <c r="Z22" i="17935"/>
  <c r="AA22" i="17935"/>
  <c r="AB22" i="17935"/>
  <c r="Q22" i="17935"/>
  <c r="R21" i="17935"/>
  <c r="S21" i="17935"/>
  <c r="T21" i="17935"/>
  <c r="U21" i="17935"/>
  <c r="V21" i="17935"/>
  <c r="W21" i="17935"/>
  <c r="X21" i="17935"/>
  <c r="Y21" i="17935"/>
  <c r="Z21" i="17935"/>
  <c r="AA21" i="17935"/>
  <c r="AB21" i="17935"/>
  <c r="Q21" i="17935"/>
  <c r="D22" i="17935"/>
  <c r="E22" i="17935"/>
  <c r="F22" i="17935"/>
  <c r="G22" i="17935"/>
  <c r="H22" i="17935"/>
  <c r="I22" i="17935"/>
  <c r="J22" i="17935"/>
  <c r="K22" i="17935"/>
  <c r="L22" i="17935"/>
  <c r="M22" i="17935"/>
  <c r="N22" i="17935"/>
  <c r="D21" i="17935"/>
  <c r="E21" i="17935"/>
  <c r="F21" i="17935"/>
  <c r="G21" i="17935"/>
  <c r="H21" i="17935"/>
  <c r="I21" i="17935"/>
  <c r="J21" i="17935"/>
  <c r="K21" i="17935"/>
  <c r="L21" i="17935"/>
  <c r="M21" i="17935"/>
  <c r="N21" i="17935"/>
  <c r="C22" i="17935"/>
  <c r="C21" i="17935"/>
  <c r="C38" i="17935"/>
  <c r="B26" i="17938" l="1"/>
  <c r="B24" i="17931"/>
  <c r="J10" i="17927" s="1"/>
  <c r="C24" i="17931"/>
  <c r="J11" i="17927" s="1"/>
  <c r="D24" i="17931"/>
  <c r="E24" i="17931"/>
  <c r="K10" i="17927" s="1"/>
  <c r="F24" i="17931"/>
  <c r="K11" i="17927" s="1"/>
  <c r="G24" i="17931"/>
  <c r="H24" i="17931"/>
  <c r="L10" i="17927" s="1"/>
  <c r="I24" i="17931"/>
  <c r="L11" i="17927" s="1"/>
  <c r="J24" i="17931"/>
  <c r="K24" i="17931"/>
  <c r="L24" i="17931"/>
  <c r="M24" i="17931"/>
  <c r="Q38" i="17935" l="1"/>
  <c r="B24" i="17932"/>
  <c r="J32" i="17927" s="1"/>
  <c r="C24" i="17932"/>
  <c r="J33" i="17927" s="1"/>
  <c r="D24" i="17932"/>
  <c r="E24" i="17932"/>
  <c r="K32" i="17927" s="1"/>
  <c r="F24" i="17932"/>
  <c r="K33" i="17927" s="1"/>
  <c r="G24" i="17932"/>
  <c r="H24" i="17932"/>
  <c r="L32" i="17927" s="1"/>
  <c r="I24" i="17932"/>
  <c r="L33" i="17927" s="1"/>
  <c r="J24" i="17932"/>
  <c r="K24" i="17932"/>
  <c r="L24" i="17932"/>
  <c r="M24" i="17932"/>
  <c r="AB38" i="17935"/>
  <c r="AA38" i="17935"/>
  <c r="Z38" i="17935"/>
  <c r="Y38" i="17935"/>
  <c r="X38" i="17935"/>
  <c r="W38" i="17935"/>
  <c r="V38" i="17935"/>
  <c r="U38" i="17935"/>
  <c r="T38" i="17935"/>
  <c r="S38" i="17935"/>
  <c r="R38" i="17935"/>
  <c r="N38" i="17935"/>
  <c r="M38" i="17935"/>
  <c r="L38" i="17935"/>
  <c r="K38" i="17935"/>
  <c r="J38" i="17935"/>
  <c r="I38" i="17935"/>
  <c r="H38" i="17935"/>
  <c r="G38" i="17935"/>
  <c r="F38" i="17935"/>
  <c r="E38" i="17935"/>
  <c r="D38" i="17935"/>
  <c r="L26" i="17939" l="1"/>
  <c r="C26" i="17939"/>
  <c r="D26" i="17939"/>
  <c r="E26" i="17939"/>
  <c r="T40" i="17935"/>
  <c r="T39" i="17935"/>
  <c r="F26" i="17939"/>
  <c r="G26" i="17939"/>
  <c r="V40" i="17935"/>
  <c r="H26" i="17939"/>
  <c r="W39" i="17935"/>
  <c r="W40" i="17935"/>
  <c r="I26" i="17939"/>
  <c r="X40" i="17935"/>
  <c r="J26" i="17939"/>
  <c r="K26" i="17939"/>
  <c r="M26" i="17939"/>
  <c r="B26" i="17939"/>
  <c r="Q40" i="17935"/>
  <c r="F26" i="17938"/>
  <c r="C26" i="17938"/>
  <c r="H26" i="17938"/>
  <c r="I26" i="17938"/>
  <c r="J26" i="17938"/>
  <c r="G26" i="17938"/>
  <c r="K26" i="17938"/>
  <c r="E26" i="17938"/>
  <c r="L26" i="17938"/>
  <c r="D26" i="17938"/>
  <c r="M26" i="17938"/>
  <c r="B23" i="17931"/>
  <c r="C23" i="17931"/>
  <c r="D23" i="17931"/>
  <c r="E23" i="17931"/>
  <c r="F23" i="17931"/>
  <c r="G23" i="17931"/>
  <c r="H23" i="17931"/>
  <c r="I23" i="17931"/>
  <c r="J23" i="17931"/>
  <c r="K23" i="17931"/>
  <c r="L23" i="17931"/>
  <c r="M23" i="17931"/>
  <c r="Q37" i="17935"/>
  <c r="Q39" i="17935" s="1"/>
  <c r="R37" i="17935"/>
  <c r="R40" i="17935" s="1"/>
  <c r="S37" i="17935"/>
  <c r="S39" i="17935" s="1"/>
  <c r="T37" i="17935"/>
  <c r="U37" i="17935"/>
  <c r="U39" i="17935" s="1"/>
  <c r="V37" i="17935"/>
  <c r="V39" i="17935" s="1"/>
  <c r="W37" i="17935"/>
  <c r="X37" i="17935"/>
  <c r="X39" i="17935" s="1"/>
  <c r="Y37" i="17935"/>
  <c r="Y39" i="17935" s="1"/>
  <c r="Z37" i="17935"/>
  <c r="Z40" i="17935" s="1"/>
  <c r="AA37" i="17935"/>
  <c r="AA40" i="17935" s="1"/>
  <c r="AB37" i="17935"/>
  <c r="AB40" i="17935" s="1"/>
  <c r="S40" i="17935" l="1"/>
  <c r="Z39" i="17935"/>
  <c r="R39" i="17935"/>
  <c r="AB39" i="17935"/>
  <c r="Y40" i="17935"/>
  <c r="AA39" i="17935"/>
  <c r="U40" i="17935"/>
  <c r="B25" i="17939"/>
  <c r="C25" i="17939"/>
  <c r="D25" i="17939"/>
  <c r="E25" i="17939"/>
  <c r="F25" i="17939"/>
  <c r="G25" i="17939"/>
  <c r="H25" i="17939"/>
  <c r="I25" i="17939"/>
  <c r="J25" i="17939"/>
  <c r="K25" i="17939"/>
  <c r="L25" i="17939"/>
  <c r="M25" i="17939"/>
  <c r="B23" i="17932"/>
  <c r="C23" i="17932"/>
  <c r="D23" i="17932"/>
  <c r="E23" i="17932"/>
  <c r="F23" i="17932"/>
  <c r="G23" i="17932"/>
  <c r="H23" i="17932"/>
  <c r="I23" i="17932"/>
  <c r="J23" i="17932"/>
  <c r="K23" i="17932"/>
  <c r="L23" i="17932"/>
  <c r="M23" i="17932"/>
  <c r="C37" i="17935" l="1"/>
  <c r="D37" i="17935"/>
  <c r="E37" i="17935"/>
  <c r="F37" i="17935"/>
  <c r="G37" i="17935"/>
  <c r="H37" i="17935"/>
  <c r="I37" i="17935"/>
  <c r="J37" i="17935"/>
  <c r="K37" i="17935"/>
  <c r="L37" i="17935"/>
  <c r="M37" i="17935"/>
  <c r="N37" i="17935"/>
  <c r="M39" i="17935" l="1"/>
  <c r="M40" i="17935"/>
  <c r="J25" i="17938"/>
  <c r="K40" i="17935"/>
  <c r="K39" i="17935"/>
  <c r="I40" i="17935"/>
  <c r="I39" i="17935"/>
  <c r="G40" i="17935"/>
  <c r="G39" i="17935"/>
  <c r="E40" i="17935"/>
  <c r="E39" i="17935"/>
  <c r="D40" i="17935"/>
  <c r="D39" i="17935"/>
  <c r="N40" i="17935"/>
  <c r="N39" i="17935"/>
  <c r="L39" i="17935"/>
  <c r="L40" i="17935"/>
  <c r="J40" i="17935"/>
  <c r="J39" i="17935"/>
  <c r="H39" i="17935"/>
  <c r="H40" i="17935"/>
  <c r="F39" i="17935"/>
  <c r="F40" i="17935"/>
  <c r="B25" i="17938"/>
  <c r="C39" i="17935"/>
  <c r="C40" i="17935"/>
  <c r="F25" i="17938"/>
  <c r="E25" i="17938"/>
  <c r="L25" i="17938"/>
  <c r="D25" i="17938"/>
  <c r="H25" i="17938"/>
  <c r="G25" i="17938"/>
  <c r="M25" i="17938"/>
  <c r="K25" i="17938"/>
  <c r="C25" i="17938"/>
  <c r="I25" i="17938"/>
  <c r="B21" i="17931"/>
  <c r="C21" i="17931"/>
  <c r="D21" i="17931"/>
  <c r="E21" i="17931"/>
  <c r="F21" i="17931"/>
  <c r="G21" i="17931"/>
  <c r="H21" i="17931"/>
  <c r="I21" i="17931"/>
  <c r="J21" i="17931"/>
  <c r="K21" i="17931"/>
  <c r="L21" i="17931"/>
  <c r="M21" i="17931"/>
  <c r="Q36" i="17935" l="1"/>
  <c r="B24" i="17939" l="1"/>
  <c r="B22" i="17931"/>
  <c r="C22" i="17931"/>
  <c r="D22" i="17931"/>
  <c r="E22" i="17931"/>
  <c r="F22" i="17931"/>
  <c r="G22" i="17931"/>
  <c r="H22" i="17931"/>
  <c r="I22" i="17931"/>
  <c r="J22" i="17931"/>
  <c r="K22" i="17931"/>
  <c r="L22" i="17931"/>
  <c r="M22" i="17931"/>
  <c r="B22" i="17932" l="1"/>
  <c r="C22" i="17932"/>
  <c r="D22" i="17932"/>
  <c r="E22" i="17932"/>
  <c r="F22" i="17932"/>
  <c r="G22" i="17932"/>
  <c r="H22" i="17932"/>
  <c r="I22" i="17932"/>
  <c r="J22" i="17932"/>
  <c r="K22" i="17932"/>
  <c r="L22" i="17932"/>
  <c r="M22" i="17932"/>
  <c r="X36" i="17935" l="1"/>
  <c r="R36" i="17935"/>
  <c r="S36" i="17935"/>
  <c r="T36" i="17935"/>
  <c r="U36" i="17935"/>
  <c r="V36" i="17935"/>
  <c r="W36" i="17935"/>
  <c r="Y36" i="17935"/>
  <c r="Z36" i="17935"/>
  <c r="AA36" i="17935"/>
  <c r="AB36" i="17935"/>
  <c r="C36" i="17935"/>
  <c r="D36" i="17935"/>
  <c r="E36" i="17935"/>
  <c r="F36" i="17935"/>
  <c r="G36" i="17935"/>
  <c r="H36" i="17935"/>
  <c r="I36" i="17935"/>
  <c r="J36" i="17935"/>
  <c r="K36" i="17935"/>
  <c r="L36" i="17935"/>
  <c r="M36" i="17935"/>
  <c r="N36" i="17935"/>
  <c r="M24" i="17938" l="1"/>
  <c r="E24" i="17938"/>
  <c r="H24" i="17939"/>
  <c r="L24" i="17938"/>
  <c r="D24" i="17938"/>
  <c r="G24" i="17939"/>
  <c r="K24" i="17938"/>
  <c r="F24" i="17939"/>
  <c r="J24" i="17939"/>
  <c r="B24" i="17938"/>
  <c r="D24" i="17939"/>
  <c r="C24" i="17938"/>
  <c r="E24" i="17939"/>
  <c r="I24" i="17938"/>
  <c r="M24" i="17939"/>
  <c r="H24" i="17938"/>
  <c r="L24" i="17939"/>
  <c r="C24" i="17939"/>
  <c r="F24" i="17938"/>
  <c r="J24" i="17938"/>
  <c r="G24" i="17938"/>
  <c r="K24" i="17939"/>
  <c r="I24" i="17939"/>
  <c r="C35" i="17935"/>
  <c r="B23" i="17938" s="1"/>
  <c r="M17" i="17932"/>
  <c r="J17" i="17932"/>
  <c r="G17" i="17932"/>
  <c r="D17" i="17932"/>
  <c r="M16" i="17932"/>
  <c r="J16" i="17932"/>
  <c r="G16" i="17932"/>
  <c r="D16" i="17932"/>
  <c r="M15" i="17932"/>
  <c r="J15" i="17932"/>
  <c r="G15" i="17932"/>
  <c r="D15" i="17932"/>
  <c r="M14" i="17932"/>
  <c r="J14" i="17932"/>
  <c r="G14" i="17932"/>
  <c r="D14" i="17932"/>
  <c r="M13" i="17932"/>
  <c r="J13" i="17932"/>
  <c r="G13" i="17932"/>
  <c r="D13" i="17932"/>
  <c r="M12" i="17932"/>
  <c r="J12" i="17932"/>
  <c r="G12" i="17932"/>
  <c r="D12" i="17932"/>
  <c r="M11" i="17932"/>
  <c r="J11" i="17932"/>
  <c r="G11" i="17932"/>
  <c r="D11" i="17932"/>
  <c r="Y30" i="17935" l="1"/>
  <c r="J18" i="17939" s="1"/>
  <c r="V30" i="17935"/>
  <c r="G18" i="17939" s="1"/>
  <c r="V29" i="17935"/>
  <c r="G17" i="17939" s="1"/>
  <c r="S30" i="17935"/>
  <c r="D18" i="17939" s="1"/>
  <c r="S29" i="17935"/>
  <c r="D17" i="17939" s="1"/>
  <c r="AB32" i="17935"/>
  <c r="M20" i="17939" s="1"/>
  <c r="AB30" i="17935"/>
  <c r="M18" i="17939" s="1"/>
  <c r="AB29" i="17935"/>
  <c r="M17" i="17939" s="1"/>
  <c r="AB28" i="17935"/>
  <c r="M16" i="17939" s="1"/>
  <c r="Y32" i="17935"/>
  <c r="J20" i="17939" s="1"/>
  <c r="Y29" i="17935"/>
  <c r="J17" i="17939" s="1"/>
  <c r="Y27" i="17935"/>
  <c r="J15" i="17939" s="1"/>
  <c r="Y26" i="17935"/>
  <c r="J14" i="17939" s="1"/>
  <c r="Y25" i="17935"/>
  <c r="J13" i="17939" s="1"/>
  <c r="V32" i="17935"/>
  <c r="G20" i="17939" s="1"/>
  <c r="V28" i="17935"/>
  <c r="G16" i="17939" s="1"/>
  <c r="V26" i="17935"/>
  <c r="G14" i="17939" s="1"/>
  <c r="V25" i="17935"/>
  <c r="G13" i="17939" s="1"/>
  <c r="S31" i="17935"/>
  <c r="D19" i="17939" s="1"/>
  <c r="S25" i="17935"/>
  <c r="D13" i="17939" s="1"/>
  <c r="S28" i="17935"/>
  <c r="D16" i="17939" s="1"/>
  <c r="S27" i="17935"/>
  <c r="D15" i="17939" s="1"/>
  <c r="S26" i="17935"/>
  <c r="D14" i="17939" s="1"/>
  <c r="V31" i="17935"/>
  <c r="G19" i="17939" s="1"/>
  <c r="V27" i="17935"/>
  <c r="G15" i="17939" s="1"/>
  <c r="Y31" i="17935"/>
  <c r="J19" i="17939" s="1"/>
  <c r="Y28" i="17935"/>
  <c r="J16" i="17939" s="1"/>
  <c r="AB31" i="17935"/>
  <c r="M19" i="17939" s="1"/>
  <c r="AB27" i="17935"/>
  <c r="M15" i="17939" s="1"/>
  <c r="AB26" i="17935"/>
  <c r="M14" i="17939" s="1"/>
  <c r="AB25" i="17935"/>
  <c r="M13" i="17939" s="1"/>
  <c r="E30" i="17935"/>
  <c r="D18" i="17938" s="1"/>
  <c r="D15" i="17931"/>
  <c r="H30" i="17935"/>
  <c r="G18" i="17938" s="1"/>
  <c r="H29" i="17935"/>
  <c r="G17" i="17938" s="1"/>
  <c r="K30" i="17935"/>
  <c r="J18" i="17938" s="1"/>
  <c r="J15" i="17931"/>
  <c r="N30" i="17935"/>
  <c r="M18" i="17938" s="1"/>
  <c r="N29" i="17935"/>
  <c r="M17" i="17938" s="1"/>
  <c r="D16" i="17931"/>
  <c r="K29" i="17935"/>
  <c r="J17" i="17938" s="1"/>
  <c r="G15" i="17931" l="1"/>
  <c r="E29" i="17935"/>
  <c r="D17" i="17938" s="1"/>
  <c r="G16" i="17931"/>
  <c r="M15" i="17931"/>
  <c r="J16" i="17931"/>
  <c r="M16" i="17931"/>
  <c r="G12" i="17931" l="1"/>
  <c r="H26" i="17935"/>
  <c r="G14" i="17938" s="1"/>
  <c r="M12" i="17931"/>
  <c r="N26" i="17935"/>
  <c r="M14" i="17938" s="1"/>
  <c r="D13" i="17931"/>
  <c r="E27" i="17935"/>
  <c r="D15" i="17938" s="1"/>
  <c r="H25" i="17935"/>
  <c r="G13" i="17938" s="1"/>
  <c r="G11" i="17931"/>
  <c r="H27" i="17935"/>
  <c r="G15" i="17938" s="1"/>
  <c r="G13" i="17931"/>
  <c r="H31" i="17935"/>
  <c r="G19" i="17938" s="1"/>
  <c r="G17" i="17931"/>
  <c r="J14" i="17931"/>
  <c r="K28" i="17935"/>
  <c r="J16" i="17938" s="1"/>
  <c r="D11" i="17931"/>
  <c r="E25" i="17935"/>
  <c r="D13" i="17938" s="1"/>
  <c r="K25" i="17935"/>
  <c r="J13" i="17938" s="1"/>
  <c r="J11" i="17931"/>
  <c r="J13" i="17931"/>
  <c r="K27" i="17935"/>
  <c r="J15" i="17938" s="1"/>
  <c r="J17" i="17931"/>
  <c r="K31" i="17935"/>
  <c r="J19" i="17938" s="1"/>
  <c r="J12" i="17931"/>
  <c r="K26" i="17935"/>
  <c r="J14" i="17938" s="1"/>
  <c r="D17" i="17931"/>
  <c r="E31" i="17935"/>
  <c r="D19" i="17938" s="1"/>
  <c r="N27" i="17935"/>
  <c r="M15" i="17938" s="1"/>
  <c r="M13" i="17931"/>
  <c r="M17" i="17931"/>
  <c r="N31" i="17935"/>
  <c r="M19" i="17938" s="1"/>
  <c r="G14" i="17931"/>
  <c r="H28" i="17935"/>
  <c r="G16" i="17938" s="1"/>
  <c r="M14" i="17931"/>
  <c r="N28" i="17935"/>
  <c r="M16" i="17938" s="1"/>
  <c r="M11" i="17931"/>
  <c r="N25" i="17935"/>
  <c r="M13" i="17938" s="1"/>
  <c r="E26" i="17935"/>
  <c r="D14" i="17938" s="1"/>
  <c r="D12" i="17931"/>
  <c r="E28" i="17935"/>
  <c r="D16" i="17938" s="1"/>
  <c r="D14" i="17931"/>
  <c r="X35" i="17935"/>
  <c r="Q35" i="17935"/>
  <c r="B23" i="17939" l="1"/>
  <c r="I23" i="17939"/>
  <c r="AC17" i="17935"/>
  <c r="B19" i="17931" l="1"/>
  <c r="C19" i="17931"/>
  <c r="D19" i="17931"/>
  <c r="E19" i="17931"/>
  <c r="F19" i="17931"/>
  <c r="G19" i="17931"/>
  <c r="H19" i="17931"/>
  <c r="I19" i="17931"/>
  <c r="J19" i="17931"/>
  <c r="K19" i="17931"/>
  <c r="L19" i="17931"/>
  <c r="M19" i="17931"/>
  <c r="B21" i="17932" l="1"/>
  <c r="C21" i="17932"/>
  <c r="D21" i="17932"/>
  <c r="E21" i="17932"/>
  <c r="F21" i="17932"/>
  <c r="G21" i="17932"/>
  <c r="H21" i="17932"/>
  <c r="I21" i="17932"/>
  <c r="J21" i="17932"/>
  <c r="K21" i="17932"/>
  <c r="L21" i="17932"/>
  <c r="M21" i="17932"/>
  <c r="R35" i="17935"/>
  <c r="S35" i="17935"/>
  <c r="T35" i="17935"/>
  <c r="U35" i="17935"/>
  <c r="V35" i="17935"/>
  <c r="W35" i="17935"/>
  <c r="Y35" i="17935"/>
  <c r="Z35" i="17935"/>
  <c r="AA35" i="17935"/>
  <c r="AB35" i="17935"/>
  <c r="D35" i="17935"/>
  <c r="E35" i="17935"/>
  <c r="F35" i="17935"/>
  <c r="G35" i="17935"/>
  <c r="H35" i="17935"/>
  <c r="I35" i="17935"/>
  <c r="J35" i="17935"/>
  <c r="K35" i="17935"/>
  <c r="L35" i="17935"/>
  <c r="M35" i="17935"/>
  <c r="N35" i="17935"/>
  <c r="C23" i="17938" l="1"/>
  <c r="K23" i="17939"/>
  <c r="E23" i="17939"/>
  <c r="L23" i="17938"/>
  <c r="D23" i="17938"/>
  <c r="K23" i="17938"/>
  <c r="J23" i="17938"/>
  <c r="D23" i="17939"/>
  <c r="I23" i="17938"/>
  <c r="C23" i="17939"/>
  <c r="H23" i="17938"/>
  <c r="J23" i="17939"/>
  <c r="H23" i="17939"/>
  <c r="F23" i="17939"/>
  <c r="M23" i="17939"/>
  <c r="L23" i="17939"/>
  <c r="G23" i="17938"/>
  <c r="F23" i="17938"/>
  <c r="M23" i="17938"/>
  <c r="E23" i="17938"/>
  <c r="G23" i="17939"/>
  <c r="I19" i="17932"/>
  <c r="J19" i="17932"/>
  <c r="M20" i="17932" l="1"/>
  <c r="L20" i="17932"/>
  <c r="K20" i="17932"/>
  <c r="J20" i="17932"/>
  <c r="I20" i="17932"/>
  <c r="H20" i="17932"/>
  <c r="G20" i="17932"/>
  <c r="F20" i="17932"/>
  <c r="E20" i="17932"/>
  <c r="D20" i="17932"/>
  <c r="C20" i="17932"/>
  <c r="B20" i="17932"/>
  <c r="M19" i="17932"/>
  <c r="L19" i="17932"/>
  <c r="K19" i="17932"/>
  <c r="H19" i="17932"/>
  <c r="G19" i="17932"/>
  <c r="F19" i="17932"/>
  <c r="E19" i="17932"/>
  <c r="D19" i="17932"/>
  <c r="C19" i="17932"/>
  <c r="B19" i="17932"/>
  <c r="M18" i="17932"/>
  <c r="L18" i="17932"/>
  <c r="K18" i="17932"/>
  <c r="J18" i="17932"/>
  <c r="I18" i="17932"/>
  <c r="H18" i="17932"/>
  <c r="G18" i="17932"/>
  <c r="F18" i="17932"/>
  <c r="E18" i="17932"/>
  <c r="D18" i="17932"/>
  <c r="C18" i="17932"/>
  <c r="B18" i="17932"/>
  <c r="M20" i="17931" l="1"/>
  <c r="L20" i="17931"/>
  <c r="K20" i="17931"/>
  <c r="J20" i="17931"/>
  <c r="I20" i="17931"/>
  <c r="H20" i="17931"/>
  <c r="G20" i="17931"/>
  <c r="F20" i="17931"/>
  <c r="E20" i="17931"/>
  <c r="D20" i="17931"/>
  <c r="C20" i="17931"/>
  <c r="B20" i="17931"/>
  <c r="M18" i="17931"/>
  <c r="L18" i="17931"/>
  <c r="K18" i="17931"/>
  <c r="J18" i="17931"/>
  <c r="I18" i="17931"/>
  <c r="H18" i="17931"/>
  <c r="G18" i="17931"/>
  <c r="F18" i="17931"/>
  <c r="E18" i="17931"/>
  <c r="D18" i="17931"/>
  <c r="C18" i="17931"/>
  <c r="B18" i="17931"/>
  <c r="AB34" i="17935"/>
  <c r="M22" i="17939" s="1"/>
  <c r="AA34" i="17935"/>
  <c r="L22" i="17939" s="1"/>
  <c r="Z34" i="17935"/>
  <c r="K22" i="17939" s="1"/>
  <c r="Y34" i="17935"/>
  <c r="J22" i="17939" s="1"/>
  <c r="X34" i="17935"/>
  <c r="I22" i="17939" s="1"/>
  <c r="W34" i="17935"/>
  <c r="H22" i="17939" s="1"/>
  <c r="V34" i="17935"/>
  <c r="G22" i="17939" s="1"/>
  <c r="U34" i="17935"/>
  <c r="F22" i="17939" s="1"/>
  <c r="T34" i="17935"/>
  <c r="E22" i="17939" s="1"/>
  <c r="S34" i="17935"/>
  <c r="D22" i="17939" s="1"/>
  <c r="R34" i="17935"/>
  <c r="C22" i="17939" s="1"/>
  <c r="Q34" i="17935"/>
  <c r="B22" i="17939" s="1"/>
  <c r="N34" i="17935"/>
  <c r="M22" i="17938" s="1"/>
  <c r="M34" i="17935"/>
  <c r="L22" i="17938" s="1"/>
  <c r="L34" i="17935"/>
  <c r="K22" i="17938" s="1"/>
  <c r="K34" i="17935"/>
  <c r="J22" i="17938" s="1"/>
  <c r="J34" i="17935"/>
  <c r="I22" i="17938" s="1"/>
  <c r="I34" i="17935"/>
  <c r="H22" i="17938" s="1"/>
  <c r="H34" i="17935"/>
  <c r="G22" i="17938" s="1"/>
  <c r="G34" i="17935"/>
  <c r="F22" i="17938" s="1"/>
  <c r="F34" i="17935"/>
  <c r="E22" i="17938" s="1"/>
  <c r="E34" i="17935"/>
  <c r="D22" i="17938" s="1"/>
  <c r="D34" i="17935"/>
  <c r="C22" i="17938" s="1"/>
  <c r="C34" i="17935"/>
  <c r="AB33" i="17935"/>
  <c r="M21" i="17939" s="1"/>
  <c r="AA33" i="17935"/>
  <c r="L21" i="17939" s="1"/>
  <c r="Z33" i="17935"/>
  <c r="K21" i="17939" s="1"/>
  <c r="Y33" i="17935"/>
  <c r="J21" i="17939" s="1"/>
  <c r="X33" i="17935"/>
  <c r="I21" i="17939" s="1"/>
  <c r="W33" i="17935"/>
  <c r="H21" i="17939" s="1"/>
  <c r="V33" i="17935"/>
  <c r="G21" i="17939" s="1"/>
  <c r="U33" i="17935"/>
  <c r="F21" i="17939" s="1"/>
  <c r="T33" i="17935"/>
  <c r="E21" i="17939" s="1"/>
  <c r="S33" i="17935"/>
  <c r="D21" i="17939" s="1"/>
  <c r="R33" i="17935"/>
  <c r="C21" i="17939" s="1"/>
  <c r="Q33" i="17935"/>
  <c r="B21" i="17939" s="1"/>
  <c r="N33" i="17935"/>
  <c r="M21" i="17938" s="1"/>
  <c r="M33" i="17935"/>
  <c r="L21" i="17938" s="1"/>
  <c r="L33" i="17935"/>
  <c r="K21" i="17938" s="1"/>
  <c r="K33" i="17935"/>
  <c r="J21" i="17938" s="1"/>
  <c r="J33" i="17935"/>
  <c r="I21" i="17938" s="1"/>
  <c r="I33" i="17935"/>
  <c r="H21" i="17938" s="1"/>
  <c r="H33" i="17935"/>
  <c r="G21" i="17938" s="1"/>
  <c r="G33" i="17935"/>
  <c r="F21" i="17938" s="1"/>
  <c r="F33" i="17935"/>
  <c r="E21" i="17938" s="1"/>
  <c r="E33" i="17935"/>
  <c r="D21" i="17938" s="1"/>
  <c r="D33" i="17935"/>
  <c r="C21" i="17938" s="1"/>
  <c r="C33" i="17935"/>
  <c r="B21" i="17938" s="1"/>
  <c r="AA32" i="17935"/>
  <c r="L20" i="17939" s="1"/>
  <c r="Z32" i="17935"/>
  <c r="K20" i="17939" s="1"/>
  <c r="X32" i="17935"/>
  <c r="I20" i="17939" s="1"/>
  <c r="W32" i="17935"/>
  <c r="H20" i="17939" s="1"/>
  <c r="U32" i="17935"/>
  <c r="F20" i="17939" s="1"/>
  <c r="T32" i="17935"/>
  <c r="E20" i="17939" s="1"/>
  <c r="S32" i="17935"/>
  <c r="D20" i="17939" s="1"/>
  <c r="R32" i="17935"/>
  <c r="C20" i="17939" s="1"/>
  <c r="Q32" i="17935"/>
  <c r="B20" i="17939" s="1"/>
  <c r="N32" i="17935"/>
  <c r="M20" i="17938" s="1"/>
  <c r="M32" i="17935"/>
  <c r="L20" i="17938" s="1"/>
  <c r="L32" i="17935"/>
  <c r="K20" i="17938" s="1"/>
  <c r="K32" i="17935"/>
  <c r="J20" i="17938" s="1"/>
  <c r="J32" i="17935"/>
  <c r="I20" i="17938" s="1"/>
  <c r="I32" i="17935"/>
  <c r="H20" i="17938" s="1"/>
  <c r="H32" i="17935"/>
  <c r="G20" i="17938" s="1"/>
  <c r="G32" i="17935"/>
  <c r="F20" i="17938" s="1"/>
  <c r="F32" i="17935"/>
  <c r="E20" i="17938" s="1"/>
  <c r="E32" i="17935"/>
  <c r="D20" i="17938" s="1"/>
  <c r="D32" i="17935"/>
  <c r="C20" i="17938" s="1"/>
  <c r="C32" i="17935"/>
  <c r="B20" i="17938" s="1"/>
  <c r="B22" i="17938" l="1"/>
</calcChain>
</file>

<file path=xl/sharedStrings.xml><?xml version="1.0" encoding="utf-8"?>
<sst xmlns="http://schemas.openxmlformats.org/spreadsheetml/2006/main" count="787" uniqueCount="219">
  <si>
    <t>UK</t>
  </si>
  <si>
    <t>Prepayment</t>
  </si>
  <si>
    <t xml:space="preserve">% Change </t>
  </si>
  <si>
    <t>..</t>
  </si>
  <si>
    <t>Cash terms</t>
  </si>
  <si>
    <t>Pounds</t>
  </si>
  <si>
    <t>Standard credit</t>
  </si>
  <si>
    <t>Home suppliers</t>
  </si>
  <si>
    <t>Non-home suppliers</t>
  </si>
  <si>
    <t>Direct debit</t>
  </si>
  <si>
    <t>United Kingdom</t>
  </si>
  <si>
    <r>
      <t>Direct debit</t>
    </r>
    <r>
      <rPr>
        <b/>
        <vertAlign val="superscript"/>
        <sz val="9"/>
        <rFont val="Arial"/>
        <family val="2"/>
      </rPr>
      <t>(5)</t>
    </r>
  </si>
  <si>
    <r>
      <t>Real terms</t>
    </r>
    <r>
      <rPr>
        <b/>
        <vertAlign val="superscript"/>
        <sz val="9"/>
        <rFont val="Arial"/>
        <family val="2"/>
      </rPr>
      <t xml:space="preserve"> (6)</t>
    </r>
  </si>
  <si>
    <t>Annual</t>
  </si>
  <si>
    <t>GDP</t>
  </si>
  <si>
    <r>
      <t>Table 2.2.1 Average annual domestic electricity bills</t>
    </r>
    <r>
      <rPr>
        <b/>
        <vertAlign val="superscript"/>
        <sz val="12"/>
        <rFont val="Arial"/>
        <family val="2"/>
      </rPr>
      <t>(1)(2)</t>
    </r>
    <r>
      <rPr>
        <b/>
        <sz val="12"/>
        <rFont val="Arial"/>
        <family val="2"/>
      </rPr>
      <t xml:space="preserve"> by home</t>
    </r>
    <r>
      <rPr>
        <b/>
        <vertAlign val="superscript"/>
        <sz val="12"/>
        <rFont val="Arial"/>
        <family val="2"/>
      </rPr>
      <t xml:space="preserve">(3) </t>
    </r>
    <r>
      <rPr>
        <b/>
        <sz val="12"/>
        <rFont val="Arial"/>
        <family val="2"/>
      </rPr>
      <t>and non-home supplier</t>
    </r>
    <r>
      <rPr>
        <b/>
        <vertAlign val="superscript"/>
        <sz val="12"/>
        <rFont val="Arial"/>
        <family val="2"/>
      </rPr>
      <t>(4)</t>
    </r>
  </si>
  <si>
    <t xml:space="preserve">standard </t>
  </si>
  <si>
    <t>E7</t>
  </si>
  <si>
    <r>
      <t>Table 2.2.1 Average annual domestic Economy 7 electricity bills</t>
    </r>
    <r>
      <rPr>
        <b/>
        <vertAlign val="superscript"/>
        <sz val="12"/>
        <rFont val="Arial"/>
        <family val="2"/>
      </rPr>
      <t xml:space="preserve">(1)(2) </t>
    </r>
    <r>
      <rPr>
        <b/>
        <sz val="12"/>
        <rFont val="Arial"/>
        <family val="2"/>
      </rPr>
      <t>by home</t>
    </r>
    <r>
      <rPr>
        <b/>
        <vertAlign val="superscript"/>
        <sz val="12"/>
        <rFont val="Arial"/>
        <family val="2"/>
      </rPr>
      <t>(3)</t>
    </r>
    <r>
      <rPr>
        <b/>
        <sz val="12"/>
        <rFont val="Arial"/>
        <family val="2"/>
      </rPr>
      <t xml:space="preserve"> and non-home supplier</t>
    </r>
    <r>
      <rPr>
        <b/>
        <vertAlign val="superscript"/>
        <sz val="12"/>
        <rFont val="Arial"/>
        <family val="2"/>
      </rPr>
      <t>(4)</t>
    </r>
  </si>
  <si>
    <r>
      <t>Real terms</t>
    </r>
    <r>
      <rPr>
        <b/>
        <vertAlign val="superscript"/>
        <sz val="9"/>
        <rFont val="Arial"/>
        <family val="2"/>
      </rPr>
      <t xml:space="preserve"> (5)</t>
    </r>
  </si>
  <si>
    <t>Notes for Table 2.2.1</t>
  </si>
  <si>
    <t>Overall Methodology on Data Collection</t>
  </si>
  <si>
    <t>Bill Calculation Methodology</t>
  </si>
  <si>
    <t>Consumption</t>
  </si>
  <si>
    <t>General Notes</t>
  </si>
  <si>
    <t>Overall</t>
  </si>
  <si>
    <t>Direct Debit</t>
  </si>
  <si>
    <t>Home supp-liers</t>
  </si>
  <si>
    <r>
      <t>2007</t>
    </r>
    <r>
      <rPr>
        <vertAlign val="superscript"/>
        <sz val="9"/>
        <rFont val="Arial"/>
        <family val="2"/>
      </rPr>
      <t>(7)</t>
    </r>
  </si>
  <si>
    <r>
      <t>2007</t>
    </r>
    <r>
      <rPr>
        <vertAlign val="superscript"/>
        <sz val="9"/>
        <rFont val="Arial"/>
        <family val="2"/>
      </rPr>
      <t>(6)</t>
    </r>
  </si>
  <si>
    <t>All cons-umers</t>
  </si>
  <si>
    <t>All consumers</t>
  </si>
  <si>
    <t>Quarterly and annual data can be found in QEP tables 2.4.2 (Std elec) and 2.4.3 (Economy 7)</t>
  </si>
  <si>
    <t>2012-2013</t>
  </si>
  <si>
    <r>
      <t>Real terms</t>
    </r>
    <r>
      <rPr>
        <b/>
        <vertAlign val="superscript"/>
        <sz val="9"/>
        <rFont val="Arial"/>
        <family val="2"/>
      </rPr>
      <t xml:space="preserve"> (2)</t>
    </r>
  </si>
  <si>
    <r>
      <t>2007</t>
    </r>
    <r>
      <rPr>
        <vertAlign val="superscript"/>
        <sz val="9"/>
        <rFont val="Arial"/>
        <family val="2"/>
      </rPr>
      <t>(3)</t>
    </r>
  </si>
  <si>
    <r>
      <t>Table 2.2.1 Average annual domestic standard electricity bills</t>
    </r>
    <r>
      <rPr>
        <b/>
        <vertAlign val="superscript"/>
        <sz val="12"/>
        <rFont val="Arial"/>
        <family val="2"/>
      </rPr>
      <t xml:space="preserve">(1)(2) </t>
    </r>
    <r>
      <rPr>
        <b/>
        <sz val="12"/>
        <rFont val="Arial"/>
        <family val="2"/>
      </rPr>
      <t>by home</t>
    </r>
    <r>
      <rPr>
        <b/>
        <vertAlign val="superscript"/>
        <sz val="12"/>
        <rFont val="Arial"/>
        <family val="2"/>
      </rPr>
      <t>(3)</t>
    </r>
    <r>
      <rPr>
        <b/>
        <sz val="12"/>
        <rFont val="Arial"/>
        <family val="2"/>
      </rPr>
      <t xml:space="preserve"> and non-home supplier</t>
    </r>
    <r>
      <rPr>
        <b/>
        <vertAlign val="superscript"/>
        <sz val="12"/>
        <rFont val="Arial"/>
        <family val="2"/>
      </rPr>
      <t>(4)</t>
    </r>
  </si>
  <si>
    <t>Return to Contents Page</t>
  </si>
  <si>
    <r>
      <t>2014</t>
    </r>
    <r>
      <rPr>
        <vertAlign val="superscript"/>
        <sz val="9"/>
        <rFont val="Arial"/>
        <family val="2"/>
      </rPr>
      <t>(4)</t>
    </r>
  </si>
  <si>
    <t>Contents</t>
  </si>
  <si>
    <t>Tables</t>
  </si>
  <si>
    <t>Methodology</t>
  </si>
  <si>
    <t>Methodology notes</t>
  </si>
  <si>
    <t>Further information</t>
  </si>
  <si>
    <t>Contacts</t>
  </si>
  <si>
    <t>Variation of payment methods</t>
  </si>
  <si>
    <t>Data is shown in current (cash) and real terms. Real terms data has been deflated using the GDP deflator.</t>
  </si>
  <si>
    <r>
      <t>2015</t>
    </r>
    <r>
      <rPr>
        <vertAlign val="superscript"/>
        <sz val="9"/>
        <rFont val="Arial"/>
        <family val="2"/>
      </rPr>
      <t>(4)</t>
    </r>
  </si>
  <si>
    <t>All information received from suppliers is quality assured by BEIS prior to publication.</t>
  </si>
  <si>
    <t>Average annual domestic electricity bills by home and non-home supplier</t>
  </si>
  <si>
    <t>Fixed tariffs</t>
  </si>
  <si>
    <t>Variable tariffs</t>
  </si>
  <si>
    <t>All Tariffs</t>
  </si>
  <si>
    <t>Note: p's indicate provisional data. A p in the date column indicates all data in the row is provisional.</t>
  </si>
  <si>
    <r>
      <t>2015</t>
    </r>
    <r>
      <rPr>
        <vertAlign val="superscript"/>
        <sz val="9"/>
        <rFont val="Arial"/>
        <family val="2"/>
      </rPr>
      <t>(1)</t>
    </r>
  </si>
  <si>
    <t xml:space="preserve">1)  In 2014 and 2015 a £12 Government rebate was applied to electricity bills for all customers in Great Britain. This is included in the figures above. 
</t>
  </si>
  <si>
    <t>Caveats</t>
  </si>
  <si>
    <t>The method used to calculate these figures does not allow BEIS to perfectly determine which tariffs are fixed/capped and which are not. The methodology is dependent on the tariff name explicitly specifying that it is fixed/capped. The comparison between fixed and variable tariffs should be treated with some caution.</t>
  </si>
  <si>
    <t>The tariffs that BEIS can identify as being explicitly fixed tariffs are used to calculate fixed tariff bills. All other tariffs are assumed to be variable.</t>
  </si>
  <si>
    <t>Note: r's indicate revised data. An r in the date column indicates all data in the row has been revised.</t>
  </si>
  <si>
    <t>(1) Bills up to (and including) 2006 relate to total bill received in the year, e.g. covering consumption from Q4 of the previous year to Q3 of the named year.  Bills up to 1998 relate to home supplier only.
All bills are calculated assuming an annual consumption of 3,800 kWh. Figures are inclusive of VAT.
Home supplier denotes the former public electricity suppliers within their own distribution areas.
Non-home suppliers are new entrant suppliers and the former electricity suppliers outside of their  own areas.</t>
  </si>
  <si>
    <t xml:space="preserve">(2) Bills deflated to 2010 terms using the GDP (market prices) deflator. </t>
  </si>
  <si>
    <t>(3) Bills from 2007 onwards are subject to a change in methodology. Bills relate to the calendar year, i.e. covering consumption from Q1 to Q4 of the named year. More information can be found in the methodology note at:</t>
  </si>
  <si>
    <t>https://www.gov.uk/government/publications/domestic-energy-prices-data-sources-and-methodology</t>
  </si>
  <si>
    <r>
      <t xml:space="preserve">(4) </t>
    </r>
    <r>
      <rPr>
        <sz val="10"/>
        <rFont val="Arial"/>
        <family val="2"/>
      </rPr>
      <t xml:space="preserve">In 2014 and 2015 a £12 Government rebate was applied to electricity bills for all customers in Great Britain. This is included in the figures above. </t>
    </r>
  </si>
  <si>
    <t>(1) Bills up to (and including) 2006 relate to total bill received in the year, e.g. covering consumption from Q4 of the previous year to Q3 of the named year.  
All Economy 7 bills are calculated assuming an annual consumption of 6,000 kWh, of which 3,000 kWh are off-peak. Figures are inclusive of VAT.
Home supplier denotes the former public electricity suppliers within their own distribution areas.
Non-home suppliers are new entrant suppliers and the former electricity suppliers outside of their distribution areas.</t>
  </si>
  <si>
    <t>(2) Bills deflated to 2010 terms using the GDP (market prices) deflator.</t>
  </si>
  <si>
    <t>(3) Bills after (and including) 2007 are subject to a change in methodology. Bills relate to the calendar year, e.g covering consumption from Q1 to Q4 of the named year. More information can be found in the methodology note at:</t>
  </si>
  <si>
    <t xml:space="preserve">(4) In 2014 and 2015 a £12 Government rebate was applied to electricity bills for all customers in Great Britain. This is includedin the figures above. </t>
  </si>
  <si>
    <t>Changes to domestic bills methodology</t>
  </si>
  <si>
    <t>Charts for 2.2.1</t>
  </si>
  <si>
    <t>2018-2019</t>
  </si>
  <si>
    <t>STANDARD ELEC - 3,600kWh</t>
  </si>
  <si>
    <r>
      <t>These are</t>
    </r>
    <r>
      <rPr>
        <sz val="12"/>
        <color theme="5"/>
        <rFont val="Arial"/>
        <family val="2"/>
      </rPr>
      <t xml:space="preserve"> </t>
    </r>
    <r>
      <rPr>
        <b/>
        <sz val="12"/>
        <color theme="5"/>
        <rFont val="Arial"/>
        <family val="2"/>
      </rPr>
      <t>experimental statistics</t>
    </r>
  </si>
  <si>
    <t>These bills are calculated assuming an annual consumption of 5,100 kWh (2,550 kWh used both night and day). Previously these figures were presented based on 6,000 kWh. Figures are inclusive of VAT.</t>
  </si>
  <si>
    <t>Home supplier denotes the former public electricity suppliers within their own distribution areas. Non-home suppliers are new entrant suppliers and the former electricity suppliers outside of their own areas.</t>
  </si>
  <si>
    <t>These bills are calculated assuming an annual consumption of 3,600 kWh. Previously these figures were presented based on 3,800 kWh. Figures are inclusive of VAT.</t>
  </si>
  <si>
    <t>Bills deflated to 2010 terms using the GDP (market prices) deflator.</t>
  </si>
  <si>
    <t>The method used to calculate these figures does not allow BEIS to perfectly determine which tariffs are fixed/capped and which are not.</t>
  </si>
  <si>
    <t>The methodology is dependent on the tariff name explicitly specifying that it is fixed/capped. The comparison between fixed and variable tariffs should be treated with some caution.</t>
  </si>
  <si>
    <t>Average bills on fixed and variable tariffs are experimental statistics calculated using the same consumption levels as in the main 2.2.1 table.</t>
  </si>
  <si>
    <t>Bills are now based on updated fixed consumption levels of 3,600 kWh per year for standard electricity and 5,100 kWh per year for E7, of which 2,550 kWh are off-peak.</t>
  </si>
  <si>
    <t>2019-2020</t>
  </si>
  <si>
    <t>About this data</t>
  </si>
  <si>
    <t>Data in these tables show annual household bills for Standard and Economy 7 electricity for UK domestic consumers.</t>
  </si>
  <si>
    <t>Annual household bills data are presented by home and non-home supplier and payment type.</t>
  </si>
  <si>
    <t>Variation of payment methods for electricity (%), United Kingdom</t>
  </si>
  <si>
    <t>Standard electricity tariffs (UK)</t>
  </si>
  <si>
    <t>The period over which the annual average domestic gas and electricity bills are calculated was changed so that they are based on consumption within the full calendar year to which they relate.</t>
  </si>
  <si>
    <t>For 2006 and earlier years, bills were based on consumption from Q4 of the previous year to Q3 of the named year.</t>
  </si>
  <si>
    <t>In addition, the assumed gas consumption pattern more accurately reflects quarterly consumption according to data collected from energy suppliers by another part of BEIS’ Energy Statistics team.</t>
  </si>
  <si>
    <t>From the March 2011 edition of 'Quarterly Energy Prices', the domestic price statistics found in Chapter 2 for 2007 onwards are calculated using a slightly different methodology to that previously used.</t>
  </si>
  <si>
    <t>BEIS sought users’ views about these changes and received no adverse views.</t>
  </si>
  <si>
    <t>Prior to the March 2014 edition of 'Quarterly Energy Prices', domestic electricity bill estimates were published based on standard household consumption levels of 3,300kWh for standard electricity and 6,600kWh for Economy 7, with a split of 3,600kWh off peak and 3,000kWh on peak.</t>
  </si>
  <si>
    <t>This had remained unchanged since BEIS started publishing such estimates in the 1990s.</t>
  </si>
  <si>
    <t>Following changes in typical household consumption in more recent years, BEIS has reviewed the available evidence.</t>
  </si>
  <si>
    <t>The team decided to revise the levels used to 3,800kWh for standard electricity and 6,000kWh for E7 with a 50/50 on/off peak split.</t>
  </si>
  <si>
    <t>From the March 2020 edition, domestic energy bills are based on updated standard household consumption levels.</t>
  </si>
  <si>
    <t>3,600 kWh per year for standard electricity and 5,100 kWh per year for E7, of which 2,550 kWh are off-peak.</t>
  </si>
  <si>
    <t>Data is received as part of a quarterly template, sent out to energy suppliers shortly after the end of each quarter.</t>
  </si>
  <si>
    <t>Data on gas and electricity tariffs is received directly from all the main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</si>
  <si>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</si>
  <si>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Bills reflect the prices of all suppliers and include standing charges. No allowances are made for introductory offers, loyalty or prompt-pay discounts, cancellation fees or non-cash benefits that may be available from suppliers.</t>
  </si>
  <si>
    <t>The bills shown relate to the total bill (including VAT) in cash terms received during the calendar year, for the payment type shown, including all changes made to tariff structure and prices. Averages are weighted by the number of domestic customers.</t>
  </si>
  <si>
    <r>
      <t>Table 2.2.1 Average annual domestic standard electricity bills</t>
    </r>
    <r>
      <rPr>
        <b/>
        <vertAlign val="superscript"/>
        <sz val="12"/>
        <rFont val="Arial"/>
        <family val="2"/>
      </rPr>
      <t xml:space="preserve"> </t>
    </r>
    <r>
      <rPr>
        <b/>
        <sz val="12"/>
        <rFont val="Arial"/>
        <family val="2"/>
      </rPr>
      <t>by home and non-home supplier</t>
    </r>
    <r>
      <rPr>
        <b/>
        <vertAlign val="superscript"/>
        <sz val="12"/>
        <rFont val="Arial"/>
        <family val="2"/>
      </rPr>
      <t xml:space="preserve"> </t>
    </r>
    <r>
      <rPr>
        <b/>
        <sz val="12"/>
        <rFont val="Arial"/>
        <family val="2"/>
      </rPr>
      <t>based on consumption of 3,800kWh/year</t>
    </r>
    <r>
      <rPr>
        <b/>
        <vertAlign val="superscript"/>
        <sz val="12"/>
        <rFont val="Arial"/>
        <family val="2"/>
      </rPr>
      <t>(1)</t>
    </r>
    <r>
      <rPr>
        <b/>
        <sz val="12"/>
        <rFont val="Arial"/>
        <family val="2"/>
      </rPr>
      <t>, United Kingdom</t>
    </r>
  </si>
  <si>
    <r>
      <t>Table 2.2.1 Average annual domestic Economy 7 Electricity bills</t>
    </r>
    <r>
      <rPr>
        <b/>
        <vertAlign val="superscript"/>
        <sz val="12"/>
        <rFont val="Arial"/>
        <family val="2"/>
      </rPr>
      <t xml:space="preserve"> </t>
    </r>
    <r>
      <rPr>
        <b/>
        <sz val="12"/>
        <rFont val="Arial"/>
        <family val="2"/>
      </rPr>
      <t>by home and non-home supplier</t>
    </r>
    <r>
      <rPr>
        <b/>
        <vertAlign val="superscript"/>
        <sz val="12"/>
        <rFont val="Arial"/>
        <family val="2"/>
      </rPr>
      <t xml:space="preserve"> </t>
    </r>
    <r>
      <rPr>
        <b/>
        <sz val="12"/>
        <rFont val="Arial"/>
        <family val="2"/>
      </rPr>
      <t>based on consumption of 6,000kWh per year</t>
    </r>
    <r>
      <rPr>
        <b/>
        <vertAlign val="superscript"/>
        <sz val="12"/>
        <rFont val="Arial"/>
        <family val="2"/>
      </rPr>
      <t>(1)</t>
    </r>
    <r>
      <rPr>
        <b/>
        <sz val="12"/>
        <rFont val="Arial"/>
        <family val="2"/>
      </rPr>
      <t>, United Kingdom</t>
    </r>
  </si>
  <si>
    <t>Average annual domestic Standard Electricity bills for fixed and variable tariffs based on consumption of 3,800kWh/year, United Kingdom</t>
  </si>
  <si>
    <t>Average annual domestic Economy 7 electricity bills for fixed and variable tariffs based on consumption of 6,000kWh/year, United Kingdom</t>
  </si>
  <si>
    <t>Standard credit: Home suppliers (pounds)</t>
  </si>
  <si>
    <t>Standard credit: Non-home suppliers (pounds)</t>
  </si>
  <si>
    <t>Standard credit: All consumers (pounds)</t>
  </si>
  <si>
    <t>Direct debit: Home suppliers (pounds)</t>
  </si>
  <si>
    <t>Direct debit: Non-home suppliers (pounds)</t>
  </si>
  <si>
    <t>Direct debit: All consumers (pounds)</t>
  </si>
  <si>
    <t>Prepayment: Home suppliers (pounds)</t>
  </si>
  <si>
    <t>Prepayment: Non-home suppliers (pounds)</t>
  </si>
  <si>
    <t>Prepayment: All consumers (pounds)</t>
  </si>
  <si>
    <t>Overall: Home suppliers (pounds)</t>
  </si>
  <si>
    <t>Overall: Non-home suppliers (pounds)</t>
  </si>
  <si>
    <t>Overall: UK (pounds)</t>
  </si>
  <si>
    <t>Year</t>
  </si>
  <si>
    <t>Average annual domestic Standard Electricity bills in cash terms for fixed and variable tariffs based on consumption of 3,600kWh/year, United Kingdom</t>
  </si>
  <si>
    <t>Standard credit: Fixed tariffs (pounds)</t>
  </si>
  <si>
    <t>Standard credit: Variable tariffs (pounds)</t>
  </si>
  <si>
    <t>Standard credit: All Tariffs (pounds)</t>
  </si>
  <si>
    <t>Direct debit: Fixed tariffs (pounds)</t>
  </si>
  <si>
    <t>Direct debit: Variable tariffs (pounds)</t>
  </si>
  <si>
    <t>Direct debit: All Tariffs (pounds)</t>
  </si>
  <si>
    <t>Prepayment: Fixed tariffs (pounds)</t>
  </si>
  <si>
    <t>Prepayment: Variable tariffs (pounds)</t>
  </si>
  <si>
    <t>Prepayment: All Tariffs (pounds)</t>
  </si>
  <si>
    <t>Overall: Fixed tariffs (pounds)</t>
  </si>
  <si>
    <t>Overall: Variable tariffs (pounds)</t>
  </si>
  <si>
    <t>Overall: All Tariffs (pounds)</t>
  </si>
  <si>
    <t>Average annual domestic Economy 7 and other time of use electricity tariff bills in cash terms for fixed and variable tariffs based on consumption of 5,100kWh/year, United Kingdom</t>
  </si>
  <si>
    <t>Standard electricity tariffs (UK): Credit (%)</t>
  </si>
  <si>
    <t>Standard electricity tariffs (UK): Direct Debit (%)</t>
  </si>
  <si>
    <t>Standard electricity tariffs (UK): Pre-payment (%)</t>
  </si>
  <si>
    <t>Economy 7 and time of use electricity tariffs (UK): Credit (%)</t>
  </si>
  <si>
    <t>Economy 7 and time of use electricity tariffs (UK): Direct Debit (%)</t>
  </si>
  <si>
    <t>Economy 7 and time of use electricity tariffs (UK): Pre-payment (%)</t>
  </si>
  <si>
    <t>In the table r indicates revised data. An r in the date column indicates all data in the row has been revised.</t>
  </si>
  <si>
    <t xml:space="preserve">Further information on methodolgy can be found here. </t>
  </si>
  <si>
    <t>Table 2.2.1 Average annual domestic Standard Electricity bills in real terms by home and non-home supplier based on consumption of 3,600kWh/year, United Kingdom</t>
  </si>
  <si>
    <t>Table 2.2.1 Average annual domestic Standard Electricity bills in cash terms by home and non-home supplier based on consumption of 3,600kWh/year, United Kingdom</t>
  </si>
  <si>
    <t>Table 2.2.1 Average annual domestic Economy 7 and other time of use electricity tariff bills in cash terms by home and non-home supplier based on consumption of 5,100kWh per year, United Kingdom</t>
  </si>
  <si>
    <t>Table 2.2.1 Average annual domestic Economy 7 and other time of use electricity tariff bills in Real Terms by home and non-home supplier based on consumption of 5,100kWh per year, United Kingdom</t>
  </si>
  <si>
    <t xml:space="preserve">Empty cells in table represent the period before 2004 when Economy 7 data was not reported in this table. </t>
  </si>
  <si>
    <t>Note 1. Figures for 2017 are based on Q417 only due to changing the methodology to include an estimate for small suppliers.</t>
  </si>
  <si>
    <t>Year [Note 1]</t>
  </si>
  <si>
    <t>Figures in cash terms</t>
  </si>
  <si>
    <t>Figures in real terms</t>
  </si>
  <si>
    <t>Further information on methodolgy can be found here</t>
  </si>
  <si>
    <r>
      <t xml:space="preserve">Energy Prices </t>
    </r>
    <r>
      <rPr>
        <sz val="18"/>
        <rFont val="Arial"/>
        <family val="2"/>
      </rPr>
      <t>Domestic Prices</t>
    </r>
  </si>
  <si>
    <r>
      <t xml:space="preserve">Bills are based on </t>
    </r>
    <r>
      <rPr>
        <b/>
        <sz val="11"/>
        <rFont val="Arial"/>
        <family val="2"/>
      </rPr>
      <t xml:space="preserve">fixed consumption levels </t>
    </r>
    <r>
      <rPr>
        <sz val="11"/>
        <rFont val="Arial"/>
        <family val="2"/>
      </rPr>
      <t>of 3,600 kWh per year for standard electricity and 5,100 kWh per year for E7, of which 2,550 kWh are off-peak.</t>
    </r>
  </si>
  <si>
    <t>Quarterly Energy Prices Publication (opens in a new window)</t>
  </si>
  <si>
    <t>Domestic price statistics data sources and methodologies (opens in a new window)</t>
  </si>
  <si>
    <t>Digest of United Kingdom Energy Statistics (DUKES): glossary and acronyms (opens in a new window)</t>
  </si>
  <si>
    <t>Annual domestic energy bills webpage (opens in a new window)</t>
  </si>
  <si>
    <t>Energy Prices Statistics Team</t>
  </si>
  <si>
    <t>020 7215 5073</t>
  </si>
  <si>
    <t>0207 215 1000</t>
  </si>
  <si>
    <t>Note 1. Provisional quarterly data is published three months in arrears. Any revised data is marked with an "r". Provisional annual data is published in the December edition of QEP, with the final data being published in March.</t>
  </si>
  <si>
    <t>Note 2. Home supplier denotes the former public electricity suppliers within their own distribution areas, or their parent company.</t>
  </si>
  <si>
    <t>Note 2. Non-home suppliers are new entrant suppliers and the former electricity suppliers outside of their distribution areas.</t>
  </si>
  <si>
    <t>Note 3. Most domestic tariffs have now moved from a two-tier pricing structure to a single unit price and standing charge structure.</t>
  </si>
  <si>
    <t>Note 3. Under the two-tier price system, a higher unit price was charged up to the split level (a certain number of units of energy) and additional use beyond this was priced at the lower, second tier price.</t>
  </si>
  <si>
    <t>Note 3. Under the new pricing system, a single unit price is charged for each unit of energy used and a standing charge is applied, expressed in pence per day.</t>
  </si>
  <si>
    <t xml:space="preserve">Note 4. Standard credit customers pay on receipt of their bill which is usually payment 3 months in arrears. </t>
  </si>
  <si>
    <t xml:space="preserve">Note 5. Direct debit transfers an agreed or variable amount directly from the customer’s bank account to the energy supplier. </t>
  </si>
  <si>
    <t xml:space="preserve">Note 6. Prepayment requires the customer to make advance payment before fuel can be used. </t>
  </si>
  <si>
    <t>More details of these changes are set out in an article found in the September 2010 edition of BEIS’ Energy Trends publication, which can be found here</t>
  </si>
  <si>
    <t>A special feature article within the March 2014 publication of Energy Trends provides more details and is available on the Internet here.</t>
  </si>
  <si>
    <t>In the table p indicates provisional data. A p in the year column indicates all data in the row is provisional.</t>
  </si>
  <si>
    <t>ECONOMY 7 - 5100kWh</t>
  </si>
  <si>
    <t>Provisional GDP deflator calculated as the average of the quarterly GDP deflators in the year (Q1-Q3 reported and Q4 estimated as Q3).</t>
  </si>
  <si>
    <t>Real price series are deflated using GDP (market prices) deflator.  The GDP deflator is regularly updated by the ONS and revises the whole serries.</t>
  </si>
  <si>
    <t>2021/22</t>
  </si>
  <si>
    <t>Figures in cash terms.</t>
  </si>
  <si>
    <t>These figures incorporate the Energy Price Guarantee from October 2022 but do not reflect payments made through the Energy Bills Support Scheme, which provided UK customers with £200 of support in 2022.</t>
  </si>
  <si>
    <t>Table 2.2.1 Average financial year domestic Standard Electricity bills in cash terms by home and non-home supplier based on consumption of 3,600kWh/year, United Kingdom</t>
  </si>
  <si>
    <t>Table 2.2.1 Average financial year domestic Economy 7 and other time of use electricity tariff bills in cash terms by home and non-home supplier based on consumption of 5,100kWh per year, United Kingdom</t>
  </si>
  <si>
    <t>Average financial year domestic Economy 7 and other time of use electricity tariff bills in cash terms for fixed and variable tariffs based on consumption of 5,100kWh/year, United Kingdom</t>
  </si>
  <si>
    <t>Average financial year domestic Standard Electricity bills in cash terms for fixed and variable tariffs based on consumption of 3,600kWh/year, United Kingdom</t>
  </si>
  <si>
    <t>These bills are calculated assuming an annual consumption of 3,600 kWh. Figures are inclusive of VAT.</t>
  </si>
  <si>
    <t>These bills are calculated assuming an annual consumption of 5,100 kWh (2,550 kWh used both night and day). Figures are inclusive of VAT.</t>
  </si>
  <si>
    <t>Press Office (media enquiries)</t>
  </si>
  <si>
    <t>Revisions policy and standards for official statistics (opens in a new window)</t>
  </si>
  <si>
    <t>Source: Department for Energy Security and Net Zero</t>
  </si>
  <si>
    <t xml:space="preserve">newsdesk@energysecurity.gov.uk </t>
  </si>
  <si>
    <t>2022/23</t>
  </si>
  <si>
    <t>energyprices.stats@energysecurity.gov.uk</t>
  </si>
  <si>
    <t>Average UK annual domestic standard electricity bills 2023</t>
  </si>
  <si>
    <t>Average UK annual domestic economy 7 and other time of use bills 2023</t>
  </si>
  <si>
    <t>Notice of change</t>
  </si>
  <si>
    <t>There are planned future changes to data in this table, please see the methodology tab for further details</t>
  </si>
  <si>
    <t>We invite any feedback or objections you may have to:</t>
  </si>
  <si>
    <t>Customers with their ‘home’ supplier as referred to in this data set are those with the energy companies that were the regional suppliers of gas and electricity to households prior to privatisation.</t>
  </si>
  <si>
    <t>Therefore, customers with ‘non-home’ suppliers are those with any energy companies that were established following privatisation or a regional supplier operating outside its former region.</t>
  </si>
  <si>
    <t>In the instances where home suppliers no longer exist as a distinct company or brand, the company which acquired or merged with the home supplier are classed as such in the region the former company operated.</t>
  </si>
  <si>
    <t>Given overall market changes in recent years, companies no longer being distinguishable as home-suppliers due to mergers or market exits and customers being able to choose multiple suppliers unrelated to their geographical location including their own former ‘home’ supplier, this categorisation of domestic consumers is no longer deemed relevant.</t>
  </si>
  <si>
    <t>We propose to stop producing a home and non-home customer split in tables 2.2.1 and 2.3.1 for bills data in the first publication of 2024 estimated bills (the December 2024 publication)</t>
  </si>
  <si>
    <t xml:space="preserve">For customer proportions tables 2.4.1 and 2.5.1 in the June 2024 release of the Quarterly Energy Prices. </t>
  </si>
  <si>
    <t>Updated 03/2024</t>
  </si>
  <si>
    <t>2022-2023</t>
  </si>
  <si>
    <r>
      <t xml:space="preserve">Publication date: </t>
    </r>
    <r>
      <rPr>
        <sz val="11"/>
        <rFont val="Arial"/>
        <family val="2"/>
      </rPr>
      <t>28/03/2024</t>
    </r>
  </si>
  <si>
    <r>
      <t>Next update:</t>
    </r>
    <r>
      <rPr>
        <sz val="11"/>
        <rFont val="Arial"/>
        <family val="2"/>
      </rPr>
      <t xml:space="preserve"> 27/06/2024</t>
    </r>
  </si>
  <si>
    <t>Average financial year domestic standard electricity bills by home and non-home supplier</t>
  </si>
  <si>
    <t>Average financial year domestic Economy 7 electricity bills by home and non-home supplier</t>
  </si>
  <si>
    <t>Average annual domestic standard electricity bills by home and non-home supplier</t>
  </si>
  <si>
    <t>Average annual domestic standard electricity bills by home and non-home supplier in real terms</t>
  </si>
  <si>
    <t>Average annual domestic Economy 7 and other time of use electricity bills by home and non-home supplier</t>
  </si>
  <si>
    <t>Average annual domestic Economy 7 and other time of use electricity bills by home and non-home supplier in real terms</t>
  </si>
  <si>
    <t>Average annual domestic standard electricity bills for customers on fixed and variable contracts</t>
  </si>
  <si>
    <t>Average annual domestic Economy 7 and other time of use electricity bills for customers on fixed and variable contracts</t>
  </si>
  <si>
    <t>Average financial year domestic Economy 7 electricity bills for customers on fixed and variable contracts</t>
  </si>
  <si>
    <t>Average financial year domestic standard electricity bills for customers on fixed and variable contracts</t>
  </si>
  <si>
    <r>
      <t>Data period:</t>
    </r>
    <r>
      <rPr>
        <sz val="11"/>
        <rFont val="Arial"/>
        <family val="2"/>
      </rPr>
      <t xml:space="preserve"> Updated annual data for 2023</t>
    </r>
  </si>
  <si>
    <r>
      <t xml:space="preserve">These are </t>
    </r>
    <r>
      <rPr>
        <b/>
        <sz val="12"/>
        <rFont val="Arial"/>
        <family val="2"/>
      </rPr>
      <t>official statistics in development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</si>
</sst>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5">
    <numFmt numFmtId="44" formatCode="_-&quot;£&quot;* #,##0.00_-;\-&quot;£&quot;* #,##0.00_-;_-&quot;£&quot;* &quot;-&quot;??_-;_-@_-"/>
    <numFmt numFmtId="43" formatCode="_-* #,##0.00_-;\-* #,##0.00_-;_-* &quot;-&quot;??_-;_-@_-"/>
    <numFmt numFmtId="164" formatCode="0.0"/>
    <numFmt numFmtId="165" formatCode="0\ "/>
    <numFmt numFmtId="166" formatCode="@\ "/>
    <numFmt numFmtId="167" formatCode="0\ \ "/>
    <numFmt numFmtId="168" formatCode="\+0.0\ ;\-0.0\ "/>
    <numFmt numFmtId="169" formatCode="0\ \ \ "/>
    <numFmt numFmtId="170" formatCode="0\p\ \ "/>
    <numFmt numFmtId="171" formatCode="\ \ \+0.0\ ;\-0.0"/>
    <numFmt numFmtId="172" formatCode="0.0%"/>
    <numFmt numFmtId="173" formatCode="&quot;£&quot;#,##0.00"/>
    <numFmt numFmtId="174" formatCode="_-* #,##0_-;\-* #,##0_-;_-* &quot;-&quot;??_-;_-@_-"/>
    <numFmt numFmtId="175" formatCode="_-[$€-2]* #,##0.00_-;\-[$€-2]* #,##0.00_-;_-[$€-2]* &quot;-&quot;??_-"/>
    <numFmt numFmtId="176" formatCode="0\r"/>
  </numFmts>
  <fonts count="72">
    <font>
      <sz val="10"/>
      <name val="Arial"/>
    </font>
    <font>
      <sz val="11"/>
      <color theme="1"/>
      <name val="Calibri"/>
      <family val="2"/>
      <scheme val="minor"/>
    </font>
    <font>
      <sz val="10"/>
      <name val="Arial"/>
      <family val="2"/>
    </font>
    <font>
      <b/>
      <sz val="12"/>
      <name val="Arial"/>
      <family val="2"/>
    </font>
    <font>
      <b/>
      <sz val="10"/>
      <name val="Arial"/>
      <family val="2"/>
    </font>
    <font>
      <b/>
      <vertAlign val="superscript"/>
      <sz val="12"/>
      <name val="Arial"/>
      <family val="2"/>
    </font>
    <font>
      <sz val="9"/>
      <name val="Arial"/>
      <family val="2"/>
    </font>
    <font>
      <b/>
      <sz val="9"/>
      <name val="Arial"/>
      <family val="2"/>
    </font>
    <font>
      <sz val="12"/>
      <name val="Arial"/>
      <family val="2"/>
    </font>
    <font>
      <b/>
      <vertAlign val="superscript"/>
      <sz val="9"/>
      <name val="Arial"/>
      <family val="2"/>
    </font>
    <font>
      <sz val="10"/>
      <name val="Arial"/>
      <family val="2"/>
    </font>
    <font>
      <sz val="10"/>
      <name val="MS Sans Serif"/>
      <family val="2"/>
    </font>
    <font>
      <sz val="10"/>
      <name val="Times New Roman"/>
      <family val="1"/>
    </font>
    <font>
      <sz val="9"/>
      <color indexed="12"/>
      <name val="Arial"/>
      <family val="2"/>
    </font>
    <font>
      <i/>
      <sz val="9"/>
      <name val="Arial"/>
      <family val="2"/>
    </font>
    <font>
      <sz val="12"/>
      <name val="Arial"/>
      <family val="2"/>
    </font>
    <font>
      <u/>
      <sz val="10"/>
      <color indexed="12"/>
      <name val="Arial"/>
      <family val="2"/>
    </font>
    <font>
      <sz val="10"/>
      <name val="Times"/>
      <family val="1"/>
    </font>
    <font>
      <sz val="11"/>
      <name val="Arial"/>
      <family val="2"/>
    </font>
    <font>
      <sz val="9"/>
      <color indexed="8"/>
      <name val="Arial"/>
      <family val="2"/>
    </font>
    <font>
      <b/>
      <sz val="9"/>
      <color indexed="8"/>
      <name val="Arial"/>
      <family val="2"/>
    </font>
    <font>
      <sz val="9"/>
      <color indexed="8"/>
      <name val="Arial"/>
      <family val="2"/>
    </font>
    <font>
      <b/>
      <u/>
      <sz val="9"/>
      <color indexed="8"/>
      <name val="Arial"/>
      <family val="2"/>
    </font>
    <font>
      <vertAlign val="superscript"/>
      <sz val="9"/>
      <name val="Arial"/>
      <family val="2"/>
    </font>
    <font>
      <sz val="10"/>
      <name val="Arial"/>
      <family val="2"/>
    </font>
    <font>
      <b/>
      <sz val="14"/>
      <name val="Arial"/>
      <family val="2"/>
    </font>
    <font>
      <sz val="12"/>
      <name val="MS Sans Serif"/>
      <family val="2"/>
    </font>
    <font>
      <b/>
      <sz val="11"/>
      <name val="Arial"/>
      <family val="2"/>
    </font>
    <font>
      <sz val="10"/>
      <color rgb="FFFF0000"/>
      <name val="Arial"/>
      <family val="2"/>
    </font>
    <font>
      <sz val="9"/>
      <color rgb="FFFF0000"/>
      <name val="Arial"/>
      <family val="2"/>
    </font>
    <font>
      <sz val="10"/>
      <color rgb="FF7030A0"/>
      <name val="Arial"/>
      <family val="2"/>
    </font>
    <font>
      <b/>
      <sz val="10"/>
      <color theme="4"/>
      <name val="Times"/>
      <family val="1"/>
    </font>
    <font>
      <sz val="9"/>
      <color theme="4"/>
      <name val="Arial"/>
      <family val="2"/>
    </font>
    <font>
      <sz val="10"/>
      <name val="Arial"/>
      <family val="2"/>
    </font>
    <font>
      <sz val="12"/>
      <color theme="5"/>
      <name val="Arial"/>
      <family val="2"/>
    </font>
    <font>
      <b/>
      <sz val="12"/>
      <color theme="5"/>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G Omega"/>
      <family val="2"/>
    </font>
    <font>
      <sz val="12"/>
      <color theme="3"/>
      <name val="Arial"/>
      <family val="2"/>
    </font>
    <font>
      <b/>
      <sz val="11"/>
      <color theme="3"/>
      <name val="Arial"/>
      <family val="2"/>
    </font>
    <font>
      <sz val="12"/>
      <color rgb="FFFF0000"/>
      <name val="MS Sans Serif"/>
      <family val="2"/>
    </font>
    <font>
      <sz val="9"/>
      <color rgb="FF000000"/>
      <name val="Arial"/>
      <family val="2"/>
    </font>
    <font>
      <b/>
      <sz val="11"/>
      <color rgb="FFFF0000"/>
      <name val="Arial"/>
      <family val="2"/>
    </font>
    <font>
      <sz val="11"/>
      <color theme="3"/>
      <name val="Arial"/>
      <family val="2"/>
    </font>
    <font>
      <sz val="12"/>
      <color rgb="FF1F497D"/>
      <name val="Arial"/>
      <family val="2"/>
    </font>
    <font>
      <sz val="8"/>
      <name val="Arial"/>
      <family val="2"/>
    </font>
    <font>
      <sz val="12"/>
      <color indexed="8"/>
      <name val="Arial"/>
      <family val="2"/>
    </font>
    <font>
      <b/>
      <sz val="18"/>
      <name val="Arial"/>
      <family val="2"/>
    </font>
    <font>
      <sz val="18"/>
      <name val="Arial"/>
      <family val="2"/>
    </font>
    <font>
      <sz val="10"/>
      <color theme="3"/>
      <name val="Arial"/>
      <family val="2"/>
    </font>
    <font>
      <sz val="9"/>
      <color theme="3"/>
      <name val="Arial"/>
      <family val="2"/>
    </font>
    <font>
      <b/>
      <sz val="12"/>
      <color theme="3"/>
      <name val="Arial"/>
      <family val="2"/>
    </font>
    <font>
      <sz val="11"/>
      <color rgb="FF1F497D"/>
      <name val="Arial"/>
      <family val="2"/>
    </font>
    <font>
      <b/>
      <sz val="11"/>
      <color theme="5"/>
      <name val="Arial"/>
      <family val="2"/>
    </font>
    <font>
      <b/>
      <sz val="11"/>
      <color rgb="FF1F497D"/>
      <name val="Arial"/>
      <family val="2"/>
    </font>
  </fonts>
  <fills count="28">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249977111117893"/>
        <bgColor indexed="64"/>
      </patternFill>
    </fill>
  </fills>
  <borders count="24">
    <border>
      <left/>
      <right/>
      <top/>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right/>
      <top style="double">
        <color indexed="64"/>
      </top>
      <bottom/>
      <diagonal/>
    </border>
    <border>
      <left/>
      <right/>
      <top/>
      <bottom style="dashDot">
        <color indexed="64"/>
      </bottom>
      <diagonal/>
    </border>
    <border>
      <left/>
      <right/>
      <top style="double">
        <color indexed="64"/>
      </top>
      <bottom style="thin">
        <color indexed="64"/>
      </bottom>
      <diagonal/>
    </border>
    <border>
      <left/>
      <right/>
      <top style="thin">
        <color indexed="64"/>
      </top>
      <bottom/>
      <diagonal/>
    </border>
    <border>
      <left/>
      <right style="thin">
        <color indexed="64"/>
      </right>
      <top style="double">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bottom style="thick">
        <color theme="4"/>
      </bottom>
      <diagonal/>
    </border>
  </borders>
  <cellStyleXfs count="83">
    <xf numFmtId="0" fontId="0" fillId="0" borderId="0"/>
    <xf numFmtId="43" fontId="2" fillId="0" borderId="0" applyFont="0" applyFill="0" applyBorder="0" applyAlignment="0" applyProtection="0"/>
    <xf numFmtId="43" fontId="10" fillId="0" borderId="0" applyFont="0" applyFill="0" applyBorder="0" applyAlignment="0" applyProtection="0"/>
    <xf numFmtId="175" fontId="15" fillId="0" borderId="0" applyFont="0" applyFill="0" applyBorder="0" applyAlignment="0" applyProtection="0"/>
    <xf numFmtId="0" fontId="16" fillId="0" borderId="0" applyNumberFormat="0" applyFill="0" applyBorder="0" applyAlignment="0" applyProtection="0">
      <alignment vertical="top"/>
      <protection locked="0"/>
    </xf>
    <xf numFmtId="0" fontId="10" fillId="0" borderId="0"/>
    <xf numFmtId="0" fontId="10" fillId="0" borderId="0"/>
    <xf numFmtId="9" fontId="2" fillId="0" borderId="0" applyFont="0" applyFill="0" applyBorder="0" applyAlignment="0" applyProtection="0"/>
    <xf numFmtId="9" fontId="24" fillId="0" borderId="0" applyFont="0" applyFill="0" applyBorder="0" applyAlignment="0" applyProtection="0"/>
    <xf numFmtId="9" fontId="10" fillId="0" borderId="0" applyFont="0" applyFill="0" applyBorder="0" applyAlignment="0" applyProtection="0"/>
    <xf numFmtId="0" fontId="33" fillId="0" borderId="0"/>
    <xf numFmtId="0" fontId="16" fillId="0" borderId="0" applyNumberFormat="0" applyFill="0" applyBorder="0" applyAlignment="0" applyProtection="0">
      <alignment vertical="top"/>
      <protection locked="0"/>
    </xf>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5"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37" fillId="8" borderId="0" applyNumberFormat="0" applyBorder="0" applyAlignment="0" applyProtection="0"/>
    <xf numFmtId="0" fontId="37" fillId="11" borderId="0" applyNumberFormat="0" applyBorder="0" applyAlignment="0" applyProtection="0"/>
    <xf numFmtId="0" fontId="37" fillId="14"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22" borderId="0" applyNumberFormat="0" applyBorder="0" applyAlignment="0" applyProtection="0"/>
    <xf numFmtId="0" fontId="39" fillId="6" borderId="0" applyNumberFormat="0" applyBorder="0" applyAlignment="0" applyProtection="0"/>
    <xf numFmtId="0" fontId="40" fillId="23" borderId="13" applyNumberFormat="0" applyAlignment="0" applyProtection="0"/>
    <xf numFmtId="0" fontId="41" fillId="24" borderId="14" applyNumberFormat="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2" fillId="0" borderId="0" applyNumberFormat="0" applyFill="0" applyBorder="0" applyAlignment="0" applyProtection="0"/>
    <xf numFmtId="0" fontId="43" fillId="7" borderId="0" applyNumberFormat="0" applyBorder="0" applyAlignment="0" applyProtection="0"/>
    <xf numFmtId="0" fontId="44" fillId="0" borderId="15" applyNumberFormat="0" applyFill="0" applyAlignment="0" applyProtection="0"/>
    <xf numFmtId="0" fontId="45" fillId="0" borderId="16" applyNumberFormat="0" applyFill="0" applyAlignment="0" applyProtection="0"/>
    <xf numFmtId="0" fontId="46" fillId="0" borderId="17" applyNumberFormat="0" applyFill="0" applyAlignment="0" applyProtection="0"/>
    <xf numFmtId="0" fontId="46" fillId="0" borderId="0" applyNumberFormat="0" applyFill="0" applyBorder="0" applyAlignment="0" applyProtection="0"/>
    <xf numFmtId="0" fontId="47" fillId="10" borderId="13" applyNumberFormat="0" applyAlignment="0" applyProtection="0"/>
    <xf numFmtId="0" fontId="48" fillId="0" borderId="18" applyNumberFormat="0" applyFill="0" applyAlignment="0" applyProtection="0"/>
    <xf numFmtId="0" fontId="49" fillId="25" borderId="0" applyNumberFormat="0" applyBorder="0" applyAlignment="0" applyProtection="0"/>
    <xf numFmtId="0" fontId="2" fillId="0" borderId="0"/>
    <xf numFmtId="0" fontId="2" fillId="26" borderId="19" applyNumberFormat="0" applyFont="0" applyAlignment="0" applyProtection="0"/>
    <xf numFmtId="0" fontId="50" fillId="23" borderId="20" applyNumberFormat="0" applyAlignment="0" applyProtection="0"/>
    <xf numFmtId="9" fontId="2" fillId="0" borderId="0" applyFont="0" applyFill="0" applyBorder="0" applyAlignment="0" applyProtection="0"/>
    <xf numFmtId="0" fontId="51" fillId="0" borderId="0" applyNumberFormat="0" applyFill="0" applyBorder="0" applyAlignment="0" applyProtection="0"/>
    <xf numFmtId="0" fontId="52" fillId="0" borderId="21" applyNumberFormat="0" applyFill="0" applyAlignment="0" applyProtection="0"/>
    <xf numFmtId="0" fontId="53" fillId="0" borderId="0" applyNumberForma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1" fillId="0" borderId="0"/>
    <xf numFmtId="43" fontId="36" fillId="0" borderId="0" applyFont="0" applyFill="0" applyBorder="0" applyAlignment="0" applyProtection="0"/>
    <xf numFmtId="0" fontId="2" fillId="0" borderId="0"/>
    <xf numFmtId="0" fontId="54" fillId="0" borderId="0"/>
    <xf numFmtId="9" fontId="36" fillId="0" borderId="0" applyFont="0" applyFill="0" applyBorder="0" applyAlignment="0" applyProtection="0"/>
    <xf numFmtId="17" fontId="1" fillId="0" borderId="22" applyNumberFormat="0" applyFont="0"/>
    <xf numFmtId="43" fontId="1" fillId="0" borderId="0" applyFont="0" applyFill="0" applyBorder="0" applyAlignment="0" applyProtection="0"/>
    <xf numFmtId="9" fontId="1" fillId="0" borderId="0" applyFont="0" applyFill="0" applyBorder="0" applyAlignment="0" applyProtection="0"/>
    <xf numFmtId="0" fontId="11" fillId="0" borderId="0"/>
    <xf numFmtId="0" fontId="3" fillId="0" borderId="23" applyNumberFormat="0" applyFill="0" applyAlignment="0" applyProtection="0"/>
  </cellStyleXfs>
  <cellXfs count="354">
    <xf numFmtId="0" fontId="0" fillId="0" borderId="0" xfId="0"/>
    <xf numFmtId="0" fontId="0" fillId="0" borderId="1" xfId="0" applyBorder="1"/>
    <xf numFmtId="0" fontId="0" fillId="0" borderId="0" xfId="0" applyAlignment="1">
      <alignment horizontal="right"/>
    </xf>
    <xf numFmtId="0" fontId="4" fillId="0" borderId="0" xfId="0" applyFont="1"/>
    <xf numFmtId="0" fontId="6" fillId="0" borderId="0" xfId="0" applyFont="1"/>
    <xf numFmtId="0" fontId="7" fillId="0" borderId="0" xfId="0" applyFont="1" applyAlignment="1">
      <alignment horizontal="center"/>
    </xf>
    <xf numFmtId="0" fontId="6" fillId="0" borderId="2" xfId="0" applyFont="1" applyBorder="1" applyAlignment="1">
      <alignment horizontal="right" wrapText="1"/>
    </xf>
    <xf numFmtId="0" fontId="6" fillId="0" borderId="3" xfId="0" applyFont="1" applyBorder="1" applyAlignment="1">
      <alignment horizontal="right" wrapText="1"/>
    </xf>
    <xf numFmtId="0" fontId="7" fillId="0" borderId="0" xfId="0" applyFont="1"/>
    <xf numFmtId="0" fontId="6" fillId="0" borderId="0" xfId="0" applyFont="1" applyAlignment="1">
      <alignment horizontal="right"/>
    </xf>
    <xf numFmtId="0" fontId="6" fillId="0" borderId="3" xfId="0" applyFont="1" applyBorder="1"/>
    <xf numFmtId="0" fontId="6" fillId="0" borderId="0" xfId="0" applyFont="1" applyAlignment="1">
      <alignment horizontal="right" wrapText="1"/>
    </xf>
    <xf numFmtId="0" fontId="7" fillId="0" borderId="0" xfId="0" applyFont="1" applyAlignment="1">
      <alignment horizontal="right"/>
    </xf>
    <xf numFmtId="49" fontId="6" fillId="0" borderId="0" xfId="0" applyNumberFormat="1" applyFont="1" applyAlignment="1">
      <alignment horizontal="right"/>
    </xf>
    <xf numFmtId="165" fontId="6" fillId="0" borderId="0" xfId="0" applyNumberFormat="1" applyFont="1"/>
    <xf numFmtId="165" fontId="6" fillId="0" borderId="0" xfId="0" applyNumberFormat="1" applyFont="1" applyAlignment="1">
      <alignment horizontal="right"/>
    </xf>
    <xf numFmtId="0" fontId="8" fillId="2" borderId="0" xfId="0" applyFont="1" applyFill="1" applyAlignment="1">
      <alignment vertical="center"/>
    </xf>
    <xf numFmtId="167" fontId="6" fillId="0" borderId="0" xfId="0" applyNumberFormat="1" applyFont="1" applyAlignment="1">
      <alignment horizontal="right"/>
    </xf>
    <xf numFmtId="168" fontId="6" fillId="0" borderId="0" xfId="0" applyNumberFormat="1" applyFont="1" applyAlignment="1">
      <alignment horizontal="right"/>
    </xf>
    <xf numFmtId="168" fontId="6" fillId="0" borderId="3" xfId="0" applyNumberFormat="1" applyFont="1" applyBorder="1" applyAlignment="1">
      <alignment horizontal="right"/>
    </xf>
    <xf numFmtId="1" fontId="6" fillId="0" borderId="0" xfId="0" applyNumberFormat="1" applyFont="1" applyAlignment="1">
      <alignment horizontal="right"/>
    </xf>
    <xf numFmtId="0" fontId="8" fillId="2" borderId="0" xfId="0" applyFont="1" applyFill="1" applyAlignment="1">
      <alignment horizontal="right" vertical="center"/>
    </xf>
    <xf numFmtId="0" fontId="11" fillId="2" borderId="0" xfId="0" applyFont="1" applyFill="1"/>
    <xf numFmtId="0" fontId="6" fillId="0" borderId="4" xfId="0" applyFont="1" applyBorder="1" applyAlignment="1">
      <alignment horizontal="right"/>
    </xf>
    <xf numFmtId="0" fontId="7" fillId="0" borderId="0" xfId="0" applyFont="1" applyAlignment="1">
      <alignment horizontal="left"/>
    </xf>
    <xf numFmtId="1" fontId="6" fillId="0" borderId="0" xfId="0" applyNumberFormat="1" applyFont="1"/>
    <xf numFmtId="164" fontId="12" fillId="0" borderId="0" xfId="0" applyNumberFormat="1" applyFont="1"/>
    <xf numFmtId="0" fontId="7" fillId="0" borderId="3" xfId="0" applyFont="1" applyBorder="1"/>
    <xf numFmtId="0" fontId="6" fillId="0" borderId="4" xfId="0" applyFont="1" applyBorder="1"/>
    <xf numFmtId="0" fontId="13" fillId="0" borderId="1" xfId="0" applyFont="1" applyBorder="1"/>
    <xf numFmtId="0" fontId="10" fillId="0" borderId="0" xfId="0" applyFont="1"/>
    <xf numFmtId="1" fontId="14" fillId="0" borderId="0" xfId="0" applyNumberFormat="1" applyFont="1" applyAlignment="1">
      <alignment horizontal="right" wrapText="1"/>
    </xf>
    <xf numFmtId="1" fontId="6" fillId="0" borderId="0" xfId="7" applyNumberFormat="1" applyFont="1"/>
    <xf numFmtId="168" fontId="6" fillId="0" borderId="1" xfId="0" applyNumberFormat="1" applyFont="1" applyBorder="1" applyAlignment="1">
      <alignment horizontal="right"/>
    </xf>
    <xf numFmtId="1" fontId="0" fillId="0" borderId="0" xfId="0" applyNumberFormat="1"/>
    <xf numFmtId="1" fontId="2" fillId="0" borderId="0" xfId="7" applyNumberFormat="1"/>
    <xf numFmtId="165" fontId="6" fillId="0" borderId="3" xfId="0" applyNumberFormat="1" applyFont="1" applyBorder="1" applyAlignment="1">
      <alignment horizontal="right"/>
    </xf>
    <xf numFmtId="173" fontId="17" fillId="0" borderId="0" xfId="0" applyNumberFormat="1" applyFont="1" applyAlignment="1">
      <alignment horizontal="right"/>
    </xf>
    <xf numFmtId="0" fontId="6" fillId="0" borderId="1" xfId="0" applyFont="1" applyBorder="1"/>
    <xf numFmtId="0" fontId="10" fillId="0" borderId="0" xfId="5"/>
    <xf numFmtId="0" fontId="6" fillId="0" borderId="0" xfId="5" applyFont="1"/>
    <xf numFmtId="0" fontId="4" fillId="0" borderId="0" xfId="5" applyFont="1"/>
    <xf numFmtId="171" fontId="6" fillId="0" borderId="0" xfId="0" applyNumberFormat="1" applyFont="1" applyAlignment="1">
      <alignment horizontal="right"/>
    </xf>
    <xf numFmtId="167" fontId="6" fillId="2" borderId="0" xfId="0" applyNumberFormat="1" applyFont="1" applyFill="1" applyAlignment="1">
      <alignment horizontal="right"/>
    </xf>
    <xf numFmtId="165" fontId="6" fillId="0" borderId="5" xfId="0" applyNumberFormat="1" applyFont="1" applyBorder="1" applyAlignment="1">
      <alignment horizontal="right"/>
    </xf>
    <xf numFmtId="0" fontId="7" fillId="0" borderId="6" xfId="0" applyFont="1" applyBorder="1"/>
    <xf numFmtId="0" fontId="10" fillId="0" borderId="1" xfId="0" applyFont="1" applyBorder="1"/>
    <xf numFmtId="0" fontId="6" fillId="0" borderId="7" xfId="0" applyFont="1" applyBorder="1" applyAlignment="1">
      <alignment horizontal="right"/>
    </xf>
    <xf numFmtId="165" fontId="6" fillId="0" borderId="7" xfId="0" applyNumberFormat="1" applyFont="1" applyBorder="1" applyAlignment="1">
      <alignment horizontal="right"/>
    </xf>
    <xf numFmtId="0" fontId="13" fillId="0" borderId="7" xfId="0" applyFont="1" applyBorder="1" applyAlignment="1">
      <alignment horizontal="right"/>
    </xf>
    <xf numFmtId="169" fontId="6" fillId="2" borderId="0" xfId="0" applyNumberFormat="1" applyFont="1" applyFill="1" applyAlignment="1">
      <alignment horizontal="right"/>
    </xf>
    <xf numFmtId="169" fontId="6" fillId="2" borderId="5" xfId="0" applyNumberFormat="1" applyFont="1" applyFill="1" applyBorder="1" applyAlignment="1">
      <alignment horizontal="right"/>
    </xf>
    <xf numFmtId="0" fontId="0" fillId="3" borderId="0" xfId="0" applyFill="1"/>
    <xf numFmtId="0" fontId="11" fillId="3" borderId="0" xfId="0" applyFont="1" applyFill="1"/>
    <xf numFmtId="0" fontId="6" fillId="3" borderId="0" xfId="0" applyFont="1" applyFill="1"/>
    <xf numFmtId="0" fontId="7" fillId="3" borderId="0" xfId="0" applyFont="1" applyFill="1" applyAlignment="1">
      <alignment horizontal="right"/>
    </xf>
    <xf numFmtId="164" fontId="12" fillId="3" borderId="0" xfId="0" applyNumberFormat="1" applyFont="1" applyFill="1"/>
    <xf numFmtId="164" fontId="29" fillId="3" borderId="0" xfId="0" applyNumberFormat="1" applyFont="1" applyFill="1"/>
    <xf numFmtId="169" fontId="6" fillId="2" borderId="3" xfId="0" applyNumberFormat="1" applyFont="1" applyFill="1" applyBorder="1" applyAlignment="1">
      <alignment horizontal="right"/>
    </xf>
    <xf numFmtId="0" fontId="30" fillId="0" borderId="0" xfId="0" applyFont="1"/>
    <xf numFmtId="0" fontId="28" fillId="0" borderId="0" xfId="0" applyFont="1"/>
    <xf numFmtId="0" fontId="8" fillId="2" borderId="0" xfId="5" applyFont="1" applyFill="1" applyAlignment="1">
      <alignment vertical="center"/>
    </xf>
    <xf numFmtId="0" fontId="7" fillId="0" borderId="0" xfId="5" applyFont="1" applyAlignment="1">
      <alignment horizontal="right"/>
    </xf>
    <xf numFmtId="0" fontId="8" fillId="2" borderId="1" xfId="5" applyFont="1" applyFill="1" applyBorder="1" applyAlignment="1">
      <alignment vertical="center"/>
    </xf>
    <xf numFmtId="0" fontId="10" fillId="0" borderId="1" xfId="5" applyBorder="1"/>
    <xf numFmtId="0" fontId="7" fillId="0" borderId="1" xfId="5" applyFont="1" applyBorder="1" applyAlignment="1">
      <alignment horizontal="right"/>
    </xf>
    <xf numFmtId="0" fontId="7" fillId="0" borderId="3" xfId="5" applyFont="1" applyBorder="1" applyAlignment="1">
      <alignment horizontal="center"/>
    </xf>
    <xf numFmtId="0" fontId="7" fillId="0" borderId="0" xfId="5" applyFont="1" applyAlignment="1">
      <alignment horizontal="center"/>
    </xf>
    <xf numFmtId="0" fontId="7" fillId="0" borderId="0" xfId="5" applyFont="1"/>
    <xf numFmtId="0" fontId="6" fillId="0" borderId="3" xfId="5" applyFont="1" applyBorder="1"/>
    <xf numFmtId="0" fontId="6" fillId="0" borderId="2" xfId="5" applyFont="1" applyBorder="1" applyAlignment="1">
      <alignment horizontal="right" wrapText="1"/>
    </xf>
    <xf numFmtId="0" fontId="6" fillId="0" borderId="3" xfId="5" applyFont="1" applyBorder="1" applyAlignment="1">
      <alignment horizontal="right" wrapText="1"/>
    </xf>
    <xf numFmtId="0" fontId="6" fillId="0" borderId="0" xfId="5" applyFont="1" applyAlignment="1">
      <alignment horizontal="right" wrapText="1"/>
    </xf>
    <xf numFmtId="165" fontId="6" fillId="0" borderId="0" xfId="5" applyNumberFormat="1" applyFont="1" applyAlignment="1">
      <alignment horizontal="right"/>
    </xf>
    <xf numFmtId="169" fontId="6" fillId="2" borderId="0" xfId="5" applyNumberFormat="1" applyFont="1" applyFill="1" applyAlignment="1">
      <alignment horizontal="right"/>
    </xf>
    <xf numFmtId="166" fontId="6" fillId="0" borderId="0" xfId="5" applyNumberFormat="1" applyFont="1" applyAlignment="1">
      <alignment horizontal="right"/>
    </xf>
    <xf numFmtId="165" fontId="6" fillId="0" borderId="0" xfId="5" applyNumberFormat="1" applyFont="1"/>
    <xf numFmtId="1" fontId="13" fillId="0" borderId="0" xfId="5" applyNumberFormat="1" applyFont="1" applyAlignment="1">
      <alignment horizontal="right"/>
    </xf>
    <xf numFmtId="0" fontId="6" fillId="0" borderId="0" xfId="5" applyFont="1" applyAlignment="1">
      <alignment horizontal="right"/>
    </xf>
    <xf numFmtId="165" fontId="6" fillId="2" borderId="0" xfId="5" applyNumberFormat="1" applyFont="1" applyFill="1" applyAlignment="1">
      <alignment horizontal="right"/>
    </xf>
    <xf numFmtId="9" fontId="6" fillId="0" borderId="0" xfId="9" applyFont="1"/>
    <xf numFmtId="1" fontId="6" fillId="0" borderId="0" xfId="9" applyNumberFormat="1" applyFont="1"/>
    <xf numFmtId="0" fontId="7" fillId="0" borderId="5" xfId="5" applyFont="1" applyBorder="1"/>
    <xf numFmtId="169" fontId="6" fillId="2" borderId="5" xfId="5" applyNumberFormat="1" applyFont="1" applyFill="1" applyBorder="1" applyAlignment="1">
      <alignment horizontal="right"/>
    </xf>
    <xf numFmtId="165" fontId="6" fillId="0" borderId="5" xfId="5" applyNumberFormat="1" applyFont="1" applyBorder="1" applyAlignment="1">
      <alignment horizontal="right"/>
    </xf>
    <xf numFmtId="0" fontId="6" fillId="0" borderId="5" xfId="5" applyFont="1" applyBorder="1"/>
    <xf numFmtId="167" fontId="6" fillId="2" borderId="0" xfId="5" applyNumberFormat="1" applyFont="1" applyFill="1" applyAlignment="1">
      <alignment horizontal="right"/>
    </xf>
    <xf numFmtId="2" fontId="6" fillId="0" borderId="0" xfId="9" applyNumberFormat="1" applyFont="1"/>
    <xf numFmtId="173" fontId="17" fillId="0" borderId="0" xfId="5" applyNumberFormat="1" applyFont="1" applyAlignment="1">
      <alignment horizontal="right"/>
    </xf>
    <xf numFmtId="0" fontId="6" fillId="0" borderId="0" xfId="9" applyNumberFormat="1" applyFont="1"/>
    <xf numFmtId="0" fontId="7" fillId="0" borderId="3" xfId="5" applyFont="1" applyBorder="1"/>
    <xf numFmtId="169" fontId="6" fillId="2" borderId="3" xfId="5" applyNumberFormat="1" applyFont="1" applyFill="1" applyBorder="1" applyAlignment="1">
      <alignment horizontal="right"/>
    </xf>
    <xf numFmtId="0" fontId="6" fillId="0" borderId="7" xfId="5" applyFont="1" applyBorder="1" applyAlignment="1">
      <alignment horizontal="right"/>
    </xf>
    <xf numFmtId="165" fontId="6" fillId="0" borderId="7" xfId="5" applyNumberFormat="1" applyFont="1" applyBorder="1" applyAlignment="1">
      <alignment horizontal="right"/>
    </xf>
    <xf numFmtId="0" fontId="6" fillId="0" borderId="7" xfId="5" applyFont="1" applyBorder="1"/>
    <xf numFmtId="1" fontId="6" fillId="0" borderId="7" xfId="5" applyNumberFormat="1" applyFont="1" applyBorder="1" applyAlignment="1">
      <alignment horizontal="right"/>
    </xf>
    <xf numFmtId="168" fontId="6" fillId="0" borderId="0" xfId="5" applyNumberFormat="1" applyFont="1" applyAlignment="1">
      <alignment horizontal="right"/>
    </xf>
    <xf numFmtId="168" fontId="6" fillId="0" borderId="3" xfId="5" applyNumberFormat="1" applyFont="1" applyBorder="1" applyAlignment="1">
      <alignment horizontal="right"/>
    </xf>
    <xf numFmtId="165" fontId="10" fillId="0" borderId="0" xfId="5" applyNumberFormat="1"/>
    <xf numFmtId="165" fontId="13" fillId="0" borderId="0" xfId="5" applyNumberFormat="1" applyFont="1" applyAlignment="1">
      <alignment horizontal="right"/>
    </xf>
    <xf numFmtId="1" fontId="6" fillId="0" borderId="0" xfId="5" applyNumberFormat="1" applyFont="1" applyAlignment="1">
      <alignment horizontal="right"/>
    </xf>
    <xf numFmtId="165" fontId="6" fillId="2" borderId="0" xfId="5" applyNumberFormat="1" applyFont="1" applyFill="1"/>
    <xf numFmtId="1" fontId="6" fillId="0" borderId="0" xfId="5" applyNumberFormat="1" applyFont="1"/>
    <xf numFmtId="0" fontId="13" fillId="0" borderId="0" xfId="5" applyFont="1"/>
    <xf numFmtId="0" fontId="13" fillId="0" borderId="7" xfId="5" applyFont="1" applyBorder="1" applyAlignment="1">
      <alignment horizontal="right"/>
    </xf>
    <xf numFmtId="0" fontId="6" fillId="0" borderId="1" xfId="5" applyFont="1" applyBorder="1"/>
    <xf numFmtId="168" fontId="6" fillId="0" borderId="1" xfId="5" applyNumberFormat="1" applyFont="1" applyBorder="1" applyAlignment="1">
      <alignment horizontal="right"/>
    </xf>
    <xf numFmtId="49" fontId="6" fillId="0" borderId="0" xfId="5" applyNumberFormat="1" applyFont="1" applyAlignment="1">
      <alignment horizontal="right"/>
    </xf>
    <xf numFmtId="0" fontId="10" fillId="0" borderId="0" xfId="5" applyAlignment="1">
      <alignment horizontal="right"/>
    </xf>
    <xf numFmtId="172" fontId="10" fillId="0" borderId="0" xfId="9" applyNumberFormat="1"/>
    <xf numFmtId="0" fontId="0" fillId="4" borderId="0" xfId="0" applyFill="1"/>
    <xf numFmtId="0" fontId="16" fillId="0" borderId="0" xfId="4" applyAlignment="1" applyProtection="1"/>
    <xf numFmtId="0" fontId="10" fillId="4" borderId="0" xfId="0" applyFont="1" applyFill="1"/>
    <xf numFmtId="0" fontId="7" fillId="0" borderId="7" xfId="0" applyFont="1" applyBorder="1"/>
    <xf numFmtId="0" fontId="6" fillId="0" borderId="7" xfId="0" applyFont="1" applyBorder="1"/>
    <xf numFmtId="0" fontId="6" fillId="3" borderId="7" xfId="0" applyFont="1" applyFill="1" applyBorder="1"/>
    <xf numFmtId="0" fontId="8" fillId="4" borderId="0" xfId="0" applyFont="1" applyFill="1" applyAlignment="1">
      <alignment vertical="center"/>
    </xf>
    <xf numFmtId="0" fontId="7" fillId="4" borderId="0" xfId="0" applyFont="1" applyFill="1" applyAlignment="1">
      <alignment horizontal="right"/>
    </xf>
    <xf numFmtId="0" fontId="6" fillId="4" borderId="0" xfId="0" applyFont="1" applyFill="1"/>
    <xf numFmtId="0" fontId="7" fillId="4" borderId="0" xfId="0" applyFont="1" applyFill="1"/>
    <xf numFmtId="0" fontId="6" fillId="4" borderId="0" xfId="0" applyFont="1" applyFill="1" applyAlignment="1">
      <alignment horizontal="right" wrapText="1"/>
    </xf>
    <xf numFmtId="165" fontId="6" fillId="4" borderId="0" xfId="0" applyNumberFormat="1" applyFont="1" applyFill="1" applyAlignment="1">
      <alignment horizontal="right"/>
    </xf>
    <xf numFmtId="165" fontId="6" fillId="4" borderId="0" xfId="7" applyNumberFormat="1" applyFont="1" applyFill="1" applyAlignment="1">
      <alignment horizontal="right"/>
    </xf>
    <xf numFmtId="0" fontId="6" fillId="4" borderId="0" xfId="0" applyFont="1" applyFill="1" applyAlignment="1">
      <alignment vertical="center" readingOrder="1"/>
    </xf>
    <xf numFmtId="165" fontId="7" fillId="0" borderId="0" xfId="0" applyNumberFormat="1" applyFont="1"/>
    <xf numFmtId="1" fontId="6" fillId="3" borderId="0" xfId="0" applyNumberFormat="1" applyFont="1" applyFill="1"/>
    <xf numFmtId="0" fontId="28" fillId="0" borderId="0" xfId="5" applyFont="1"/>
    <xf numFmtId="0" fontId="29" fillId="0" borderId="0" xfId="5" applyFont="1"/>
    <xf numFmtId="0" fontId="3" fillId="0" borderId="0" xfId="5" applyFont="1"/>
    <xf numFmtId="0" fontId="18" fillId="0" borderId="0" xfId="5" applyFont="1" applyAlignment="1">
      <alignment vertical="top" wrapText="1"/>
    </xf>
    <xf numFmtId="0" fontId="7" fillId="2" borderId="0" xfId="5" applyFont="1" applyFill="1" applyAlignment="1">
      <alignment horizontal="right"/>
    </xf>
    <xf numFmtId="0" fontId="7" fillId="2" borderId="0" xfId="5" applyFont="1" applyFill="1"/>
    <xf numFmtId="1" fontId="13" fillId="0" borderId="7" xfId="0" applyNumberFormat="1" applyFont="1" applyBorder="1" applyAlignment="1">
      <alignment horizontal="right"/>
    </xf>
    <xf numFmtId="1" fontId="6" fillId="0" borderId="7" xfId="0" applyNumberFormat="1" applyFont="1" applyBorder="1"/>
    <xf numFmtId="1" fontId="31" fillId="0" borderId="7" xfId="7" applyNumberFormat="1" applyFont="1" applyBorder="1" applyAlignment="1">
      <alignment horizontal="right"/>
    </xf>
    <xf numFmtId="165" fontId="32" fillId="0" borderId="7" xfId="0" applyNumberFormat="1" applyFont="1" applyBorder="1"/>
    <xf numFmtId="0" fontId="0" fillId="4" borderId="0" xfId="0" applyFill="1" applyAlignment="1">
      <alignment vertical="center"/>
    </xf>
    <xf numFmtId="0" fontId="8" fillId="4" borderId="0" xfId="0" applyFont="1" applyFill="1" applyAlignment="1">
      <alignment horizontal="left" vertical="center"/>
    </xf>
    <xf numFmtId="0" fontId="3" fillId="0" borderId="0" xfId="0" applyFont="1" applyAlignment="1">
      <alignment horizontal="left" vertical="center"/>
    </xf>
    <xf numFmtId="0" fontId="0" fillId="0" borderId="0" xfId="0" applyAlignment="1">
      <alignment vertical="center" wrapText="1"/>
    </xf>
    <xf numFmtId="0" fontId="0" fillId="0" borderId="0" xfId="0" applyAlignment="1">
      <alignment vertical="center"/>
    </xf>
    <xf numFmtId="0" fontId="7" fillId="0" borderId="1" xfId="0" applyFont="1" applyBorder="1" applyAlignment="1">
      <alignment horizontal="right" vertical="center"/>
    </xf>
    <xf numFmtId="0" fontId="6" fillId="0" borderId="0" xfId="0" applyFont="1" applyAlignment="1">
      <alignment vertical="center"/>
    </xf>
    <xf numFmtId="0" fontId="7" fillId="0" borderId="0" xfId="0" applyFont="1" applyAlignment="1">
      <alignment horizontal="center" vertical="center"/>
    </xf>
    <xf numFmtId="0" fontId="6" fillId="0" borderId="3" xfId="0" applyFont="1" applyBorder="1" applyAlignment="1">
      <alignment vertical="center"/>
    </xf>
    <xf numFmtId="0" fontId="6" fillId="0" borderId="2" xfId="0" applyFont="1" applyBorder="1" applyAlignment="1">
      <alignment horizontal="right" vertical="center" wrapText="1"/>
    </xf>
    <xf numFmtId="0" fontId="6" fillId="0" borderId="3" xfId="0" applyFont="1" applyBorder="1" applyAlignment="1">
      <alignment horizontal="right" vertical="center" wrapText="1"/>
    </xf>
    <xf numFmtId="0" fontId="3" fillId="4" borderId="0" xfId="0" applyFont="1" applyFill="1" applyAlignment="1">
      <alignment horizontal="left" vertical="center" wrapText="1"/>
    </xf>
    <xf numFmtId="0" fontId="0" fillId="4" borderId="1" xfId="0" applyFill="1" applyBorder="1" applyAlignment="1">
      <alignment vertical="center"/>
    </xf>
    <xf numFmtId="0" fontId="7" fillId="4" borderId="1" xfId="0" applyFont="1" applyFill="1" applyBorder="1" applyAlignment="1">
      <alignment horizontal="right" vertical="center"/>
    </xf>
    <xf numFmtId="0" fontId="7" fillId="4" borderId="0" xfId="0" applyFont="1" applyFill="1" applyAlignment="1">
      <alignment horizontal="right" vertical="center"/>
    </xf>
    <xf numFmtId="0" fontId="6" fillId="4" borderId="0" xfId="0" applyFont="1" applyFill="1" applyAlignment="1">
      <alignment vertical="center"/>
    </xf>
    <xf numFmtId="0" fontId="6" fillId="4" borderId="8" xfId="0" applyFont="1" applyFill="1" applyBorder="1" applyAlignment="1">
      <alignment vertical="center"/>
    </xf>
    <xf numFmtId="0" fontId="7" fillId="4" borderId="0" xfId="0" applyFont="1" applyFill="1" applyAlignment="1">
      <alignment horizontal="center" vertical="center"/>
    </xf>
    <xf numFmtId="0" fontId="7" fillId="4" borderId="0" xfId="0" applyFont="1" applyFill="1" applyAlignment="1">
      <alignment vertical="center"/>
    </xf>
    <xf numFmtId="0" fontId="6" fillId="4" borderId="3" xfId="0" applyFont="1" applyFill="1" applyBorder="1" applyAlignment="1">
      <alignment vertical="center"/>
    </xf>
    <xf numFmtId="0" fontId="6" fillId="4" borderId="9" xfId="0" applyFont="1" applyFill="1" applyBorder="1" applyAlignment="1">
      <alignment vertical="center"/>
    </xf>
    <xf numFmtId="0" fontId="6" fillId="4" borderId="2" xfId="0" applyFont="1" applyFill="1" applyBorder="1" applyAlignment="1">
      <alignment horizontal="right" vertical="center" wrapText="1"/>
    </xf>
    <xf numFmtId="0" fontId="6" fillId="4" borderId="3" xfId="0" applyFont="1" applyFill="1" applyBorder="1" applyAlignment="1">
      <alignment horizontal="right" vertical="center" wrapText="1"/>
    </xf>
    <xf numFmtId="0" fontId="6" fillId="4" borderId="0" xfId="0" applyFont="1" applyFill="1" applyAlignment="1">
      <alignment horizontal="right" vertical="center" wrapText="1"/>
    </xf>
    <xf numFmtId="0" fontId="6" fillId="4" borderId="10" xfId="0" applyFont="1" applyFill="1" applyBorder="1" applyAlignment="1">
      <alignment vertical="center"/>
    </xf>
    <xf numFmtId="165" fontId="6" fillId="4" borderId="0" xfId="0" applyNumberFormat="1" applyFont="1" applyFill="1" applyAlignment="1">
      <alignment horizontal="right" vertical="center"/>
    </xf>
    <xf numFmtId="169" fontId="6" fillId="4" borderId="10" xfId="0" applyNumberFormat="1" applyFont="1" applyFill="1" applyBorder="1" applyAlignment="1">
      <alignment horizontal="right" vertical="center"/>
    </xf>
    <xf numFmtId="0" fontId="7" fillId="4" borderId="1" xfId="0" applyFont="1" applyFill="1" applyBorder="1" applyAlignment="1">
      <alignment vertical="center"/>
    </xf>
    <xf numFmtId="169" fontId="6" fillId="4" borderId="11" xfId="0" applyNumberFormat="1" applyFont="1" applyFill="1" applyBorder="1" applyAlignment="1">
      <alignment horizontal="right" vertical="center"/>
    </xf>
    <xf numFmtId="165" fontId="6" fillId="4" borderId="1" xfId="0" applyNumberFormat="1" applyFont="1" applyFill="1" applyBorder="1" applyAlignment="1">
      <alignment horizontal="right" vertical="center"/>
    </xf>
    <xf numFmtId="0" fontId="7" fillId="0" borderId="0" xfId="0" applyFont="1" applyAlignment="1">
      <alignment vertical="center"/>
    </xf>
    <xf numFmtId="1" fontId="14" fillId="0" borderId="0" xfId="0" applyNumberFormat="1" applyFont="1" applyAlignment="1">
      <alignment horizontal="right" vertical="center" wrapText="1"/>
    </xf>
    <xf numFmtId="0" fontId="10" fillId="0" borderId="0" xfId="0" applyFont="1" applyAlignment="1">
      <alignment vertical="center"/>
    </xf>
    <xf numFmtId="0" fontId="6" fillId="0" borderId="0" xfId="0" applyFont="1" applyAlignment="1">
      <alignment horizontal="right" vertical="center"/>
    </xf>
    <xf numFmtId="0" fontId="7" fillId="0" borderId="7" xfId="0" applyFont="1" applyBorder="1" applyAlignment="1">
      <alignment vertical="center"/>
    </xf>
    <xf numFmtId="0" fontId="6" fillId="0" borderId="7" xfId="0" applyFont="1" applyBorder="1" applyAlignment="1">
      <alignment vertical="center"/>
    </xf>
    <xf numFmtId="0" fontId="6" fillId="0" borderId="7" xfId="0" applyFont="1" applyBorder="1" applyAlignment="1">
      <alignment horizontal="right" vertical="center"/>
    </xf>
    <xf numFmtId="169" fontId="6" fillId="2" borderId="7" xfId="0" applyNumberFormat="1" applyFont="1" applyFill="1" applyBorder="1" applyAlignment="1">
      <alignment horizontal="right" vertical="center"/>
    </xf>
    <xf numFmtId="165" fontId="6" fillId="0" borderId="7" xfId="0" applyNumberFormat="1" applyFont="1" applyBorder="1" applyAlignment="1">
      <alignment horizontal="right" vertical="center"/>
    </xf>
    <xf numFmtId="0" fontId="6" fillId="0" borderId="1" xfId="0" applyFont="1" applyBorder="1" applyAlignment="1">
      <alignment vertical="center"/>
    </xf>
    <xf numFmtId="169" fontId="6" fillId="2" borderId="1" xfId="0" applyNumberFormat="1" applyFont="1" applyFill="1" applyBorder="1" applyAlignment="1">
      <alignment horizontal="right" vertical="center"/>
    </xf>
    <xf numFmtId="168" fontId="6" fillId="0" borderId="1" xfId="0" applyNumberFormat="1" applyFont="1" applyBorder="1" applyAlignment="1">
      <alignment horizontal="right" vertical="center"/>
    </xf>
    <xf numFmtId="169" fontId="6" fillId="2" borderId="0" xfId="0" applyNumberFormat="1" applyFont="1" applyFill="1" applyAlignment="1">
      <alignment horizontal="right" vertical="center"/>
    </xf>
    <xf numFmtId="165" fontId="6" fillId="0" borderId="0" xfId="0" applyNumberFormat="1" applyFont="1" applyAlignment="1">
      <alignment horizontal="right" vertical="center"/>
    </xf>
    <xf numFmtId="165" fontId="6" fillId="0" borderId="5" xfId="0" applyNumberFormat="1" applyFont="1" applyBorder="1" applyAlignment="1">
      <alignment horizontal="right" vertical="center"/>
    </xf>
    <xf numFmtId="169" fontId="6" fillId="2" borderId="5" xfId="0" applyNumberFormat="1" applyFont="1" applyFill="1" applyBorder="1" applyAlignment="1">
      <alignment horizontal="right" vertical="center"/>
    </xf>
    <xf numFmtId="167" fontId="6" fillId="2" borderId="0" xfId="0" applyNumberFormat="1" applyFont="1" applyFill="1" applyAlignment="1">
      <alignment horizontal="right" vertical="center"/>
    </xf>
    <xf numFmtId="169" fontId="6" fillId="2" borderId="3" xfId="0" applyNumberFormat="1" applyFont="1" applyFill="1" applyBorder="1" applyAlignment="1">
      <alignment horizontal="right" vertical="center"/>
    </xf>
    <xf numFmtId="168" fontId="6" fillId="0" borderId="3" xfId="0" applyNumberFormat="1" applyFont="1" applyBorder="1" applyAlignment="1">
      <alignment horizontal="right" vertical="center"/>
    </xf>
    <xf numFmtId="165" fontId="6" fillId="0" borderId="0" xfId="0" applyNumberFormat="1" applyFont="1" applyAlignment="1">
      <alignment vertical="center"/>
    </xf>
    <xf numFmtId="165" fontId="6" fillId="2" borderId="0" xfId="0" applyNumberFormat="1" applyFont="1" applyFill="1" applyAlignment="1">
      <alignment horizontal="right" vertical="center"/>
    </xf>
    <xf numFmtId="0" fontId="6" fillId="0" borderId="0" xfId="0" applyFont="1" applyAlignment="1">
      <alignment horizontal="right" vertical="center" wrapText="1"/>
    </xf>
    <xf numFmtId="0" fontId="13" fillId="0" borderId="7" xfId="0" applyFont="1" applyBorder="1" applyAlignment="1">
      <alignment vertical="center"/>
    </xf>
    <xf numFmtId="0" fontId="13" fillId="0" borderId="7" xfId="0" applyFont="1" applyBorder="1" applyAlignment="1">
      <alignment horizontal="right" vertical="center"/>
    </xf>
    <xf numFmtId="166" fontId="6" fillId="0" borderId="0" xfId="0" applyNumberFormat="1" applyFont="1" applyAlignment="1">
      <alignment horizontal="right" vertical="center"/>
    </xf>
    <xf numFmtId="165" fontId="13" fillId="0" borderId="0" xfId="0" applyNumberFormat="1" applyFont="1" applyAlignment="1">
      <alignment horizontal="right" vertical="center"/>
    </xf>
    <xf numFmtId="1" fontId="6" fillId="0" borderId="0" xfId="0" applyNumberFormat="1" applyFont="1" applyAlignment="1">
      <alignment horizontal="right" vertical="center"/>
    </xf>
    <xf numFmtId="0" fontId="7" fillId="0" borderId="5" xfId="0" applyFont="1" applyBorder="1" applyAlignment="1">
      <alignment vertical="center"/>
    </xf>
    <xf numFmtId="1" fontId="13" fillId="0" borderId="0" xfId="0" applyNumberFormat="1" applyFont="1" applyAlignment="1">
      <alignment horizontal="right" vertical="center"/>
    </xf>
    <xf numFmtId="0" fontId="6" fillId="0" borderId="5" xfId="0" applyFont="1" applyBorder="1" applyAlignment="1">
      <alignment vertical="center"/>
    </xf>
    <xf numFmtId="0" fontId="7" fillId="4" borderId="2" xfId="0" applyFont="1" applyFill="1" applyBorder="1" applyAlignment="1">
      <alignment horizontal="right" vertical="center" wrapText="1"/>
    </xf>
    <xf numFmtId="165" fontId="7" fillId="4" borderId="0" xfId="0" applyNumberFormat="1" applyFont="1" applyFill="1" applyAlignment="1">
      <alignment horizontal="right" vertical="center"/>
    </xf>
    <xf numFmtId="165" fontId="7" fillId="4" borderId="1" xfId="0" applyNumberFormat="1" applyFont="1" applyFill="1" applyBorder="1" applyAlignment="1">
      <alignment horizontal="right" vertical="center"/>
    </xf>
    <xf numFmtId="165" fontId="6" fillId="4" borderId="0" xfId="7" applyNumberFormat="1" applyFont="1" applyFill="1" applyAlignment="1">
      <alignment horizontal="right" vertical="center"/>
    </xf>
    <xf numFmtId="9" fontId="6" fillId="4" borderId="0" xfId="7" applyFont="1" applyFill="1" applyAlignment="1">
      <alignment vertical="center"/>
    </xf>
    <xf numFmtId="174" fontId="6" fillId="4" borderId="0" xfId="1" applyNumberFormat="1" applyFont="1" applyFill="1" applyAlignment="1">
      <alignment vertical="center"/>
    </xf>
    <xf numFmtId="170" fontId="6" fillId="2" borderId="0" xfId="0" applyNumberFormat="1" applyFont="1" applyFill="1" applyAlignment="1">
      <alignment horizontal="right" vertical="center"/>
    </xf>
    <xf numFmtId="1" fontId="29" fillId="4" borderId="0" xfId="0" applyNumberFormat="1" applyFont="1" applyFill="1" applyAlignment="1">
      <alignment horizontal="right" vertical="center"/>
    </xf>
    <xf numFmtId="165" fontId="6" fillId="4" borderId="0" xfId="0" applyNumberFormat="1" applyFont="1" applyFill="1" applyAlignment="1">
      <alignment vertical="center"/>
    </xf>
    <xf numFmtId="0" fontId="3" fillId="4" borderId="0" xfId="0" applyFont="1" applyFill="1" applyAlignment="1">
      <alignment vertical="center"/>
    </xf>
    <xf numFmtId="49" fontId="6" fillId="4" borderId="0" xfId="0" applyNumberFormat="1" applyFont="1" applyFill="1" applyAlignment="1">
      <alignment horizontal="right" vertical="center"/>
    </xf>
    <xf numFmtId="0" fontId="4" fillId="4" borderId="0" xfId="0" applyFont="1" applyFill="1" applyAlignment="1">
      <alignment vertical="center"/>
    </xf>
    <xf numFmtId="0" fontId="10" fillId="4" borderId="0" xfId="0" applyFont="1" applyFill="1" applyAlignment="1">
      <alignment vertical="center"/>
    </xf>
    <xf numFmtId="0" fontId="16" fillId="4" borderId="0" xfId="4" applyFill="1" applyAlignment="1" applyProtection="1">
      <alignment vertical="center"/>
    </xf>
    <xf numFmtId="0" fontId="8" fillId="4" borderId="1" xfId="0" applyFont="1" applyFill="1" applyBorder="1" applyAlignment="1">
      <alignment horizontal="left" vertical="center"/>
    </xf>
    <xf numFmtId="0" fontId="0" fillId="4" borderId="0" xfId="0" applyFill="1" applyAlignment="1">
      <alignment horizontal="left" vertical="center"/>
    </xf>
    <xf numFmtId="0" fontId="0" fillId="4" borderId="1" xfId="0" applyFill="1" applyBorder="1" applyAlignment="1">
      <alignment horizontal="left" vertical="center"/>
    </xf>
    <xf numFmtId="0" fontId="7" fillId="4" borderId="1" xfId="0" applyFont="1" applyFill="1" applyBorder="1" applyAlignment="1">
      <alignment horizontal="left" vertical="center"/>
    </xf>
    <xf numFmtId="0" fontId="8" fillId="4" borderId="0" xfId="0" applyFont="1" applyFill="1" applyAlignment="1">
      <alignment horizontal="center" vertical="center" wrapText="1"/>
    </xf>
    <xf numFmtId="172" fontId="2" fillId="4" borderId="0" xfId="7" applyNumberFormat="1" applyFill="1" applyAlignment="1">
      <alignment vertical="center"/>
    </xf>
    <xf numFmtId="0" fontId="7" fillId="0" borderId="0" xfId="0" applyFont="1" applyAlignment="1">
      <alignment horizontal="right" vertical="center"/>
    </xf>
    <xf numFmtId="0" fontId="6" fillId="0" borderId="4" xfId="0" applyFont="1" applyBorder="1" applyAlignment="1">
      <alignment vertical="center"/>
    </xf>
    <xf numFmtId="0" fontId="7" fillId="0" borderId="4" xfId="0" applyFont="1" applyBorder="1" applyAlignment="1">
      <alignment horizontal="center" vertical="center"/>
    </xf>
    <xf numFmtId="0" fontId="6" fillId="2" borderId="0" xfId="0" applyFont="1" applyFill="1" applyAlignment="1">
      <alignment vertical="center"/>
    </xf>
    <xf numFmtId="1" fontId="6" fillId="0" borderId="7" xfId="0" applyNumberFormat="1" applyFont="1" applyBorder="1" applyAlignment="1">
      <alignment horizontal="right" vertical="center"/>
    </xf>
    <xf numFmtId="49" fontId="6" fillId="0" borderId="0" xfId="0" applyNumberFormat="1" applyFont="1" applyAlignment="1">
      <alignment horizontal="right" vertical="center"/>
    </xf>
    <xf numFmtId="0" fontId="16" fillId="0" borderId="0" xfId="4" applyAlignment="1" applyProtection="1">
      <alignment vertical="center"/>
    </xf>
    <xf numFmtId="0" fontId="4" fillId="0" borderId="0" xfId="0" applyFont="1" applyAlignment="1">
      <alignment vertical="center"/>
    </xf>
    <xf numFmtId="173" fontId="17" fillId="0" borderId="0" xfId="0" applyNumberFormat="1" applyFont="1" applyAlignment="1">
      <alignment horizontal="right" vertical="center"/>
    </xf>
    <xf numFmtId="165" fontId="6" fillId="4" borderId="0" xfId="7" applyNumberFormat="1" applyFont="1" applyFill="1" applyBorder="1" applyAlignment="1">
      <alignment horizontal="right" vertical="center"/>
    </xf>
    <xf numFmtId="174" fontId="6" fillId="4" borderId="0" xfId="1" applyNumberFormat="1" applyFont="1" applyFill="1" applyBorder="1" applyAlignment="1">
      <alignment vertical="center"/>
    </xf>
    <xf numFmtId="165" fontId="6" fillId="4" borderId="12" xfId="0" applyNumberFormat="1" applyFont="1" applyFill="1" applyBorder="1" applyAlignment="1">
      <alignment horizontal="right" vertical="center"/>
    </xf>
    <xf numFmtId="0" fontId="8" fillId="2" borderId="1" xfId="0" applyFont="1" applyFill="1" applyBorder="1" applyAlignment="1">
      <alignment horizontal="right" vertical="center"/>
    </xf>
    <xf numFmtId="0" fontId="10" fillId="0" borderId="1" xfId="0" applyFont="1" applyBorder="1" applyAlignment="1">
      <alignment horizontal="right" vertical="center"/>
    </xf>
    <xf numFmtId="0" fontId="6" fillId="0" borderId="3" xfId="0" applyFont="1" applyBorder="1" applyAlignment="1">
      <alignment horizontal="right" vertical="center"/>
    </xf>
    <xf numFmtId="0" fontId="10" fillId="0" borderId="0" xfId="0" applyFont="1" applyAlignment="1">
      <alignment horizontal="right" vertical="center"/>
    </xf>
    <xf numFmtId="0" fontId="6" fillId="0" borderId="1" xfId="0" applyFont="1" applyBorder="1" applyAlignment="1">
      <alignment horizontal="right" vertical="center"/>
    </xf>
    <xf numFmtId="0" fontId="7" fillId="0" borderId="0" xfId="0" applyFont="1" applyAlignment="1">
      <alignment horizontal="left" vertical="center"/>
    </xf>
    <xf numFmtId="0" fontId="7" fillId="0" borderId="7" xfId="0" applyFont="1" applyBorder="1" applyAlignment="1">
      <alignment horizontal="left" vertical="center"/>
    </xf>
    <xf numFmtId="0" fontId="6" fillId="0" borderId="0" xfId="0" applyFont="1" applyAlignment="1">
      <alignment horizontal="center" vertical="center"/>
    </xf>
    <xf numFmtId="0" fontId="3" fillId="4" borderId="0" xfId="0" applyFont="1" applyFill="1"/>
    <xf numFmtId="0" fontId="18" fillId="0" borderId="0" xfId="5" applyFont="1" applyAlignment="1">
      <alignment horizontal="left" vertical="top"/>
    </xf>
    <xf numFmtId="0" fontId="55" fillId="4" borderId="0" xfId="4" applyFont="1" applyFill="1" applyAlignment="1" applyProtection="1">
      <alignment horizontal="left" vertical="center"/>
    </xf>
    <xf numFmtId="0" fontId="56" fillId="0" borderId="0" xfId="4" applyFont="1" applyAlignment="1" applyProtection="1"/>
    <xf numFmtId="0" fontId="57" fillId="2" borderId="0" xfId="81" applyFont="1" applyFill="1"/>
    <xf numFmtId="0" fontId="3" fillId="0" borderId="0" xfId="0" applyFont="1" applyAlignment="1">
      <alignment vertical="center"/>
    </xf>
    <xf numFmtId="0" fontId="2" fillId="2" borderId="0" xfId="0" applyFont="1" applyFill="1"/>
    <xf numFmtId="0" fontId="2" fillId="2" borderId="0" xfId="0" applyFont="1" applyFill="1" applyAlignment="1">
      <alignment horizontal="right"/>
    </xf>
    <xf numFmtId="0" fontId="58" fillId="0" borderId="0" xfId="0" applyFont="1" applyAlignment="1">
      <alignment horizontal="left" vertical="center" readingOrder="1"/>
    </xf>
    <xf numFmtId="0" fontId="3" fillId="0" borderId="0" xfId="5" applyFont="1" applyAlignment="1">
      <alignment vertical="center"/>
    </xf>
    <xf numFmtId="0" fontId="28" fillId="4" borderId="0" xfId="13" applyFont="1" applyFill="1" applyAlignment="1">
      <alignment vertical="center"/>
    </xf>
    <xf numFmtId="0" fontId="59" fillId="4" borderId="0" xfId="0" applyFont="1" applyFill="1" applyAlignment="1">
      <alignment vertical="center"/>
    </xf>
    <xf numFmtId="0" fontId="56" fillId="0" borderId="0" xfId="4" applyFont="1" applyAlignment="1" applyProtection="1">
      <alignment vertical="center"/>
    </xf>
    <xf numFmtId="0" fontId="57" fillId="2" borderId="0" xfId="81" applyFont="1" applyFill="1" applyAlignment="1">
      <alignment vertical="center"/>
    </xf>
    <xf numFmtId="0" fontId="18" fillId="0" borderId="0" xfId="5" applyFont="1" applyAlignment="1">
      <alignment vertical="top"/>
    </xf>
    <xf numFmtId="0" fontId="6" fillId="2" borderId="0" xfId="5" applyFont="1" applyFill="1"/>
    <xf numFmtId="0" fontId="61" fillId="4" borderId="0" xfId="4" applyFont="1" applyFill="1" applyAlignment="1" applyProtection="1">
      <alignment horizontal="left" vertical="center"/>
    </xf>
    <xf numFmtId="0" fontId="3" fillId="4" borderId="0" xfId="0" applyFont="1" applyFill="1" applyAlignment="1">
      <alignment horizontal="left" vertical="center"/>
    </xf>
    <xf numFmtId="0" fontId="7" fillId="4" borderId="0" xfId="0" applyFont="1" applyFill="1" applyAlignment="1">
      <alignment horizontal="right" vertical="center" wrapText="1"/>
    </xf>
    <xf numFmtId="0" fontId="6" fillId="4" borderId="0" xfId="0" applyFont="1" applyFill="1" applyAlignment="1">
      <alignment horizontal="right" vertical="center"/>
    </xf>
    <xf numFmtId="0" fontId="6" fillId="0" borderId="0" xfId="0" applyFont="1" applyAlignment="1">
      <alignment horizontal="left" vertical="center" readingOrder="1"/>
    </xf>
    <xf numFmtId="0" fontId="8" fillId="0" borderId="0" xfId="0" applyFont="1" applyAlignment="1">
      <alignment horizontal="left"/>
    </xf>
    <xf numFmtId="0" fontId="3" fillId="4" borderId="0" xfId="82" applyFill="1" applyBorder="1" applyAlignment="1">
      <alignment vertical="center"/>
    </xf>
    <xf numFmtId="0" fontId="3" fillId="0" borderId="0" xfId="82" applyFill="1" applyBorder="1" applyAlignment="1">
      <alignment vertical="center"/>
    </xf>
    <xf numFmtId="0" fontId="4" fillId="0" borderId="0" xfId="0" applyFont="1" applyAlignment="1">
      <alignment wrapText="1"/>
    </xf>
    <xf numFmtId="0" fontId="3" fillId="0" borderId="0" xfId="82" applyFill="1" applyBorder="1" applyAlignment="1">
      <alignment horizontal="left" vertical="center"/>
    </xf>
    <xf numFmtId="0" fontId="4" fillId="0" borderId="0" xfId="5" applyFont="1" applyAlignment="1">
      <alignment wrapText="1"/>
    </xf>
    <xf numFmtId="0" fontId="3" fillId="4" borderId="0" xfId="82" applyFill="1" applyBorder="1" applyAlignment="1">
      <alignment horizontal="left" vertical="center"/>
    </xf>
    <xf numFmtId="0" fontId="8" fillId="0" borderId="0" xfId="0" applyFont="1" applyAlignment="1">
      <alignment vertical="center"/>
    </xf>
    <xf numFmtId="0" fontId="8" fillId="0" borderId="0" xfId="0" applyFont="1" applyAlignment="1">
      <alignment horizontal="center" vertical="center" wrapText="1"/>
    </xf>
    <xf numFmtId="0" fontId="8" fillId="0" borderId="0" xfId="0" applyFont="1" applyAlignment="1">
      <alignment horizontal="left" vertical="center"/>
    </xf>
    <xf numFmtId="0" fontId="3" fillId="0" borderId="0" xfId="6" applyFont="1" applyAlignment="1">
      <alignment horizontal="left" vertical="center"/>
    </xf>
    <xf numFmtId="0" fontId="22" fillId="0" borderId="0" xfId="0" applyFont="1" applyAlignment="1">
      <alignment horizontal="center" vertical="center"/>
    </xf>
    <xf numFmtId="0" fontId="20" fillId="0" borderId="0" xfId="0" applyFont="1" applyAlignment="1">
      <alignment horizontal="left" vertical="center"/>
    </xf>
    <xf numFmtId="0" fontId="21" fillId="0" borderId="0" xfId="0" applyFont="1" applyAlignment="1">
      <alignment horizontal="left" vertical="center"/>
    </xf>
    <xf numFmtId="1" fontId="21" fillId="0" borderId="0" xfId="0" applyNumberFormat="1" applyFont="1" applyAlignment="1">
      <alignment horizontal="center" vertical="center"/>
    </xf>
    <xf numFmtId="1" fontId="19" fillId="0" borderId="0" xfId="0" applyNumberFormat="1" applyFont="1" applyAlignment="1">
      <alignment horizontal="center" vertical="center"/>
    </xf>
    <xf numFmtId="0" fontId="19" fillId="0" borderId="0" xfId="0" applyFont="1" applyAlignment="1">
      <alignment horizontal="left" vertical="center"/>
    </xf>
    <xf numFmtId="0" fontId="8" fillId="0" borderId="0" xfId="82" applyFont="1" applyFill="1" applyBorder="1" applyAlignment="1">
      <alignment vertical="center"/>
    </xf>
    <xf numFmtId="0" fontId="8" fillId="0" borderId="0" xfId="82" applyFont="1" applyFill="1" applyBorder="1" applyAlignment="1">
      <alignment horizontal="left" vertical="center"/>
    </xf>
    <xf numFmtId="0" fontId="26" fillId="4" borderId="0" xfId="0" applyFont="1" applyFill="1"/>
    <xf numFmtId="0" fontId="8" fillId="4" borderId="0" xfId="0" applyFont="1" applyFill="1" applyAlignment="1">
      <alignment horizontal="left"/>
    </xf>
    <xf numFmtId="0" fontId="25" fillId="0" borderId="0" xfId="0" applyFont="1" applyAlignment="1">
      <alignment vertical="center"/>
    </xf>
    <xf numFmtId="0" fontId="3" fillId="0" borderId="0" xfId="0" applyFont="1"/>
    <xf numFmtId="0" fontId="64" fillId="0" borderId="0" xfId="0" applyFont="1" applyAlignment="1">
      <alignment vertical="center"/>
    </xf>
    <xf numFmtId="0" fontId="4" fillId="4" borderId="0" xfId="0" applyFont="1" applyFill="1" applyAlignment="1">
      <alignment wrapText="1"/>
    </xf>
    <xf numFmtId="0" fontId="27" fillId="0" borderId="0" xfId="0" applyFont="1"/>
    <xf numFmtId="0" fontId="27" fillId="0" borderId="0" xfId="0" applyFont="1" applyAlignment="1">
      <alignment vertical="center"/>
    </xf>
    <xf numFmtId="0" fontId="18" fillId="0" borderId="0" xfId="0" applyFont="1" applyAlignment="1">
      <alignment vertical="center"/>
    </xf>
    <xf numFmtId="0" fontId="60" fillId="0" borderId="0" xfId="4" applyFont="1" applyFill="1" applyAlignment="1" applyProtection="1">
      <alignment horizontal="left" vertical="center"/>
    </xf>
    <xf numFmtId="0" fontId="60" fillId="0" borderId="0" xfId="4" applyFont="1" applyFill="1" applyAlignment="1" applyProtection="1">
      <alignment vertical="center"/>
    </xf>
    <xf numFmtId="0" fontId="18" fillId="4" borderId="0" xfId="0" applyFont="1" applyFill="1" applyAlignment="1">
      <alignment vertical="center"/>
    </xf>
    <xf numFmtId="0" fontId="60" fillId="0" borderId="0" xfId="11" applyFont="1" applyAlignment="1" applyProtection="1">
      <alignment horizontal="left" vertical="center"/>
    </xf>
    <xf numFmtId="0" fontId="18" fillId="0" borderId="0" xfId="0" applyFont="1"/>
    <xf numFmtId="0" fontId="27" fillId="0" borderId="0" xfId="5" applyFont="1"/>
    <xf numFmtId="0" fontId="8" fillId="0" borderId="0" xfId="0" applyFont="1" applyAlignment="1">
      <alignment horizontal="left" readingOrder="1"/>
    </xf>
    <xf numFmtId="1" fontId="6" fillId="0" borderId="0" xfId="0" applyNumberFormat="1" applyFont="1" applyAlignment="1">
      <alignment horizontal="center" vertical="center"/>
    </xf>
    <xf numFmtId="1" fontId="6" fillId="4" borderId="0" xfId="0" applyNumberFormat="1" applyFont="1" applyFill="1" applyAlignment="1">
      <alignment horizontal="center" vertical="center"/>
    </xf>
    <xf numFmtId="1" fontId="6" fillId="2" borderId="0" xfId="0" applyNumberFormat="1" applyFont="1" applyFill="1" applyAlignment="1">
      <alignment horizontal="center" vertical="center"/>
    </xf>
    <xf numFmtId="0" fontId="68" fillId="0" borderId="0" xfId="0" applyFont="1" applyAlignment="1">
      <alignment horizontal="left" vertical="center"/>
    </xf>
    <xf numFmtId="0" fontId="4" fillId="0" borderId="0" xfId="0" applyFont="1" applyAlignment="1">
      <alignment horizontal="right" wrapText="1"/>
    </xf>
    <xf numFmtId="0" fontId="4" fillId="0" borderId="0" xfId="0" applyFont="1" applyAlignment="1">
      <alignment horizontal="left" wrapText="1"/>
    </xf>
    <xf numFmtId="0" fontId="4" fillId="4" borderId="0" xfId="0" applyFont="1" applyFill="1" applyAlignment="1">
      <alignment horizontal="right" wrapText="1"/>
    </xf>
    <xf numFmtId="0" fontId="55" fillId="0" borderId="0" xfId="4" quotePrefix="1" applyFont="1" applyFill="1" applyAlignment="1" applyProtection="1">
      <alignment vertical="center"/>
    </xf>
    <xf numFmtId="0" fontId="66" fillId="0" borderId="0" xfId="4" applyFont="1" applyFill="1" applyAlignment="1" applyProtection="1">
      <alignment vertical="center"/>
    </xf>
    <xf numFmtId="0" fontId="67" fillId="0" borderId="0" xfId="0" applyFont="1" applyAlignment="1">
      <alignment horizontal="right" vertical="center"/>
    </xf>
    <xf numFmtId="0" fontId="67" fillId="0" borderId="0" xfId="0" applyFont="1" applyAlignment="1">
      <alignment vertical="center"/>
    </xf>
    <xf numFmtId="0" fontId="6" fillId="0" borderId="0" xfId="0" applyFont="1" applyAlignment="1">
      <alignment horizontal="left" vertical="center"/>
    </xf>
    <xf numFmtId="0" fontId="8" fillId="0" borderId="0" xfId="0" applyFont="1" applyAlignment="1">
      <alignment horizontal="left" vertical="center" readingOrder="1"/>
    </xf>
    <xf numFmtId="0" fontId="2" fillId="0" borderId="0" xfId="0" applyFont="1" applyAlignment="1">
      <alignment horizontal="right" vertical="center"/>
    </xf>
    <xf numFmtId="0" fontId="2" fillId="0" borderId="0" xfId="0" applyFont="1" applyAlignment="1">
      <alignment vertical="center"/>
    </xf>
    <xf numFmtId="0" fontId="4" fillId="0" borderId="0" xfId="5" applyFont="1" applyAlignment="1">
      <alignment horizontal="right" wrapText="1"/>
    </xf>
    <xf numFmtId="0" fontId="2" fillId="0" borderId="0" xfId="0" applyFont="1"/>
    <xf numFmtId="0" fontId="60" fillId="0" borderId="0" xfId="4" applyFont="1" applyAlignment="1" applyProtection="1">
      <alignment horizontal="left" vertical="top"/>
    </xf>
    <xf numFmtId="174" fontId="6" fillId="0" borderId="0" xfId="1" applyNumberFormat="1" applyFont="1" applyFill="1" applyBorder="1" applyAlignment="1">
      <alignment horizontal="right" vertical="center"/>
    </xf>
    <xf numFmtId="174" fontId="6" fillId="4" borderId="0" xfId="1" applyNumberFormat="1" applyFont="1" applyFill="1" applyBorder="1" applyAlignment="1">
      <alignment horizontal="right" vertical="center"/>
    </xf>
    <xf numFmtId="174" fontId="6" fillId="0" borderId="0" xfId="1" applyNumberFormat="1" applyFont="1" applyAlignment="1">
      <alignment horizontal="right"/>
    </xf>
    <xf numFmtId="174" fontId="0" fillId="0" borderId="0" xfId="1" applyNumberFormat="1" applyFont="1"/>
    <xf numFmtId="0" fontId="63" fillId="0" borderId="0" xfId="0" applyFont="1" applyAlignment="1">
      <alignment horizontal="left" vertical="center"/>
    </xf>
    <xf numFmtId="0" fontId="8" fillId="0" borderId="0" xfId="0" applyFont="1" applyAlignment="1">
      <alignment vertical="center" readingOrder="1"/>
    </xf>
    <xf numFmtId="0" fontId="6" fillId="0" borderId="0" xfId="0" applyFont="1" applyAlignment="1">
      <alignment horizontal="left"/>
    </xf>
    <xf numFmtId="3" fontId="6" fillId="0" borderId="0" xfId="1" applyNumberFormat="1" applyFont="1" applyFill="1" applyBorder="1" applyAlignment="1">
      <alignment horizontal="right" vertical="center"/>
    </xf>
    <xf numFmtId="3" fontId="6" fillId="0" borderId="0" xfId="0" applyNumberFormat="1" applyFont="1" applyAlignment="1">
      <alignment horizontal="right" vertical="center"/>
    </xf>
    <xf numFmtId="3" fontId="6" fillId="4" borderId="0" xfId="1" applyNumberFormat="1" applyFont="1" applyFill="1" applyBorder="1" applyAlignment="1">
      <alignment horizontal="right" vertical="center"/>
    </xf>
    <xf numFmtId="3" fontId="6" fillId="4" borderId="0" xfId="0" applyNumberFormat="1" applyFont="1" applyFill="1" applyAlignment="1">
      <alignment horizontal="right" vertical="center"/>
    </xf>
    <xf numFmtId="164" fontId="12" fillId="0" borderId="0" xfId="0" applyNumberFormat="1" applyFont="1" applyAlignment="1">
      <alignment horizontal="right"/>
    </xf>
    <xf numFmtId="164" fontId="12" fillId="0" borderId="0" xfId="0" applyNumberFormat="1" applyFont="1" applyAlignment="1">
      <alignment horizontal="left"/>
    </xf>
    <xf numFmtId="0" fontId="69" fillId="0" borderId="0" xfId="4" applyFont="1" applyAlignment="1" applyProtection="1">
      <alignment horizontal="left" vertical="center"/>
    </xf>
    <xf numFmtId="0" fontId="69" fillId="0" borderId="0" xfId="0" applyFont="1"/>
    <xf numFmtId="0" fontId="70" fillId="0" borderId="0" xfId="0" applyFont="1" applyAlignment="1">
      <alignment vertical="center"/>
    </xf>
    <xf numFmtId="0" fontId="71" fillId="4" borderId="0" xfId="4" applyFont="1" applyFill="1" applyAlignment="1" applyProtection="1"/>
    <xf numFmtId="0" fontId="35" fillId="0" borderId="0" xfId="5" applyFont="1"/>
    <xf numFmtId="0" fontId="18" fillId="0" borderId="0" xfId="5" applyFont="1" applyAlignment="1">
      <alignment horizontal="left" vertical="center"/>
    </xf>
    <xf numFmtId="0" fontId="28" fillId="0" borderId="0" xfId="5" applyFont="1" applyAlignment="1">
      <alignment vertical="center"/>
    </xf>
    <xf numFmtId="0" fontId="27" fillId="4" borderId="0" xfId="0" applyFont="1" applyFill="1"/>
    <xf numFmtId="164" fontId="12" fillId="27" borderId="0" xfId="0" applyNumberFormat="1" applyFont="1" applyFill="1"/>
    <xf numFmtId="164" fontId="6" fillId="3" borderId="0" xfId="0" applyNumberFormat="1" applyFont="1" applyFill="1"/>
    <xf numFmtId="176" fontId="6" fillId="0" borderId="0" xfId="0" applyNumberFormat="1" applyFont="1" applyAlignment="1">
      <alignment horizontal="center" vertical="center"/>
    </xf>
    <xf numFmtId="0" fontId="7" fillId="0" borderId="3" xfId="0" applyFont="1" applyBorder="1" applyAlignment="1">
      <alignment horizontal="center"/>
    </xf>
    <xf numFmtId="0" fontId="7" fillId="0" borderId="6" xfId="0" applyFont="1" applyBorder="1" applyAlignment="1">
      <alignment horizontal="center"/>
    </xf>
    <xf numFmtId="0" fontId="3" fillId="0" borderId="0" xfId="0" applyFont="1" applyAlignment="1">
      <alignment horizontal="left" wrapText="1"/>
    </xf>
    <xf numFmtId="0" fontId="0" fillId="0" borderId="0" xfId="0" applyAlignment="1">
      <alignment horizontal="left" wrapText="1"/>
    </xf>
    <xf numFmtId="0" fontId="6" fillId="0" borderId="0" xfId="0" applyFont="1" applyAlignment="1">
      <alignment horizontal="left" vertical="center" readingOrder="1"/>
    </xf>
    <xf numFmtId="0" fontId="7" fillId="0" borderId="6" xfId="0" applyFont="1" applyBorder="1" applyAlignment="1">
      <alignment horizontal="center" vertical="center"/>
    </xf>
    <xf numFmtId="0" fontId="6" fillId="0" borderId="0" xfId="0" applyFont="1" applyAlignment="1">
      <alignment horizontal="left" vertical="center" wrapText="1"/>
    </xf>
    <xf numFmtId="0" fontId="6" fillId="0" borderId="0" xfId="0" applyFont="1" applyAlignment="1">
      <alignment horizontal="left" vertical="center"/>
    </xf>
    <xf numFmtId="0" fontId="10" fillId="0" borderId="0" xfId="0" applyFont="1" applyAlignment="1">
      <alignment horizontal="left" vertical="center" wrapText="1"/>
    </xf>
    <xf numFmtId="0" fontId="0" fillId="0" borderId="6" xfId="0" applyBorder="1" applyAlignment="1">
      <alignment horizontal="center" vertical="center"/>
    </xf>
    <xf numFmtId="0" fontId="7" fillId="0" borderId="3" xfId="5" applyFont="1" applyBorder="1" applyAlignment="1">
      <alignment horizontal="center"/>
    </xf>
    <xf numFmtId="0" fontId="6" fillId="0" borderId="0" xfId="0" applyFont="1" applyAlignment="1">
      <alignment horizontal="left" wrapText="1"/>
    </xf>
    <xf numFmtId="0" fontId="6" fillId="0" borderId="0" xfId="0" applyFont="1" applyAlignment="1">
      <alignment horizontal="left"/>
    </xf>
    <xf numFmtId="0" fontId="7" fillId="0" borderId="3" xfId="0" applyFont="1" applyBorder="1" applyAlignment="1">
      <alignment horizontal="center" vertical="center"/>
    </xf>
    <xf numFmtId="0" fontId="6" fillId="4" borderId="0" xfId="0" applyFont="1" applyFill="1" applyAlignment="1">
      <alignment horizontal="left" vertical="center" wrapText="1"/>
    </xf>
    <xf numFmtId="0" fontId="6" fillId="4" borderId="0" xfId="0" applyFont="1" applyFill="1" applyAlignment="1">
      <alignment horizontal="left" vertical="center" readingOrder="1"/>
    </xf>
    <xf numFmtId="0" fontId="8" fillId="4" borderId="0" xfId="0" applyFont="1" applyFill="1" applyAlignment="1">
      <alignment horizontal="center" vertical="center"/>
    </xf>
    <xf numFmtId="0" fontId="7" fillId="4" borderId="3" xfId="0" applyFont="1" applyFill="1" applyBorder="1" applyAlignment="1">
      <alignment horizontal="center" vertical="center"/>
    </xf>
    <xf numFmtId="0" fontId="7" fillId="4" borderId="6" xfId="0" applyFont="1" applyFill="1" applyBorder="1" applyAlignment="1">
      <alignment horizontal="center" vertical="center"/>
    </xf>
    <xf numFmtId="0" fontId="0" fillId="4" borderId="6" xfId="0" applyFill="1" applyBorder="1" applyAlignment="1">
      <alignment horizontal="center" vertical="center"/>
    </xf>
  </cellXfs>
  <cellStyles count="83">
    <cellStyle name="%" xfId="16" xr:uid="{C1478627-07E7-4A8A-8F20-D62AE44FAFBC}"/>
    <cellStyle name="% 2" xfId="17" xr:uid="{CA386BF7-A603-40DB-BF9F-F7014A2D4825}"/>
    <cellStyle name="%_Extra discounting_tariff form_2" xfId="18" xr:uid="{CCE2EDAC-AE5C-4273-984B-4BF0DB51F751}"/>
    <cellStyle name="%_Extra discounting_tariff form_3" xfId="19" xr:uid="{F1DDBE1B-1D63-4B7D-B0CF-3DF53AF332E5}"/>
    <cellStyle name="%_Northern Ireland" xfId="20" xr:uid="{06E82CBB-FE9C-4A92-8FC6-11252DB6E31F}"/>
    <cellStyle name="%_Q109_Good_Energy_elec_return" xfId="21" xr:uid="{D735AC6D-08F7-4B40-B240-A3CEA9086B1A}"/>
    <cellStyle name="%_Q309_Beacon_Gas_tariffs" xfId="22" xr:uid="{86B10565-3FE7-4CAA-B7E1-12ACDF863DCF}"/>
    <cellStyle name="%_Q408_Good_Energy_Electricity_return" xfId="23" xr:uid="{7450152C-7D14-4189-A19A-7D47E6E9D0C7}"/>
    <cellStyle name="%_Q408_Good_Energy_Electricity_return_Northern Ireland" xfId="24" xr:uid="{CD82E3D7-C71C-46C1-8E5B-E30F73057290}"/>
    <cellStyle name="20% - Accent1 2" xfId="25" xr:uid="{B6A82DD0-AC1A-4A1F-BC3E-D9CBBEEE6D9A}"/>
    <cellStyle name="20% - Accent2 2" xfId="26" xr:uid="{761095BB-875E-46AB-95A7-368FF97F07A9}"/>
    <cellStyle name="20% - Accent3 2" xfId="27" xr:uid="{B5D5BCFE-98C0-4998-9A43-AF416A940A28}"/>
    <cellStyle name="20% - Accent4 2" xfId="28" xr:uid="{1F243058-BA93-4EA3-B01D-E41DF996D2E7}"/>
    <cellStyle name="20% - Accent5 2" xfId="29" xr:uid="{515D0972-F5C8-40ED-94D5-A7C4C81598D0}"/>
    <cellStyle name="20% - Accent6 2" xfId="30" xr:uid="{35794CBD-E9EE-48E3-8FD5-968A768A789E}"/>
    <cellStyle name="40% - Accent1 2" xfId="31" xr:uid="{864FED77-9209-40CC-BA3F-8A7D7C0E3C9B}"/>
    <cellStyle name="40% - Accent2 2" xfId="32" xr:uid="{5E37E409-3358-402E-96BA-9AF0975D9B21}"/>
    <cellStyle name="40% - Accent3 2" xfId="33" xr:uid="{18B9DD01-1644-49C1-ABD1-D0A6BED329B6}"/>
    <cellStyle name="40% - Accent4 2" xfId="34" xr:uid="{6604C9F1-CEAE-454F-B2CB-1AB6ED661557}"/>
    <cellStyle name="40% - Accent5 2" xfId="35" xr:uid="{C9E5FC33-B6FF-4306-A6C8-EAB04AE6BDF4}"/>
    <cellStyle name="40% - Accent6 2" xfId="36" xr:uid="{6B9B309D-C264-45F0-B8E7-741DD3592EEF}"/>
    <cellStyle name="60% - Accent1 2" xfId="37" xr:uid="{26C503B4-E678-4823-AC12-D0D658A4E6D8}"/>
    <cellStyle name="60% - Accent2 2" xfId="38" xr:uid="{859418C1-5CD7-48AE-939E-957177082E13}"/>
    <cellStyle name="60% - Accent3 2" xfId="39" xr:uid="{CBE41EA2-A978-4380-AD09-D6DB2D3571DC}"/>
    <cellStyle name="60% - Accent4 2" xfId="40" xr:uid="{94CB0297-8151-4A29-8BBE-417C45ECA63D}"/>
    <cellStyle name="60% - Accent5 2" xfId="41" xr:uid="{4A1A022B-8F75-4A9F-8D40-39EF90EBEB15}"/>
    <cellStyle name="60% - Accent6 2" xfId="42" xr:uid="{4BDA4A73-A170-4333-A362-DB6942C817E0}"/>
    <cellStyle name="Accent1 2" xfId="43" xr:uid="{E6C4E07A-F2C5-4D4B-99A8-4A3D724F9202}"/>
    <cellStyle name="Accent2 2" xfId="44" xr:uid="{9CF6860B-823F-43D2-9FFB-7AAC4D6218E4}"/>
    <cellStyle name="Accent3 2" xfId="45" xr:uid="{310F6BDD-D89E-4084-95ED-A55E74342B2A}"/>
    <cellStyle name="Accent4 2" xfId="46" xr:uid="{187528E1-CFEB-43A3-B435-D82FD7AF40E2}"/>
    <cellStyle name="Accent5 2" xfId="47" xr:uid="{B6CA244B-BB59-4EC7-A3BA-1ED6FAA1581A}"/>
    <cellStyle name="Accent6 2" xfId="48" xr:uid="{66CC7A7B-F88A-485F-B7E1-333BFDA58933}"/>
    <cellStyle name="Bad 2" xfId="49" xr:uid="{7536A99C-CD33-4565-81CC-58EAC43044D6}"/>
    <cellStyle name="Calculation 2" xfId="50" xr:uid="{57A073A5-8B17-41CF-9910-413449B0EDBA}"/>
    <cellStyle name="Check Cell 2" xfId="51" xr:uid="{7BC22798-AA39-4CAF-889E-0DD53DC28A6C}"/>
    <cellStyle name="Comma" xfId="1" builtinId="3"/>
    <cellStyle name="Comma 2" xfId="2" xr:uid="{00000000-0005-0000-0000-000001000000}"/>
    <cellStyle name="Comma 2 2" xfId="52" xr:uid="{AF13444D-118D-4FBD-BDB9-D17CAC25F6EA}"/>
    <cellStyle name="Comma 3" xfId="74" xr:uid="{C6C7DD56-7B81-432B-80E2-2CB5C371C5FA}"/>
    <cellStyle name="Comma 4" xfId="71" xr:uid="{59E912F9-BA69-4AC7-8798-0D538B47BF6B}"/>
    <cellStyle name="Comma 5" xfId="79" xr:uid="{96066604-8881-4C3F-AC4C-94F8702C187D}"/>
    <cellStyle name="Currency 2" xfId="53" xr:uid="{D3D61C84-5FF6-4E3F-9C5D-033E6C5625BE}"/>
    <cellStyle name="Currency 2 2" xfId="54" xr:uid="{DFB99095-7BC8-4E0D-B1C8-AF32B571B798}"/>
    <cellStyle name="Euro" xfId="3" xr:uid="{00000000-0005-0000-0000-000003000000}"/>
    <cellStyle name="Excel Built-in Normal" xfId="75" xr:uid="{846EE057-2512-4E10-9F7C-BE8D8D2660D4}"/>
    <cellStyle name="Explanatory Text 2" xfId="55" xr:uid="{5E62F7CF-471C-4A73-986D-7F1E52A39CEF}"/>
    <cellStyle name="Good 2" xfId="56" xr:uid="{14C73A05-2C26-4C73-9041-B250E47CE59A}"/>
    <cellStyle name="Heading 1" xfId="82" builtinId="16" customBuiltin="1"/>
    <cellStyle name="Heading 1 2" xfId="57" xr:uid="{F3135304-7C95-430B-AAF6-A2577FF2F727}"/>
    <cellStyle name="Heading 2 2" xfId="58" xr:uid="{7692E6EC-8035-4609-BB95-8102AC52C069}"/>
    <cellStyle name="Heading 3 2" xfId="59" xr:uid="{64164C5B-15F3-48CE-B4B3-BAE771842C75}"/>
    <cellStyle name="Heading 4 2" xfId="60" xr:uid="{7AD39E4A-7AFB-4629-B4DC-A29F980B2A9E}"/>
    <cellStyle name="Hyperlink" xfId="4" builtinId="8"/>
    <cellStyle name="Hyperlink 2" xfId="11" xr:uid="{AB22C7A3-2DC7-40AD-B077-28436DBA8CD1}"/>
    <cellStyle name="Input 2" xfId="61" xr:uid="{41F3B808-DB61-4271-87C7-2B15FE6F36B4}"/>
    <cellStyle name="Linked Cell 2" xfId="62" xr:uid="{203F9B51-F29F-43B9-844F-FBE7847FB368}"/>
    <cellStyle name="Neutral 2" xfId="63" xr:uid="{A412D0E5-9071-44F8-9FB0-6EE5CFFAE23C}"/>
    <cellStyle name="Normal" xfId="0" builtinId="0"/>
    <cellStyle name="Normal 2" xfId="5" xr:uid="{00000000-0005-0000-0000-000006000000}"/>
    <cellStyle name="Normal 2 2" xfId="76" xr:uid="{5A787D8E-0756-4442-AC2B-9EB71AD97FDF}"/>
    <cellStyle name="Normal 2 3" xfId="13" xr:uid="{4E258BDD-F9F0-4D55-B1FC-B8FA4168EA64}"/>
    <cellStyle name="Normal 3" xfId="14" xr:uid="{EAB2C105-D0DE-4E00-91F4-94385F85E68E}"/>
    <cellStyle name="Normal 3 2" xfId="64" xr:uid="{74843C95-3EA3-4BFE-A13F-38B9BD302FA0}"/>
    <cellStyle name="Normal 4" xfId="73" xr:uid="{D472067D-27E8-495E-8C40-62011AA3B753}"/>
    <cellStyle name="Normal 5" xfId="15" xr:uid="{572B3ACE-65E4-43B3-B4AB-D632FC273120}"/>
    <cellStyle name="Normal 6" xfId="10" xr:uid="{DD9FCE4F-DAE1-4A1E-8FC8-D862119539D7}"/>
    <cellStyle name="Normal 7" xfId="12" xr:uid="{763EA4AC-FEE8-4ABF-B65B-2AFC934A7743}"/>
    <cellStyle name="Normal_new domestic analyses for dec 05" xfId="6" xr:uid="{00000000-0005-0000-0000-000007000000}"/>
    <cellStyle name="Normal_table_213" xfId="81" xr:uid="{298FA233-D64A-43D2-A394-C074E4594D30}"/>
    <cellStyle name="Note 2" xfId="65" xr:uid="{5A542E49-62FF-4365-8831-740026ADE8F1}"/>
    <cellStyle name="Output 2" xfId="66" xr:uid="{B1AC5228-5951-4458-9B5F-BB771E099E8D}"/>
    <cellStyle name="Percent" xfId="7" builtinId="5"/>
    <cellStyle name="Percent 2" xfId="8" xr:uid="{00000000-0005-0000-0000-000009000000}"/>
    <cellStyle name="Percent 2 2" xfId="67" xr:uid="{45AA7FCC-13F0-41C5-92AD-A924DC2E4698}"/>
    <cellStyle name="Percent 3" xfId="9" xr:uid="{00000000-0005-0000-0000-00000A000000}"/>
    <cellStyle name="Percent 3 2" xfId="77" xr:uid="{540D74C7-C993-4FE3-AAA6-C82ECE653D4C}"/>
    <cellStyle name="Percent 4" xfId="72" xr:uid="{31D7B34C-1E21-485E-AF21-97B318402DF5}"/>
    <cellStyle name="Percent 5" xfId="80" xr:uid="{EC9B03B7-A816-4627-9E2E-9A31B4FF2B34}"/>
    <cellStyle name="Style 1" xfId="78" xr:uid="{2AD24EF0-D34B-4196-861F-87661AC074E8}"/>
    <cellStyle name="Title 2" xfId="68" xr:uid="{4A1BC08C-5B8D-4EDA-BBEF-5A87D3335DD6}"/>
    <cellStyle name="Total 2" xfId="69" xr:uid="{5CDDC381-69CE-40C1-A5EC-9003FD24A5B0}"/>
    <cellStyle name="Warning Text 2" xfId="70" xr:uid="{E7B8371E-AED1-42CE-B829-75AE8AC96EFF}"/>
  </cellStyles>
  <dxfs count="159">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rgb="FF000000"/>
          <bgColor auto="1"/>
        </patternFill>
      </fill>
      <alignment horizontal="right" vertical="center" textRotation="0" wrapText="0" indent="0" justifyLastLine="0" shrinkToFit="0" readingOrder="0"/>
    </dxf>
    <dxf>
      <font>
        <b/>
        <family val="2"/>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solid">
          <fgColor indexed="64"/>
          <bgColor indexed="9"/>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rgb="FF000000"/>
          <bgColor rgb="FFFFFFFF"/>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left" vertical="center" textRotation="0" wrapText="0" indent="2" justifyLastLine="0" shrinkToFit="0" readingOrder="0"/>
    </dxf>
    <dxf>
      <font>
        <b val="0"/>
        <i val="0"/>
        <strike val="0"/>
        <condense val="0"/>
        <extend val="0"/>
        <outline val="0"/>
        <shadow val="0"/>
        <u val="none"/>
        <vertAlign val="baseline"/>
        <sz val="9"/>
        <color auto="1"/>
        <name val="Arial"/>
        <family val="2"/>
        <scheme val="none"/>
      </font>
      <fill>
        <patternFill patternType="none">
          <fgColor rgb="FF000000"/>
          <bgColor auto="1"/>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rgb="FF000000"/>
          <bgColor auto="1"/>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9"/>
        <color indexed="8"/>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family val="2"/>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solid">
          <fgColor indexed="64"/>
          <bgColor indexed="9"/>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left" vertical="center" textRotation="0" wrapText="0" indent="2"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5" formatCode="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strike val="0"/>
        <outline val="0"/>
        <shadow val="0"/>
        <u val="none"/>
        <vertAlign val="baseline"/>
        <sz val="10"/>
        <color auto="1"/>
        <name val="Arial"/>
        <family val="2"/>
        <scheme val="none"/>
      </font>
      <fill>
        <patternFill patternType="none">
          <fgColor indexed="64"/>
          <bgColor auto="1"/>
        </patternFill>
      </fill>
      <alignment horizontal="right" vertical="bottom" textRotation="0" wrapText="1" indent="0" justifyLastLine="0" shrinkToFit="0" readingOrder="0"/>
    </dxf>
  </dxfs>
  <tableStyles count="1" defaultTableStyle="TableStyleMedium9" defaultPivotStyle="PivotStyleLight16">
    <tableStyle name="Invisible" pivot="0" table="0" count="0" xr9:uid="{41665CDA-751A-4D5F-95DE-CAB4EA3632A9}"/>
  </tableStyles>
  <colors>
    <mruColors>
      <color rgb="FF1F497D"/>
      <color rgb="FF1636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chart_data!$I$10</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D7DC-4D1E-B260-7CA75546AF58}"/>
              </c:ext>
            </c:extLst>
          </c:dPt>
          <c:dPt>
            <c:idx val="1"/>
            <c:invertIfNegative val="0"/>
            <c:bubble3D val="0"/>
            <c:extLst>
              <c:ext xmlns:c16="http://schemas.microsoft.com/office/drawing/2014/chart" uri="{C3380CC4-5D6E-409C-BE32-E72D297353CC}">
                <c16:uniqueId val="{00000001-D7DC-4D1E-B260-7CA75546AF58}"/>
              </c:ext>
            </c:extLst>
          </c:dPt>
          <c:dPt>
            <c:idx val="2"/>
            <c:invertIfNegative val="0"/>
            <c:bubble3D val="0"/>
            <c:extLst>
              <c:ext xmlns:c16="http://schemas.microsoft.com/office/drawing/2014/chart" uri="{C3380CC4-5D6E-409C-BE32-E72D297353CC}">
                <c16:uniqueId val="{00000002-D7DC-4D1E-B260-7CA75546AF58}"/>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chart_data!$J$9:$L$9</c:f>
              <c:strCache>
                <c:ptCount val="3"/>
                <c:pt idx="0">
                  <c:v>Standard credit</c:v>
                </c:pt>
                <c:pt idx="1">
                  <c:v>Direct Debit</c:v>
                </c:pt>
                <c:pt idx="2">
                  <c:v>Prepayment</c:v>
                </c:pt>
              </c:strCache>
            </c:strRef>
          </c:cat>
          <c:val>
            <c:numRef>
              <c:f>chart_data!$J$10:$L$10</c:f>
              <c:numCache>
                <c:formatCode>_-* #,##0_-;\-* #,##0_-;_-* "-"??_-;_-@_-</c:formatCode>
                <c:ptCount val="3"/>
                <c:pt idx="0">
                  <c:v>1220.2776182386826</c:v>
                </c:pt>
                <c:pt idx="1">
                  <c:v>1181.2232921600701</c:v>
                </c:pt>
                <c:pt idx="2">
                  <c:v>1225.6273790208072</c:v>
                </c:pt>
              </c:numCache>
            </c:numRef>
          </c:val>
          <c:extLst>
            <c:ext xmlns:c16="http://schemas.microsoft.com/office/drawing/2014/chart" uri="{C3380CC4-5D6E-409C-BE32-E72D297353CC}">
              <c16:uniqueId val="{00000003-D7DC-4D1E-B260-7CA75546AF58}"/>
            </c:ext>
          </c:extLst>
        </c:ser>
        <c:ser>
          <c:idx val="1"/>
          <c:order val="1"/>
          <c:tx>
            <c:strRef>
              <c:f>chart_data!$I$11</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D7DC-4D1E-B260-7CA75546AF58}"/>
              </c:ext>
            </c:extLst>
          </c:dPt>
          <c:dPt>
            <c:idx val="1"/>
            <c:invertIfNegative val="0"/>
            <c:bubble3D val="0"/>
            <c:extLst>
              <c:ext xmlns:c16="http://schemas.microsoft.com/office/drawing/2014/chart" uri="{C3380CC4-5D6E-409C-BE32-E72D297353CC}">
                <c16:uniqueId val="{00000005-D7DC-4D1E-B260-7CA75546AF58}"/>
              </c:ext>
            </c:extLst>
          </c:dPt>
          <c:dPt>
            <c:idx val="2"/>
            <c:invertIfNegative val="0"/>
            <c:bubble3D val="0"/>
            <c:extLst>
              <c:ext xmlns:c16="http://schemas.microsoft.com/office/drawing/2014/chart" uri="{C3380CC4-5D6E-409C-BE32-E72D297353CC}">
                <c16:uniqueId val="{00000006-D7DC-4D1E-B260-7CA75546AF58}"/>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chart_data!$J$9:$L$9</c:f>
              <c:strCache>
                <c:ptCount val="3"/>
                <c:pt idx="0">
                  <c:v>Standard credit</c:v>
                </c:pt>
                <c:pt idx="1">
                  <c:v>Direct Debit</c:v>
                </c:pt>
                <c:pt idx="2">
                  <c:v>Prepayment</c:v>
                </c:pt>
              </c:strCache>
            </c:strRef>
          </c:cat>
          <c:val>
            <c:numRef>
              <c:f>chart_data!$J$11:$L$11</c:f>
              <c:numCache>
                <c:formatCode>_-* #,##0_-;\-* #,##0_-;_-* "-"??_-;_-@_-</c:formatCode>
                <c:ptCount val="3"/>
                <c:pt idx="0">
                  <c:v>1371.1470187697792</c:v>
                </c:pt>
                <c:pt idx="1">
                  <c:v>1283.4878820264425</c:v>
                </c:pt>
                <c:pt idx="2">
                  <c:v>1284.0582176984133</c:v>
                </c:pt>
              </c:numCache>
            </c:numRef>
          </c:val>
          <c:extLst>
            <c:ext xmlns:c16="http://schemas.microsoft.com/office/drawing/2014/chart" uri="{C3380CC4-5D6E-409C-BE32-E72D297353CC}">
              <c16:uniqueId val="{00000007-D7DC-4D1E-B260-7CA75546AF58}"/>
            </c:ext>
          </c:extLst>
        </c:ser>
        <c:dLbls>
          <c:showLegendKey val="0"/>
          <c:showVal val="0"/>
          <c:showCatName val="0"/>
          <c:showSerName val="0"/>
          <c:showPercent val="0"/>
          <c:showBubbleSize val="0"/>
        </c:dLbls>
        <c:gapWidth val="120"/>
        <c:overlap val="-20"/>
        <c:axId val="433602088"/>
        <c:axId val="1"/>
      </c:barChart>
      <c:catAx>
        <c:axId val="433602088"/>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_-* #,##0_-;\-* #,##0_-;_-* &quot;-&quot;??_-;_-@_-" sourceLinked="1"/>
        <c:majorTickMark val="out"/>
        <c:minorTickMark val="none"/>
        <c:tickLblPos val="nextTo"/>
        <c:crossAx val="433602088"/>
        <c:crosses val="autoZero"/>
        <c:crossBetween val="between"/>
      </c:valAx>
    </c:plotArea>
    <c:legend>
      <c:legendPos val="r"/>
      <c:layout>
        <c:manualLayout>
          <c:xMode val="edge"/>
          <c:yMode val="edge"/>
          <c:x val="7.0048474412350945E-2"/>
          <c:y val="2.3346303501945526E-2"/>
          <c:w val="0.24879285739559132"/>
          <c:h val="0.14396887159533073"/>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chart_data!$I$32</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8DFF-4D69-AF33-24A7E1C8D3D7}"/>
              </c:ext>
            </c:extLst>
          </c:dPt>
          <c:dPt>
            <c:idx val="1"/>
            <c:invertIfNegative val="0"/>
            <c:bubble3D val="0"/>
            <c:extLst>
              <c:ext xmlns:c16="http://schemas.microsoft.com/office/drawing/2014/chart" uri="{C3380CC4-5D6E-409C-BE32-E72D297353CC}">
                <c16:uniqueId val="{00000001-8DFF-4D69-AF33-24A7E1C8D3D7}"/>
              </c:ext>
            </c:extLst>
          </c:dPt>
          <c:dPt>
            <c:idx val="2"/>
            <c:invertIfNegative val="0"/>
            <c:bubble3D val="0"/>
            <c:extLst>
              <c:ext xmlns:c16="http://schemas.microsoft.com/office/drawing/2014/chart" uri="{C3380CC4-5D6E-409C-BE32-E72D297353CC}">
                <c16:uniqueId val="{00000002-8DFF-4D69-AF33-24A7E1C8D3D7}"/>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chart_data!$J$31:$L$31</c:f>
              <c:strCache>
                <c:ptCount val="3"/>
                <c:pt idx="0">
                  <c:v>Standard credit</c:v>
                </c:pt>
                <c:pt idx="1">
                  <c:v>Direct debit</c:v>
                </c:pt>
                <c:pt idx="2">
                  <c:v>Prepayment</c:v>
                </c:pt>
              </c:strCache>
            </c:strRef>
          </c:cat>
          <c:val>
            <c:numRef>
              <c:f>chart_data!$J$32:$L$32</c:f>
              <c:numCache>
                <c:formatCode>_-* #,##0_-;\-* #,##0_-;_-* "-"??_-;_-@_-</c:formatCode>
                <c:ptCount val="3"/>
                <c:pt idx="0">
                  <c:v>1575.7483452144481</c:v>
                </c:pt>
                <c:pt idx="1">
                  <c:v>1501.2283962694369</c:v>
                </c:pt>
                <c:pt idx="2">
                  <c:v>1671.0851619397947</c:v>
                </c:pt>
              </c:numCache>
            </c:numRef>
          </c:val>
          <c:extLst>
            <c:ext xmlns:c16="http://schemas.microsoft.com/office/drawing/2014/chart" uri="{C3380CC4-5D6E-409C-BE32-E72D297353CC}">
              <c16:uniqueId val="{00000003-8DFF-4D69-AF33-24A7E1C8D3D7}"/>
            </c:ext>
          </c:extLst>
        </c:ser>
        <c:ser>
          <c:idx val="1"/>
          <c:order val="1"/>
          <c:tx>
            <c:strRef>
              <c:f>chart_data!$I$33</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8DFF-4D69-AF33-24A7E1C8D3D7}"/>
              </c:ext>
            </c:extLst>
          </c:dPt>
          <c:dPt>
            <c:idx val="1"/>
            <c:invertIfNegative val="0"/>
            <c:bubble3D val="0"/>
            <c:extLst>
              <c:ext xmlns:c16="http://schemas.microsoft.com/office/drawing/2014/chart" uri="{C3380CC4-5D6E-409C-BE32-E72D297353CC}">
                <c16:uniqueId val="{00000005-8DFF-4D69-AF33-24A7E1C8D3D7}"/>
              </c:ext>
            </c:extLst>
          </c:dPt>
          <c:dPt>
            <c:idx val="2"/>
            <c:invertIfNegative val="0"/>
            <c:bubble3D val="0"/>
            <c:extLst>
              <c:ext xmlns:c16="http://schemas.microsoft.com/office/drawing/2014/chart" uri="{C3380CC4-5D6E-409C-BE32-E72D297353CC}">
                <c16:uniqueId val="{00000006-8DFF-4D69-AF33-24A7E1C8D3D7}"/>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chart_data!$J$31:$L$31</c:f>
              <c:strCache>
                <c:ptCount val="3"/>
                <c:pt idx="0">
                  <c:v>Standard credit</c:v>
                </c:pt>
                <c:pt idx="1">
                  <c:v>Direct debit</c:v>
                </c:pt>
                <c:pt idx="2">
                  <c:v>Prepayment</c:v>
                </c:pt>
              </c:strCache>
            </c:strRef>
          </c:cat>
          <c:val>
            <c:numRef>
              <c:f>chart_data!$J$33:$L$33</c:f>
              <c:numCache>
                <c:formatCode>_-* #,##0_-;\-* #,##0_-;_-* "-"??_-;_-@_-</c:formatCode>
                <c:ptCount val="3"/>
                <c:pt idx="0">
                  <c:v>1728.4644719459482</c:v>
                </c:pt>
                <c:pt idx="1">
                  <c:v>1604.0353466630841</c:v>
                </c:pt>
                <c:pt idx="2">
                  <c:v>1547.5515523259037</c:v>
                </c:pt>
              </c:numCache>
            </c:numRef>
          </c:val>
          <c:extLst>
            <c:ext xmlns:c16="http://schemas.microsoft.com/office/drawing/2014/chart" uri="{C3380CC4-5D6E-409C-BE32-E72D297353CC}">
              <c16:uniqueId val="{00000007-8DFF-4D69-AF33-24A7E1C8D3D7}"/>
            </c:ext>
          </c:extLst>
        </c:ser>
        <c:dLbls>
          <c:showLegendKey val="0"/>
          <c:showVal val="0"/>
          <c:showCatName val="0"/>
          <c:showSerName val="0"/>
          <c:showPercent val="0"/>
          <c:showBubbleSize val="0"/>
        </c:dLbls>
        <c:gapWidth val="120"/>
        <c:overlap val="-20"/>
        <c:axId val="433594544"/>
        <c:axId val="1"/>
      </c:barChart>
      <c:catAx>
        <c:axId val="433594544"/>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_-* #,##0_-;\-* #,##0_-;_-* &quot;-&quot;??_-;_-@_-" sourceLinked="1"/>
        <c:majorTickMark val="out"/>
        <c:minorTickMark val="none"/>
        <c:tickLblPos val="nextTo"/>
        <c:crossAx val="433594544"/>
        <c:crosses val="autoZero"/>
        <c:crossBetween val="between"/>
      </c:valAx>
    </c:plotArea>
    <c:legend>
      <c:legendPos val="r"/>
      <c:layout>
        <c:manualLayout>
          <c:xMode val="edge"/>
          <c:yMode val="edge"/>
          <c:x val="7.9326923076923073E-2"/>
          <c:y val="1.9455252918287938E-2"/>
          <c:w val="0.84855769230769229"/>
          <c:h val="0.13229571984435798"/>
        </c:manualLayout>
      </c:layout>
      <c:overlay val="0"/>
      <c:txPr>
        <a:bodyPr/>
        <a:lstStyle/>
        <a:p>
          <a:pPr>
            <a:defRPr sz="505"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chart_data!$I$10</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0893-4C9B-AAD0-751EC77627D3}"/>
              </c:ext>
            </c:extLst>
          </c:dPt>
          <c:dPt>
            <c:idx val="1"/>
            <c:invertIfNegative val="0"/>
            <c:bubble3D val="0"/>
            <c:extLst>
              <c:ext xmlns:c16="http://schemas.microsoft.com/office/drawing/2014/chart" uri="{C3380CC4-5D6E-409C-BE32-E72D297353CC}">
                <c16:uniqueId val="{00000001-0893-4C9B-AAD0-751EC77627D3}"/>
              </c:ext>
            </c:extLst>
          </c:dPt>
          <c:dPt>
            <c:idx val="2"/>
            <c:invertIfNegative val="0"/>
            <c:bubble3D val="0"/>
            <c:extLst>
              <c:ext xmlns:c16="http://schemas.microsoft.com/office/drawing/2014/chart" uri="{C3380CC4-5D6E-409C-BE32-E72D297353CC}">
                <c16:uniqueId val="{00000002-0893-4C9B-AAD0-751EC77627D3}"/>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chart_data!$J$9:$L$9</c:f>
              <c:strCache>
                <c:ptCount val="3"/>
                <c:pt idx="0">
                  <c:v>Standard credit</c:v>
                </c:pt>
                <c:pt idx="1">
                  <c:v>Direct Debit</c:v>
                </c:pt>
                <c:pt idx="2">
                  <c:v>Prepayment</c:v>
                </c:pt>
              </c:strCache>
            </c:strRef>
          </c:cat>
          <c:val>
            <c:numRef>
              <c:f>chart_data!$J$10:$L$10</c:f>
              <c:numCache>
                <c:formatCode>_-* #,##0_-;\-* #,##0_-;_-* "-"??_-;_-@_-</c:formatCode>
                <c:ptCount val="3"/>
                <c:pt idx="0">
                  <c:v>1220.2776182386826</c:v>
                </c:pt>
                <c:pt idx="1">
                  <c:v>1181.2232921600701</c:v>
                </c:pt>
                <c:pt idx="2">
                  <c:v>1225.6273790208072</c:v>
                </c:pt>
              </c:numCache>
            </c:numRef>
          </c:val>
          <c:extLst>
            <c:ext xmlns:c16="http://schemas.microsoft.com/office/drawing/2014/chart" uri="{C3380CC4-5D6E-409C-BE32-E72D297353CC}">
              <c16:uniqueId val="{00000003-0893-4C9B-AAD0-751EC77627D3}"/>
            </c:ext>
          </c:extLst>
        </c:ser>
        <c:ser>
          <c:idx val="1"/>
          <c:order val="1"/>
          <c:tx>
            <c:strRef>
              <c:f>chart_data!$I$11</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0893-4C9B-AAD0-751EC77627D3}"/>
              </c:ext>
            </c:extLst>
          </c:dPt>
          <c:dPt>
            <c:idx val="1"/>
            <c:invertIfNegative val="0"/>
            <c:bubble3D val="0"/>
            <c:extLst>
              <c:ext xmlns:c16="http://schemas.microsoft.com/office/drawing/2014/chart" uri="{C3380CC4-5D6E-409C-BE32-E72D297353CC}">
                <c16:uniqueId val="{00000005-0893-4C9B-AAD0-751EC77627D3}"/>
              </c:ext>
            </c:extLst>
          </c:dPt>
          <c:dPt>
            <c:idx val="2"/>
            <c:invertIfNegative val="0"/>
            <c:bubble3D val="0"/>
            <c:extLst>
              <c:ext xmlns:c16="http://schemas.microsoft.com/office/drawing/2014/chart" uri="{C3380CC4-5D6E-409C-BE32-E72D297353CC}">
                <c16:uniqueId val="{00000006-0893-4C9B-AAD0-751EC77627D3}"/>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chart_data!$J$9:$L$9</c:f>
              <c:strCache>
                <c:ptCount val="3"/>
                <c:pt idx="0">
                  <c:v>Standard credit</c:v>
                </c:pt>
                <c:pt idx="1">
                  <c:v>Direct Debit</c:v>
                </c:pt>
                <c:pt idx="2">
                  <c:v>Prepayment</c:v>
                </c:pt>
              </c:strCache>
            </c:strRef>
          </c:cat>
          <c:val>
            <c:numRef>
              <c:f>chart_data!$J$11:$L$11</c:f>
              <c:numCache>
                <c:formatCode>_-* #,##0_-;\-* #,##0_-;_-* "-"??_-;_-@_-</c:formatCode>
                <c:ptCount val="3"/>
                <c:pt idx="0">
                  <c:v>1371.1470187697792</c:v>
                </c:pt>
                <c:pt idx="1">
                  <c:v>1283.4878820264425</c:v>
                </c:pt>
                <c:pt idx="2">
                  <c:v>1284.0582176984133</c:v>
                </c:pt>
              </c:numCache>
            </c:numRef>
          </c:val>
          <c:extLst>
            <c:ext xmlns:c16="http://schemas.microsoft.com/office/drawing/2014/chart" uri="{C3380CC4-5D6E-409C-BE32-E72D297353CC}">
              <c16:uniqueId val="{00000007-0893-4C9B-AAD0-751EC77627D3}"/>
            </c:ext>
          </c:extLst>
        </c:ser>
        <c:dLbls>
          <c:showLegendKey val="0"/>
          <c:showVal val="0"/>
          <c:showCatName val="0"/>
          <c:showSerName val="0"/>
          <c:showPercent val="0"/>
          <c:showBubbleSize val="0"/>
        </c:dLbls>
        <c:gapWidth val="120"/>
        <c:overlap val="-20"/>
        <c:axId val="433602088"/>
        <c:axId val="1"/>
      </c:barChart>
      <c:catAx>
        <c:axId val="433602088"/>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_-* #,##0_-;\-* #,##0_-;_-* &quot;-&quot;??_-;_-@_-" sourceLinked="1"/>
        <c:majorTickMark val="out"/>
        <c:minorTickMark val="none"/>
        <c:tickLblPos val="nextTo"/>
        <c:crossAx val="433602088"/>
        <c:crosses val="autoZero"/>
        <c:crossBetween val="between"/>
      </c:valAx>
    </c:plotArea>
    <c:legend>
      <c:legendPos val="r"/>
      <c:layout>
        <c:manualLayout>
          <c:xMode val="edge"/>
          <c:yMode val="edge"/>
          <c:x val="7.0048483522892974E-2"/>
          <c:y val="2.8949694923114809E-3"/>
          <c:w val="0.67934838874307379"/>
          <c:h val="0.14396887159533073"/>
        </c:manualLayout>
      </c:layout>
      <c:overlay val="0"/>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8E-2"/>
          <c:y val="0.13181712962962963"/>
          <c:w val="0.93888888888888888"/>
          <c:h val="0.7566153555129933"/>
        </c:manualLayout>
      </c:layout>
      <c:barChart>
        <c:barDir val="col"/>
        <c:grouping val="clustered"/>
        <c:varyColors val="0"/>
        <c:ser>
          <c:idx val="0"/>
          <c:order val="0"/>
          <c:tx>
            <c:strRef>
              <c:f>chart_data!$I$32</c:f>
              <c:strCache>
                <c:ptCount val="1"/>
                <c:pt idx="0">
                  <c:v>Home suppliers</c:v>
                </c:pt>
              </c:strCache>
            </c:strRef>
          </c:tx>
          <c:spPr>
            <a:solidFill>
              <a:srgbClr val="8A001E"/>
            </a:solidFill>
          </c:spPr>
          <c:invertIfNegative val="0"/>
          <c:dPt>
            <c:idx val="0"/>
            <c:invertIfNegative val="0"/>
            <c:bubble3D val="0"/>
            <c:extLst>
              <c:ext xmlns:c16="http://schemas.microsoft.com/office/drawing/2014/chart" uri="{C3380CC4-5D6E-409C-BE32-E72D297353CC}">
                <c16:uniqueId val="{00000000-42E9-42D9-AF50-AD92E9CD5D5E}"/>
              </c:ext>
            </c:extLst>
          </c:dPt>
          <c:dPt>
            <c:idx val="1"/>
            <c:invertIfNegative val="0"/>
            <c:bubble3D val="0"/>
            <c:extLst>
              <c:ext xmlns:c16="http://schemas.microsoft.com/office/drawing/2014/chart" uri="{C3380CC4-5D6E-409C-BE32-E72D297353CC}">
                <c16:uniqueId val="{00000001-42E9-42D9-AF50-AD92E9CD5D5E}"/>
              </c:ext>
            </c:extLst>
          </c:dPt>
          <c:dPt>
            <c:idx val="2"/>
            <c:invertIfNegative val="0"/>
            <c:bubble3D val="0"/>
            <c:extLst>
              <c:ext xmlns:c16="http://schemas.microsoft.com/office/drawing/2014/chart" uri="{C3380CC4-5D6E-409C-BE32-E72D297353CC}">
                <c16:uniqueId val="{00000002-42E9-42D9-AF50-AD92E9CD5D5E}"/>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chart_data!$J$31:$L$31</c:f>
              <c:strCache>
                <c:ptCount val="3"/>
                <c:pt idx="0">
                  <c:v>Standard credit</c:v>
                </c:pt>
                <c:pt idx="1">
                  <c:v>Direct debit</c:v>
                </c:pt>
                <c:pt idx="2">
                  <c:v>Prepayment</c:v>
                </c:pt>
              </c:strCache>
            </c:strRef>
          </c:cat>
          <c:val>
            <c:numRef>
              <c:f>chart_data!$J$32:$L$32</c:f>
              <c:numCache>
                <c:formatCode>_-* #,##0_-;\-* #,##0_-;_-* "-"??_-;_-@_-</c:formatCode>
                <c:ptCount val="3"/>
                <c:pt idx="0">
                  <c:v>1575.7483452144481</c:v>
                </c:pt>
                <c:pt idx="1">
                  <c:v>1501.2283962694369</c:v>
                </c:pt>
                <c:pt idx="2">
                  <c:v>1671.0851619397947</c:v>
                </c:pt>
              </c:numCache>
            </c:numRef>
          </c:val>
          <c:extLst>
            <c:ext xmlns:c16="http://schemas.microsoft.com/office/drawing/2014/chart" uri="{C3380CC4-5D6E-409C-BE32-E72D297353CC}">
              <c16:uniqueId val="{00000003-42E9-42D9-AF50-AD92E9CD5D5E}"/>
            </c:ext>
          </c:extLst>
        </c:ser>
        <c:ser>
          <c:idx val="1"/>
          <c:order val="1"/>
          <c:tx>
            <c:strRef>
              <c:f>chart_data!$I$33</c:f>
              <c:strCache>
                <c:ptCount val="1"/>
                <c:pt idx="0">
                  <c:v>Non-home suppliers</c:v>
                </c:pt>
              </c:strCache>
            </c:strRef>
          </c:tx>
          <c:spPr>
            <a:solidFill>
              <a:srgbClr val="FC5A3A"/>
            </a:solidFill>
          </c:spPr>
          <c:invertIfNegative val="0"/>
          <c:dPt>
            <c:idx val="0"/>
            <c:invertIfNegative val="0"/>
            <c:bubble3D val="0"/>
            <c:extLst>
              <c:ext xmlns:c16="http://schemas.microsoft.com/office/drawing/2014/chart" uri="{C3380CC4-5D6E-409C-BE32-E72D297353CC}">
                <c16:uniqueId val="{00000004-42E9-42D9-AF50-AD92E9CD5D5E}"/>
              </c:ext>
            </c:extLst>
          </c:dPt>
          <c:dPt>
            <c:idx val="1"/>
            <c:invertIfNegative val="0"/>
            <c:bubble3D val="0"/>
            <c:extLst>
              <c:ext xmlns:c16="http://schemas.microsoft.com/office/drawing/2014/chart" uri="{C3380CC4-5D6E-409C-BE32-E72D297353CC}">
                <c16:uniqueId val="{00000005-42E9-42D9-AF50-AD92E9CD5D5E}"/>
              </c:ext>
            </c:extLst>
          </c:dPt>
          <c:dPt>
            <c:idx val="2"/>
            <c:invertIfNegative val="0"/>
            <c:bubble3D val="0"/>
            <c:extLst>
              <c:ext xmlns:c16="http://schemas.microsoft.com/office/drawing/2014/chart" uri="{C3380CC4-5D6E-409C-BE32-E72D297353CC}">
                <c16:uniqueId val="{00000006-42E9-42D9-AF50-AD92E9CD5D5E}"/>
              </c:ext>
            </c:extLst>
          </c:dPt>
          <c:dLbls>
            <c:spPr>
              <a:noFill/>
              <a:ln w="25400">
                <a:noFill/>
              </a:ln>
            </c:spPr>
            <c:txPr>
              <a:bodyPr wrap="square" lIns="38100" tIns="19050" rIns="38100" bIns="19050" anchor="ctr">
                <a:spAutoFit/>
              </a:bodyPr>
              <a:lstStyle/>
              <a:p>
                <a:pPr>
                  <a:defRPr sz="1100" b="0" i="0" u="none" strike="noStrike" baseline="0">
                    <a:solidFill>
                      <a:srgbClr val="FFFF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chart_data!$J$31:$L$31</c:f>
              <c:strCache>
                <c:ptCount val="3"/>
                <c:pt idx="0">
                  <c:v>Standard credit</c:v>
                </c:pt>
                <c:pt idx="1">
                  <c:v>Direct debit</c:v>
                </c:pt>
                <c:pt idx="2">
                  <c:v>Prepayment</c:v>
                </c:pt>
              </c:strCache>
            </c:strRef>
          </c:cat>
          <c:val>
            <c:numRef>
              <c:f>chart_data!$J$33:$L$33</c:f>
              <c:numCache>
                <c:formatCode>_-* #,##0_-;\-* #,##0_-;_-* "-"??_-;_-@_-</c:formatCode>
                <c:ptCount val="3"/>
                <c:pt idx="0">
                  <c:v>1728.4644719459482</c:v>
                </c:pt>
                <c:pt idx="1">
                  <c:v>1604.0353466630841</c:v>
                </c:pt>
                <c:pt idx="2">
                  <c:v>1547.5515523259037</c:v>
                </c:pt>
              </c:numCache>
            </c:numRef>
          </c:val>
          <c:extLst>
            <c:ext xmlns:c16="http://schemas.microsoft.com/office/drawing/2014/chart" uri="{C3380CC4-5D6E-409C-BE32-E72D297353CC}">
              <c16:uniqueId val="{00000007-42E9-42D9-AF50-AD92E9CD5D5E}"/>
            </c:ext>
          </c:extLst>
        </c:ser>
        <c:dLbls>
          <c:showLegendKey val="0"/>
          <c:showVal val="0"/>
          <c:showCatName val="0"/>
          <c:showSerName val="0"/>
          <c:showPercent val="0"/>
          <c:showBubbleSize val="0"/>
        </c:dLbls>
        <c:gapWidth val="120"/>
        <c:overlap val="-20"/>
        <c:axId val="433594544"/>
        <c:axId val="1"/>
      </c:barChart>
      <c:catAx>
        <c:axId val="433594544"/>
        <c:scaling>
          <c:orientation val="minMax"/>
        </c:scaling>
        <c:delete val="0"/>
        <c:axPos val="b"/>
        <c:numFmt formatCode="General" sourceLinked="1"/>
        <c:majorTickMark val="none"/>
        <c:minorTickMark val="none"/>
        <c:tickLblPos val="nextTo"/>
        <c:spPr>
          <a:ln w="28575">
            <a:solidFill>
              <a:schemeClr val="tx1"/>
            </a:solidFill>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_-* #,##0_-;\-* #,##0_-;_-* &quot;-&quot;??_-;_-@_-" sourceLinked="1"/>
        <c:majorTickMark val="out"/>
        <c:minorTickMark val="none"/>
        <c:tickLblPos val="nextTo"/>
        <c:crossAx val="433594544"/>
        <c:crosses val="autoZero"/>
        <c:crossBetween val="between"/>
      </c:valAx>
    </c:plotArea>
    <c:legend>
      <c:legendPos val="r"/>
      <c:layout>
        <c:manualLayout>
          <c:xMode val="edge"/>
          <c:yMode val="edge"/>
          <c:x val="4.6919473607465734E-2"/>
          <c:y val="1.9455351056578054E-2"/>
          <c:w val="0.84855769230769229"/>
          <c:h val="0.13229571984435798"/>
        </c:manualLayout>
      </c:layout>
      <c:overlay val="0"/>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hyperlink" Target="https://www.gov.uk/government/uploads/system/uploads/attachment_data/file/49371/qep221.xls" TargetMode="External"/></Relationships>
</file>

<file path=xl/drawings/_rels/drawing5.xml.rels><?xml version="1.0" encoding="UTF-8" standalone="yes"?>
<Relationships xmlns="http://schemas.openxmlformats.org/package/2006/relationships"><Relationship Id="rId1" Type="http://schemas.openxmlformats.org/officeDocument/2006/relationships/hyperlink" Target="https://www.gov.uk/government/publications/domestic-energy-prices-data-sources-and-methodology"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116541</xdr:rowOff>
    </xdr:from>
    <xdr:to>
      <xdr:col>6</xdr:col>
      <xdr:colOff>285750</xdr:colOff>
      <xdr:row>18</xdr:row>
      <xdr:rowOff>135591</xdr:rowOff>
    </xdr:to>
    <xdr:grpSp>
      <xdr:nvGrpSpPr>
        <xdr:cNvPr id="41" name="Group 2">
          <a:extLst>
            <a:ext uri="{FF2B5EF4-FFF2-40B4-BE49-F238E27FC236}">
              <a16:creationId xmlns:a16="http://schemas.microsoft.com/office/drawing/2014/main" id="{BE8B1D4A-2C7F-40C2-9863-EFF079101D15}"/>
            </a:ext>
          </a:extLst>
        </xdr:cNvPr>
        <xdr:cNvGrpSpPr>
          <a:grpSpLocks/>
        </xdr:cNvGrpSpPr>
      </xdr:nvGrpSpPr>
      <xdr:grpSpPr bwMode="auto">
        <a:xfrm>
          <a:off x="0" y="602316"/>
          <a:ext cx="3943350" cy="2447925"/>
          <a:chOff x="171450" y="523875"/>
          <a:chExt cx="3960000" cy="2592000"/>
        </a:xfrm>
      </xdr:grpSpPr>
      <xdr:graphicFrame macro="">
        <xdr:nvGraphicFramePr>
          <xdr:cNvPr id="42" name="Chart 14">
            <a:extLst>
              <a:ext uri="{FF2B5EF4-FFF2-40B4-BE49-F238E27FC236}">
                <a16:creationId xmlns:a16="http://schemas.microsoft.com/office/drawing/2014/main" id="{5E9852BE-3CA2-4605-82EB-8C627B082BAC}"/>
              </a:ext>
            </a:extLst>
          </xdr:cNvPr>
          <xdr:cNvGraphicFramePr>
            <a:graphicFrameLocks/>
          </xdr:cNvGraphicFramePr>
        </xdr:nvGraphicFramePr>
        <xdr:xfrm>
          <a:off x="171450" y="523875"/>
          <a:ext cx="3960000" cy="25920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3" name="Freeform 26">
            <a:extLst>
              <a:ext uri="{FF2B5EF4-FFF2-40B4-BE49-F238E27FC236}">
                <a16:creationId xmlns:a16="http://schemas.microsoft.com/office/drawing/2014/main" id="{82A65CEB-E465-45E5-9A16-F59155F22AFF}"/>
              </a:ext>
            </a:extLst>
          </xdr:cNvPr>
          <xdr:cNvSpPr/>
        </xdr:nvSpPr>
        <xdr:spPr>
          <a:xfrm>
            <a:off x="3777537" y="564217"/>
            <a:ext cx="153043" cy="25214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0</xdr:col>
      <xdr:colOff>0</xdr:colOff>
      <xdr:row>26</xdr:row>
      <xdr:rowOff>0</xdr:rowOff>
    </xdr:from>
    <xdr:to>
      <xdr:col>6</xdr:col>
      <xdr:colOff>304800</xdr:colOff>
      <xdr:row>41</xdr:row>
      <xdr:rowOff>19050</xdr:rowOff>
    </xdr:to>
    <xdr:grpSp>
      <xdr:nvGrpSpPr>
        <xdr:cNvPr id="47" name="Group 1">
          <a:extLst>
            <a:ext uri="{FF2B5EF4-FFF2-40B4-BE49-F238E27FC236}">
              <a16:creationId xmlns:a16="http://schemas.microsoft.com/office/drawing/2014/main" id="{F5D8203A-DA4A-4BA9-99F9-0AB05BEDD6D1}"/>
            </a:ext>
          </a:extLst>
        </xdr:cNvPr>
        <xdr:cNvGrpSpPr>
          <a:grpSpLocks/>
        </xdr:cNvGrpSpPr>
      </xdr:nvGrpSpPr>
      <xdr:grpSpPr bwMode="auto">
        <a:xfrm>
          <a:off x="0" y="4210050"/>
          <a:ext cx="3962400" cy="2447925"/>
          <a:chOff x="266700" y="4124325"/>
          <a:chExt cx="3960000" cy="2592000"/>
        </a:xfrm>
      </xdr:grpSpPr>
      <xdr:graphicFrame macro="">
        <xdr:nvGraphicFramePr>
          <xdr:cNvPr id="48" name="Chart 14">
            <a:extLst>
              <a:ext uri="{FF2B5EF4-FFF2-40B4-BE49-F238E27FC236}">
                <a16:creationId xmlns:a16="http://schemas.microsoft.com/office/drawing/2014/main" id="{10EB42CC-DE4C-4C3F-AC1E-8DFD04688A0E}"/>
              </a:ext>
            </a:extLst>
          </xdr:cNvPr>
          <xdr:cNvGraphicFramePr>
            <a:graphicFrameLocks/>
          </xdr:cNvGraphicFramePr>
        </xdr:nvGraphicFramePr>
        <xdr:xfrm>
          <a:off x="266700" y="4124325"/>
          <a:ext cx="3960000" cy="25920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49" name="Freeform 29">
            <a:extLst>
              <a:ext uri="{FF2B5EF4-FFF2-40B4-BE49-F238E27FC236}">
                <a16:creationId xmlns:a16="http://schemas.microsoft.com/office/drawing/2014/main" id="{70A84D67-3C9E-496B-95DF-37FADD413610}"/>
              </a:ext>
            </a:extLst>
          </xdr:cNvPr>
          <xdr:cNvSpPr/>
        </xdr:nvSpPr>
        <xdr:spPr>
          <a:xfrm>
            <a:off x="3912565" y="4174753"/>
            <a:ext cx="152308" cy="262226"/>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editAs="oneCell">
    <xdr:from>
      <xdr:col>14</xdr:col>
      <xdr:colOff>19050</xdr:colOff>
      <xdr:row>3</xdr:row>
      <xdr:rowOff>133350</xdr:rowOff>
    </xdr:from>
    <xdr:to>
      <xdr:col>20</xdr:col>
      <xdr:colOff>324193</xdr:colOff>
      <xdr:row>41</xdr:row>
      <xdr:rowOff>37228</xdr:rowOff>
    </xdr:to>
    <xdr:pic>
      <xdr:nvPicPr>
        <xdr:cNvPr id="2" name="Picture 1">
          <a:extLst>
            <a:ext uri="{FF2B5EF4-FFF2-40B4-BE49-F238E27FC236}">
              <a16:creationId xmlns:a16="http://schemas.microsoft.com/office/drawing/2014/main" id="{2D754D6C-F828-3D77-5331-19BDB72E7FCD}"/>
            </a:ext>
          </a:extLst>
        </xdr:cNvPr>
        <xdr:cNvPicPr>
          <a:picLocks noChangeAspect="1"/>
        </xdr:cNvPicPr>
      </xdr:nvPicPr>
      <xdr:blipFill>
        <a:blip xmlns:r="http://schemas.openxmlformats.org/officeDocument/2006/relationships" r:embed="rId3"/>
        <a:stretch>
          <a:fillRect/>
        </a:stretch>
      </xdr:blipFill>
      <xdr:spPr>
        <a:xfrm>
          <a:off x="10448925" y="619125"/>
          <a:ext cx="3962743" cy="60570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0</xdr:row>
      <xdr:rowOff>0</xdr:rowOff>
    </xdr:from>
    <xdr:to>
      <xdr:col>14</xdr:col>
      <xdr:colOff>488448</xdr:colOff>
      <xdr:row>3</xdr:row>
      <xdr:rowOff>17400</xdr:rowOff>
    </xdr:to>
    <xdr:pic>
      <xdr:nvPicPr>
        <xdr:cNvPr id="8" name="Picture 7">
          <a:extLst>
            <a:ext uri="{FF2B5EF4-FFF2-40B4-BE49-F238E27FC236}">
              <a16:creationId xmlns:a16="http://schemas.microsoft.com/office/drawing/2014/main" id="{E66D8D3F-EDE3-4E69-8E01-C7415723B70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6972300" y="0"/>
          <a:ext cx="1650498" cy="1008000"/>
        </a:xfrm>
        <a:prstGeom prst="rect">
          <a:avLst/>
        </a:prstGeom>
      </xdr:spPr>
    </xdr:pic>
    <xdr:clientData/>
  </xdr:twoCellAnchor>
  <xdr:twoCellAnchor>
    <xdr:from>
      <xdr:col>15</xdr:col>
      <xdr:colOff>0</xdr:colOff>
      <xdr:row>0</xdr:row>
      <xdr:rowOff>0</xdr:rowOff>
    </xdr:from>
    <xdr:to>
      <xdr:col>16</xdr:col>
      <xdr:colOff>77919</xdr:colOff>
      <xdr:row>1</xdr:row>
      <xdr:rowOff>182192</xdr:rowOff>
    </xdr:to>
    <xdr:pic>
      <xdr:nvPicPr>
        <xdr:cNvPr id="9" name="Picture 8">
          <a:extLst>
            <a:ext uri="{FF2B5EF4-FFF2-40B4-BE49-F238E27FC236}">
              <a16:creationId xmlns:a16="http://schemas.microsoft.com/office/drawing/2014/main" id="{D7E2A3D7-1FDD-44A3-B4D3-65114692912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15375" y="0"/>
          <a:ext cx="658944" cy="6393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400049</xdr:colOff>
      <xdr:row>4</xdr:row>
      <xdr:rowOff>142875</xdr:rowOff>
    </xdr:from>
    <xdr:to>
      <xdr:col>9</xdr:col>
      <xdr:colOff>314324</xdr:colOff>
      <xdr:row>23</xdr:row>
      <xdr:rowOff>300</xdr:rowOff>
    </xdr:to>
    <xdr:grpSp>
      <xdr:nvGrpSpPr>
        <xdr:cNvPr id="8" name="Group 2">
          <a:extLst>
            <a:ext uri="{FF2B5EF4-FFF2-40B4-BE49-F238E27FC236}">
              <a16:creationId xmlns:a16="http://schemas.microsoft.com/office/drawing/2014/main" id="{7D753F17-D3D8-41D1-BE48-EEC37151E9CE}"/>
            </a:ext>
          </a:extLst>
        </xdr:cNvPr>
        <xdr:cNvGrpSpPr>
          <a:grpSpLocks/>
        </xdr:cNvGrpSpPr>
      </xdr:nvGrpSpPr>
      <xdr:grpSpPr bwMode="auto">
        <a:xfrm>
          <a:off x="400049" y="990600"/>
          <a:ext cx="5229225" cy="2934000"/>
          <a:chOff x="576276" y="505811"/>
          <a:chExt cx="3960000" cy="3120016"/>
        </a:xfrm>
      </xdr:grpSpPr>
      <xdr:graphicFrame macro="">
        <xdr:nvGraphicFramePr>
          <xdr:cNvPr id="9" name="Chart 14">
            <a:extLst>
              <a:ext uri="{FF2B5EF4-FFF2-40B4-BE49-F238E27FC236}">
                <a16:creationId xmlns:a16="http://schemas.microsoft.com/office/drawing/2014/main" id="{15052C36-83DB-48E0-88D5-A7E1273A3F70}"/>
              </a:ext>
            </a:extLst>
          </xdr:cNvPr>
          <xdr:cNvGraphicFramePr>
            <a:graphicFrameLocks/>
          </xdr:cNvGraphicFramePr>
        </xdr:nvGraphicFramePr>
        <xdr:xfrm>
          <a:off x="576276" y="505811"/>
          <a:ext cx="3960000" cy="312001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0" name="Freeform 26">
            <a:extLst>
              <a:ext uri="{FF2B5EF4-FFF2-40B4-BE49-F238E27FC236}">
                <a16:creationId xmlns:a16="http://schemas.microsoft.com/office/drawing/2014/main" id="{FE2F626F-AB08-4ACF-A369-294B1BB727B3}"/>
              </a:ext>
            </a:extLst>
          </xdr:cNvPr>
          <xdr:cNvSpPr/>
        </xdr:nvSpPr>
        <xdr:spPr>
          <a:xfrm>
            <a:off x="3605662" y="613914"/>
            <a:ext cx="153043" cy="25214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9</xdr:col>
      <xdr:colOff>542924</xdr:colOff>
      <xdr:row>4</xdr:row>
      <xdr:rowOff>142874</xdr:rowOff>
    </xdr:from>
    <xdr:to>
      <xdr:col>18</xdr:col>
      <xdr:colOff>457199</xdr:colOff>
      <xdr:row>23</xdr:row>
      <xdr:rowOff>299</xdr:rowOff>
    </xdr:to>
    <xdr:grpSp>
      <xdr:nvGrpSpPr>
        <xdr:cNvPr id="12" name="Group 1">
          <a:extLst>
            <a:ext uri="{FF2B5EF4-FFF2-40B4-BE49-F238E27FC236}">
              <a16:creationId xmlns:a16="http://schemas.microsoft.com/office/drawing/2014/main" id="{93514DC1-4B4B-4630-BCE5-4FA0FBE0C36E}"/>
            </a:ext>
          </a:extLst>
        </xdr:cNvPr>
        <xdr:cNvGrpSpPr>
          <a:grpSpLocks/>
        </xdr:cNvGrpSpPr>
      </xdr:nvGrpSpPr>
      <xdr:grpSpPr bwMode="auto">
        <a:xfrm>
          <a:off x="5857874" y="990599"/>
          <a:ext cx="5229225" cy="2934000"/>
          <a:chOff x="266700" y="4124325"/>
          <a:chExt cx="3960000" cy="2592000"/>
        </a:xfrm>
      </xdr:grpSpPr>
      <xdr:graphicFrame macro="">
        <xdr:nvGraphicFramePr>
          <xdr:cNvPr id="13" name="Chart 14">
            <a:extLst>
              <a:ext uri="{FF2B5EF4-FFF2-40B4-BE49-F238E27FC236}">
                <a16:creationId xmlns:a16="http://schemas.microsoft.com/office/drawing/2014/main" id="{17EC45A8-3DF7-4F08-BE3C-A6DD960C962A}"/>
              </a:ext>
            </a:extLst>
          </xdr:cNvPr>
          <xdr:cNvGraphicFramePr>
            <a:graphicFrameLocks/>
          </xdr:cNvGraphicFramePr>
        </xdr:nvGraphicFramePr>
        <xdr:xfrm>
          <a:off x="266700" y="4124325"/>
          <a:ext cx="3960000" cy="25920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4" name="Freeform 29">
            <a:extLst>
              <a:ext uri="{FF2B5EF4-FFF2-40B4-BE49-F238E27FC236}">
                <a16:creationId xmlns:a16="http://schemas.microsoft.com/office/drawing/2014/main" id="{6612F1FD-C6D2-492C-9756-FB5BFB65724D}"/>
              </a:ext>
            </a:extLst>
          </xdr:cNvPr>
          <xdr:cNvSpPr/>
        </xdr:nvSpPr>
        <xdr:spPr>
          <a:xfrm>
            <a:off x="3713190" y="4191583"/>
            <a:ext cx="152308" cy="262226"/>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rgbClr val="FC5A3A"/>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47</xdr:row>
      <xdr:rowOff>73026</xdr:rowOff>
    </xdr:from>
    <xdr:to>
      <xdr:col>15</xdr:col>
      <xdr:colOff>422236</xdr:colOff>
      <xdr:row>59</xdr:row>
      <xdr:rowOff>92158</xdr:rowOff>
    </xdr:to>
    <xdr:sp macro="" textlink="" fLocksText="0">
      <xdr:nvSpPr>
        <xdr:cNvPr id="2" name="Text Box 1">
          <a:hlinkClick xmlns:r="http://schemas.openxmlformats.org/officeDocument/2006/relationships" r:id="rId1"/>
          <a:extLst>
            <a:ext uri="{FF2B5EF4-FFF2-40B4-BE49-F238E27FC236}">
              <a16:creationId xmlns:a16="http://schemas.microsoft.com/office/drawing/2014/main" id="{09BF26BB-1631-4EC8-9E72-BD38CD6A2B25}"/>
            </a:ext>
          </a:extLst>
        </xdr:cNvPr>
        <xdr:cNvSpPr txBox="1">
          <a:spLocks noChangeArrowheads="1"/>
        </xdr:cNvSpPr>
      </xdr:nvSpPr>
      <xdr:spPr bwMode="auto">
        <a:xfrm>
          <a:off x="0" y="7543801"/>
          <a:ext cx="6057900" cy="1876424"/>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GB" sz="900" b="0" i="0" u="none" strike="noStrike" baseline="0">
              <a:solidFill>
                <a:sysClr val="windowText" lastClr="000000"/>
              </a:solidFill>
              <a:latin typeface="Arial"/>
              <a:cs typeface="Arial"/>
            </a:rPr>
            <a:t>(1) Bills up to (and including) 2006 relate to total bill received in the year, e.g. covering consumption from Q4 of</a:t>
          </a:r>
        </a:p>
        <a:p>
          <a:pPr algn="l" rtl="0">
            <a:defRPr sz="1000"/>
          </a:pPr>
          <a:r>
            <a:rPr lang="en-GB" sz="900" b="0" i="0" u="none" strike="noStrike" baseline="0">
              <a:solidFill>
                <a:sysClr val="windowText" lastClr="000000"/>
              </a:solidFill>
              <a:latin typeface="Arial"/>
              <a:cs typeface="Arial"/>
            </a:rPr>
            <a:t>      the previous year to Q3 of the named year.  Bills up to 1998 relate to home supplier only.</a:t>
          </a:r>
        </a:p>
        <a:p>
          <a:pPr algn="l" rtl="0">
            <a:defRPr sz="1000"/>
          </a:pPr>
          <a:r>
            <a:rPr lang="en-GB" sz="900" b="0" i="0" u="none" strike="noStrike" baseline="0">
              <a:solidFill>
                <a:sysClr val="windowText" lastClr="000000"/>
              </a:solidFill>
              <a:latin typeface="Arial"/>
              <a:cs typeface="Arial"/>
            </a:rPr>
            <a:t>(2) All bills are calculated assuming an annual consumption of 3,300 kWh.  Figures are inclusive of VAT.</a:t>
          </a:r>
        </a:p>
        <a:p>
          <a:pPr algn="l" rtl="0">
            <a:defRPr sz="1000"/>
          </a:pPr>
          <a:r>
            <a:rPr lang="en-GB" sz="900" b="0" i="0" u="none" strike="noStrike" baseline="0">
              <a:solidFill>
                <a:sysClr val="windowText" lastClr="000000"/>
              </a:solidFill>
              <a:latin typeface="Arial"/>
              <a:cs typeface="Arial"/>
            </a:rPr>
            <a:t>(3) Home supplier denotes the former public electricity suppliers within their own distribution areas.</a:t>
          </a:r>
        </a:p>
        <a:p>
          <a:pPr algn="l" rtl="0">
            <a:defRPr sz="1000"/>
          </a:pPr>
          <a:r>
            <a:rPr lang="en-GB" sz="900" b="0" i="0" u="none" strike="noStrike" baseline="0">
              <a:solidFill>
                <a:sysClr val="windowText" lastClr="000000"/>
              </a:solidFill>
              <a:latin typeface="Arial"/>
              <a:cs typeface="Arial"/>
            </a:rPr>
            <a:t>(4) Non-home suppliers are new entrant suppliers and the former electricity suppliers outside of their  own areas.</a:t>
          </a:r>
        </a:p>
        <a:p>
          <a:pPr algn="l" rtl="0">
            <a:defRPr sz="1000"/>
          </a:pPr>
          <a:r>
            <a:rPr lang="en-GB" sz="900" b="0" i="0" u="none" strike="noStrike" baseline="0">
              <a:solidFill>
                <a:sysClr val="windowText" lastClr="000000"/>
              </a:solidFill>
              <a:latin typeface="Arial"/>
              <a:cs typeface="Arial"/>
            </a:rPr>
            <a:t>(5) Direct debit as a payment method not widely available for earlier years.</a:t>
          </a:r>
        </a:p>
        <a:p>
          <a:pPr algn="l" rtl="0">
            <a:defRPr sz="1000"/>
          </a:pPr>
          <a:r>
            <a:rPr lang="en-GB" sz="900" b="0" i="0" u="none" strike="noStrike" baseline="0">
              <a:solidFill>
                <a:sysClr val="windowText" lastClr="000000"/>
              </a:solidFill>
              <a:latin typeface="Arial"/>
              <a:cs typeface="Arial"/>
            </a:rPr>
            <a:t>(6) Bills deflated to 2005 terms using the GDP (market prices) deflator.</a:t>
          </a:r>
        </a:p>
        <a:p>
          <a:pPr algn="l" rtl="0">
            <a:defRPr sz="1000"/>
          </a:pPr>
          <a:r>
            <a:rPr lang="en-GB" sz="900" b="0" i="0" u="none" strike="noStrike" baseline="0">
              <a:solidFill>
                <a:sysClr val="windowText" lastClr="000000"/>
              </a:solidFill>
              <a:latin typeface="Arial"/>
              <a:cs typeface="Arial"/>
            </a:rPr>
            <a:t>(7) Bills from 2007 on are subject to a change in methodology. Bills relate to the calendar year, i.e. covering</a:t>
          </a:r>
        </a:p>
        <a:p>
          <a:pPr algn="l" rtl="0">
            <a:defRPr sz="1000"/>
          </a:pPr>
          <a:r>
            <a:rPr lang="en-GB" sz="900" b="0" i="0" u="none" strike="noStrike" baseline="0">
              <a:solidFill>
                <a:sysClr val="windowText" lastClr="000000"/>
              </a:solidFill>
              <a:latin typeface="Arial"/>
              <a:cs typeface="Arial"/>
            </a:rPr>
            <a:t>     consumption from Q1 to Q4 of the named year. More information can be found in the methodology note at:</a:t>
          </a:r>
        </a:p>
        <a:p>
          <a:pPr rtl="0"/>
          <a:r>
            <a:rPr lang="en-GB" sz="900" b="0" i="0" u="none" strike="noStrike" baseline="0">
              <a:solidFill>
                <a:sysClr val="windowText" lastClr="000000"/>
              </a:solidFill>
              <a:latin typeface="Arial" pitchFamily="34" charset="0"/>
              <a:cs typeface="Arial" pitchFamily="34" charset="0"/>
            </a:rPr>
            <a:t>    </a:t>
          </a:r>
          <a:r>
            <a:rPr lang="en-GB" sz="900" b="0" i="0" u="none" strike="noStrike" baseline="0">
              <a:solidFill>
                <a:srgbClr val="0000FF"/>
              </a:solidFill>
              <a:latin typeface="Arial" pitchFamily="34" charset="0"/>
              <a:cs typeface="Arial" pitchFamily="34" charset="0"/>
            </a:rPr>
            <a:t> </a:t>
          </a:r>
          <a:r>
            <a:rPr lang="en-GB" sz="900" b="0" i="0" u="sng">
              <a:solidFill>
                <a:srgbClr val="0000FF"/>
              </a:solidFill>
              <a:effectLst/>
              <a:latin typeface="Arial" pitchFamily="34" charset="0"/>
              <a:ea typeface="+mn-ea"/>
              <a:cs typeface="Arial" pitchFamily="34" charset="0"/>
            </a:rPr>
            <a:t>https://www.gov.uk/government/publications/domestic-energy-prices-data-sources-and-methodology</a:t>
          </a:r>
        </a:p>
        <a:p>
          <a:pPr rtl="0"/>
          <a:endParaRPr lang="en-GB" sz="900">
            <a:effectLst/>
          </a:endParaRPr>
        </a:p>
        <a:p>
          <a:pPr algn="l" rtl="0">
            <a:defRPr sz="1000"/>
          </a:pPr>
          <a:endParaRPr lang="en-GB" sz="900" b="0" i="0" u="sng" strike="noStrike" baseline="0">
            <a:solidFill>
              <a:srgbClr val="0000FF"/>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33</xdr:row>
      <xdr:rowOff>71119</xdr:rowOff>
    </xdr:from>
    <xdr:to>
      <xdr:col>15</xdr:col>
      <xdr:colOff>0</xdr:colOff>
      <xdr:row>45</xdr:row>
      <xdr:rowOff>3278</xdr:rowOff>
    </xdr:to>
    <xdr:sp macro="" textlink="">
      <xdr:nvSpPr>
        <xdr:cNvPr id="2" name="Text Box 1">
          <a:hlinkClick xmlns:r="http://schemas.openxmlformats.org/officeDocument/2006/relationships" r:id="rId1"/>
          <a:extLst>
            <a:ext uri="{FF2B5EF4-FFF2-40B4-BE49-F238E27FC236}">
              <a16:creationId xmlns:a16="http://schemas.microsoft.com/office/drawing/2014/main" id="{C1C42BC2-34AF-4590-BF72-9F950BEF00C8}"/>
            </a:ext>
          </a:extLst>
        </xdr:cNvPr>
        <xdr:cNvSpPr txBox="1">
          <a:spLocks noChangeArrowheads="1"/>
        </xdr:cNvSpPr>
      </xdr:nvSpPr>
      <xdr:spPr bwMode="auto">
        <a:xfrm>
          <a:off x="0" y="5876924"/>
          <a:ext cx="6372225" cy="1866901"/>
        </a:xfrm>
        <a:prstGeom prst="rect">
          <a:avLst/>
        </a:prstGeom>
        <a:solidFill>
          <a:srgbClr val="FFFFFF"/>
        </a:solidFill>
        <a:ln w="9525">
          <a:noFill/>
          <a:miter lim="800000"/>
          <a:headEnd/>
          <a:tailEnd/>
        </a:ln>
        <a:effectLst/>
      </xdr:spPr>
      <xdr:txBody>
        <a:bodyPr vertOverflow="clip" wrap="square" lIns="27432" tIns="22860" rIns="0" bIns="0" anchor="t" upright="1"/>
        <a:lstStyle/>
        <a:p>
          <a:pPr algn="l" rtl="0">
            <a:defRPr sz="1000"/>
          </a:pPr>
          <a:r>
            <a:rPr lang="en-GB" sz="900" b="0" i="0" strike="noStrike">
              <a:solidFill>
                <a:srgbClr val="000000"/>
              </a:solidFill>
              <a:latin typeface="Arial"/>
              <a:cs typeface="Arial"/>
            </a:rPr>
            <a:t>(1</a:t>
          </a:r>
          <a:r>
            <a:rPr lang="en-GB" sz="900" b="0" i="0" strike="noStrike">
              <a:solidFill>
                <a:sysClr val="windowText" lastClr="000000"/>
              </a:solidFill>
              <a:latin typeface="Arial"/>
              <a:cs typeface="Arial"/>
            </a:rPr>
            <a:t>) Bills up to (and including)</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2006 relate to total bill received in the year, e.g. covering consumption from Q4 of the previous</a:t>
          </a:r>
        </a:p>
        <a:p>
          <a:pPr algn="l" rtl="0">
            <a:defRPr sz="1000"/>
          </a:pP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year to Q3 of</a:t>
          </a:r>
          <a:r>
            <a:rPr lang="en-GB" sz="900" b="0" i="0" strike="noStrike" baseline="0">
              <a:solidFill>
                <a:sysClr val="windowText" lastClr="000000"/>
              </a:solidFill>
              <a:latin typeface="Arial"/>
              <a:cs typeface="Arial"/>
            </a:rPr>
            <a:t> </a:t>
          </a:r>
          <a:r>
            <a:rPr lang="en-GB" sz="900" b="0" i="0" strike="noStrike">
              <a:solidFill>
                <a:sysClr val="windowText" lastClr="000000"/>
              </a:solidFill>
              <a:latin typeface="Arial"/>
              <a:cs typeface="Arial"/>
            </a:rPr>
            <a:t>the named year.  </a:t>
          </a:r>
        </a:p>
        <a:p>
          <a:pPr algn="l" rtl="0">
            <a:defRPr sz="1000"/>
          </a:pPr>
          <a:r>
            <a:rPr lang="en-GB" sz="900" b="0" i="0" strike="noStrike">
              <a:solidFill>
                <a:sysClr val="windowText" lastClr="000000"/>
              </a:solidFill>
              <a:latin typeface="Arial"/>
              <a:cs typeface="Arial"/>
            </a:rPr>
            <a:t>(2) All Economy 7 bills are calculated assuming an annual consumption of 6,600 kWh, of which 3,600 kWh are</a:t>
          </a:r>
        </a:p>
        <a:p>
          <a:pPr algn="l" rtl="0">
            <a:defRPr sz="1000"/>
          </a:pPr>
          <a:r>
            <a:rPr lang="en-GB" sz="900" b="0" i="0" strike="noStrike">
              <a:solidFill>
                <a:sysClr val="windowText" lastClr="000000"/>
              </a:solidFill>
              <a:latin typeface="Arial"/>
              <a:cs typeface="Arial"/>
            </a:rPr>
            <a:t>     off-peak. Figures are inclusive of VAT.</a:t>
          </a:r>
        </a:p>
        <a:p>
          <a:pPr algn="l" rtl="0">
            <a:defRPr sz="1000"/>
          </a:pPr>
          <a:r>
            <a:rPr lang="en-GB" sz="900" b="0" i="0" strike="noStrike">
              <a:solidFill>
                <a:sysClr val="windowText" lastClr="000000"/>
              </a:solidFill>
              <a:latin typeface="Arial"/>
              <a:cs typeface="Arial"/>
            </a:rPr>
            <a:t>(3) Home supplier denotes the former public electricity suppliers within their own distribution areas.</a:t>
          </a:r>
        </a:p>
        <a:p>
          <a:pPr algn="l" rtl="0">
            <a:defRPr sz="1000"/>
          </a:pPr>
          <a:r>
            <a:rPr lang="en-GB" sz="900" b="0" i="0" strike="noStrike">
              <a:solidFill>
                <a:sysClr val="windowText" lastClr="000000"/>
              </a:solidFill>
              <a:latin typeface="Arial"/>
              <a:cs typeface="Arial"/>
            </a:rPr>
            <a:t>(4) Non-home suppliers are new entrant suppliers and the former electricity suppliers outside of their</a:t>
          </a:r>
        </a:p>
        <a:p>
          <a:pPr algn="l" rtl="0">
            <a:defRPr sz="1000"/>
          </a:pPr>
          <a:r>
            <a:rPr lang="en-GB" sz="900" b="0" i="0" strike="noStrike">
              <a:solidFill>
                <a:sysClr val="windowText" lastClr="000000"/>
              </a:solidFill>
              <a:latin typeface="Arial"/>
              <a:cs typeface="Arial"/>
            </a:rPr>
            <a:t>      distribution areas.</a:t>
          </a:r>
        </a:p>
        <a:p>
          <a:pPr algn="l" rtl="0">
            <a:defRPr sz="1000"/>
          </a:pPr>
          <a:r>
            <a:rPr lang="en-GB" sz="900" b="0" i="0" strike="noStrike">
              <a:solidFill>
                <a:sysClr val="windowText" lastClr="000000"/>
              </a:solidFill>
              <a:latin typeface="Arial"/>
              <a:cs typeface="Arial"/>
            </a:rPr>
            <a:t>(5) Bills deflated to 2010 terms using the GDP (market prices) deflator.</a:t>
          </a:r>
        </a:p>
        <a:p>
          <a:pPr rtl="0"/>
          <a:r>
            <a:rPr lang="en-GB" sz="900" b="0" i="0">
              <a:solidFill>
                <a:sysClr val="windowText" lastClr="000000"/>
              </a:solidFill>
              <a:latin typeface="Arial" pitchFamily="34" charset="0"/>
              <a:ea typeface="+mn-ea"/>
              <a:cs typeface="Arial" pitchFamily="34" charset="0"/>
            </a:rPr>
            <a:t>(6) Bills after (and including) 2007 are subject to a change in methodology. Bills relate to the calendar year, e.g covering</a:t>
          </a:r>
        </a:p>
        <a:p>
          <a:pPr rtl="0"/>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consumption from</a:t>
          </a:r>
          <a:r>
            <a:rPr lang="en-GB" sz="900" b="0" i="0" baseline="0">
              <a:solidFill>
                <a:sysClr val="windowText" lastClr="000000"/>
              </a:solidFill>
              <a:latin typeface="Arial" pitchFamily="34" charset="0"/>
              <a:ea typeface="+mn-ea"/>
              <a:cs typeface="Arial" pitchFamily="34" charset="0"/>
            </a:rPr>
            <a:t> </a:t>
          </a:r>
          <a:r>
            <a:rPr lang="en-GB" sz="900" b="0" i="0">
              <a:solidFill>
                <a:sysClr val="windowText" lastClr="000000"/>
              </a:solidFill>
              <a:latin typeface="Arial" pitchFamily="34" charset="0"/>
              <a:ea typeface="+mn-ea"/>
              <a:cs typeface="Arial" pitchFamily="34" charset="0"/>
            </a:rPr>
            <a:t>Q1 to Q4 of the named year. More information can be found in the methodology note at:</a:t>
          </a:r>
          <a:endParaRPr lang="en-GB" sz="900">
            <a:solidFill>
              <a:sysClr val="windowText" lastClr="000000"/>
            </a:solidFill>
            <a:latin typeface="Arial" pitchFamily="34" charset="0"/>
            <a:cs typeface="Arial" pitchFamily="34" charset="0"/>
          </a:endParaRPr>
        </a:p>
        <a:p>
          <a:pPr rtl="0"/>
          <a:r>
            <a:rPr lang="en-GB" sz="900" b="0" i="0" baseline="0">
              <a:solidFill>
                <a:sysClr val="windowText" lastClr="000000"/>
              </a:solidFill>
              <a:latin typeface="Arial" pitchFamily="34" charset="0"/>
              <a:ea typeface="+mn-ea"/>
              <a:cs typeface="Arial" pitchFamily="34" charset="0"/>
            </a:rPr>
            <a:t>     </a:t>
          </a:r>
          <a:r>
            <a:rPr lang="en-GB" sz="900" b="0" i="0" u="sng">
              <a:solidFill>
                <a:srgbClr val="0000FF"/>
              </a:solidFill>
              <a:latin typeface="Arial" pitchFamily="34" charset="0"/>
              <a:ea typeface="+mn-ea"/>
              <a:cs typeface="Arial" pitchFamily="34" charset="0"/>
            </a:rPr>
            <a:t>https://www.gov.uk/government/publications/domestic-energy-prices-data-sources-and-methodology</a:t>
          </a:r>
        </a:p>
        <a:p>
          <a:pPr rtl="0"/>
          <a:endParaRPr lang="en-GB" sz="900" b="0" i="0" u="sng">
            <a:solidFill>
              <a:srgbClr val="0000FF"/>
            </a:solidFill>
            <a:latin typeface="Arial" pitchFamily="34" charset="0"/>
            <a:ea typeface="+mn-ea"/>
            <a:cs typeface="Arial" pitchFamily="34" charset="0"/>
          </a:endParaRPr>
        </a:p>
        <a:p>
          <a:pPr rtl="0"/>
          <a:r>
            <a:rPr lang="en-GB" sz="900" b="0" i="0" u="sng">
              <a:solidFill>
                <a:sysClr val="windowText" lastClr="000000"/>
              </a:solidFill>
              <a:latin typeface="Arial" pitchFamily="34" charset="0"/>
              <a:ea typeface="+mn-ea"/>
              <a:cs typeface="Arial" pitchFamily="34" charset="0"/>
            </a:rPr>
            <a:t>  </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SDCUSR11/DECC-UniDrv$/Statistics/Prices%20Team/Quarterly%20Prices%20Publication%20QEP/Tables/table_3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beis.gov.uk\u\Statistics\Prices%2520Team\Quarterly%2520Prices%2520Publication%2520QEP\Tables\table_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posals for QEP"/>
      <sheetName val="Highlights"/>
      <sheetName val="Main Table Q1"/>
      <sheetName val="Main Table Q3"/>
      <sheetName val="Main Table Q4"/>
      <sheetName val="Main Table Q2"/>
      <sheetName val="Notes"/>
      <sheetName val="Chart 3.1.1"/>
      <sheetName val="Quarter"/>
      <sheetName val="To Hide - pdf copy"/>
      <sheetName val="Calculation"/>
      <sheetName val="Hide me please"/>
      <sheetName val="quarter real terms (hide)"/>
      <sheetName val="Methodology"/>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C1">
            <v>2009</v>
          </cell>
        </row>
      </sheetData>
      <sheetData sheetId="11" refreshError="1"/>
      <sheetData sheetId="12" refreshError="1"/>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9A9F6E-9B40-4AA1-95F1-7679CAEF8AE8}" name="Average_annual_domestic_Standard_Electricity_bills_in_cash_terms_by_home_and_non_home_supplier_based_on_consumption_of_3600kWh_year_United_Kingdom" displayName="Average_annual_domestic_Standard_Electricity_bills_in_cash_terms_by_home_and_non_home_supplier_based_on_consumption_of_3600kWh_year_United_Kingdom" ref="A10:M24" totalsRowShown="0" headerRowDxfId="158" dataDxfId="157" headerRowCellStyle="Normal">
  <autoFilter ref="A10:M24" xr:uid="{C69A9F6E-9B40-4AA1-95F1-7679CAEF8AE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7F80C82-CE68-4C1E-8393-4BC11C9C8F55}" name="Year" dataDxfId="156"/>
    <tableColumn id="2" xr3:uid="{A9AEEEB2-8138-4EC0-AC73-50ED11AA6C0E}" name="Standard credit: Home suppliers (pounds)" dataDxfId="155">
      <calculatedColumnFormula>calc_new!C7</calculatedColumnFormula>
    </tableColumn>
    <tableColumn id="3" xr3:uid="{6B6E3C29-CBC5-407A-80D6-3C2759093FA6}" name="Standard credit: Non-home suppliers (pounds)" dataDxfId="154">
      <calculatedColumnFormula>calc_new!D7</calculatedColumnFormula>
    </tableColumn>
    <tableColumn id="4" xr3:uid="{1D82366D-7952-4B2A-BA68-2ABB57D841D9}" name="Standard credit: All consumers (pounds)" dataDxfId="153">
      <calculatedColumnFormula>calc_new!E7</calculatedColumnFormula>
    </tableColumn>
    <tableColumn id="5" xr3:uid="{48462CF0-ACB2-4F4B-BC07-D80E7FE8972E}" name="Direct debit: Home suppliers (pounds)" dataDxfId="152">
      <calculatedColumnFormula>calc_new!F7</calculatedColumnFormula>
    </tableColumn>
    <tableColumn id="6" xr3:uid="{ED72B1B7-9B55-412E-96B6-201165704238}" name="Direct debit: Non-home suppliers (pounds)" dataDxfId="151">
      <calculatedColumnFormula>calc_new!G7</calculatedColumnFormula>
    </tableColumn>
    <tableColumn id="7" xr3:uid="{BA30E899-52F8-495A-A3F0-A7668625E821}" name="Direct debit: All consumers (pounds)" dataDxfId="150">
      <calculatedColumnFormula>calc_new!H7</calculatedColumnFormula>
    </tableColumn>
    <tableColumn id="8" xr3:uid="{51587E26-EA2A-4AA5-83CA-E9A704EF73CD}" name="Prepayment: Home suppliers (pounds)" dataDxfId="149">
      <calculatedColumnFormula>calc_new!I7</calculatedColumnFormula>
    </tableColumn>
    <tableColumn id="9" xr3:uid="{E7200B98-44A3-4C31-A952-63BEAF6EFAF6}" name="Prepayment: Non-home suppliers (pounds)" dataDxfId="148">
      <calculatedColumnFormula>calc_new!J7</calculatedColumnFormula>
    </tableColumn>
    <tableColumn id="10" xr3:uid="{064059D7-1EEF-427A-8D56-03A1AFC33070}" name="Prepayment: All consumers (pounds)" dataDxfId="147">
      <calculatedColumnFormula>calc_new!K7</calculatedColumnFormula>
    </tableColumn>
    <tableColumn id="11" xr3:uid="{CA14ACFB-0156-45B5-851C-785E67449464}" name="Overall: Home suppliers (pounds)" dataDxfId="146">
      <calculatedColumnFormula>calc_new!L7</calculatedColumnFormula>
    </tableColumn>
    <tableColumn id="12" xr3:uid="{DDE5AAD7-0E3B-40A6-B3BF-781DA4012519}" name="Overall: Non-home suppliers (pounds)" dataDxfId="145">
      <calculatedColumnFormula>calc_new!M7</calculatedColumnFormula>
    </tableColumn>
    <tableColumn id="13" xr3:uid="{DD76616A-F436-403A-B04B-ED588F4A887B}" name="Overall: UK (pounds)" dataDxfId="144">
      <calculatedColumnFormula>calc_new!N7</calculatedColumnFormula>
    </tableColumn>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26EF25-326C-4B68-94E1-BDB393CDEB05}" name="Average_annual_domestic_Standard_Electricity_bills_in_cash_terms_for_fixed_and_variable_tariffs_based_on_consumption_of_3600kWh_year_United_Kingdom_FY" displayName="Average_annual_domestic_Standard_Electricity_bills_in_cash_terms_for_fixed_and_variable_tariffs_based_on_consumption_of_3600kWh_year_United_Kingdom_FY" ref="A11:M13" totalsRowShown="0" headerRowDxfId="29" dataDxfId="28" headerRowCellStyle="Normal 2">
  <autoFilter ref="A11:M13" xr:uid="{CC661A42-2ED4-4EA7-A5BB-AE1CA3F7BA1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11925B74-5C9C-4A6A-ACD5-3C90A1D14CAD}" name="Year" dataDxfId="27"/>
    <tableColumn id="2" xr3:uid="{43D3D6EF-15E5-49D7-B487-5DC7079A573B}" name="Standard credit: Fixed tariffs (pounds)" dataDxfId="26"/>
    <tableColumn id="3" xr3:uid="{D77C2114-9080-44CE-BB01-1A3DB2995156}" name="Standard credit: Variable tariffs (pounds)" dataDxfId="25"/>
    <tableColumn id="4" xr3:uid="{67419FB5-CAAB-489C-8C6F-D3D66943A663}" name="Standard credit: All Tariffs (pounds)" dataDxfId="24"/>
    <tableColumn id="5" xr3:uid="{3B427B72-44FC-4C0A-A7F7-92CBDFE0183F}" name="Direct debit: Fixed tariffs (pounds)" dataDxfId="23"/>
    <tableColumn id="6" xr3:uid="{4E7B2855-C3B3-4C14-AF89-14B2A241667F}" name="Direct debit: Variable tariffs (pounds)" dataDxfId="22"/>
    <tableColumn id="7" xr3:uid="{F1EF1C88-0B15-433E-88A5-419E65A6E539}" name="Direct debit: All Tariffs (pounds)" dataDxfId="21"/>
    <tableColumn id="8" xr3:uid="{2A3BAC2F-3638-4BF1-8A90-90228D3F6D72}" name="Prepayment: Fixed tariffs (pounds)" dataDxfId="20"/>
    <tableColumn id="9" xr3:uid="{9222C091-5BBB-4FCC-B246-C6E3029D1552}" name="Prepayment: Variable tariffs (pounds)" dataDxfId="19"/>
    <tableColumn id="10" xr3:uid="{F2C6715A-761F-4DDF-A35D-A553F62D1A44}" name="Prepayment: All Tariffs (pounds)" dataDxfId="18"/>
    <tableColumn id="11" xr3:uid="{87271ED0-D487-48DC-807D-42E38AE455DA}" name="Overall: Fixed tariffs (pounds)" dataDxfId="17"/>
    <tableColumn id="12" xr3:uid="{BBC9956E-C8CA-4A31-B6A2-78DFB64C5FD8}" name="Overall: Variable tariffs (pounds)" dataDxfId="16"/>
    <tableColumn id="13" xr3:uid="{53D643A8-0F4A-4809-A44E-73951693F3FB}" name="Overall: All Tariffs (pounds)" dataDxfId="15"/>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31C1E9F-CCB3-4CBC-8587-EFC21E40D4B9}" name="Average_annual_domestic_Economy_7_and_other_time_of_use_electricity_tariff_bills_in_cash_terms_for_fixed_and_variable_tariffs_based_on_consumption_of_5100kWh_year_United_Kingdom_FY" displayName="Average_annual_domestic_Economy_7_and_other_time_of_use_electricity_tariff_bills_in_cash_terms_for_fixed_and_variable_tariffs_based_on_consumption_of_5100kWh_year_United_Kingdom_FY" ref="A11:M13" totalsRowShown="0" headerRowDxfId="14" dataDxfId="13" headerRowCellStyle="Normal">
  <autoFilter ref="A11:M13" xr:uid="{2F95D869-106E-4A84-9364-0B8591E45BA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6B8CD5F4-051B-4751-97E3-B88473786D1D}" name="Year" dataDxfId="12"/>
    <tableColumn id="2" xr3:uid="{41430E3B-5423-4C7F-85E9-513B38382B8A}" name="Standard credit: Fixed tariffs (pounds)" dataDxfId="11"/>
    <tableColumn id="3" xr3:uid="{90ED99AB-197C-4130-BBD4-A8DF2131A162}" name="Standard credit: Variable tariffs (pounds)" dataDxfId="10"/>
    <tableColumn id="4" xr3:uid="{4F580B1C-E7DD-49FA-8D0F-0D86C78B6965}" name="Standard credit: All Tariffs (pounds)" dataDxfId="9"/>
    <tableColumn id="5" xr3:uid="{7E3F95F8-D82D-4C2F-80C8-2508F95A7B8A}" name="Direct debit: Fixed tariffs (pounds)" dataDxfId="8"/>
    <tableColumn id="6" xr3:uid="{CC6D6DE3-F0FE-4F7E-8DCA-5E2E78AD743C}" name="Direct debit: Variable tariffs (pounds)" dataDxfId="7"/>
    <tableColumn id="7" xr3:uid="{B5B0DBA2-B05A-4769-983B-FC83FDC0E7CC}" name="Direct debit: All Tariffs (pounds)" dataDxfId="6"/>
    <tableColumn id="8" xr3:uid="{EAD1F26E-B352-4D31-9614-FF3F03A137DC}" name="Prepayment: Fixed tariffs (pounds)" dataDxfId="5"/>
    <tableColumn id="9" xr3:uid="{FB92A97B-DF12-4A58-81DF-49D250ECB92A}" name="Prepayment: Variable tariffs (pounds)" dataDxfId="4"/>
    <tableColumn id="10" xr3:uid="{AF7F3553-ADE0-475E-B3DE-815DDB5AE585}" name="Prepayment: All Tariffs (pounds)" dataDxfId="3"/>
    <tableColumn id="11" xr3:uid="{3D190173-1D80-42BD-A816-D29A3A61AEC8}" name="Overall: Fixed tariffs (pounds)" dataDxfId="2"/>
    <tableColumn id="12" xr3:uid="{5CCED660-4FF8-4ADA-906C-3301A22F5889}" name="Overall: Variable tariffs (pounds)" dataDxfId="1"/>
    <tableColumn id="13" xr3:uid="{190744D7-BDC4-4418-92DD-C14F3C174905}" name="Overall: All Tariffs (pounds)"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C392B8-7205-49E5-8018-D38E809A6817}" name="Average_annual_domestic_Standard_Electricity_bills_in_real_terms_by_home_and_non_home_supplier_based_on_consumption_of_3600kWh_year_United_Kingdom" displayName="Average_annual_domestic_Standard_Electricity_bills_in_real_terms_by_home_and_non_home_supplier_based_on_consumption_of_3600kWh_year_United_Kingdom" ref="A12:M26" totalsRowShown="0" headerRowDxfId="143" dataDxfId="142" headerRowCellStyle="Normal">
  <autoFilter ref="A12:M26" xr:uid="{C0C392B8-7205-49E5-8018-D38E809A68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5188C6E0-3E00-4A9B-9D4E-433130199596}" name="Year" dataDxfId="141"/>
    <tableColumn id="2" xr3:uid="{87688949-1265-4F7A-9569-512F7E0FDF1C}" name="Standard credit: Home suppliers (pounds)" dataDxfId="140">
      <calculatedColumnFormula>calc_new!C25</calculatedColumnFormula>
    </tableColumn>
    <tableColumn id="3" xr3:uid="{FAD1AA16-297B-4940-A422-EA72F7A6FA8D}" name="Standard credit: Non-home suppliers (pounds)" dataDxfId="139">
      <calculatedColumnFormula>calc_new!D25</calculatedColumnFormula>
    </tableColumn>
    <tableColumn id="4" xr3:uid="{886DB445-EEB9-4A39-8403-4276919389A6}" name="Standard credit: All consumers (pounds)" dataDxfId="138">
      <calculatedColumnFormula>calc_new!E25</calculatedColumnFormula>
    </tableColumn>
    <tableColumn id="5" xr3:uid="{11CFEAAA-A39F-4300-A920-0EF100E2689F}" name="Direct debit: Home suppliers (pounds)" dataDxfId="137">
      <calculatedColumnFormula>calc_new!F25</calculatedColumnFormula>
    </tableColumn>
    <tableColumn id="6" xr3:uid="{5274A8AD-E5D9-41A2-BF78-56849BB5D7C7}" name="Direct debit: Non-home suppliers (pounds)" dataDxfId="136">
      <calculatedColumnFormula>calc_new!G25</calculatedColumnFormula>
    </tableColumn>
    <tableColumn id="7" xr3:uid="{92C71A18-025B-4507-8C55-88D0AAFFB3BA}" name="Direct debit: All consumers (pounds)" dataDxfId="135">
      <calculatedColumnFormula>calc_new!H25</calculatedColumnFormula>
    </tableColumn>
    <tableColumn id="8" xr3:uid="{128F2A0A-AD7B-497C-ACE4-49A53EAB45A8}" name="Prepayment: Home suppliers (pounds)" dataDxfId="134">
      <calculatedColumnFormula>calc_new!I25</calculatedColumnFormula>
    </tableColumn>
    <tableColumn id="9" xr3:uid="{8738E97E-FD5D-4988-84EA-F765D6022B29}" name="Prepayment: Non-home suppliers (pounds)" dataDxfId="133">
      <calculatedColumnFormula>calc_new!J25</calculatedColumnFormula>
    </tableColumn>
    <tableColumn id="10" xr3:uid="{4CBA7A4C-99CA-490E-85B3-AEB837C26886}" name="Prepayment: All consumers (pounds)" dataDxfId="132">
      <calculatedColumnFormula>calc_new!K25</calculatedColumnFormula>
    </tableColumn>
    <tableColumn id="11" xr3:uid="{CEBD0F9D-9DC7-44D7-9910-DD6550B57E3E}" name="Overall: Home suppliers (pounds)" dataDxfId="131">
      <calculatedColumnFormula>calc_new!L25</calculatedColumnFormula>
    </tableColumn>
    <tableColumn id="12" xr3:uid="{9B39FA30-E945-4CDD-9984-6BAA91915F53}" name="Overall: Non-home suppliers (pounds)" dataDxfId="130">
      <calculatedColumnFormula>calc_new!M25</calculatedColumnFormula>
    </tableColumn>
    <tableColumn id="13" xr3:uid="{CE2D3FA5-FF84-407B-8442-D0E3FDEF346A}" name="Overall: UK (pounds)" dataDxfId="129">
      <calculatedColumnFormula>calc_new!N25</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66C0B1-400F-4603-9292-4BEB3B53896D}" name="Average_annual_domestic_Economy_7_and_other_time_of_use_electricity_tariff_bills_in_cash_terms_by_home_and_non_home_supplier_based_on_consumption_of_5100kWh_per_year_United_Kingdom" displayName="Average_annual_domestic_Economy_7_and_other_time_of_use_electricity_tariff_bills_in_cash_terms_by_home_and_non_home_supplier_based_on_consumption_of_5100kWh_per_year_United_Kingdom" ref="A10:M24" totalsRowShown="0" headerRowDxfId="128" dataDxfId="127" headerRowCellStyle="Normal">
  <autoFilter ref="A10:M24" xr:uid="{F766C0B1-400F-4603-9292-4BEB3B5389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BDF8713-BD1B-4D0D-A2B9-74AD76674892}" name="Year" dataDxfId="126"/>
    <tableColumn id="2" xr3:uid="{CEBB42FE-F097-4502-994F-1A39E1755526}" name="Standard credit: Home suppliers (pounds)" dataDxfId="125">
      <calculatedColumnFormula>calc_new!Q6</calculatedColumnFormula>
    </tableColumn>
    <tableColumn id="3" xr3:uid="{CBDA64D8-0A71-4642-8AB5-922BFFED0234}" name="Standard credit: Non-home suppliers (pounds)" dataDxfId="124">
      <calculatedColumnFormula>calc_new!R6</calculatedColumnFormula>
    </tableColumn>
    <tableColumn id="4" xr3:uid="{1D744BF1-D4E7-4523-96FC-F3365267808E}" name="Standard credit: All consumers (pounds)" dataDxfId="123">
      <calculatedColumnFormula>calc_new!S6</calculatedColumnFormula>
    </tableColumn>
    <tableColumn id="5" xr3:uid="{2AC5E255-2378-4C21-8B7E-EEBBB27F90C7}" name="Direct debit: Home suppliers (pounds)" dataDxfId="122">
      <calculatedColumnFormula>calc_new!T6</calculatedColumnFormula>
    </tableColumn>
    <tableColumn id="6" xr3:uid="{76661CD2-E553-4ECA-A0F9-1BFB3DB0EC24}" name="Direct debit: Non-home suppliers (pounds)" dataDxfId="121">
      <calculatedColumnFormula>calc_new!U6</calculatedColumnFormula>
    </tableColumn>
    <tableColumn id="7" xr3:uid="{E257206A-CD26-404E-979C-EFCC05CF7947}" name="Direct debit: All consumers (pounds)" dataDxfId="120">
      <calculatedColumnFormula>calc_new!V6</calculatedColumnFormula>
    </tableColumn>
    <tableColumn id="8" xr3:uid="{51FED703-3452-4473-8BF3-05C21AE6FDF9}" name="Prepayment: Home suppliers (pounds)" dataDxfId="119">
      <calculatedColumnFormula>calc_new!W6</calculatedColumnFormula>
    </tableColumn>
    <tableColumn id="9" xr3:uid="{81C3462A-479C-471A-87E9-843CC82DB414}" name="Prepayment: Non-home suppliers (pounds)" dataDxfId="118">
      <calculatedColumnFormula>calc_new!X6</calculatedColumnFormula>
    </tableColumn>
    <tableColumn id="10" xr3:uid="{D0F958CD-B6B1-4D3F-BA5D-992777CC52E4}" name="Prepayment: All consumers (pounds)" dataDxfId="117">
      <calculatedColumnFormula>calc_new!Y6</calculatedColumnFormula>
    </tableColumn>
    <tableColumn id="11" xr3:uid="{B49A6F65-D3D3-4F6F-B047-8AB166AB4E6F}" name="Overall: Home suppliers (pounds)" dataDxfId="116">
      <calculatedColumnFormula>calc_new!Z6</calculatedColumnFormula>
    </tableColumn>
    <tableColumn id="12" xr3:uid="{CB996018-505F-45EA-9889-EA6831198257}" name="Overall: Non-home suppliers (pounds)" dataDxfId="115">
      <calculatedColumnFormula>calc_new!AA6</calculatedColumnFormula>
    </tableColumn>
    <tableColumn id="13" xr3:uid="{9BF855B1-BFE9-4989-8E7B-F75176702AE1}" name="Overall: UK (pounds)" dataDxfId="114">
      <calculatedColumnFormula>calc_new!AB6</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4DEABE-4D95-48F9-AC43-4D950105F471}" name="Average_annual_domestic_Economy_7_and_other_time_of_use_electricity_tariff_bills_in_Real_Terms_by_home_and_non_home_supplier_based_on_consumption_of_5100kWh_per_year_United_Kingdom" displayName="Average_annual_domestic_Economy_7_and_other_time_of_use_electricity_tariff_bills_in_Real_Terms_by_home_and_non_home_supplier_based_on_consumption_of_5100kWh_per_year_United_Kingdom" ref="A12:M26" totalsRowShown="0" headerRowDxfId="113" dataDxfId="112" headerRowCellStyle="Normal 2">
  <autoFilter ref="A12:M26" xr:uid="{FF4DEABE-4D95-48F9-AC43-4D950105F4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5E7C9A4E-65A5-4CE6-B5EE-7797089CDA32}" name="Year" dataDxfId="111"/>
    <tableColumn id="2" xr3:uid="{F894DCCB-6C77-4A8D-A4EE-393857410C9C}" name="Standard credit: Home suppliers (pounds)" dataDxfId="110">
      <calculatedColumnFormula>calc_new!Q25</calculatedColumnFormula>
    </tableColumn>
    <tableColumn id="3" xr3:uid="{681D3FBF-5AA8-4F50-A7DD-BAEE3B5D477E}" name="Standard credit: Non-home suppliers (pounds)" dataDxfId="109">
      <calculatedColumnFormula>calc_new!R25</calculatedColumnFormula>
    </tableColumn>
    <tableColumn id="4" xr3:uid="{0A560B0F-88F4-4D8B-834A-7B70674F38A9}" name="Standard credit: All consumers (pounds)" dataDxfId="108">
      <calculatedColumnFormula>calc_new!S25</calculatedColumnFormula>
    </tableColumn>
    <tableColumn id="5" xr3:uid="{CC48D31C-13D8-45B2-8CC5-22243D0998B7}" name="Direct debit: Home suppliers (pounds)" dataDxfId="107">
      <calculatedColumnFormula>calc_new!T25</calculatedColumnFormula>
    </tableColumn>
    <tableColumn id="6" xr3:uid="{5AB21884-6AA7-4DD0-ACE3-585D12DFAC53}" name="Direct debit: Non-home suppliers (pounds)" dataDxfId="106">
      <calculatedColumnFormula>calc_new!U25</calculatedColumnFormula>
    </tableColumn>
    <tableColumn id="7" xr3:uid="{BF2C3C2F-3E71-4AA4-BFB6-80EFC3725279}" name="Direct debit: All consumers (pounds)" dataDxfId="105">
      <calculatedColumnFormula>calc_new!V25</calculatedColumnFormula>
    </tableColumn>
    <tableColumn id="8" xr3:uid="{38193B50-8BD2-4838-856D-0D7ADB58F0D1}" name="Prepayment: Home suppliers (pounds)" dataDxfId="104">
      <calculatedColumnFormula>calc_new!W25</calculatedColumnFormula>
    </tableColumn>
    <tableColumn id="9" xr3:uid="{D263A75A-1263-4299-8682-BF0F55E1D009}" name="Prepayment: Non-home suppliers (pounds)" dataDxfId="103">
      <calculatedColumnFormula>calc_new!X25</calculatedColumnFormula>
    </tableColumn>
    <tableColumn id="10" xr3:uid="{60FCE140-3F62-4AA6-B907-10B228C97C3C}" name="Prepayment: All consumers (pounds)" dataDxfId="102">
      <calculatedColumnFormula>calc_new!Y25</calculatedColumnFormula>
    </tableColumn>
    <tableColumn id="11" xr3:uid="{9CB94DBE-84EA-443F-8F4B-FEA0D65DFA39}" name="Overall: Home suppliers (pounds)" dataDxfId="101">
      <calculatedColumnFormula>calc_new!Z25</calculatedColumnFormula>
    </tableColumn>
    <tableColumn id="12" xr3:uid="{39DF0B5F-F765-41FF-B0EE-D493360A048B}" name="Overall: Non-home suppliers (pounds)" dataDxfId="100">
      <calculatedColumnFormula>calc_new!AA25</calculatedColumnFormula>
    </tableColumn>
    <tableColumn id="13" xr3:uid="{06ADC918-95DC-45E1-867A-D02D9B03D2AB}" name="Overall: UK (pounds)" dataDxfId="99">
      <calculatedColumnFormula>calc_new!AB25</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C661A42-2ED4-4EA7-A5BB-AE1CA3F7BA1B}" name="Average_annual_domestic_Standard_Electricity_bills_in_cash_terms_for_fixed_and_variable_tariffs_based_on_consumption_of_3600kWh_year_United_Kingdom" displayName="Average_annual_domestic_Standard_Electricity_bills_in_cash_terms_for_fixed_and_variable_tariffs_based_on_consumption_of_3600kWh_year_United_Kingdom" ref="A11:M18" totalsRowShown="0" headerRowDxfId="98" dataDxfId="97" headerRowCellStyle="Normal 2">
  <autoFilter ref="A11:M18" xr:uid="{CC661A42-2ED4-4EA7-A5BB-AE1CA3F7BA1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7CC47A0-CBC8-4190-A254-3D03D924FDC6}" name="Year" dataDxfId="96"/>
    <tableColumn id="2" xr3:uid="{27E09F15-8D27-4628-9573-74F38F05703B}" name="Standard credit: Fixed tariffs (pounds)" dataDxfId="95"/>
    <tableColumn id="3" xr3:uid="{58C04851-7232-48CE-85A3-EC47513E8CFA}" name="Standard credit: Variable tariffs (pounds)" dataDxfId="94"/>
    <tableColumn id="4" xr3:uid="{F7AC6BA9-60DC-49F0-8E75-4CD633DC002D}" name="Standard credit: All Tariffs (pounds)" dataDxfId="93"/>
    <tableColumn id="5" xr3:uid="{F9B59557-A701-46EA-A01A-D6BA4AD38194}" name="Direct debit: Fixed tariffs (pounds)" dataDxfId="92"/>
    <tableColumn id="6" xr3:uid="{C5CF70F2-BDF6-4A7F-B321-3039BB6CA1D1}" name="Direct debit: Variable tariffs (pounds)" dataDxfId="91"/>
    <tableColumn id="7" xr3:uid="{DBF8953D-8B3C-4140-B6C6-1FF4BF709FB9}" name="Direct debit: All Tariffs (pounds)" dataDxfId="90"/>
    <tableColumn id="8" xr3:uid="{3DA2270D-30BB-408C-8454-887BC1AAF3FF}" name="Prepayment: Fixed tariffs (pounds)" dataDxfId="89"/>
    <tableColumn id="9" xr3:uid="{FFEE33AA-0599-4D6E-8ACD-1A8A696FBC11}" name="Prepayment: Variable tariffs (pounds)" dataDxfId="88"/>
    <tableColumn id="10" xr3:uid="{4F60D164-2E37-4032-9668-E2F970C550E3}" name="Prepayment: All Tariffs (pounds)" dataDxfId="87"/>
    <tableColumn id="11" xr3:uid="{844C3A5A-3501-42BB-B1A5-7131A74CB871}" name="Overall: Fixed tariffs (pounds)" dataDxfId="86"/>
    <tableColumn id="12" xr3:uid="{DAB05BC0-6751-4E72-8D3E-D8E28541D9C5}" name="Overall: Variable tariffs (pounds)" dataDxfId="85"/>
    <tableColumn id="13" xr3:uid="{0F6F74A1-0550-44B4-A5D7-0AF648B59FD4}" name="Overall: All Tariffs (pounds)" dataDxfId="8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95D869-106E-4A84-9364-0B8591E45BA4}" name="Average_annual_domestic_Economy_7_and_other_time_of_use_electricity_tariff_bills_in_cash_terms_for_fixed_and_variable_tariffs_based_on_consumption_of_5100kWh_year_United_Kingdom" displayName="Average_annual_domestic_Economy_7_and_other_time_of_use_electricity_tariff_bills_in_cash_terms_for_fixed_and_variable_tariffs_based_on_consumption_of_5100kWh_year_United_Kingdom" ref="A11:M18" totalsRowShown="0" headerRowDxfId="83" dataDxfId="82" headerRowCellStyle="Normal">
  <autoFilter ref="A11:M18" xr:uid="{2F95D869-106E-4A84-9364-0B8591E45BA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12EF9C4-A264-4EEB-9292-660A36E33F44}" name="Year" dataDxfId="81"/>
    <tableColumn id="2" xr3:uid="{2685DD38-4139-42E0-B1D4-1D806470DD0F}" name="Standard credit: Fixed tariffs (pounds)" dataDxfId="80"/>
    <tableColumn id="3" xr3:uid="{F4C7E507-4699-4ADB-8A29-5C1A0CD53457}" name="Standard credit: Variable tariffs (pounds)" dataDxfId="79"/>
    <tableColumn id="4" xr3:uid="{D9C5E0CD-71FF-4EC7-ACD9-DD124EBBEF4A}" name="Standard credit: All Tariffs (pounds)" dataDxfId="78"/>
    <tableColumn id="5" xr3:uid="{0EE7AF9C-30F2-46F6-9510-1A89825A449E}" name="Direct debit: Fixed tariffs (pounds)" dataDxfId="77"/>
    <tableColumn id="6" xr3:uid="{21143F59-22A1-4A08-9837-1165C757B0E4}" name="Direct debit: Variable tariffs (pounds)" dataDxfId="76"/>
    <tableColumn id="7" xr3:uid="{5A2B8AAF-991E-44E1-87B1-1F2C8C0CD96D}" name="Direct debit: All Tariffs (pounds)" dataDxfId="75"/>
    <tableColumn id="8" xr3:uid="{1E023912-7359-46E2-8B81-AAA4FA4FC62F}" name="Prepayment: Fixed tariffs (pounds)" dataDxfId="74"/>
    <tableColumn id="9" xr3:uid="{0AB47AF7-D1B0-4041-A5CC-BD5233893854}" name="Prepayment: Variable tariffs (pounds)" dataDxfId="73"/>
    <tableColumn id="10" xr3:uid="{F667AE40-6023-4CDC-AB42-89B9432604EC}" name="Prepayment: All Tariffs (pounds)" dataDxfId="72"/>
    <tableColumn id="11" xr3:uid="{54DD4570-A982-43CC-BE8E-6515BFE44EB7}" name="Overall: Fixed tariffs (pounds)" dataDxfId="71"/>
    <tableColumn id="12" xr3:uid="{0D04DFA4-B175-4A0E-BB2F-42A16AD9DECE}" name="Overall: Variable tariffs (pounds)" dataDxfId="70"/>
    <tableColumn id="13" xr3:uid="{64098433-19D9-4FAA-9369-180F520D7A3D}" name="Overall: All Tariffs (pounds)" dataDxfId="6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C2E9970-23B2-4FAC-8386-102B5E4B1F53}" name="Variation_of_payment_methods_for_electricity_per_cent_United_Kingdom" displayName="Variation_of_payment_methods_for_electricity_per_cent_United_Kingdom" ref="A8:G36" totalsRowShown="0" headerRowDxfId="68" dataDxfId="67" headerRowCellStyle="Normal 2">
  <autoFilter ref="A8:G36" xr:uid="{3C2E9970-23B2-4FAC-8386-102B5E4B1F5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3E2EAA7-7362-49EC-AA96-D1895760E2B0}" name="Year [Note 1]" dataDxfId="66"/>
    <tableColumn id="2" xr3:uid="{CD9B547A-136A-4259-B67B-710DAF6C6B27}" name="Standard electricity tariffs (UK): Credit (%)" dataDxfId="65"/>
    <tableColumn id="3" xr3:uid="{DBE7664A-D1E7-4CBB-BB93-2E1C2CA60259}" name="Standard electricity tariffs (UK): Direct Debit (%)" dataDxfId="64"/>
    <tableColumn id="4" xr3:uid="{2510FC4E-6581-4DD4-9697-FAE02642520D}" name="Standard electricity tariffs (UK): Pre-payment (%)" dataDxfId="63"/>
    <tableColumn id="5" xr3:uid="{028B25FE-57E4-4D34-A3A9-00F735EE6D72}" name="Economy 7 and time of use electricity tariffs (UK): Credit (%)" dataDxfId="62"/>
    <tableColumn id="6" xr3:uid="{BCC21ACA-6231-4EED-AD64-0C68B6DA8B2C}" name="Economy 7 and time of use electricity tariffs (UK): Direct Debit (%)" dataDxfId="61"/>
    <tableColumn id="7" xr3:uid="{7D6D9A9E-DB9D-4A88-B8E5-3195BC82C74D}" name="Economy 7 and time of use electricity tariffs (UK): Pre-payment (%)" dataDxfId="60"/>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96FFC07-D41B-4BE9-BB80-1E6993550BF0}" name="Average_annual_domestic_Standard_Electricity_bills_in_cash_terms_by_home_and_non_home_supplier_based_on_consumption_of_3600kWh_year_United_Kingdom_FY" displayName="Average_annual_domestic_Standard_Electricity_bills_in_cash_terms_by_home_and_non_home_supplier_based_on_consumption_of_3600kWh_year_United_Kingdom_FY" ref="A10:M12" totalsRowShown="0" headerRowDxfId="59" dataDxfId="58" headerRowCellStyle="Normal">
  <autoFilter ref="A10:M12" xr:uid="{C69A9F6E-9B40-4AA1-95F1-7679CAEF8AE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E914D2BB-FE20-4D8C-A913-A10383749716}" name="Year" dataDxfId="57"/>
    <tableColumn id="2" xr3:uid="{144AFB8F-E445-4241-B7C1-928DDCDD737D}" name="Standard credit: Home suppliers (pounds)" dataDxfId="56"/>
    <tableColumn id="3" xr3:uid="{48480F00-4CEF-4100-96B6-DC744C17D424}" name="Standard credit: Non-home suppliers (pounds)" dataDxfId="55"/>
    <tableColumn id="4" xr3:uid="{09D9F3F2-F554-41B7-AF1F-FDFA31A88A1F}" name="Standard credit: All consumers (pounds)" dataDxfId="54"/>
    <tableColumn id="5" xr3:uid="{382C5683-64F6-4A6F-B90B-E080588C1707}" name="Direct debit: Home suppliers (pounds)" dataDxfId="53"/>
    <tableColumn id="6" xr3:uid="{BB6F7245-FC7B-4577-8F7C-72471A12CD28}" name="Direct debit: Non-home suppliers (pounds)" dataDxfId="52"/>
    <tableColumn id="7" xr3:uid="{5B4D0AC1-DB29-44D8-8EB1-0CC89F14807D}" name="Direct debit: All consumers (pounds)" dataDxfId="51"/>
    <tableColumn id="8" xr3:uid="{1194AECA-44B8-4E2D-87AF-529394DB23DF}" name="Prepayment: Home suppliers (pounds)" dataDxfId="50"/>
    <tableColumn id="9" xr3:uid="{7D7ECEC0-1E32-47D9-BC46-34EE8F685F48}" name="Prepayment: Non-home suppliers (pounds)" dataDxfId="49"/>
    <tableColumn id="10" xr3:uid="{15D09B80-214E-4708-B561-979CB56DE5AB}" name="Prepayment: All consumers (pounds)" dataDxfId="48"/>
    <tableColumn id="11" xr3:uid="{8229BDD0-8EC0-4CA6-904A-825D16E695A2}" name="Overall: Home suppliers (pounds)" dataDxfId="47"/>
    <tableColumn id="12" xr3:uid="{5ECFF468-3E24-426F-B417-5DFD22C85FD5}" name="Overall: Non-home suppliers (pounds)" dataDxfId="46"/>
    <tableColumn id="13" xr3:uid="{ADA97634-B487-460D-8121-5176BA693384}" name="Overall: UK (pounds)" dataDxfId="45"/>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9D3A52D-8601-4E53-A18E-1457CEEDCE46}" name="Average_annual_domestic_Economy_7_and_other_time_of_use_electricity_tariff_bills_in_cash_terms_by_home_and_non_home_supplier_based_on_consumption_of_5100kWh_per_year_United_Kingdom_FY" displayName="Average_annual_domestic_Economy_7_and_other_time_of_use_electricity_tariff_bills_in_cash_terms_by_home_and_non_home_supplier_based_on_consumption_of_5100kWh_per_year_United_Kingdom_FY" ref="A10:M12" totalsRowShown="0" headerRowDxfId="44" dataDxfId="43" headerRowCellStyle="Normal">
  <autoFilter ref="A10:M12" xr:uid="{F766C0B1-400F-4603-9292-4BEB3B5389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FE87C8EE-C3F7-433D-A07D-D3C98BB80038}" name="Year" dataDxfId="42"/>
    <tableColumn id="2" xr3:uid="{E6DB33DC-ACA5-47BD-B270-611BEBEEAD85}" name="Standard credit: Home suppliers (pounds)" dataDxfId="41"/>
    <tableColumn id="3" xr3:uid="{4AF1FD58-02EB-4897-B83C-4FCB404D243B}" name="Standard credit: Non-home suppliers (pounds)" dataDxfId="40"/>
    <tableColumn id="4" xr3:uid="{33730923-214A-4F2B-9858-8CFCDA59AE8B}" name="Standard credit: All consumers (pounds)" dataDxfId="39"/>
    <tableColumn id="5" xr3:uid="{14607204-A1F5-4E3D-B667-59225C0759C8}" name="Direct debit: Home suppliers (pounds)" dataDxfId="38"/>
    <tableColumn id="6" xr3:uid="{700E3ED6-C7E9-4CA6-8BE5-FB57A0F45ED5}" name="Direct debit: Non-home suppliers (pounds)" dataDxfId="37"/>
    <tableColumn id="7" xr3:uid="{F6BD91B5-3B59-46C7-B143-7903CAE01548}" name="Direct debit: All consumers (pounds)" dataDxfId="36"/>
    <tableColumn id="8" xr3:uid="{28455490-8B47-4BB3-B421-3D1DAF1AD2FC}" name="Prepayment: Home suppliers (pounds)" dataDxfId="35"/>
    <tableColumn id="9" xr3:uid="{8BD59356-AD23-4203-A715-73CFADBEC62C}" name="Prepayment: Non-home suppliers (pounds)" dataDxfId="34"/>
    <tableColumn id="10" xr3:uid="{2847243D-C4B4-49B0-9D30-995C4500DB2E}" name="Prepayment: All consumers (pounds)" dataDxfId="33"/>
    <tableColumn id="11" xr3:uid="{40700FA1-5C01-4337-A257-2DB1290EC970}" name="Overall: Home suppliers (pounds)" dataDxfId="32"/>
    <tableColumn id="12" xr3:uid="{FD83FE59-7AF3-4774-91AC-E87F504C5421}" name="Overall: Non-home suppliers (pounds)" dataDxfId="31"/>
    <tableColumn id="13" xr3:uid="{E88866E7-4105-4D11-B0E4-7673E5372EBF}" name="Overall: UK (pounds)" dataDxfId="3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txDef>
      <a:spPr bwMode="auto">
        <a:solidFill>
          <a:srgbClr val="FFFFFF"/>
        </a:solidFill>
        <a:ln w="9525">
          <a:noFill/>
          <a:miter lim="800000"/>
          <a:headEnd/>
          <a:tailEnd/>
        </a:ln>
        <a:effectLst/>
      </a:spPr>
      <a:bodyPr vertOverflow="clip" wrap="square" lIns="27432" tIns="22860" rIns="0" bIns="0" anchor="t" upright="1"/>
      <a:lstStyle>
        <a:defPPr algn="l" rtl="0">
          <a:defRPr sz="900" b="0" i="0" strike="noStrike">
            <a:solidFill>
              <a:srgbClr val="000000"/>
            </a:solidFill>
            <a:latin typeface="Arial"/>
            <a:cs typeface="Arial"/>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12.bin"/><Relationship Id="rId1" Type="http://schemas.openxmlformats.org/officeDocument/2006/relationships/hyperlink" Target="https://www.gov.uk/government/publications/domestic-energy-prices-data-sources-and-methodology"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3.bin"/><Relationship Id="rId1" Type="http://schemas.openxmlformats.org/officeDocument/2006/relationships/hyperlink" Target="https://www.gov.uk/government/publications/domestic-energy-prices-data-sources-and-methodology"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mailto:energyprices.stats@energysecurity.gov.uk" TargetMode="External"/><Relationship Id="rId2" Type="http://schemas.openxmlformats.org/officeDocument/2006/relationships/hyperlink" Target="https://www.gov.uk/government/collections/energy-trends-articles" TargetMode="External"/><Relationship Id="rId1" Type="http://schemas.openxmlformats.org/officeDocument/2006/relationships/hyperlink" Target="http://webarchive.nationalarchives.gov.uk/20130109092117/http:/decc.gov.uk/assets/decc/statistics/publications/trends/articles_issue/559-trendssep10-domestic-energy-bills-article.pdf" TargetMode="Externa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gov.uk/government/publications/domestic-energy-prices-data-sources-and-methodology"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gov.uk/government/publications/domestic-energy-prices-data-sources-and-methodology"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https://www.gov.uk/government/publications/beis-standards-for-official-statistics" TargetMode="External"/><Relationship Id="rId5" Type="http://schemas.openxmlformats.org/officeDocument/2006/relationships/hyperlink" Target="mailto:energyprices.stats@energysecurity.gov.uk"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5.bin"/><Relationship Id="rId1" Type="http://schemas.openxmlformats.org/officeDocument/2006/relationships/hyperlink" Target="https://www.gov.uk/government/publications/domestic-energy-prices-data-sources-and-methodology"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6.bin"/><Relationship Id="rId1" Type="http://schemas.openxmlformats.org/officeDocument/2006/relationships/hyperlink" Target="https://www.gov.uk/government/publications/domestic-energy-prices-data-sources-and-methodology"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7.bin"/><Relationship Id="rId1" Type="http://schemas.openxmlformats.org/officeDocument/2006/relationships/hyperlink" Target="https://www.gov.uk/government/publications/domestic-energy-prices-data-sources-and-methodology"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8.bin"/><Relationship Id="rId1" Type="http://schemas.openxmlformats.org/officeDocument/2006/relationships/hyperlink" Target="https://www.gov.uk/government/publications/domestic-energy-prices-data-sources-and-methodology"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CD91B-C030-44D5-80B4-3DB767B292AB}">
  <sheetPr>
    <tabColor theme="5"/>
  </sheetPr>
  <dimension ref="A1:AD70"/>
  <sheetViews>
    <sheetView zoomScaleNormal="100" workbookViewId="0">
      <selection activeCell="R28" sqref="R28"/>
    </sheetView>
  </sheetViews>
  <sheetFormatPr defaultRowHeight="12.75"/>
  <cols>
    <col min="1" max="1" width="2.42578125" customWidth="1"/>
    <col min="2" max="2" width="21.28515625" style="2" customWidth="1"/>
    <col min="3" max="3" width="8.5703125" customWidth="1"/>
    <col min="4" max="4" width="9.5703125" bestFit="1" customWidth="1"/>
    <col min="5" max="5" width="7.5703125" customWidth="1"/>
    <col min="6" max="6" width="8.5703125" customWidth="1"/>
    <col min="7" max="7" width="9.5703125" bestFit="1" customWidth="1"/>
    <col min="8" max="8" width="7.5703125" customWidth="1"/>
    <col min="9" max="9" width="8.5703125" customWidth="1"/>
    <col min="10" max="10" width="9.5703125" bestFit="1" customWidth="1"/>
    <col min="11" max="11" width="7.5703125" customWidth="1"/>
    <col min="12" max="12" width="7.42578125" customWidth="1"/>
    <col min="13" max="13" width="9.5703125" bestFit="1" customWidth="1"/>
    <col min="14" max="14" width="12.140625" bestFit="1" customWidth="1"/>
    <col min="15" max="15" width="9.140625" style="52" customWidth="1"/>
    <col min="16" max="16" width="13.7109375" customWidth="1"/>
    <col min="18" max="18" width="9.5703125" bestFit="1" customWidth="1"/>
    <col min="21" max="21" width="9.5703125" bestFit="1" customWidth="1"/>
    <col min="24" max="24" width="9.5703125" bestFit="1" customWidth="1"/>
    <col min="26" max="26" width="8.5703125" customWidth="1"/>
    <col min="27" max="27" width="9.5703125" bestFit="1" customWidth="1"/>
  </cols>
  <sheetData>
    <row r="1" spans="1:30" ht="33.75" customHeight="1">
      <c r="A1" s="336" t="s">
        <v>15</v>
      </c>
      <c r="B1" s="337"/>
      <c r="C1" s="337"/>
      <c r="D1" s="337"/>
      <c r="E1" s="337"/>
      <c r="F1" s="337"/>
      <c r="G1" s="337"/>
      <c r="H1" s="337"/>
      <c r="I1" s="337"/>
      <c r="J1" s="337"/>
      <c r="K1" s="337"/>
      <c r="L1" s="30"/>
      <c r="M1" s="30"/>
      <c r="P1" s="59"/>
      <c r="Z1" s="30"/>
      <c r="AA1" s="30"/>
    </row>
    <row r="2" spans="1:30" s="22" customFormat="1" ht="15" customHeight="1">
      <c r="A2" s="16" t="s">
        <v>10</v>
      </c>
      <c r="B2" s="21"/>
      <c r="C2" s="16"/>
      <c r="D2" s="16"/>
      <c r="E2" s="16"/>
      <c r="F2" s="16"/>
      <c r="G2" s="16"/>
      <c r="H2" s="16"/>
      <c r="I2" s="16"/>
      <c r="O2" s="53"/>
    </row>
    <row r="3" spans="1:30" ht="13.5" thickBot="1">
      <c r="A3" s="1"/>
      <c r="C3" t="s">
        <v>16</v>
      </c>
      <c r="E3" s="1"/>
      <c r="F3" s="1"/>
      <c r="G3" s="1"/>
      <c r="H3" s="1"/>
      <c r="K3" s="12" t="s">
        <v>5</v>
      </c>
      <c r="L3" s="12"/>
      <c r="M3" s="12"/>
      <c r="Q3" t="s">
        <v>17</v>
      </c>
      <c r="S3" s="1"/>
      <c r="T3" s="1"/>
      <c r="U3" s="1"/>
      <c r="V3" s="1"/>
      <c r="Z3" s="12"/>
      <c r="AA3" s="12"/>
    </row>
    <row r="4" spans="1:30" s="4" customFormat="1" ht="14.25" thickTop="1">
      <c r="B4" s="23"/>
      <c r="C4" s="335" t="s">
        <v>6</v>
      </c>
      <c r="D4" s="335"/>
      <c r="E4" s="334"/>
      <c r="F4" s="334" t="s">
        <v>11</v>
      </c>
      <c r="G4" s="334"/>
      <c r="H4" s="334"/>
      <c r="I4" s="335" t="s">
        <v>1</v>
      </c>
      <c r="J4" s="335"/>
      <c r="K4" s="335"/>
      <c r="L4" s="335" t="s">
        <v>25</v>
      </c>
      <c r="M4" s="335"/>
      <c r="N4" s="335"/>
      <c r="O4" s="54"/>
      <c r="Q4" s="335" t="s">
        <v>6</v>
      </c>
      <c r="R4" s="335"/>
      <c r="S4" s="334"/>
      <c r="T4" s="334" t="s">
        <v>9</v>
      </c>
      <c r="U4" s="334"/>
      <c r="V4" s="334"/>
      <c r="W4" s="335" t="s">
        <v>1</v>
      </c>
      <c r="X4" s="335"/>
      <c r="Y4" s="335"/>
      <c r="Z4" s="335" t="s">
        <v>25</v>
      </c>
      <c r="AA4" s="335"/>
      <c r="AB4" s="335"/>
    </row>
    <row r="5" spans="1:30" s="4" customFormat="1" ht="36">
      <c r="B5" s="9"/>
      <c r="C5" s="6" t="s">
        <v>27</v>
      </c>
      <c r="D5" s="6" t="s">
        <v>8</v>
      </c>
      <c r="E5" s="6" t="s">
        <v>30</v>
      </c>
      <c r="F5" s="6" t="s">
        <v>27</v>
      </c>
      <c r="G5" s="6" t="s">
        <v>8</v>
      </c>
      <c r="H5" s="6" t="s">
        <v>30</v>
      </c>
      <c r="I5" s="6" t="s">
        <v>27</v>
      </c>
      <c r="J5" s="6" t="s">
        <v>8</v>
      </c>
      <c r="K5" s="6" t="s">
        <v>30</v>
      </c>
      <c r="L5" s="6" t="s">
        <v>27</v>
      </c>
      <c r="M5" s="6" t="s">
        <v>8</v>
      </c>
      <c r="N5" s="6" t="s">
        <v>0</v>
      </c>
      <c r="O5" s="54"/>
      <c r="Q5" s="6" t="s">
        <v>7</v>
      </c>
      <c r="R5" s="6" t="s">
        <v>8</v>
      </c>
      <c r="S5" s="6" t="s">
        <v>0</v>
      </c>
      <c r="T5" s="6" t="s">
        <v>7</v>
      </c>
      <c r="U5" s="6" t="s">
        <v>8</v>
      </c>
      <c r="V5" s="6" t="s">
        <v>0</v>
      </c>
      <c r="W5" s="6" t="s">
        <v>7</v>
      </c>
      <c r="X5" s="6" t="s">
        <v>8</v>
      </c>
      <c r="Y5" s="6" t="s">
        <v>0</v>
      </c>
      <c r="Z5" s="6" t="s">
        <v>7</v>
      </c>
      <c r="AA5" s="6" t="s">
        <v>8</v>
      </c>
      <c r="AB5" s="6" t="s">
        <v>0</v>
      </c>
    </row>
    <row r="6" spans="1:30" s="4" customFormat="1" ht="12">
      <c r="A6" s="8" t="s">
        <v>4</v>
      </c>
      <c r="B6" s="9"/>
      <c r="C6" s="11"/>
      <c r="D6" s="11"/>
      <c r="E6" s="11"/>
      <c r="F6" s="11"/>
      <c r="G6" s="11"/>
      <c r="H6" s="11"/>
      <c r="I6" s="11"/>
      <c r="J6" s="11"/>
      <c r="K6" s="11"/>
      <c r="O6" s="54"/>
    </row>
    <row r="7" spans="1:30" s="4" customFormat="1" ht="12">
      <c r="A7" s="8"/>
      <c r="B7" s="17">
        <v>2010</v>
      </c>
      <c r="C7" s="25"/>
      <c r="D7" s="25"/>
      <c r="E7" s="25">
        <v>469.60955915088164</v>
      </c>
      <c r="F7" s="25"/>
      <c r="G7" s="25"/>
      <c r="H7" s="25">
        <v>431.30128350510694</v>
      </c>
      <c r="I7" s="25"/>
      <c r="J7" s="25"/>
      <c r="K7" s="25">
        <v>481.33791315540867</v>
      </c>
      <c r="L7" s="32"/>
      <c r="M7" s="32"/>
      <c r="N7" s="32">
        <v>451.44188552601173</v>
      </c>
      <c r="O7" s="55"/>
      <c r="P7" s="12"/>
      <c r="S7" s="32">
        <v>564.5626328857461</v>
      </c>
      <c r="V7" s="32">
        <v>517.71320218643086</v>
      </c>
      <c r="Y7" s="32">
        <v>548.53783734237936</v>
      </c>
      <c r="Z7" s="9"/>
      <c r="AA7" s="9"/>
      <c r="AB7" s="32">
        <v>538.95639161489464</v>
      </c>
    </row>
    <row r="8" spans="1:30" s="4" customFormat="1" ht="12">
      <c r="A8" s="8"/>
      <c r="B8" s="17">
        <v>2011</v>
      </c>
      <c r="C8" s="25"/>
      <c r="D8" s="25"/>
      <c r="E8" s="25">
        <v>508.84691356289443</v>
      </c>
      <c r="F8" s="25"/>
      <c r="G8" s="25"/>
      <c r="H8" s="25">
        <v>469.4226527395744</v>
      </c>
      <c r="I8" s="25"/>
      <c r="J8" s="25"/>
      <c r="K8" s="25">
        <v>516.60233488922745</v>
      </c>
      <c r="L8" s="32"/>
      <c r="M8" s="32"/>
      <c r="N8" s="32">
        <v>488.96319249579642</v>
      </c>
      <c r="O8" s="55"/>
      <c r="P8" s="12"/>
      <c r="S8" s="32">
        <v>610.60899414079597</v>
      </c>
      <c r="V8" s="32">
        <v>560.35884578938658</v>
      </c>
      <c r="Y8" s="32">
        <v>602.85770322831331</v>
      </c>
      <c r="Z8" s="9"/>
      <c r="AA8" s="9"/>
      <c r="AB8" s="32">
        <v>584.01142010064882</v>
      </c>
    </row>
    <row r="9" spans="1:30" s="4" customFormat="1" ht="12">
      <c r="A9" s="8"/>
      <c r="B9" s="17">
        <v>2012</v>
      </c>
      <c r="C9" s="25"/>
      <c r="D9" s="25"/>
      <c r="E9" s="25">
        <v>539.13232526641809</v>
      </c>
      <c r="F9" s="25"/>
      <c r="G9" s="25"/>
      <c r="H9" s="25">
        <v>496.85117585231609</v>
      </c>
      <c r="I9" s="25"/>
      <c r="J9" s="25"/>
      <c r="K9" s="25">
        <v>541.10502683010657</v>
      </c>
      <c r="L9" s="32"/>
      <c r="M9" s="32"/>
      <c r="N9" s="32">
        <v>516.48157444299397</v>
      </c>
      <c r="O9" s="55"/>
      <c r="P9" s="12"/>
      <c r="S9" s="32">
        <v>654.20101668903442</v>
      </c>
      <c r="V9" s="32">
        <v>596.79204026112359</v>
      </c>
      <c r="Y9" s="32">
        <v>641.76972272489945</v>
      </c>
      <c r="Z9" s="9"/>
      <c r="AA9" s="9"/>
      <c r="AB9" s="32">
        <v>622.83724396606499</v>
      </c>
    </row>
    <row r="10" spans="1:30" s="4" customFormat="1" ht="12">
      <c r="A10" s="8"/>
      <c r="B10" s="17">
        <v>2013</v>
      </c>
      <c r="C10" s="25"/>
      <c r="D10" s="25"/>
      <c r="E10" s="25">
        <v>573.64797701155715</v>
      </c>
      <c r="F10" s="25"/>
      <c r="G10" s="25"/>
      <c r="H10" s="25">
        <v>530.62759633564315</v>
      </c>
      <c r="I10" s="25"/>
      <c r="J10" s="25"/>
      <c r="K10" s="25">
        <v>576.56559787224251</v>
      </c>
      <c r="L10" s="32"/>
      <c r="M10" s="32"/>
      <c r="N10" s="32">
        <v>550.45498708607636</v>
      </c>
      <c r="O10" s="55"/>
      <c r="P10" s="12"/>
      <c r="S10" s="32">
        <v>700.08112752409454</v>
      </c>
      <c r="V10" s="32">
        <v>643.50094488977959</v>
      </c>
      <c r="Y10" s="32">
        <v>699.04510882785178</v>
      </c>
      <c r="Z10" s="9"/>
      <c r="AA10" s="9"/>
      <c r="AB10" s="32">
        <v>670.77089446541004</v>
      </c>
    </row>
    <row r="11" spans="1:30" s="4" customFormat="1" ht="12">
      <c r="A11" s="8"/>
      <c r="B11" s="17">
        <v>2014</v>
      </c>
      <c r="C11" s="25"/>
      <c r="D11" s="25"/>
      <c r="E11" s="25">
        <v>589.32792604452629</v>
      </c>
      <c r="F11" s="25"/>
      <c r="G11" s="25"/>
      <c r="H11" s="25">
        <v>542.12930138619276</v>
      </c>
      <c r="I11" s="25"/>
      <c r="J11" s="25"/>
      <c r="K11" s="25">
        <v>592.83526483780463</v>
      </c>
      <c r="L11" s="32"/>
      <c r="M11" s="32"/>
      <c r="N11" s="32">
        <v>563.58924415229069</v>
      </c>
      <c r="O11" s="55"/>
      <c r="P11" s="12"/>
      <c r="S11" s="32">
        <v>724.46523471876378</v>
      </c>
      <c r="V11" s="32">
        <v>659.88298015128453</v>
      </c>
      <c r="Y11" s="32">
        <v>725.03781547023277</v>
      </c>
      <c r="Z11" s="9"/>
      <c r="AA11" s="9"/>
      <c r="AB11" s="32">
        <v>691.52676639012543</v>
      </c>
      <c r="AD11" s="4">
        <v>12</v>
      </c>
    </row>
    <row r="12" spans="1:30" s="4" customFormat="1" ht="12">
      <c r="A12" s="8"/>
      <c r="B12" s="17">
        <v>2015</v>
      </c>
      <c r="C12" s="25"/>
      <c r="D12" s="25"/>
      <c r="E12" s="25">
        <v>585.45720915892321</v>
      </c>
      <c r="F12" s="25"/>
      <c r="G12" s="25"/>
      <c r="H12" s="25">
        <v>531.42441016226292</v>
      </c>
      <c r="I12" s="25"/>
      <c r="J12" s="25"/>
      <c r="K12" s="25">
        <v>587.781380780105</v>
      </c>
      <c r="L12" s="32"/>
      <c r="M12" s="32"/>
      <c r="N12" s="32">
        <v>555.1737330118516</v>
      </c>
      <c r="O12" s="55"/>
      <c r="P12" s="12"/>
      <c r="S12" s="32">
        <v>719.3328676338856</v>
      </c>
      <c r="V12" s="32">
        <v>652.83484103635351</v>
      </c>
      <c r="Y12" s="32">
        <v>721.84547070924168</v>
      </c>
      <c r="Z12" s="9"/>
      <c r="AA12" s="9"/>
      <c r="AB12" s="32">
        <v>686.02318418782352</v>
      </c>
    </row>
    <row r="13" spans="1:30" s="4" customFormat="1" ht="12">
      <c r="A13" s="8"/>
      <c r="B13" s="17">
        <v>2016</v>
      </c>
      <c r="C13" s="25"/>
      <c r="D13" s="25"/>
      <c r="E13" s="25">
        <v>595.42825869031185</v>
      </c>
      <c r="F13" s="25"/>
      <c r="G13" s="25"/>
      <c r="H13" s="25">
        <v>532.7432192726825</v>
      </c>
      <c r="I13" s="25"/>
      <c r="J13" s="25"/>
      <c r="K13" s="25">
        <v>593.75993419624422</v>
      </c>
      <c r="L13" s="32"/>
      <c r="M13" s="32"/>
      <c r="N13" s="32">
        <v>558.33161462667647</v>
      </c>
      <c r="O13" s="55"/>
      <c r="P13" s="12"/>
      <c r="S13" s="32">
        <v>730.5779019260425</v>
      </c>
      <c r="V13" s="32">
        <v>653.97688222248212</v>
      </c>
      <c r="Y13" s="32">
        <v>731.28399242388809</v>
      </c>
      <c r="Z13" s="9"/>
      <c r="AA13" s="9"/>
      <c r="AB13" s="32">
        <v>690.8372011231229</v>
      </c>
    </row>
    <row r="14" spans="1:30" s="4" customFormat="1" ht="14.1" customHeight="1">
      <c r="A14" s="8"/>
      <c r="B14" s="17">
        <v>2017</v>
      </c>
      <c r="C14" s="25">
        <v>664.45022552372643</v>
      </c>
      <c r="D14" s="25">
        <v>628.34193292840644</v>
      </c>
      <c r="E14" s="25">
        <v>641.76304396256523</v>
      </c>
      <c r="F14" s="25">
        <v>604.3007327065701</v>
      </c>
      <c r="G14" s="25">
        <v>566.79655560852621</v>
      </c>
      <c r="H14" s="25">
        <v>575.83086355456044</v>
      </c>
      <c r="I14" s="25">
        <v>597.67332666482719</v>
      </c>
      <c r="J14" s="25">
        <v>589.91354838563132</v>
      </c>
      <c r="K14" s="25">
        <v>591.86064996340394</v>
      </c>
      <c r="L14" s="32">
        <v>621.58510540300313</v>
      </c>
      <c r="M14" s="32">
        <v>582.78740852003398</v>
      </c>
      <c r="N14" s="32">
        <v>593.33335331194257</v>
      </c>
      <c r="O14" s="125"/>
      <c r="P14" s="25"/>
      <c r="Q14" s="15">
        <v>806.33661358658901</v>
      </c>
      <c r="R14" s="15">
        <v>783.54621967025093</v>
      </c>
      <c r="S14" s="25">
        <v>795.30441035425645</v>
      </c>
      <c r="T14" s="15">
        <v>749.34425726220536</v>
      </c>
      <c r="U14" s="15">
        <v>690.35156305986288</v>
      </c>
      <c r="V14" s="25">
        <v>709.35894388017914</v>
      </c>
      <c r="W14" s="15">
        <v>710.13188790058393</v>
      </c>
      <c r="X14" s="15">
        <v>671.48337930317393</v>
      </c>
      <c r="Y14" s="15">
        <v>688.51249359424821</v>
      </c>
      <c r="Z14" s="32">
        <v>758.03624861489777</v>
      </c>
      <c r="AA14" s="32">
        <v>704.15649869816832</v>
      </c>
      <c r="AB14" s="32">
        <v>725.22642707286082</v>
      </c>
      <c r="AC14" s="124"/>
    </row>
    <row r="15" spans="1:30" s="4" customFormat="1" ht="14.1" customHeight="1">
      <c r="A15" s="8"/>
      <c r="B15" s="17">
        <v>2018</v>
      </c>
      <c r="C15" s="25">
        <v>713.8739100761594</v>
      </c>
      <c r="D15" s="25">
        <v>684.40655794079976</v>
      </c>
      <c r="E15" s="25">
        <v>695.30549506620275</v>
      </c>
      <c r="F15" s="25">
        <v>653.41914400173198</v>
      </c>
      <c r="G15" s="25">
        <v>620.52674700561715</v>
      </c>
      <c r="H15" s="25">
        <v>627.79930858329965</v>
      </c>
      <c r="I15" s="25">
        <v>619.63023594008428</v>
      </c>
      <c r="J15" s="25">
        <v>622.04734587952021</v>
      </c>
      <c r="K15" s="25">
        <v>621.45666246616111</v>
      </c>
      <c r="L15" s="32">
        <v>666.05494211204268</v>
      </c>
      <c r="M15" s="32">
        <v>632.00466617015456</v>
      </c>
      <c r="N15" s="32">
        <v>640.71804713840413</v>
      </c>
      <c r="O15" s="125"/>
      <c r="P15" s="25"/>
      <c r="Q15" s="15">
        <v>830.66111627015744</v>
      </c>
      <c r="R15" s="15">
        <v>858.19156181614926</v>
      </c>
      <c r="S15" s="15">
        <v>857.43232681241727</v>
      </c>
      <c r="T15" s="15">
        <v>770.06602668471942</v>
      </c>
      <c r="U15" s="15">
        <v>777.21237931512246</v>
      </c>
      <c r="V15" s="15">
        <v>776.9424306943572</v>
      </c>
      <c r="W15" s="15">
        <v>706.18041797405613</v>
      </c>
      <c r="X15" s="15">
        <v>694.73058592182349</v>
      </c>
      <c r="Y15" s="15">
        <v>695.02036509564448</v>
      </c>
      <c r="Z15" s="15">
        <v>769.82752455834452</v>
      </c>
      <c r="AA15" s="15">
        <v>775.93437579220517</v>
      </c>
      <c r="AB15" s="15">
        <v>775.73623201760643</v>
      </c>
      <c r="AC15" s="124"/>
    </row>
    <row r="16" spans="1:30" s="4" customFormat="1" ht="14.1" customHeight="1">
      <c r="A16" s="8"/>
      <c r="B16" s="17">
        <v>2019</v>
      </c>
      <c r="C16" s="25">
        <v>753.4970265613008</v>
      </c>
      <c r="D16" s="25">
        <v>752.75490003067614</v>
      </c>
      <c r="E16" s="25">
        <v>753.019817188871</v>
      </c>
      <c r="F16" s="25">
        <v>696.68421964194272</v>
      </c>
      <c r="G16" s="25">
        <v>678.45924073699769</v>
      </c>
      <c r="H16" s="25">
        <v>681.98784748909918</v>
      </c>
      <c r="I16" s="25">
        <v>693.3047535951398</v>
      </c>
      <c r="J16" s="25">
        <v>701.32852876979757</v>
      </c>
      <c r="K16" s="25">
        <v>699.30553785209577</v>
      </c>
      <c r="L16" s="32">
        <v>712.66332146939055</v>
      </c>
      <c r="M16" s="32">
        <v>693.75054517300896</v>
      </c>
      <c r="N16" s="32">
        <v>698.17019158549192</v>
      </c>
      <c r="O16" s="125"/>
      <c r="P16" s="25"/>
      <c r="Q16" s="15">
        <v>929.86392452002463</v>
      </c>
      <c r="R16" s="15">
        <v>918.56404814706275</v>
      </c>
      <c r="S16" s="15">
        <v>923.57088026954091</v>
      </c>
      <c r="T16" s="15">
        <v>862.75118673548423</v>
      </c>
      <c r="U16" s="15">
        <v>832.51041568714447</v>
      </c>
      <c r="V16" s="15">
        <v>839.76233478453707</v>
      </c>
      <c r="W16" s="15">
        <v>818.22652248054749</v>
      </c>
      <c r="X16" s="15">
        <v>808.77829720237571</v>
      </c>
      <c r="Y16" s="15">
        <v>812.11522390983998</v>
      </c>
      <c r="Z16" s="15">
        <v>871.46202601472191</v>
      </c>
      <c r="AA16" s="15">
        <v>841.73961826770847</v>
      </c>
      <c r="AB16" s="15">
        <v>850.80708746359448</v>
      </c>
      <c r="AC16" s="124"/>
    </row>
    <row r="17" spans="1:29" s="4" customFormat="1" ht="14.1" customHeight="1">
      <c r="A17" s="8"/>
      <c r="B17" s="17">
        <v>2020</v>
      </c>
      <c r="C17" s="25">
        <v>751.78161516694888</v>
      </c>
      <c r="D17" s="25">
        <v>757.27058098561361</v>
      </c>
      <c r="E17" s="25">
        <v>755.34155043006399</v>
      </c>
      <c r="F17" s="25">
        <v>694.50710954917679</v>
      </c>
      <c r="G17" s="25">
        <v>685.98227172545103</v>
      </c>
      <c r="H17" s="25">
        <v>687.67563023620107</v>
      </c>
      <c r="I17" s="25">
        <v>721.71094349553937</v>
      </c>
      <c r="J17" s="25">
        <v>720.64273028283981</v>
      </c>
      <c r="K17" s="25">
        <v>720.88396566573078</v>
      </c>
      <c r="L17" s="32">
        <v>714.56673889859485</v>
      </c>
      <c r="M17" s="32">
        <v>702.20480965836009</v>
      </c>
      <c r="N17" s="32">
        <v>705.06066442978067</v>
      </c>
      <c r="O17" s="125"/>
      <c r="P17" s="25"/>
      <c r="Q17" s="15">
        <v>921.04219467938822</v>
      </c>
      <c r="R17" s="15">
        <v>914.98528770670214</v>
      </c>
      <c r="S17" s="15">
        <v>917.37015428027087</v>
      </c>
      <c r="T17" s="15">
        <v>858.71054120547456</v>
      </c>
      <c r="U17" s="15">
        <v>844.17303194964279</v>
      </c>
      <c r="V17" s="15">
        <v>845.89759877818699</v>
      </c>
      <c r="W17" s="15">
        <v>864.29405546743919</v>
      </c>
      <c r="X17" s="15">
        <v>870.27507499293506</v>
      </c>
      <c r="Y17" s="15">
        <v>867.75360231164711</v>
      </c>
      <c r="Z17" s="15">
        <v>877.64083987752281</v>
      </c>
      <c r="AA17" s="15">
        <v>861.48671253503232</v>
      </c>
      <c r="AB17" s="15">
        <v>864.52742970430177</v>
      </c>
      <c r="AC17" s="15">
        <f>AA17-Z17</f>
        <v>-16.154127342490483</v>
      </c>
    </row>
    <row r="18" spans="1:29" s="4" customFormat="1" ht="14.1" customHeight="1">
      <c r="A18" s="8"/>
      <c r="B18" s="17">
        <v>2021</v>
      </c>
      <c r="C18" s="25">
        <v>814.57311064785824</v>
      </c>
      <c r="D18" s="25">
        <v>824.46449533022155</v>
      </c>
      <c r="E18" s="25">
        <v>820.64637325897957</v>
      </c>
      <c r="F18" s="25">
        <v>752.4554430010694</v>
      </c>
      <c r="G18" s="25">
        <v>754.67548574004286</v>
      </c>
      <c r="H18" s="25">
        <v>754.19713409336032</v>
      </c>
      <c r="I18" s="25">
        <v>761.67659179839768</v>
      </c>
      <c r="J18" s="25">
        <v>785.98258326474365</v>
      </c>
      <c r="K18" s="25">
        <v>779.3640808858712</v>
      </c>
      <c r="L18" s="32">
        <v>769.68223509326845</v>
      </c>
      <c r="M18" s="32">
        <v>768.62696843898345</v>
      </c>
      <c r="N18" s="32">
        <v>768.8929486504444</v>
      </c>
      <c r="O18" s="125"/>
      <c r="P18" s="25"/>
      <c r="Q18" s="15">
        <v>1000.5345755782257</v>
      </c>
      <c r="R18" s="15">
        <v>1011.5268292175849</v>
      </c>
      <c r="S18" s="15">
        <v>1005.8108691852628</v>
      </c>
      <c r="T18" s="15">
        <v>930.11232991133852</v>
      </c>
      <c r="U18" s="15">
        <v>910.36286386464371</v>
      </c>
      <c r="V18" s="15">
        <v>915.54248157280813</v>
      </c>
      <c r="W18" s="15">
        <v>934.36753511717302</v>
      </c>
      <c r="X18" s="15">
        <v>950.022096256179</v>
      </c>
      <c r="Y18" s="15">
        <v>944.47940858310108</v>
      </c>
      <c r="Z18" s="15">
        <v>951.1639499887691</v>
      </c>
      <c r="AA18" s="15">
        <v>930.82973780289171</v>
      </c>
      <c r="AB18" s="15">
        <v>937.47275809246128</v>
      </c>
      <c r="AC18" s="15"/>
    </row>
    <row r="19" spans="1:29" s="4" customFormat="1" ht="14.1" customHeight="1">
      <c r="A19" s="8"/>
      <c r="B19" s="17">
        <v>2022</v>
      </c>
      <c r="C19" s="25">
        <v>1170.0384384927563</v>
      </c>
      <c r="D19" s="25">
        <v>1265.052809327761</v>
      </c>
      <c r="E19" s="25">
        <v>1226.3116181941521</v>
      </c>
      <c r="F19" s="25">
        <v>1095.7476164024945</v>
      </c>
      <c r="G19" s="25">
        <v>1173.5602688067959</v>
      </c>
      <c r="H19" s="25">
        <v>1151.1580771266536</v>
      </c>
      <c r="I19" s="25">
        <v>1040.8931082810216</v>
      </c>
      <c r="J19" s="25">
        <v>1157.7156028378326</v>
      </c>
      <c r="K19" s="25">
        <v>1121.603174687516</v>
      </c>
      <c r="L19" s="32">
        <v>1104.6341450169477</v>
      </c>
      <c r="M19" s="32">
        <v>1184.9277266557631</v>
      </c>
      <c r="N19" s="32">
        <v>1159.8834692213927</v>
      </c>
      <c r="O19" s="125"/>
      <c r="P19" s="25"/>
      <c r="Q19" s="312">
        <v>1483.5137337568401</v>
      </c>
      <c r="R19" s="312">
        <v>1517.3773097962521</v>
      </c>
      <c r="S19" s="312">
        <v>1499.3823253346084</v>
      </c>
      <c r="T19" s="312">
        <v>1374.6194625966129</v>
      </c>
      <c r="U19" s="312">
        <v>1425.3673614805723</v>
      </c>
      <c r="V19" s="312">
        <v>1407.3916869815121</v>
      </c>
      <c r="W19" s="312">
        <v>1370.4049123568195</v>
      </c>
      <c r="X19" s="312">
        <v>1420.8411701530949</v>
      </c>
      <c r="Y19" s="312">
        <v>1400.1078392241336</v>
      </c>
      <c r="Z19" s="312">
        <v>1401.3677745711641</v>
      </c>
      <c r="AA19" s="312">
        <v>1438.1534773179926</v>
      </c>
      <c r="AB19" s="312">
        <v>1423.4760784107</v>
      </c>
      <c r="AC19" s="15"/>
    </row>
    <row r="20" spans="1:29" s="4" customFormat="1" ht="14.1" customHeight="1">
      <c r="A20" s="8"/>
      <c r="B20" s="17">
        <v>2023</v>
      </c>
      <c r="C20" s="25">
        <v>1220.2776182386826</v>
      </c>
      <c r="D20" s="25">
        <v>1371.1470187697792</v>
      </c>
      <c r="E20" s="25">
        <v>1324.9950782338019</v>
      </c>
      <c r="F20" s="25">
        <v>1181.2232921600701</v>
      </c>
      <c r="G20" s="25">
        <v>1283.4878820264425</v>
      </c>
      <c r="H20" s="25">
        <v>1266.5049738891425</v>
      </c>
      <c r="I20" s="25">
        <v>1225.6273790208072</v>
      </c>
      <c r="J20" s="25">
        <v>1284.0582176984133</v>
      </c>
      <c r="K20" s="25">
        <v>1247.3813440599072</v>
      </c>
      <c r="L20" s="32">
        <v>1195.6994448983369</v>
      </c>
      <c r="M20" s="32">
        <v>1297.7242103047379</v>
      </c>
      <c r="N20" s="32">
        <v>1273.6948153228445</v>
      </c>
      <c r="O20" s="125"/>
      <c r="P20" s="25"/>
      <c r="Q20" s="312">
        <v>1575.7483452144481</v>
      </c>
      <c r="R20" s="312">
        <v>1728.4644719459482</v>
      </c>
      <c r="S20" s="312">
        <v>1661.1977729781327</v>
      </c>
      <c r="T20" s="312">
        <v>1501.2283962694369</v>
      </c>
      <c r="U20" s="312">
        <v>1604.0353466630841</v>
      </c>
      <c r="V20" s="312">
        <v>1574.0920631787967</v>
      </c>
      <c r="W20" s="312">
        <v>1671.0851619397947</v>
      </c>
      <c r="X20" s="312">
        <v>1547.5515523259037</v>
      </c>
      <c r="Y20" s="312">
        <v>1579.0660089026553</v>
      </c>
      <c r="Z20" s="312">
        <v>1548.6532943750983</v>
      </c>
      <c r="AA20" s="312">
        <v>1611.2904289341775</v>
      </c>
      <c r="AB20" s="312">
        <v>1591.7091822618711</v>
      </c>
      <c r="AC20" s="15"/>
    </row>
    <row r="21" spans="1:29" s="114" customFormat="1">
      <c r="A21" s="113" t="s">
        <v>2</v>
      </c>
      <c r="B21" s="49"/>
      <c r="C21" s="134">
        <f>C20-C19</f>
        <v>50.239179745926322</v>
      </c>
      <c r="D21" s="134">
        <f t="shared" ref="D21:N21" si="0">D20-D19</f>
        <v>106.09420944201815</v>
      </c>
      <c r="E21" s="134">
        <f t="shared" si="0"/>
        <v>98.683460039649844</v>
      </c>
      <c r="F21" s="134">
        <f t="shared" si="0"/>
        <v>85.475675757575573</v>
      </c>
      <c r="G21" s="134">
        <f t="shared" si="0"/>
        <v>109.92761321964667</v>
      </c>
      <c r="H21" s="134">
        <f t="shared" si="0"/>
        <v>115.346896762489</v>
      </c>
      <c r="I21" s="134">
        <f t="shared" si="0"/>
        <v>184.73427073978564</v>
      </c>
      <c r="J21" s="134">
        <f t="shared" si="0"/>
        <v>126.34261486058062</v>
      </c>
      <c r="K21" s="134">
        <f t="shared" si="0"/>
        <v>125.77816937239118</v>
      </c>
      <c r="L21" s="134">
        <f t="shared" si="0"/>
        <v>91.065299881389137</v>
      </c>
      <c r="M21" s="134">
        <f t="shared" si="0"/>
        <v>112.7964836489748</v>
      </c>
      <c r="N21" s="134">
        <f t="shared" si="0"/>
        <v>113.81134610145182</v>
      </c>
      <c r="O21" s="115"/>
      <c r="Q21" s="135">
        <f>Q20-Q19</f>
        <v>92.234611457608025</v>
      </c>
      <c r="R21" s="135">
        <f t="shared" ref="R21:AB21" si="1">R20-R19</f>
        <v>211.08716214969604</v>
      </c>
      <c r="S21" s="135">
        <f t="shared" si="1"/>
        <v>161.81544764352429</v>
      </c>
      <c r="T21" s="135">
        <f t="shared" si="1"/>
        <v>126.60893367282392</v>
      </c>
      <c r="U21" s="135">
        <f t="shared" si="1"/>
        <v>178.66798518251176</v>
      </c>
      <c r="V21" s="135">
        <f t="shared" si="1"/>
        <v>166.70037619728464</v>
      </c>
      <c r="W21" s="135">
        <f t="shared" si="1"/>
        <v>300.68024958297519</v>
      </c>
      <c r="X21" s="135">
        <f t="shared" si="1"/>
        <v>126.71038217280875</v>
      </c>
      <c r="Y21" s="135">
        <f t="shared" si="1"/>
        <v>178.9581696785217</v>
      </c>
      <c r="Z21" s="135">
        <f t="shared" si="1"/>
        <v>147.28551980393422</v>
      </c>
      <c r="AA21" s="135">
        <f t="shared" si="1"/>
        <v>173.13695161618489</v>
      </c>
      <c r="AB21" s="135">
        <f t="shared" si="1"/>
        <v>168.23310385117111</v>
      </c>
    </row>
    <row r="22" spans="1:29" s="4" customFormat="1" ht="12">
      <c r="A22" s="10"/>
      <c r="B22" s="10" t="s">
        <v>204</v>
      </c>
      <c r="C22" s="19">
        <f>(C20-C19)/C19*100</f>
        <v>4.2938059206537211</v>
      </c>
      <c r="D22" s="19">
        <f>(D20-D19)/D19*100</f>
        <v>8.3865439181464509</v>
      </c>
      <c r="E22" s="19">
        <f t="shared" ref="E22:N22" si="2">(E20-E19)/E19*100</f>
        <v>8.0471764741958172</v>
      </c>
      <c r="F22" s="19">
        <f t="shared" si="2"/>
        <v>7.8006718406748794</v>
      </c>
      <c r="G22" s="19">
        <f t="shared" si="2"/>
        <v>9.367018988416703</v>
      </c>
      <c r="H22" s="19">
        <f t="shared" si="2"/>
        <v>10.020074484505242</v>
      </c>
      <c r="I22" s="19">
        <f t="shared" si="2"/>
        <v>17.747669695389209</v>
      </c>
      <c r="J22" s="19">
        <f t="shared" si="2"/>
        <v>10.913095975461092</v>
      </c>
      <c r="K22" s="19">
        <f t="shared" si="2"/>
        <v>11.214141704567979</v>
      </c>
      <c r="L22" s="19">
        <f t="shared" si="2"/>
        <v>8.2439330969614346</v>
      </c>
      <c r="M22" s="19">
        <f t="shared" si="2"/>
        <v>9.5192711851989298</v>
      </c>
      <c r="N22" s="19">
        <f t="shared" si="2"/>
        <v>9.8123086604425165</v>
      </c>
      <c r="O22" s="55" t="s">
        <v>13</v>
      </c>
      <c r="P22" s="12"/>
      <c r="Q22" s="19">
        <f>(Q20-Q19)/Q19*100</f>
        <v>6.2173075556256379</v>
      </c>
      <c r="R22" s="19">
        <f t="shared" ref="R22:AB22" si="3">(R20-R19)/R19*100</f>
        <v>13.911316637391927</v>
      </c>
      <c r="S22" s="19">
        <f t="shared" si="3"/>
        <v>10.792140530762419</v>
      </c>
      <c r="T22" s="19">
        <f t="shared" si="3"/>
        <v>9.2104714881356067</v>
      </c>
      <c r="U22" s="19">
        <f t="shared" si="3"/>
        <v>12.534872764093876</v>
      </c>
      <c r="V22" s="19">
        <f t="shared" si="3"/>
        <v>11.844632715915315</v>
      </c>
      <c r="W22" s="19">
        <f t="shared" si="3"/>
        <v>21.940978675117702</v>
      </c>
      <c r="X22" s="19">
        <f t="shared" si="3"/>
        <v>8.9179835744171019</v>
      </c>
      <c r="Y22" s="19">
        <f t="shared" si="3"/>
        <v>12.781741853376877</v>
      </c>
      <c r="Z22" s="19">
        <f t="shared" si="3"/>
        <v>10.510126069439938</v>
      </c>
      <c r="AA22" s="19">
        <f t="shared" si="3"/>
        <v>12.038836907662136</v>
      </c>
      <c r="AB22" s="19">
        <f t="shared" si="3"/>
        <v>11.81847074233956</v>
      </c>
    </row>
    <row r="23" spans="1:29">
      <c r="B23"/>
      <c r="D23" s="34"/>
      <c r="O23" s="115"/>
    </row>
    <row r="24" spans="1:29" s="4" customFormat="1" ht="13.5">
      <c r="A24" s="8" t="s">
        <v>12</v>
      </c>
      <c r="B24" s="9"/>
      <c r="C24" s="9"/>
      <c r="D24" s="9"/>
      <c r="E24" s="24"/>
      <c r="F24" s="9"/>
      <c r="G24" s="9"/>
      <c r="H24" s="9"/>
      <c r="I24" s="9"/>
      <c r="J24" s="9"/>
      <c r="K24" s="9"/>
      <c r="L24" s="9"/>
      <c r="M24" s="9"/>
      <c r="N24" s="30"/>
      <c r="O24" s="55" t="s">
        <v>14</v>
      </c>
      <c r="P24" s="12"/>
      <c r="Z24" s="9"/>
      <c r="AA24" s="9"/>
      <c r="AB24" s="30"/>
    </row>
    <row r="25" spans="1:29" s="4" customFormat="1" ht="12">
      <c r="A25" s="8"/>
      <c r="B25" s="17">
        <v>2010</v>
      </c>
      <c r="C25" s="9"/>
      <c r="D25" s="9"/>
      <c r="E25" s="25">
        <f t="shared" ref="E25:E38" si="4">(E7/$O25)*100</f>
        <v>469.60955915088169</v>
      </c>
      <c r="F25" s="9"/>
      <c r="G25" s="9"/>
      <c r="H25" s="25">
        <f t="shared" ref="H25:H38" si="5">(H7/$O25)*100</f>
        <v>431.30128350510699</v>
      </c>
      <c r="I25" s="9"/>
      <c r="J25" s="9"/>
      <c r="K25" s="25">
        <f t="shared" ref="K25:K38" si="6">(K7/$O25)*100</f>
        <v>481.33791315540873</v>
      </c>
      <c r="L25" s="9"/>
      <c r="M25" s="9"/>
      <c r="N25" s="25">
        <f t="shared" ref="N25:N38" si="7">(N7/$O25)*100</f>
        <v>451.44188552601167</v>
      </c>
      <c r="O25" s="332">
        <v>100</v>
      </c>
      <c r="P25" s="316" t="s">
        <v>203</v>
      </c>
      <c r="S25" s="25">
        <f t="shared" ref="S25:S38" si="8">(S7/$O25)*100</f>
        <v>564.5626328857461</v>
      </c>
      <c r="V25" s="25">
        <f t="shared" ref="V25:V38" si="9">(V7/$O25)*100</f>
        <v>517.71320218643086</v>
      </c>
      <c r="Y25" s="25">
        <f t="shared" ref="Y25:Y38" si="10">(Y7/$O25)*100</f>
        <v>548.53783734237936</v>
      </c>
      <c r="Z25" s="9"/>
      <c r="AA25" s="9"/>
      <c r="AB25" s="25">
        <f t="shared" ref="AB25:AB38" si="11">(AB7/$O25)*100</f>
        <v>538.95639161489464</v>
      </c>
    </row>
    <row r="26" spans="1:29" s="4" customFormat="1" ht="12">
      <c r="A26" s="8"/>
      <c r="B26" s="17">
        <v>2011</v>
      </c>
      <c r="C26" s="9"/>
      <c r="D26" s="9"/>
      <c r="E26" s="25">
        <f t="shared" si="4"/>
        <v>497.79766629695723</v>
      </c>
      <c r="F26" s="9"/>
      <c r="G26" s="9"/>
      <c r="H26" s="25">
        <f t="shared" si="5"/>
        <v>459.22947513722931</v>
      </c>
      <c r="I26" s="9"/>
      <c r="J26" s="9"/>
      <c r="K26" s="25">
        <f t="shared" si="6"/>
        <v>505.38468418877562</v>
      </c>
      <c r="L26" s="9"/>
      <c r="M26" s="9"/>
      <c r="N26" s="25">
        <f t="shared" si="7"/>
        <v>478.34570603017335</v>
      </c>
      <c r="O26" s="332">
        <v>102.21962616822431</v>
      </c>
      <c r="P26" s="12"/>
      <c r="S26" s="25">
        <f t="shared" si="8"/>
        <v>597.35005598230998</v>
      </c>
      <c r="V26" s="25">
        <f t="shared" si="9"/>
        <v>548.19105370938837</v>
      </c>
      <c r="Y26" s="25">
        <f t="shared" si="10"/>
        <v>589.7670788153556</v>
      </c>
      <c r="Z26" s="9"/>
      <c r="AA26" s="9"/>
      <c r="AB26" s="25">
        <f t="shared" si="11"/>
        <v>571.33002926417748</v>
      </c>
    </row>
    <row r="27" spans="1:29" s="4" customFormat="1" ht="12">
      <c r="A27" s="8"/>
      <c r="B27" s="17">
        <v>2012</v>
      </c>
      <c r="C27" s="9"/>
      <c r="D27" s="9"/>
      <c r="E27" s="25">
        <f t="shared" si="4"/>
        <v>519.7041333649255</v>
      </c>
      <c r="F27" s="9"/>
      <c r="G27" s="9"/>
      <c r="H27" s="25">
        <f t="shared" si="5"/>
        <v>478.94662897475513</v>
      </c>
      <c r="I27" s="9"/>
      <c r="J27" s="9"/>
      <c r="K27" s="25">
        <f t="shared" si="6"/>
        <v>521.60574658397661</v>
      </c>
      <c r="L27" s="9"/>
      <c r="M27" s="9"/>
      <c r="N27" s="25">
        <f t="shared" si="7"/>
        <v>497.86962581441765</v>
      </c>
      <c r="O27" s="332">
        <v>103.73831775700934</v>
      </c>
      <c r="P27" s="12"/>
      <c r="S27" s="25">
        <f t="shared" si="8"/>
        <v>630.62620527681702</v>
      </c>
      <c r="V27" s="25">
        <f t="shared" si="9"/>
        <v>575.28602079225436</v>
      </c>
      <c r="Y27" s="25">
        <f t="shared" si="10"/>
        <v>618.64288586994815</v>
      </c>
      <c r="Z27" s="9"/>
      <c r="AA27" s="9"/>
      <c r="AB27" s="25">
        <f t="shared" si="11"/>
        <v>600.39265859791851</v>
      </c>
    </row>
    <row r="28" spans="1:29" s="4" customFormat="1" ht="12">
      <c r="A28" s="8"/>
      <c r="B28" s="17">
        <v>2013</v>
      </c>
      <c r="C28" s="9"/>
      <c r="D28" s="9"/>
      <c r="E28" s="25">
        <f t="shared" si="4"/>
        <v>541.39213706934163</v>
      </c>
      <c r="F28" s="9"/>
      <c r="G28" s="9"/>
      <c r="H28" s="25">
        <f t="shared" si="5"/>
        <v>500.79076346561243</v>
      </c>
      <c r="I28" s="9"/>
      <c r="J28" s="9"/>
      <c r="K28" s="25">
        <f t="shared" si="6"/>
        <v>544.14570207126735</v>
      </c>
      <c r="L28" s="9"/>
      <c r="M28" s="9"/>
      <c r="N28" s="25">
        <f t="shared" si="7"/>
        <v>519.50327336899818</v>
      </c>
      <c r="O28" s="332">
        <v>105.95794392523365</v>
      </c>
      <c r="P28" s="12"/>
      <c r="S28" s="25">
        <f t="shared" si="8"/>
        <v>660.71603656077718</v>
      </c>
      <c r="V28" s="25">
        <f t="shared" si="9"/>
        <v>607.31731954316569</v>
      </c>
      <c r="Y28" s="25">
        <f t="shared" si="10"/>
        <v>659.73827249905298</v>
      </c>
      <c r="Z28" s="9"/>
      <c r="AA28" s="9"/>
      <c r="AB28" s="25">
        <f t="shared" si="11"/>
        <v>633.05389819447737</v>
      </c>
    </row>
    <row r="29" spans="1:29" s="4" customFormat="1" ht="12">
      <c r="A29" s="8"/>
      <c r="B29" s="17">
        <v>2014</v>
      </c>
      <c r="C29" s="9"/>
      <c r="D29" s="9"/>
      <c r="E29" s="25">
        <f t="shared" si="4"/>
        <v>548.92786147346521</v>
      </c>
      <c r="F29" s="9"/>
      <c r="G29" s="9"/>
      <c r="H29" s="25">
        <f t="shared" si="5"/>
        <v>504.96483350008816</v>
      </c>
      <c r="I29" s="9"/>
      <c r="J29" s="9"/>
      <c r="K29" s="25">
        <f t="shared" si="6"/>
        <v>552.19476246045792</v>
      </c>
      <c r="L29" s="9"/>
      <c r="M29" s="9"/>
      <c r="N29" s="25">
        <f t="shared" si="7"/>
        <v>524.95363764348303</v>
      </c>
      <c r="O29" s="332">
        <v>107.35981308411215</v>
      </c>
      <c r="P29" s="12"/>
      <c r="S29" s="25">
        <f t="shared" si="8"/>
        <v>674.80113266513797</v>
      </c>
      <c r="V29" s="25">
        <f t="shared" si="9"/>
        <v>614.64617084820418</v>
      </c>
      <c r="Y29" s="25">
        <f t="shared" si="10"/>
        <v>675.33446141732236</v>
      </c>
      <c r="Z29" s="9"/>
      <c r="AA29" s="9"/>
      <c r="AB29" s="25">
        <f t="shared" si="11"/>
        <v>644.12068773661304</v>
      </c>
    </row>
    <row r="30" spans="1:29" s="4" customFormat="1" ht="12">
      <c r="A30" s="8"/>
      <c r="B30" s="17">
        <v>2015</v>
      </c>
      <c r="C30" s="9"/>
      <c r="D30" s="9"/>
      <c r="E30" s="25">
        <f t="shared" si="4"/>
        <v>541.78526598923054</v>
      </c>
      <c r="F30" s="9"/>
      <c r="G30" s="9"/>
      <c r="H30" s="25">
        <f t="shared" si="5"/>
        <v>491.78302172853734</v>
      </c>
      <c r="I30" s="9"/>
      <c r="J30" s="9"/>
      <c r="K30" s="25">
        <f t="shared" si="6"/>
        <v>543.93606697056191</v>
      </c>
      <c r="L30" s="9"/>
      <c r="M30" s="9"/>
      <c r="N30" s="25">
        <f t="shared" si="7"/>
        <v>513.7607734682648</v>
      </c>
      <c r="O30" s="332">
        <v>108.06074766355141</v>
      </c>
      <c r="P30" s="12"/>
      <c r="S30" s="25">
        <f t="shared" si="8"/>
        <v>665.67452399416868</v>
      </c>
      <c r="V30" s="25">
        <f t="shared" si="9"/>
        <v>604.13689073202011</v>
      </c>
      <c r="Y30" s="25">
        <f t="shared" si="10"/>
        <v>667.99970046174144</v>
      </c>
      <c r="Z30" s="9"/>
      <c r="AA30" s="9"/>
      <c r="AB30" s="25">
        <f t="shared" si="11"/>
        <v>634.84956288083993</v>
      </c>
    </row>
    <row r="31" spans="1:29" s="4" customFormat="1" ht="12">
      <c r="A31" s="8"/>
      <c r="B31" s="17">
        <v>2016</v>
      </c>
      <c r="C31" s="9"/>
      <c r="D31" s="9"/>
      <c r="E31" s="25">
        <f t="shared" si="4"/>
        <v>540.49479261814099</v>
      </c>
      <c r="F31" s="9"/>
      <c r="G31" s="9"/>
      <c r="H31" s="25">
        <f t="shared" si="5"/>
        <v>483.5929964977903</v>
      </c>
      <c r="I31" s="9"/>
      <c r="J31" s="9"/>
      <c r="K31" s="25">
        <f t="shared" si="6"/>
        <v>538.98038565427896</v>
      </c>
      <c r="L31" s="9"/>
      <c r="M31" s="9"/>
      <c r="N31" s="25">
        <f t="shared" si="7"/>
        <v>506.8206385158378</v>
      </c>
      <c r="O31" s="332">
        <v>110.16355140186916</v>
      </c>
      <c r="P31" s="12"/>
      <c r="S31" s="25">
        <f t="shared" si="8"/>
        <v>663.17569888514572</v>
      </c>
      <c r="V31" s="25">
        <f t="shared" si="9"/>
        <v>593.64179340662213</v>
      </c>
      <c r="Y31" s="25">
        <f t="shared" si="10"/>
        <v>663.81664635720915</v>
      </c>
      <c r="Z31" s="9"/>
      <c r="AA31" s="9"/>
      <c r="AB31" s="25">
        <f t="shared" si="11"/>
        <v>627.10142540974891</v>
      </c>
    </row>
    <row r="32" spans="1:29" s="4" customFormat="1">
      <c r="A32" s="8"/>
      <c r="B32" s="17">
        <v>2017</v>
      </c>
      <c r="C32" s="25">
        <f t="shared" ref="C32:D38" si="12">(C14/$O32)*100</f>
        <v>591.85160566941693</v>
      </c>
      <c r="D32" s="25">
        <f t="shared" si="12"/>
        <v>559.68854795704044</v>
      </c>
      <c r="E32" s="25">
        <f t="shared" si="4"/>
        <v>571.643252478622</v>
      </c>
      <c r="F32" s="25">
        <f t="shared" ref="F32:G38" si="13">(F14/$O32)*100</f>
        <v>538.2741177906596</v>
      </c>
      <c r="G32" s="25">
        <f t="shared" si="13"/>
        <v>504.86769157221477</v>
      </c>
      <c r="H32" s="25">
        <f t="shared" si="5"/>
        <v>512.91490031498824</v>
      </c>
      <c r="I32" s="25">
        <f t="shared" ref="I32:J38" si="14">(I14/$O32)*100</f>
        <v>532.3708299948928</v>
      </c>
      <c r="J32" s="25">
        <f t="shared" si="14"/>
        <v>525.45889429562988</v>
      </c>
      <c r="K32" s="25">
        <f t="shared" si="6"/>
        <v>527.193253245238</v>
      </c>
      <c r="L32" s="25">
        <f t="shared" ref="L32:M38" si="15">(L14/$O32)*100</f>
        <v>553.66997942244598</v>
      </c>
      <c r="M32" s="25">
        <f t="shared" si="15"/>
        <v>519.11136492523303</v>
      </c>
      <c r="N32" s="25">
        <f t="shared" si="7"/>
        <v>528.50504727889995</v>
      </c>
      <c r="O32" s="57">
        <v>112.26635514018693</v>
      </c>
      <c r="P32" s="321"/>
      <c r="Q32" s="25">
        <f t="shared" ref="Q32:R38" si="16">(Q14/$O32)*100</f>
        <v>718.23531865777329</v>
      </c>
      <c r="R32" s="25">
        <f t="shared" si="16"/>
        <v>697.93503021616516</v>
      </c>
      <c r="S32" s="25">
        <f t="shared" si="8"/>
        <v>708.40850703771434</v>
      </c>
      <c r="T32" s="25">
        <f t="shared" ref="T32:U38" si="17">(T14/$O32)*100</f>
        <v>667.47001479338996</v>
      </c>
      <c r="U32" s="25">
        <f t="shared" si="17"/>
        <v>614.92293234052295</v>
      </c>
      <c r="V32" s="25">
        <f t="shared" si="9"/>
        <v>631.85354418463396</v>
      </c>
      <c r="W32" s="25">
        <f t="shared" ref="W32:X38" si="18">(W14/$O32)*100</f>
        <v>632.54203542445339</v>
      </c>
      <c r="X32" s="25">
        <f t="shared" si="18"/>
        <v>598.1163087237428</v>
      </c>
      <c r="Y32" s="25">
        <f t="shared" si="10"/>
        <v>613.28480178634379</v>
      </c>
      <c r="Z32" s="25">
        <f t="shared" ref="Z32:AA38" si="19">(Z14/$O32)*100</f>
        <v>675.21230885988803</v>
      </c>
      <c r="AA32" s="25">
        <f t="shared" si="19"/>
        <v>627.21952433468471</v>
      </c>
      <c r="AB32" s="25">
        <f t="shared" si="11"/>
        <v>645.98732734065425</v>
      </c>
    </row>
    <row r="33" spans="1:28" s="4" customFormat="1">
      <c r="A33" s="8"/>
      <c r="B33" s="17">
        <v>2018</v>
      </c>
      <c r="C33" s="25">
        <f t="shared" si="12"/>
        <v>624.18392954565104</v>
      </c>
      <c r="D33" s="25">
        <f t="shared" si="12"/>
        <v>598.41880857745093</v>
      </c>
      <c r="E33" s="25">
        <f t="shared" si="4"/>
        <v>607.94842060946826</v>
      </c>
      <c r="F33" s="25">
        <f t="shared" si="13"/>
        <v>571.32460394839882</v>
      </c>
      <c r="G33" s="25">
        <f t="shared" si="13"/>
        <v>542.56475529806755</v>
      </c>
      <c r="H33" s="25">
        <f t="shared" si="5"/>
        <v>548.92360382768584</v>
      </c>
      <c r="I33" s="25">
        <f t="shared" si="14"/>
        <v>541.78088045425136</v>
      </c>
      <c r="J33" s="25">
        <f t="shared" si="14"/>
        <v>543.8943085524711</v>
      </c>
      <c r="K33" s="25">
        <f t="shared" si="6"/>
        <v>543.37783766193445</v>
      </c>
      <c r="L33" s="25">
        <f t="shared" si="15"/>
        <v>582.37286051880335</v>
      </c>
      <c r="M33" s="25">
        <f t="shared" si="15"/>
        <v>552.6006069884088</v>
      </c>
      <c r="N33" s="25">
        <f t="shared" si="7"/>
        <v>560.21925265625521</v>
      </c>
      <c r="O33" s="57">
        <v>114.36915887850469</v>
      </c>
      <c r="P33" s="321"/>
      <c r="Q33" s="25">
        <f t="shared" si="16"/>
        <v>726.29817724949396</v>
      </c>
      <c r="R33" s="25">
        <f t="shared" si="16"/>
        <v>750.36974148582601</v>
      </c>
      <c r="S33" s="25">
        <f t="shared" si="8"/>
        <v>749.70589555815025</v>
      </c>
      <c r="T33" s="25">
        <f t="shared" si="17"/>
        <v>673.31615816355429</v>
      </c>
      <c r="U33" s="25">
        <f t="shared" si="17"/>
        <v>679.56465443692002</v>
      </c>
      <c r="V33" s="25">
        <f t="shared" si="9"/>
        <v>679.32862173071464</v>
      </c>
      <c r="W33" s="25">
        <f t="shared" si="18"/>
        <v>617.45703553196313</v>
      </c>
      <c r="X33" s="25">
        <f t="shared" si="18"/>
        <v>607.44574213389251</v>
      </c>
      <c r="Y33" s="25">
        <f t="shared" si="10"/>
        <v>607.69911391406697</v>
      </c>
      <c r="Z33" s="25">
        <f t="shared" si="19"/>
        <v>673.10762106429297</v>
      </c>
      <c r="AA33" s="25">
        <f t="shared" si="19"/>
        <v>678.44721724017108</v>
      </c>
      <c r="AB33" s="25">
        <f t="shared" si="11"/>
        <v>678.27396793367825</v>
      </c>
    </row>
    <row r="34" spans="1:28" s="4" customFormat="1">
      <c r="A34" s="8"/>
      <c r="B34" s="17">
        <v>2019</v>
      </c>
      <c r="C34" s="25">
        <f t="shared" si="12"/>
        <v>644.9934547364735</v>
      </c>
      <c r="D34" s="25">
        <f t="shared" si="12"/>
        <v>644.35819442625882</v>
      </c>
      <c r="E34" s="25">
        <f t="shared" si="4"/>
        <v>644.58496351367364</v>
      </c>
      <c r="F34" s="25">
        <f t="shared" si="13"/>
        <v>596.36169201350299</v>
      </c>
      <c r="G34" s="25">
        <f t="shared" si="13"/>
        <v>580.76111007087002</v>
      </c>
      <c r="H34" s="25">
        <f t="shared" si="5"/>
        <v>583.78159745066887</v>
      </c>
      <c r="I34" s="25">
        <f t="shared" si="14"/>
        <v>593.46886907743965</v>
      </c>
      <c r="J34" s="25">
        <f t="shared" si="14"/>
        <v>600.33722062694665</v>
      </c>
      <c r="K34" s="25">
        <f t="shared" si="6"/>
        <v>598.60554040139402</v>
      </c>
      <c r="L34" s="25">
        <f t="shared" si="15"/>
        <v>610.03980317779826</v>
      </c>
      <c r="M34" s="25">
        <f t="shared" si="15"/>
        <v>593.85046666809569</v>
      </c>
      <c r="N34" s="25">
        <f t="shared" si="7"/>
        <v>597.63368399718115</v>
      </c>
      <c r="O34" s="57">
        <v>116.82242990654206</v>
      </c>
      <c r="P34" s="321"/>
      <c r="Q34" s="25">
        <f t="shared" si="16"/>
        <v>795.96351938914108</v>
      </c>
      <c r="R34" s="25">
        <f t="shared" si="16"/>
        <v>786.29082521388568</v>
      </c>
      <c r="S34" s="25">
        <f t="shared" si="8"/>
        <v>790.57667351072701</v>
      </c>
      <c r="T34" s="25">
        <f t="shared" si="17"/>
        <v>738.51501584557445</v>
      </c>
      <c r="U34" s="25">
        <f t="shared" si="17"/>
        <v>712.62891582819566</v>
      </c>
      <c r="V34" s="25">
        <f t="shared" si="9"/>
        <v>718.83655857556369</v>
      </c>
      <c r="W34" s="25">
        <f t="shared" si="18"/>
        <v>700.40190324334867</v>
      </c>
      <c r="X34" s="25">
        <f t="shared" si="18"/>
        <v>692.31422240523364</v>
      </c>
      <c r="Y34" s="25">
        <f t="shared" si="10"/>
        <v>695.17063166682306</v>
      </c>
      <c r="Z34" s="25">
        <f t="shared" si="19"/>
        <v>745.97149426860199</v>
      </c>
      <c r="AA34" s="25">
        <f t="shared" si="19"/>
        <v>720.52911323715853</v>
      </c>
      <c r="AB34" s="25">
        <f t="shared" si="11"/>
        <v>728.29086686883682</v>
      </c>
    </row>
    <row r="35" spans="1:28" s="4" customFormat="1">
      <c r="A35" s="8"/>
      <c r="B35" s="17">
        <v>2020</v>
      </c>
      <c r="C35" s="25">
        <f t="shared" si="12"/>
        <v>612.29787115405156</v>
      </c>
      <c r="D35" s="25">
        <f t="shared" si="12"/>
        <v>616.76842752015716</v>
      </c>
      <c r="E35" s="25">
        <f t="shared" si="4"/>
        <v>615.1973046319074</v>
      </c>
      <c r="F35" s="25">
        <f t="shared" si="13"/>
        <v>565.64993889067102</v>
      </c>
      <c r="G35" s="25">
        <f t="shared" si="13"/>
        <v>558.70677887439206</v>
      </c>
      <c r="H35" s="25">
        <f t="shared" si="5"/>
        <v>560.0859557394748</v>
      </c>
      <c r="I35" s="25">
        <f t="shared" si="14"/>
        <v>587.8064392313812</v>
      </c>
      <c r="J35" s="25">
        <f t="shared" si="14"/>
        <v>586.93641971656587</v>
      </c>
      <c r="K35" s="25">
        <f t="shared" si="6"/>
        <v>587.13289686951998</v>
      </c>
      <c r="L35" s="25">
        <f t="shared" si="15"/>
        <v>581.98775308962615</v>
      </c>
      <c r="M35" s="25">
        <f t="shared" si="15"/>
        <v>571.91942632498206</v>
      </c>
      <c r="N35" s="25">
        <f t="shared" si="7"/>
        <v>574.24541270398879</v>
      </c>
      <c r="O35" s="57">
        <v>122.78037383177572</v>
      </c>
      <c r="P35" s="321"/>
      <c r="Q35" s="25">
        <f t="shared" si="16"/>
        <v>750.15425180357397</v>
      </c>
      <c r="R35" s="25">
        <f t="shared" si="16"/>
        <v>745.22112871259458</v>
      </c>
      <c r="S35" s="25">
        <f t="shared" si="8"/>
        <v>747.16351290572004</v>
      </c>
      <c r="T35" s="25">
        <f t="shared" si="17"/>
        <v>699.38746267543866</v>
      </c>
      <c r="U35" s="25">
        <f t="shared" si="17"/>
        <v>687.54720775346732</v>
      </c>
      <c r="V35" s="25">
        <f t="shared" si="9"/>
        <v>688.95180262048325</v>
      </c>
      <c r="W35" s="25">
        <f t="shared" si="18"/>
        <v>703.93502519517392</v>
      </c>
      <c r="X35" s="25">
        <f t="shared" si="18"/>
        <v>708.80634081251412</v>
      </c>
      <c r="Y35" s="25">
        <f t="shared" si="10"/>
        <v>706.75269607875339</v>
      </c>
      <c r="Z35" s="25">
        <f t="shared" si="19"/>
        <v>714.8054794815979</v>
      </c>
      <c r="AA35" s="25">
        <f t="shared" si="19"/>
        <v>701.64854988581112</v>
      </c>
      <c r="AB35" s="25">
        <f t="shared" si="11"/>
        <v>704.12509974013528</v>
      </c>
    </row>
    <row r="36" spans="1:28" s="4" customFormat="1">
      <c r="A36" s="8"/>
      <c r="B36" s="17">
        <v>2021</v>
      </c>
      <c r="C36" s="25">
        <f t="shared" si="12"/>
        <v>664.0710311567301</v>
      </c>
      <c r="D36" s="25">
        <f t="shared" si="12"/>
        <v>672.13486476444723</v>
      </c>
      <c r="E36" s="25">
        <f t="shared" si="4"/>
        <v>669.02218619970131</v>
      </c>
      <c r="F36" s="25">
        <f t="shared" si="13"/>
        <v>613.43034210372889</v>
      </c>
      <c r="G36" s="25">
        <f t="shared" si="13"/>
        <v>615.24020551759679</v>
      </c>
      <c r="H36" s="25">
        <f t="shared" si="5"/>
        <v>614.85023503230127</v>
      </c>
      <c r="I36" s="25">
        <f t="shared" si="14"/>
        <v>620.94777388516991</v>
      </c>
      <c r="J36" s="25">
        <f t="shared" si="14"/>
        <v>640.76294407106718</v>
      </c>
      <c r="K36" s="25">
        <f t="shared" si="6"/>
        <v>635.36728879838643</v>
      </c>
      <c r="L36" s="25">
        <f t="shared" si="15"/>
        <v>627.47427927603599</v>
      </c>
      <c r="M36" s="25">
        <f t="shared" si="15"/>
        <v>626.6139856988284</v>
      </c>
      <c r="N36" s="25">
        <f t="shared" si="7"/>
        <v>626.83082289979075</v>
      </c>
      <c r="O36" s="57">
        <v>122.66355140186917</v>
      </c>
      <c r="P36" s="321"/>
      <c r="Q36" s="25">
        <f t="shared" si="16"/>
        <v>815.67390161424862</v>
      </c>
      <c r="R36" s="25">
        <f t="shared" si="16"/>
        <v>824.63520553357398</v>
      </c>
      <c r="S36" s="25">
        <f t="shared" si="8"/>
        <v>819.97533716436669</v>
      </c>
      <c r="T36" s="25">
        <f t="shared" si="17"/>
        <v>758.26300419438633</v>
      </c>
      <c r="U36" s="25">
        <f t="shared" si="17"/>
        <v>742.16248711250944</v>
      </c>
      <c r="V36" s="25">
        <f t="shared" si="9"/>
        <v>746.38510878697502</v>
      </c>
      <c r="W36" s="25">
        <f t="shared" si="18"/>
        <v>761.73200958123812</v>
      </c>
      <c r="X36" s="25">
        <f t="shared" si="18"/>
        <v>774.4942041859897</v>
      </c>
      <c r="Y36" s="25">
        <f t="shared" si="10"/>
        <v>769.97559404488993</v>
      </c>
      <c r="Z36" s="25">
        <f t="shared" si="19"/>
        <v>775.4250868479869</v>
      </c>
      <c r="AA36" s="25">
        <f t="shared" si="19"/>
        <v>758.84786243740496</v>
      </c>
      <c r="AB36" s="25">
        <f t="shared" si="11"/>
        <v>764.26350564490178</v>
      </c>
    </row>
    <row r="37" spans="1:28" s="4" customFormat="1">
      <c r="A37" s="8"/>
      <c r="B37" s="17">
        <v>2022</v>
      </c>
      <c r="C37" s="25">
        <f t="shared" si="12"/>
        <v>907.20371680235439</v>
      </c>
      <c r="D37" s="25">
        <f t="shared" si="12"/>
        <v>980.87427969616226</v>
      </c>
      <c r="E37" s="25">
        <f t="shared" si="4"/>
        <v>950.83581990416133</v>
      </c>
      <c r="F37" s="25">
        <f t="shared" si="13"/>
        <v>849.60141271787609</v>
      </c>
      <c r="G37" s="25">
        <f t="shared" si="13"/>
        <v>909.9344113212112</v>
      </c>
      <c r="H37" s="25">
        <f t="shared" si="5"/>
        <v>892.56459603298492</v>
      </c>
      <c r="I37" s="25">
        <f t="shared" si="14"/>
        <v>807.06929410195141</v>
      </c>
      <c r="J37" s="25">
        <f t="shared" si="14"/>
        <v>897.64905437426137</v>
      </c>
      <c r="K37" s="25">
        <f t="shared" si="6"/>
        <v>869.64883834466809</v>
      </c>
      <c r="L37" s="25">
        <f t="shared" si="15"/>
        <v>856.49169215082156</v>
      </c>
      <c r="M37" s="25">
        <f t="shared" si="15"/>
        <v>918.74830979830881</v>
      </c>
      <c r="N37" s="25">
        <f t="shared" si="7"/>
        <v>899.32993628035513</v>
      </c>
      <c r="O37" s="57">
        <v>128.97196261682245</v>
      </c>
      <c r="P37" s="322"/>
      <c r="Q37" s="25">
        <f t="shared" si="16"/>
        <v>1150.2606486375498</v>
      </c>
      <c r="R37" s="25">
        <f t="shared" si="16"/>
        <v>1176.5171894797024</v>
      </c>
      <c r="S37" s="25">
        <f t="shared" si="8"/>
        <v>1162.5645566000223</v>
      </c>
      <c r="T37" s="25">
        <f t="shared" si="17"/>
        <v>1065.8281340423011</v>
      </c>
      <c r="U37" s="25">
        <f t="shared" si="17"/>
        <v>1105.1761425972552</v>
      </c>
      <c r="V37" s="25">
        <f t="shared" si="9"/>
        <v>1091.2384819349404</v>
      </c>
      <c r="W37" s="25">
        <f t="shared" si="18"/>
        <v>1062.5603305955049</v>
      </c>
      <c r="X37" s="25">
        <f t="shared" si="18"/>
        <v>1101.6667043940661</v>
      </c>
      <c r="Y37" s="25">
        <f t="shared" si="10"/>
        <v>1085.5908608476977</v>
      </c>
      <c r="Z37" s="25">
        <f t="shared" si="19"/>
        <v>1086.5677672399604</v>
      </c>
      <c r="AA37" s="25">
        <f t="shared" si="19"/>
        <v>1115.0900150219218</v>
      </c>
      <c r="AB37" s="25">
        <f t="shared" si="11"/>
        <v>1103.7097129706151</v>
      </c>
    </row>
    <row r="38" spans="1:28" s="4" customFormat="1">
      <c r="A38" s="8"/>
      <c r="B38" s="17">
        <v>2023</v>
      </c>
      <c r="C38" s="25">
        <f>(C20/$O38)*100</f>
        <v>882.97349214903829</v>
      </c>
      <c r="D38" s="25">
        <f t="shared" si="12"/>
        <v>992.14019278692388</v>
      </c>
      <c r="E38" s="25">
        <f t="shared" si="4"/>
        <v>958.7453820525227</v>
      </c>
      <c r="F38" s="25">
        <f t="shared" si="13"/>
        <v>854.71440244211317</v>
      </c>
      <c r="G38" s="25">
        <f t="shared" si="13"/>
        <v>928.71143450095917</v>
      </c>
      <c r="H38" s="25">
        <f t="shared" si="5"/>
        <v>916.42287206179708</v>
      </c>
      <c r="I38" s="25">
        <f t="shared" si="14"/>
        <v>886.8444940336525</v>
      </c>
      <c r="J38" s="25">
        <f t="shared" si="14"/>
        <v>929.12412032953659</v>
      </c>
      <c r="K38" s="25">
        <f t="shared" si="6"/>
        <v>902.5853174262727</v>
      </c>
      <c r="L38" s="25">
        <f t="shared" si="15"/>
        <v>865.1891165113916</v>
      </c>
      <c r="M38" s="25">
        <f t="shared" si="15"/>
        <v>939.01261540224471</v>
      </c>
      <c r="N38" s="25">
        <f t="shared" si="7"/>
        <v>921.62532706369814</v>
      </c>
      <c r="O38" s="57">
        <v>138.20093457943926</v>
      </c>
      <c r="P38" s="322"/>
      <c r="Q38" s="25">
        <f>(Q20/$O38)*100</f>
        <v>1140.1864611188228</v>
      </c>
      <c r="R38" s="25">
        <f t="shared" si="16"/>
        <v>1250.689423487516</v>
      </c>
      <c r="S38" s="25">
        <f t="shared" si="8"/>
        <v>1202.0163091033655</v>
      </c>
      <c r="T38" s="25">
        <f t="shared" si="17"/>
        <v>1086.2650103183751</v>
      </c>
      <c r="U38" s="25">
        <f t="shared" si="17"/>
        <v>1160.6544858356719</v>
      </c>
      <c r="V38" s="25">
        <f t="shared" si="9"/>
        <v>1138.9880017591292</v>
      </c>
      <c r="W38" s="25">
        <f t="shared" si="18"/>
        <v>1209.1706666276114</v>
      </c>
      <c r="X38" s="25">
        <f t="shared" si="18"/>
        <v>1119.7837098824798</v>
      </c>
      <c r="Y38" s="25">
        <f t="shared" si="10"/>
        <v>1142.5870698399601</v>
      </c>
      <c r="Z38" s="25">
        <f t="shared" si="19"/>
        <v>1120.580912920612</v>
      </c>
      <c r="AA38" s="25">
        <f t="shared" si="19"/>
        <v>1165.9041480707151</v>
      </c>
      <c r="AB38" s="25">
        <f t="shared" si="11"/>
        <v>1151.7354691599</v>
      </c>
    </row>
    <row r="39" spans="1:28" s="114" customFormat="1" ht="12">
      <c r="A39" s="113" t="s">
        <v>2</v>
      </c>
      <c r="B39" s="49"/>
      <c r="C39" s="132">
        <f>C38-C37</f>
        <v>-24.2302246533161</v>
      </c>
      <c r="D39" s="132">
        <f t="shared" ref="D39:N39" si="20">D38-D37</f>
        <v>11.265913090761615</v>
      </c>
      <c r="E39" s="132">
        <f t="shared" si="20"/>
        <v>7.9095621483613741</v>
      </c>
      <c r="F39" s="132">
        <f t="shared" si="20"/>
        <v>5.1129897242370816</v>
      </c>
      <c r="G39" s="132">
        <f t="shared" si="20"/>
        <v>18.777023179747971</v>
      </c>
      <c r="H39" s="132">
        <f t="shared" si="20"/>
        <v>23.858276028812156</v>
      </c>
      <c r="I39" s="132">
        <f t="shared" si="20"/>
        <v>79.775199931701081</v>
      </c>
      <c r="J39" s="132">
        <f t="shared" si="20"/>
        <v>31.475065955275227</v>
      </c>
      <c r="K39" s="132">
        <f t="shared" si="20"/>
        <v>32.936479081604602</v>
      </c>
      <c r="L39" s="132">
        <f t="shared" si="20"/>
        <v>8.6974243605700394</v>
      </c>
      <c r="M39" s="132">
        <f t="shared" si="20"/>
        <v>20.264305603935895</v>
      </c>
      <c r="N39" s="132">
        <f t="shared" si="20"/>
        <v>22.295390783343009</v>
      </c>
      <c r="O39" s="115"/>
      <c r="Q39" s="133">
        <f>Q38-Q37</f>
        <v>-10.074187518727058</v>
      </c>
      <c r="R39" s="133">
        <f>R38-R37</f>
        <v>74.172234007813586</v>
      </c>
      <c r="S39" s="133">
        <f t="shared" ref="S39:AB39" si="21">S38-S37</f>
        <v>39.451752503343187</v>
      </c>
      <c r="T39" s="133">
        <f t="shared" si="21"/>
        <v>20.436876276073917</v>
      </c>
      <c r="U39" s="133">
        <f t="shared" si="21"/>
        <v>55.478343238416755</v>
      </c>
      <c r="V39" s="133">
        <f t="shared" si="21"/>
        <v>47.749519824188837</v>
      </c>
      <c r="W39" s="133">
        <f t="shared" si="21"/>
        <v>146.61033603210649</v>
      </c>
      <c r="X39" s="133">
        <f t="shared" si="21"/>
        <v>18.117005488413724</v>
      </c>
      <c r="Y39" s="133">
        <f t="shared" si="21"/>
        <v>56.996208992262382</v>
      </c>
      <c r="Z39" s="133">
        <f t="shared" si="21"/>
        <v>34.013145680651633</v>
      </c>
      <c r="AA39" s="133">
        <f t="shared" si="21"/>
        <v>50.814133048793337</v>
      </c>
      <c r="AB39" s="133">
        <f t="shared" si="21"/>
        <v>48.025756189284948</v>
      </c>
    </row>
    <row r="40" spans="1:28" s="4" customFormat="1" thickBot="1">
      <c r="A40" s="29"/>
      <c r="B40" s="10" t="s">
        <v>82</v>
      </c>
      <c r="C40" s="19">
        <f>(C38-C37)/C37*100</f>
        <v>-2.6708691999985441</v>
      </c>
      <c r="D40" s="19">
        <f t="shared" ref="D40:N40" si="22">(D38-D37)/D37*100</f>
        <v>1.148558314145149</v>
      </c>
      <c r="E40" s="19">
        <f t="shared" si="22"/>
        <v>0.83185361581756689</v>
      </c>
      <c r="F40" s="19">
        <f t="shared" si="22"/>
        <v>0.60181040752752757</v>
      </c>
      <c r="G40" s="19">
        <f t="shared" si="22"/>
        <v>2.0635578725376496</v>
      </c>
      <c r="H40" s="19">
        <f t="shared" si="22"/>
        <v>2.673002731102105</v>
      </c>
      <c r="I40" s="19">
        <f t="shared" si="22"/>
        <v>9.8845539676328755</v>
      </c>
      <c r="J40" s="19">
        <f t="shared" si="22"/>
        <v>3.5063888055021746</v>
      </c>
      <c r="K40" s="19">
        <f t="shared" si="22"/>
        <v>3.7873308891319284</v>
      </c>
      <c r="L40" s="19">
        <f t="shared" si="22"/>
        <v>1.0154709543917551</v>
      </c>
      <c r="M40" s="19">
        <f t="shared" si="22"/>
        <v>2.2056427628568356</v>
      </c>
      <c r="N40" s="19">
        <f t="shared" si="22"/>
        <v>2.4791113788068873</v>
      </c>
      <c r="O40" s="19">
        <f>(O38-O37)/O37*100</f>
        <v>7.1557971014492656</v>
      </c>
      <c r="P40" s="19"/>
      <c r="Q40" s="19">
        <f>(Q38-Q37)/Q37*100</f>
        <v>-0.87581780100533213</v>
      </c>
      <c r="R40" s="19">
        <f t="shared" ref="R40:AB40" si="23">(R38-R37)/R37*100</f>
        <v>6.3043901671011859</v>
      </c>
      <c r="S40" s="19">
        <f t="shared" si="23"/>
        <v>3.3935106897393976</v>
      </c>
      <c r="T40" s="19">
        <f t="shared" si="23"/>
        <v>1.9174645164004283</v>
      </c>
      <c r="U40" s="19">
        <f t="shared" si="23"/>
        <v>5.0198643546573551</v>
      </c>
      <c r="V40" s="19">
        <f t="shared" si="23"/>
        <v>4.3757181051314555</v>
      </c>
      <c r="W40" s="19">
        <f t="shared" si="23"/>
        <v>13.797836396728616</v>
      </c>
      <c r="X40" s="19">
        <f t="shared" si="23"/>
        <v>1.6445087626006054</v>
      </c>
      <c r="Y40" s="19">
        <f t="shared" si="23"/>
        <v>5.2502476805816283</v>
      </c>
      <c r="Z40" s="19">
        <f t="shared" si="23"/>
        <v>3.130328977736009</v>
      </c>
      <c r="AA40" s="19">
        <f t="shared" si="23"/>
        <v>4.556953462433647</v>
      </c>
      <c r="AB40" s="19">
        <f t="shared" si="23"/>
        <v>4.351303211786048</v>
      </c>
    </row>
    <row r="41" spans="1:28" s="4" customFormat="1" ht="13.5" thickTop="1">
      <c r="A41" s="8"/>
      <c r="B41" s="9"/>
      <c r="C41" s="9"/>
      <c r="D41" s="9"/>
      <c r="E41" s="9"/>
      <c r="F41" s="9"/>
      <c r="G41" s="9"/>
      <c r="H41" s="9"/>
      <c r="I41" s="9"/>
      <c r="J41" s="9"/>
      <c r="K41" s="9"/>
      <c r="L41" s="9"/>
      <c r="M41" s="9"/>
      <c r="O41" s="56"/>
      <c r="P41" s="26"/>
      <c r="Z41" s="9"/>
      <c r="AA41" s="9"/>
    </row>
    <row r="42" spans="1:28" s="4" customFormat="1">
      <c r="A42" s="8"/>
      <c r="B42" s="9"/>
      <c r="C42" s="9"/>
      <c r="D42" s="9"/>
      <c r="E42" s="9"/>
      <c r="F42" s="9"/>
      <c r="G42" s="9"/>
      <c r="H42" s="9"/>
      <c r="I42" s="9"/>
      <c r="J42" s="9"/>
      <c r="K42" s="9"/>
      <c r="L42" s="9"/>
      <c r="M42" s="9"/>
      <c r="O42" s="56"/>
      <c r="P42" s="26"/>
      <c r="Z42" s="9"/>
      <c r="AA42" s="9"/>
    </row>
    <row r="43" spans="1:28" s="4" customFormat="1">
      <c r="A43" s="8"/>
      <c r="B43" s="9"/>
      <c r="C43" s="9"/>
      <c r="D43" s="9"/>
      <c r="E43" s="9"/>
      <c r="F43" s="9"/>
      <c r="G43" s="9"/>
      <c r="H43" s="9"/>
      <c r="I43" s="9"/>
      <c r="J43" s="9"/>
      <c r="K43" s="9"/>
      <c r="L43" s="9"/>
      <c r="M43" s="9"/>
      <c r="O43" s="56"/>
      <c r="P43" s="26"/>
      <c r="Z43" s="9"/>
      <c r="AA43" s="9"/>
    </row>
    <row r="44" spans="1:28" s="4" customFormat="1">
      <c r="A44" s="8"/>
      <c r="B44" s="9"/>
      <c r="C44" s="9"/>
      <c r="D44" s="9"/>
      <c r="E44" s="9"/>
      <c r="F44" s="9"/>
      <c r="G44" s="9"/>
      <c r="H44" s="9"/>
      <c r="I44" s="9"/>
      <c r="J44" s="9"/>
      <c r="K44" s="9"/>
      <c r="L44" s="9"/>
      <c r="M44" s="9"/>
      <c r="O44" s="56"/>
      <c r="P44" s="26"/>
      <c r="Z44" s="9"/>
      <c r="AA44" s="9"/>
    </row>
    <row r="45" spans="1:28">
      <c r="A45" s="3"/>
      <c r="C45" s="2"/>
      <c r="D45" s="2"/>
      <c r="E45" s="2"/>
      <c r="F45" s="2"/>
      <c r="G45" s="2"/>
      <c r="H45" s="2"/>
      <c r="I45" s="2"/>
      <c r="J45" s="2"/>
      <c r="K45" s="2"/>
      <c r="L45" s="2"/>
      <c r="M45" s="2"/>
      <c r="O45" s="56"/>
      <c r="P45" s="26"/>
      <c r="Z45" s="2"/>
      <c r="AA45" s="2"/>
    </row>
    <row r="46" spans="1:28">
      <c r="O46" s="56"/>
      <c r="P46" s="26"/>
    </row>
    <row r="47" spans="1:28">
      <c r="O47" s="56"/>
      <c r="P47" s="26"/>
    </row>
    <row r="48" spans="1:28">
      <c r="O48" s="56"/>
      <c r="P48" s="26"/>
    </row>
    <row r="49" spans="15:16">
      <c r="O49" s="56"/>
      <c r="P49" s="26"/>
    </row>
    <row r="50" spans="15:16">
      <c r="O50" s="56"/>
      <c r="P50" s="26"/>
    </row>
    <row r="51" spans="15:16">
      <c r="O51" s="331"/>
      <c r="P51" s="26"/>
    </row>
    <row r="52" spans="15:16">
      <c r="O52" s="56"/>
      <c r="P52" s="26"/>
    </row>
    <row r="53" spans="15:16">
      <c r="O53" s="56"/>
      <c r="P53" s="26"/>
    </row>
    <row r="54" spans="15:16">
      <c r="O54" s="56"/>
      <c r="P54" s="26"/>
    </row>
    <row r="55" spans="15:16">
      <c r="O55" s="56"/>
      <c r="P55" s="26"/>
    </row>
    <row r="56" spans="15:16">
      <c r="O56" s="56"/>
      <c r="P56" s="26"/>
    </row>
    <row r="57" spans="15:16">
      <c r="O57" s="56"/>
      <c r="P57" s="26"/>
    </row>
    <row r="58" spans="15:16">
      <c r="O58" s="56"/>
      <c r="P58" s="26"/>
    </row>
    <row r="59" spans="15:16">
      <c r="O59" s="56"/>
      <c r="P59" s="26"/>
    </row>
    <row r="60" spans="15:16">
      <c r="O60" s="56"/>
      <c r="P60" s="26"/>
    </row>
    <row r="61" spans="15:16">
      <c r="O61" s="56"/>
      <c r="P61" s="26"/>
    </row>
    <row r="62" spans="15:16">
      <c r="O62" s="56"/>
      <c r="P62" s="26"/>
    </row>
    <row r="63" spans="15:16">
      <c r="O63" s="56"/>
      <c r="P63" s="26"/>
    </row>
    <row r="64" spans="15:16">
      <c r="O64" s="56"/>
      <c r="P64" s="26"/>
    </row>
    <row r="65" spans="15:16">
      <c r="O65" s="56"/>
      <c r="P65" s="26"/>
    </row>
    <row r="66" spans="15:16">
      <c r="O66" s="56"/>
      <c r="P66" s="26"/>
    </row>
    <row r="67" spans="15:16">
      <c r="O67" s="56"/>
      <c r="P67" s="26"/>
    </row>
    <row r="68" spans="15:16">
      <c r="O68" s="56"/>
      <c r="P68" s="26"/>
    </row>
    <row r="69" spans="15:16">
      <c r="O69" s="56"/>
      <c r="P69" s="26"/>
    </row>
    <row r="70" spans="15:16">
      <c r="O70" s="56"/>
      <c r="P70" s="26"/>
    </row>
  </sheetData>
  <mergeCells count="9">
    <mergeCell ref="T4:V4"/>
    <mergeCell ref="W4:Y4"/>
    <mergeCell ref="Z4:AB4"/>
    <mergeCell ref="A1:K1"/>
    <mergeCell ref="C4:E4"/>
    <mergeCell ref="F4:H4"/>
    <mergeCell ref="I4:K4"/>
    <mergeCell ref="L4:N4"/>
    <mergeCell ref="Q4:S4"/>
  </mergeCells>
  <pageMargins left="0.39370078740157483" right="0.19685039370078741" top="0.78740157480314965" bottom="0.39370078740157483" header="0.51181102362204722" footer="0.51181102362204722"/>
  <pageSetup paperSize="9" scale="99" orientation="portrait" r:id="rId1"/>
  <headerFooter alignWithMargins="0">
    <oddFooter>&amp;C17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theme="4"/>
  </sheetPr>
  <dimension ref="A1:M18"/>
  <sheetViews>
    <sheetView showGridLines="0" zoomScaleNormal="100" workbookViewId="0"/>
  </sheetViews>
  <sheetFormatPr defaultColWidth="15.5703125" defaultRowHeight="12.75"/>
  <cols>
    <col min="1" max="13" width="14.5703125" customWidth="1"/>
  </cols>
  <sheetData>
    <row r="1" spans="1:13" ht="18" customHeight="1">
      <c r="A1" s="261" t="s">
        <v>134</v>
      </c>
      <c r="B1" s="138"/>
      <c r="C1" s="138"/>
      <c r="D1" s="138"/>
      <c r="E1" s="138"/>
      <c r="F1" s="138"/>
      <c r="G1" s="138"/>
      <c r="H1" s="138"/>
      <c r="I1" s="138"/>
      <c r="J1" s="138"/>
      <c r="K1" s="138"/>
      <c r="L1" s="138"/>
      <c r="M1" s="138"/>
    </row>
    <row r="2" spans="1:13" ht="18" customHeight="1">
      <c r="A2" s="275" t="s">
        <v>150</v>
      </c>
      <c r="B2" s="138"/>
      <c r="C2" s="138"/>
      <c r="D2" s="138"/>
      <c r="E2" s="138"/>
      <c r="F2" s="138"/>
      <c r="G2" s="138"/>
      <c r="H2" s="138"/>
      <c r="I2" s="138"/>
      <c r="J2" s="138"/>
      <c r="K2" s="138"/>
      <c r="L2" s="138"/>
      <c r="M2" s="138"/>
    </row>
    <row r="3" spans="1:13" s="140" customFormat="1" ht="18" customHeight="1">
      <c r="A3" s="274" t="s">
        <v>179</v>
      </c>
      <c r="B3" s="241"/>
      <c r="C3" s="241"/>
      <c r="D3" s="241"/>
      <c r="E3" s="241"/>
      <c r="F3" s="241"/>
      <c r="G3" s="241"/>
      <c r="H3" s="241"/>
      <c r="I3" s="241"/>
      <c r="J3" s="241"/>
      <c r="K3" s="241"/>
      <c r="L3" s="241"/>
      <c r="M3" s="241"/>
    </row>
    <row r="4" spans="1:13" ht="18" customHeight="1">
      <c r="A4" s="116" t="s">
        <v>218</v>
      </c>
      <c r="B4" s="265"/>
      <c r="C4" s="265"/>
      <c r="D4" s="265"/>
      <c r="E4" s="265"/>
      <c r="F4" s="265"/>
      <c r="G4" s="265"/>
      <c r="H4" s="265"/>
      <c r="I4" s="265"/>
      <c r="J4" s="265"/>
      <c r="K4" s="265"/>
      <c r="L4" s="265"/>
      <c r="M4" s="168"/>
    </row>
    <row r="5" spans="1:13" ht="18" customHeight="1">
      <c r="A5" s="266" t="s">
        <v>58</v>
      </c>
      <c r="B5" s="265"/>
      <c r="C5" s="265"/>
      <c r="D5" s="265"/>
      <c r="E5" s="265"/>
      <c r="F5" s="265"/>
      <c r="G5" s="265"/>
      <c r="H5" s="265"/>
      <c r="I5" s="265"/>
      <c r="J5" s="265"/>
      <c r="K5" s="265"/>
      <c r="L5" s="265"/>
      <c r="M5" s="168"/>
    </row>
    <row r="6" spans="1:13" ht="18" customHeight="1">
      <c r="A6" s="266" t="s">
        <v>78</v>
      </c>
      <c r="B6" s="265"/>
      <c r="C6" s="265"/>
      <c r="D6" s="265"/>
      <c r="E6" s="265"/>
      <c r="F6" s="265"/>
      <c r="G6" s="265"/>
      <c r="H6" s="265"/>
      <c r="I6" s="265"/>
      <c r="J6" s="265"/>
      <c r="K6" s="265"/>
      <c r="L6" s="265"/>
      <c r="M6" s="168"/>
    </row>
    <row r="7" spans="1:13" ht="18" customHeight="1">
      <c r="A7" s="264" t="s">
        <v>79</v>
      </c>
      <c r="B7" s="265"/>
      <c r="C7" s="265"/>
      <c r="D7" s="265"/>
      <c r="E7" s="265"/>
      <c r="F7" s="265"/>
      <c r="G7" s="265"/>
      <c r="H7" s="265"/>
      <c r="I7" s="265"/>
      <c r="J7" s="265"/>
      <c r="K7" s="265"/>
      <c r="L7" s="265"/>
      <c r="M7" s="168"/>
    </row>
    <row r="8" spans="1:13" ht="18" customHeight="1">
      <c r="A8" s="257" t="s">
        <v>141</v>
      </c>
      <c r="B8" s="265"/>
      <c r="C8" s="265"/>
      <c r="D8" s="265"/>
      <c r="E8" s="265"/>
      <c r="F8" s="265"/>
      <c r="G8" s="265"/>
      <c r="H8" s="265"/>
      <c r="I8" s="265"/>
      <c r="J8" s="265"/>
      <c r="K8" s="265"/>
      <c r="L8" s="265"/>
      <c r="M8" s="168"/>
    </row>
    <row r="9" spans="1:13" ht="18" customHeight="1">
      <c r="A9" s="291" t="s">
        <v>173</v>
      </c>
      <c r="B9" s="265"/>
      <c r="C9" s="265"/>
      <c r="D9" s="265"/>
      <c r="E9" s="265"/>
      <c r="F9" s="265"/>
      <c r="G9" s="265"/>
      <c r="H9" s="265"/>
      <c r="I9" s="265"/>
      <c r="J9" s="265"/>
      <c r="K9" s="265"/>
      <c r="L9" s="265"/>
      <c r="M9" s="168"/>
    </row>
    <row r="10" spans="1:13" ht="18" customHeight="1">
      <c r="A10" s="264" t="s">
        <v>188</v>
      </c>
      <c r="B10" s="264"/>
      <c r="C10" s="264"/>
      <c r="D10" s="264"/>
      <c r="E10" s="264"/>
      <c r="F10" s="264"/>
      <c r="G10" s="264"/>
      <c r="H10" s="264"/>
      <c r="I10" s="264"/>
      <c r="J10" s="264"/>
      <c r="K10" s="264"/>
      <c r="L10" s="264"/>
      <c r="M10" s="264"/>
    </row>
    <row r="11" spans="1:13" ht="63.95" customHeight="1">
      <c r="A11" s="260" t="s">
        <v>120</v>
      </c>
      <c r="B11" s="296" t="s">
        <v>122</v>
      </c>
      <c r="C11" s="296" t="s">
        <v>123</v>
      </c>
      <c r="D11" s="296" t="s">
        <v>124</v>
      </c>
      <c r="E11" s="296" t="s">
        <v>125</v>
      </c>
      <c r="F11" s="296" t="s">
        <v>126</v>
      </c>
      <c r="G11" s="296" t="s">
        <v>127</v>
      </c>
      <c r="H11" s="296" t="s">
        <v>128</v>
      </c>
      <c r="I11" s="296" t="s">
        <v>129</v>
      </c>
      <c r="J11" s="296" t="s">
        <v>130</v>
      </c>
      <c r="K11" s="296" t="s">
        <v>131</v>
      </c>
      <c r="L11" s="296" t="s">
        <v>132</v>
      </c>
      <c r="M11" s="296" t="s">
        <v>133</v>
      </c>
    </row>
    <row r="12" spans="1:13" ht="14.25" customHeight="1">
      <c r="A12" s="292">
        <v>2017</v>
      </c>
      <c r="B12" s="179">
        <v>720.28441970147094</v>
      </c>
      <c r="C12" s="179">
        <v>806.87014588031536</v>
      </c>
      <c r="D12" s="179">
        <v>795.30441035425645</v>
      </c>
      <c r="E12" s="179">
        <v>648.84478599282386</v>
      </c>
      <c r="F12" s="179">
        <v>755.5349326824529</v>
      </c>
      <c r="G12" s="179">
        <v>709.35894388017914</v>
      </c>
      <c r="H12" s="179">
        <v>678.65832288226602</v>
      </c>
      <c r="I12" s="179">
        <v>689.05221415020878</v>
      </c>
      <c r="J12" s="179">
        <v>688.51249359424821</v>
      </c>
      <c r="K12" s="179">
        <v>657.68052888584305</v>
      </c>
      <c r="L12" s="179">
        <v>752.3949832664772</v>
      </c>
      <c r="M12" s="179">
        <v>725.22642707286082</v>
      </c>
    </row>
    <row r="13" spans="1:13" ht="14.25" customHeight="1">
      <c r="A13" s="292">
        <v>2018</v>
      </c>
      <c r="B13" s="179">
        <v>803.43533135680264</v>
      </c>
      <c r="C13" s="179">
        <v>866.7849627520086</v>
      </c>
      <c r="D13" s="179">
        <v>857.43232681241727</v>
      </c>
      <c r="E13" s="179">
        <v>723.63620523900886</v>
      </c>
      <c r="F13" s="179">
        <v>820.67441991917235</v>
      </c>
      <c r="G13" s="179">
        <v>776.9424306943572</v>
      </c>
      <c r="H13" s="179">
        <v>679.41689995420268</v>
      </c>
      <c r="I13" s="179">
        <v>695.35483429315104</v>
      </c>
      <c r="J13" s="179">
        <v>695.02036509564448</v>
      </c>
      <c r="K13" s="179">
        <v>731.69880637156439</v>
      </c>
      <c r="L13" s="179">
        <v>793.57764360808653</v>
      </c>
      <c r="M13" s="179">
        <v>775.73623201760643</v>
      </c>
    </row>
    <row r="14" spans="1:13" ht="14.25" customHeight="1">
      <c r="A14" s="292">
        <v>2019</v>
      </c>
      <c r="B14" s="179">
        <v>890.29381482034444</v>
      </c>
      <c r="C14" s="179">
        <v>928.44778488108409</v>
      </c>
      <c r="D14" s="179">
        <v>923.57088026954091</v>
      </c>
      <c r="E14" s="179">
        <v>814.03719627057592</v>
      </c>
      <c r="F14" s="179">
        <v>865.21009689359687</v>
      </c>
      <c r="G14" s="179">
        <v>839.76233478453707</v>
      </c>
      <c r="H14" s="179">
        <v>732.39020585108165</v>
      </c>
      <c r="I14" s="179">
        <v>813.59876320739284</v>
      </c>
      <c r="J14" s="179">
        <v>812.11522390983998</v>
      </c>
      <c r="K14" s="179">
        <v>819.19277493925313</v>
      </c>
      <c r="L14" s="179">
        <v>865.71592238812889</v>
      </c>
      <c r="M14" s="179">
        <v>850.80708746359448</v>
      </c>
    </row>
    <row r="15" spans="1:13" ht="14.25" customHeight="1">
      <c r="A15" s="292">
        <v>2020</v>
      </c>
      <c r="B15" s="179">
        <v>915.06513425248261</v>
      </c>
      <c r="C15" s="179">
        <v>918.63233846640537</v>
      </c>
      <c r="D15" s="179">
        <v>917.37015428027087</v>
      </c>
      <c r="E15" s="179">
        <v>840.33948087673173</v>
      </c>
      <c r="F15" s="179">
        <v>850.7234032067845</v>
      </c>
      <c r="G15" s="179">
        <v>845.89759877818699</v>
      </c>
      <c r="H15" s="179">
        <v>883.20779631281675</v>
      </c>
      <c r="I15" s="179">
        <v>864.06919680442911</v>
      </c>
      <c r="J15" s="179">
        <v>867.75360231164711</v>
      </c>
      <c r="K15" s="179">
        <v>848.38875209593675</v>
      </c>
      <c r="L15" s="179">
        <v>872.12522758227828</v>
      </c>
      <c r="M15" s="179">
        <v>864.52742970430177</v>
      </c>
    </row>
    <row r="16" spans="1:13" ht="14.25" customHeight="1">
      <c r="A16" s="292">
        <v>2021</v>
      </c>
      <c r="B16" s="310">
        <v>953.49822227391667</v>
      </c>
      <c r="C16" s="310">
        <v>1012.8988868125767</v>
      </c>
      <c r="D16" s="310">
        <v>1005.8108691852628</v>
      </c>
      <c r="E16" s="310">
        <v>873.61792445731601</v>
      </c>
      <c r="F16" s="310">
        <v>955.42421798289456</v>
      </c>
      <c r="G16" s="310">
        <v>915.54248157280813</v>
      </c>
      <c r="H16" s="310">
        <v>923.84249536607126</v>
      </c>
      <c r="I16" s="310">
        <v>946.99081033587811</v>
      </c>
      <c r="J16" s="310">
        <v>944.47940858310108</v>
      </c>
      <c r="K16" s="310">
        <v>881.66259606505707</v>
      </c>
      <c r="L16" s="310">
        <v>967.0727378953826</v>
      </c>
      <c r="M16" s="310">
        <v>937.47275809246128</v>
      </c>
    </row>
    <row r="17" spans="1:13" ht="14.25" customHeight="1">
      <c r="A17" s="292">
        <v>2022</v>
      </c>
      <c r="B17" s="310">
        <v>1429.721077098741</v>
      </c>
      <c r="C17" s="310">
        <v>1511.4696269771453</v>
      </c>
      <c r="D17" s="310">
        <v>1499.3823253346084</v>
      </c>
      <c r="E17" s="310">
        <v>1267.2788485522062</v>
      </c>
      <c r="F17" s="310">
        <v>1494.757365695034</v>
      </c>
      <c r="G17" s="310">
        <v>1407.3916869815121</v>
      </c>
      <c r="H17" s="310">
        <v>1361.0942983254342</v>
      </c>
      <c r="I17" s="310">
        <v>1403.2425120706255</v>
      </c>
      <c r="J17" s="310">
        <v>1400.1078392241336</v>
      </c>
      <c r="K17" s="310">
        <v>1288.5403840288768</v>
      </c>
      <c r="L17" s="310">
        <v>1475.6462658489963</v>
      </c>
      <c r="M17" s="310">
        <v>1423.4760784107</v>
      </c>
    </row>
    <row r="18" spans="1:13" ht="14.25" customHeight="1">
      <c r="A18" s="333">
        <v>2023</v>
      </c>
      <c r="B18" s="310">
        <v>1738.2603587677711</v>
      </c>
      <c r="C18" s="310">
        <v>1636.6082732948246</v>
      </c>
      <c r="D18" s="310">
        <v>1661.1977729781327</v>
      </c>
      <c r="E18" s="310">
        <v>1545.3962645888275</v>
      </c>
      <c r="F18" s="310">
        <v>1591.7960065214331</v>
      </c>
      <c r="G18" s="310">
        <v>1574.0920631787967</v>
      </c>
      <c r="H18" s="310">
        <v>1578.5491128969793</v>
      </c>
      <c r="I18" s="310">
        <v>1579.172839239633</v>
      </c>
      <c r="J18" s="310">
        <v>1579.0660089026553</v>
      </c>
      <c r="K18" s="310">
        <v>1577.4074995009178</v>
      </c>
      <c r="L18" s="310">
        <v>1598.2359124165164</v>
      </c>
      <c r="M18" s="310">
        <v>1591.7091822618711</v>
      </c>
    </row>
  </sheetData>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tabColor theme="4"/>
  </sheetPr>
  <dimension ref="A1:G36"/>
  <sheetViews>
    <sheetView showGridLines="0" zoomScaleNormal="100" workbookViewId="0"/>
  </sheetViews>
  <sheetFormatPr defaultColWidth="18" defaultRowHeight="12.75"/>
  <cols>
    <col min="1" max="7" width="14.5703125" customWidth="1"/>
  </cols>
  <sheetData>
    <row r="1" spans="1:7" s="140" customFormat="1" ht="18" customHeight="1">
      <c r="A1" s="261" t="s">
        <v>86</v>
      </c>
      <c r="B1" s="267"/>
      <c r="C1" s="267"/>
      <c r="D1" s="267"/>
    </row>
    <row r="2" spans="1:7" s="140" customFormat="1" ht="18" customHeight="1">
      <c r="A2" s="314" t="s">
        <v>87</v>
      </c>
    </row>
    <row r="3" spans="1:7" s="140" customFormat="1" ht="18" customHeight="1">
      <c r="A3" s="264" t="s">
        <v>32</v>
      </c>
    </row>
    <row r="4" spans="1:7" s="140" customFormat="1" ht="18" customHeight="1">
      <c r="A4" s="315" t="s">
        <v>148</v>
      </c>
      <c r="B4" s="268"/>
      <c r="C4" s="268"/>
      <c r="E4" s="269"/>
      <c r="F4" s="269"/>
    </row>
    <row r="5" spans="1:7" s="140" customFormat="1" ht="18" customHeight="1">
      <c r="A5" s="315" t="s">
        <v>147</v>
      </c>
      <c r="B5" s="268"/>
      <c r="C5" s="268"/>
      <c r="E5" s="269"/>
      <c r="F5" s="269"/>
    </row>
    <row r="6" spans="1:7" s="140" customFormat="1" ht="18" customHeight="1">
      <c r="A6" s="266" t="s">
        <v>141</v>
      </c>
      <c r="B6" s="265"/>
      <c r="C6" s="265"/>
      <c r="D6" s="265"/>
      <c r="E6" s="265"/>
      <c r="F6" s="265"/>
      <c r="G6" s="265"/>
    </row>
    <row r="7" spans="1:7" s="140" customFormat="1" ht="18" customHeight="1">
      <c r="A7" s="264" t="s">
        <v>188</v>
      </c>
      <c r="B7" s="268"/>
      <c r="C7" s="268"/>
      <c r="E7" s="269"/>
      <c r="F7" s="269"/>
    </row>
    <row r="8" spans="1:7" ht="63.95" customHeight="1">
      <c r="A8" s="262" t="s">
        <v>149</v>
      </c>
      <c r="B8" s="262" t="s">
        <v>135</v>
      </c>
      <c r="C8" s="262" t="s">
        <v>136</v>
      </c>
      <c r="D8" s="262" t="s">
        <v>137</v>
      </c>
      <c r="E8" s="262" t="s">
        <v>138</v>
      </c>
      <c r="F8" s="262" t="s">
        <v>139</v>
      </c>
      <c r="G8" s="262" t="s">
        <v>140</v>
      </c>
    </row>
    <row r="9" spans="1:7" ht="14.25" customHeight="1">
      <c r="A9" s="270">
        <v>1996</v>
      </c>
      <c r="B9" s="271">
        <v>51.660019719316864</v>
      </c>
      <c r="C9" s="271">
        <v>33.062274855714364</v>
      </c>
      <c r="D9" s="271">
        <v>15.27770542496877</v>
      </c>
    </row>
    <row r="10" spans="1:7" ht="14.25" customHeight="1">
      <c r="A10" s="270">
        <v>1997</v>
      </c>
      <c r="B10" s="271">
        <v>51.660019719316864</v>
      </c>
      <c r="C10" s="271">
        <v>33.062274855714364</v>
      </c>
      <c r="D10" s="271">
        <v>15.27770542496877</v>
      </c>
    </row>
    <row r="11" spans="1:7" ht="14.25" customHeight="1">
      <c r="A11" s="270">
        <v>1998</v>
      </c>
      <c r="B11" s="271">
        <v>51.660019719316864</v>
      </c>
      <c r="C11" s="271">
        <v>33.062274855714364</v>
      </c>
      <c r="D11" s="271">
        <v>15.27770542496877</v>
      </c>
    </row>
    <row r="12" spans="1:7" ht="14.25" customHeight="1">
      <c r="A12" s="270">
        <v>1999</v>
      </c>
      <c r="B12" s="271">
        <v>52.178369488198754</v>
      </c>
      <c r="C12" s="271">
        <v>32.704304195213339</v>
      </c>
      <c r="D12" s="271">
        <v>15.11732631658791</v>
      </c>
    </row>
    <row r="13" spans="1:7" ht="14.25" customHeight="1">
      <c r="A13" s="270">
        <v>2000</v>
      </c>
      <c r="B13" s="271">
        <v>50.556594178722662</v>
      </c>
      <c r="C13" s="271">
        <v>34.709671566842552</v>
      </c>
      <c r="D13" s="271">
        <v>14.733734254434783</v>
      </c>
    </row>
    <row r="14" spans="1:7" ht="14.25" customHeight="1">
      <c r="A14" s="270">
        <v>2001</v>
      </c>
      <c r="B14" s="271">
        <v>49.041134518979469</v>
      </c>
      <c r="C14" s="271">
        <v>35.918003473137155</v>
      </c>
      <c r="D14" s="271">
        <v>15.040862007883385</v>
      </c>
    </row>
    <row r="15" spans="1:7" ht="14.25" customHeight="1">
      <c r="A15" s="270">
        <v>2002</v>
      </c>
      <c r="B15" s="271">
        <v>48.139045082747444</v>
      </c>
      <c r="C15" s="271">
        <v>36.8464271130741</v>
      </c>
      <c r="D15" s="271">
        <v>15.014527804178456</v>
      </c>
    </row>
    <row r="16" spans="1:7" ht="14.25" customHeight="1">
      <c r="A16" s="270">
        <v>2003</v>
      </c>
      <c r="B16" s="271">
        <v>46.543868873389897</v>
      </c>
      <c r="C16" s="271">
        <v>38.77555161252215</v>
      </c>
      <c r="D16" s="271">
        <v>14.680579514087949</v>
      </c>
    </row>
    <row r="17" spans="1:7" ht="14.25" customHeight="1">
      <c r="A17" s="270">
        <v>2004</v>
      </c>
      <c r="B17" s="271">
        <v>45.713754943586892</v>
      </c>
      <c r="C17" s="271">
        <v>40.426440669137158</v>
      </c>
      <c r="D17" s="271">
        <v>13.859804387275958</v>
      </c>
      <c r="E17" s="272">
        <v>43.841145154042508</v>
      </c>
      <c r="F17" s="272">
        <v>37.474183470081755</v>
      </c>
      <c r="G17" s="272">
        <v>18.684671375875737</v>
      </c>
    </row>
    <row r="18" spans="1:7" ht="14.25" customHeight="1">
      <c r="A18" s="270">
        <v>2005</v>
      </c>
      <c r="B18" s="271">
        <v>43.304895275969528</v>
      </c>
      <c r="C18" s="271">
        <v>42.741137623626422</v>
      </c>
      <c r="D18" s="271">
        <v>13.953967100404048</v>
      </c>
      <c r="E18" s="272">
        <v>40.130975475728064</v>
      </c>
      <c r="F18" s="272">
        <v>40.764738349688358</v>
      </c>
      <c r="G18" s="272">
        <v>19.104286174583585</v>
      </c>
    </row>
    <row r="19" spans="1:7" ht="14.25" customHeight="1">
      <c r="A19" s="270">
        <v>2006</v>
      </c>
      <c r="B19" s="271">
        <v>41</v>
      </c>
      <c r="C19" s="271">
        <v>45</v>
      </c>
      <c r="D19" s="271">
        <v>14</v>
      </c>
      <c r="E19" s="272">
        <v>38.5</v>
      </c>
      <c r="F19" s="272">
        <v>44.25</v>
      </c>
      <c r="G19" s="272">
        <v>17.25</v>
      </c>
    </row>
    <row r="20" spans="1:7" ht="14.25" customHeight="1">
      <c r="A20" s="270">
        <v>2007</v>
      </c>
      <c r="B20" s="271">
        <v>39.25</v>
      </c>
      <c r="C20" s="271">
        <v>46.75</v>
      </c>
      <c r="D20" s="271">
        <v>14</v>
      </c>
      <c r="E20" s="272">
        <v>38.25</v>
      </c>
      <c r="F20" s="272">
        <v>44.5</v>
      </c>
      <c r="G20" s="272">
        <v>17.25</v>
      </c>
    </row>
    <row r="21" spans="1:7" ht="14.25" customHeight="1">
      <c r="A21" s="270">
        <v>2008</v>
      </c>
      <c r="B21" s="271">
        <v>37.5</v>
      </c>
      <c r="C21" s="271">
        <v>48.5</v>
      </c>
      <c r="D21" s="271">
        <v>14</v>
      </c>
      <c r="E21" s="272">
        <v>36.5</v>
      </c>
      <c r="F21" s="272">
        <v>45.75</v>
      </c>
      <c r="G21" s="272">
        <v>17.75</v>
      </c>
    </row>
    <row r="22" spans="1:7" ht="14.25" customHeight="1">
      <c r="A22" s="270">
        <v>2009</v>
      </c>
      <c r="B22" s="271">
        <v>35.752132441592408</v>
      </c>
      <c r="C22" s="271">
        <v>49.804417738725846</v>
      </c>
      <c r="D22" s="271">
        <v>14.443449819681749</v>
      </c>
      <c r="E22" s="272">
        <v>35.375661462437648</v>
      </c>
      <c r="F22" s="272">
        <v>46.671047866505965</v>
      </c>
      <c r="G22" s="272">
        <v>17.953290671056386</v>
      </c>
    </row>
    <row r="23" spans="1:7" ht="14.25" customHeight="1">
      <c r="A23" s="270">
        <v>2010</v>
      </c>
      <c r="B23" s="271">
        <v>32.939319636348486</v>
      </c>
      <c r="C23" s="271">
        <v>52.023377554398301</v>
      </c>
      <c r="D23" s="271">
        <v>15.036878396956778</v>
      </c>
      <c r="E23" s="272">
        <v>32.733609321477118</v>
      </c>
      <c r="F23" s="272">
        <v>47.986555620793496</v>
      </c>
      <c r="G23" s="272">
        <v>19.279835057729386</v>
      </c>
    </row>
    <row r="24" spans="1:7" ht="14.25" customHeight="1">
      <c r="A24" s="270">
        <v>2011</v>
      </c>
      <c r="B24" s="271">
        <v>31.164777984193687</v>
      </c>
      <c r="C24" s="271">
        <v>53.459839927145218</v>
      </c>
      <c r="D24" s="271">
        <v>15.375382088661091</v>
      </c>
      <c r="E24" s="272">
        <v>30.304462545445716</v>
      </c>
      <c r="F24" s="272">
        <v>49.872564714204877</v>
      </c>
      <c r="G24" s="272">
        <v>19.822972740349414</v>
      </c>
    </row>
    <row r="25" spans="1:7" ht="14.25" customHeight="1">
      <c r="A25" s="273">
        <v>2012</v>
      </c>
      <c r="B25" s="271">
        <v>29.853145285383935</v>
      </c>
      <c r="C25" s="271">
        <v>54.31061566894909</v>
      </c>
      <c r="D25" s="271">
        <v>15.836239045666975</v>
      </c>
      <c r="E25" s="272">
        <v>29.339967975363813</v>
      </c>
      <c r="F25" s="272">
        <v>50.202267413445078</v>
      </c>
      <c r="G25" s="272">
        <v>20.457764611191113</v>
      </c>
    </row>
    <row r="26" spans="1:7" ht="14.25" customHeight="1">
      <c r="A26" s="273">
        <v>2013</v>
      </c>
      <c r="B26" s="271">
        <v>28.702205682515121</v>
      </c>
      <c r="C26" s="271">
        <v>55.015865732776305</v>
      </c>
      <c r="D26" s="271">
        <v>16.281928584708574</v>
      </c>
      <c r="E26" s="272">
        <v>28.003458724598165</v>
      </c>
      <c r="F26" s="272">
        <v>51.426348702035156</v>
      </c>
      <c r="G26" s="272">
        <v>20.570192573366676</v>
      </c>
    </row>
    <row r="27" spans="1:7" ht="14.25" customHeight="1">
      <c r="A27" s="273">
        <v>2014</v>
      </c>
      <c r="B27" s="271">
        <v>27.483215647911866</v>
      </c>
      <c r="C27" s="271">
        <v>55.793297889075944</v>
      </c>
      <c r="D27" s="271">
        <v>16.72348646301219</v>
      </c>
      <c r="E27" s="272">
        <v>27.127458112525119</v>
      </c>
      <c r="F27" s="272">
        <v>51.127423951087394</v>
      </c>
      <c r="G27" s="272">
        <v>21.74511793638748</v>
      </c>
    </row>
    <row r="28" spans="1:7" ht="14.25" customHeight="1">
      <c r="A28" s="273">
        <v>2015</v>
      </c>
      <c r="B28" s="272">
        <v>26.653217685243661</v>
      </c>
      <c r="C28" s="271">
        <v>56.65902930642121</v>
      </c>
      <c r="D28" s="271">
        <v>16.687753008335122</v>
      </c>
      <c r="E28" s="272">
        <v>26.442331274520754</v>
      </c>
      <c r="F28" s="272">
        <v>51.687733122074341</v>
      </c>
      <c r="G28" s="272">
        <v>21.869935603404908</v>
      </c>
    </row>
    <row r="29" spans="1:7" ht="14.25" customHeight="1">
      <c r="A29" s="273">
        <v>2016</v>
      </c>
      <c r="B29" s="272">
        <v>25.654500551997124</v>
      </c>
      <c r="C29" s="271">
        <v>58.764749841131561</v>
      </c>
      <c r="D29" s="271">
        <v>15.580749606871313</v>
      </c>
      <c r="E29" s="272">
        <v>25.627840169610622</v>
      </c>
      <c r="F29" s="272">
        <v>52.085552611682616</v>
      </c>
      <c r="G29" s="272">
        <v>22.286607218706759</v>
      </c>
    </row>
    <row r="30" spans="1:7" ht="14.25" customHeight="1">
      <c r="A30" s="273">
        <v>2017</v>
      </c>
      <c r="B30" s="272">
        <v>22.34260817375074</v>
      </c>
      <c r="C30" s="271">
        <v>60.632753396435078</v>
      </c>
      <c r="D30" s="271">
        <v>17.024638429814168</v>
      </c>
      <c r="E30" s="272">
        <v>24.5</v>
      </c>
      <c r="F30" s="272">
        <v>54.25</v>
      </c>
      <c r="G30" s="272">
        <v>21.25</v>
      </c>
    </row>
    <row r="31" spans="1:7" ht="14.25" customHeight="1">
      <c r="A31" s="273">
        <v>2018</v>
      </c>
      <c r="B31" s="272">
        <v>20.608070282651315</v>
      </c>
      <c r="C31" s="271">
        <v>62.192097772154341</v>
      </c>
      <c r="D31" s="271">
        <v>17.199831945194337</v>
      </c>
      <c r="E31" s="272">
        <v>21.5</v>
      </c>
      <c r="F31" s="292">
        <v>56.25</v>
      </c>
      <c r="G31" s="272">
        <v>22</v>
      </c>
    </row>
    <row r="32" spans="1:7" ht="14.25" customHeight="1">
      <c r="A32" s="273">
        <v>2019</v>
      </c>
      <c r="B32" s="272">
        <v>19</v>
      </c>
      <c r="C32" s="271">
        <v>64</v>
      </c>
      <c r="D32" s="271">
        <v>17</v>
      </c>
      <c r="E32" s="272">
        <v>20.75</v>
      </c>
      <c r="F32" s="235">
        <v>57</v>
      </c>
      <c r="G32" s="272">
        <v>22.25</v>
      </c>
    </row>
    <row r="33" spans="1:7" ht="14.25" customHeight="1">
      <c r="A33" s="273">
        <v>2020</v>
      </c>
      <c r="B33" s="272">
        <v>17</v>
      </c>
      <c r="C33" s="271">
        <v>68</v>
      </c>
      <c r="D33" s="271">
        <v>14</v>
      </c>
      <c r="E33" s="272">
        <v>19</v>
      </c>
      <c r="F33" s="235">
        <v>62</v>
      </c>
      <c r="G33" s="272">
        <v>19</v>
      </c>
    </row>
    <row r="34" spans="1:7" ht="14.25" customHeight="1">
      <c r="A34" s="273">
        <v>2021</v>
      </c>
      <c r="B34" s="272">
        <v>18</v>
      </c>
      <c r="C34" s="272">
        <v>67</v>
      </c>
      <c r="D34" s="272">
        <v>15</v>
      </c>
      <c r="E34" s="272">
        <v>19</v>
      </c>
      <c r="F34" s="235">
        <v>60</v>
      </c>
      <c r="G34" s="272">
        <v>21</v>
      </c>
    </row>
    <row r="35" spans="1:7" ht="14.25" customHeight="1">
      <c r="A35" s="273">
        <v>2022</v>
      </c>
      <c r="B35" s="272">
        <v>17.418682236638976</v>
      </c>
      <c r="C35" s="272">
        <v>67.810961399034511</v>
      </c>
      <c r="D35" s="272">
        <v>14.770356364326249</v>
      </c>
      <c r="E35" s="272">
        <v>19</v>
      </c>
      <c r="F35" s="235">
        <v>62</v>
      </c>
      <c r="G35" s="272">
        <v>19</v>
      </c>
    </row>
    <row r="36" spans="1:7" ht="14.25" customHeight="1">
      <c r="A36" s="273">
        <v>2023</v>
      </c>
      <c r="B36" s="272">
        <v>17</v>
      </c>
      <c r="C36" s="272">
        <v>69</v>
      </c>
      <c r="D36" s="272">
        <v>14</v>
      </c>
      <c r="E36" s="272">
        <v>19</v>
      </c>
      <c r="F36" s="292">
        <v>61</v>
      </c>
      <c r="G36" s="272">
        <v>19</v>
      </c>
    </row>
  </sheetData>
  <phoneticPr fontId="0" type="noConversion"/>
  <pageMargins left="0.7" right="0.7" top="0.75" bottom="0.75" header="0.3" footer="0.3"/>
  <pageSetup paperSize="9" orientation="portrait" verticalDpi="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C44DD-E7E1-45A4-8385-0A75331CD81C}">
  <sheetPr>
    <tabColor theme="4"/>
    <pageSetUpPr fitToPage="1"/>
  </sheetPr>
  <dimension ref="A1:M12"/>
  <sheetViews>
    <sheetView showGridLines="0" zoomScaleNormal="100" workbookViewId="0"/>
  </sheetViews>
  <sheetFormatPr defaultColWidth="18.85546875" defaultRowHeight="12.75"/>
  <cols>
    <col min="1" max="13" width="14.5703125" customWidth="1"/>
  </cols>
  <sheetData>
    <row r="1" spans="1:13" ht="18" customHeight="1">
      <c r="A1" s="259" t="s">
        <v>180</v>
      </c>
      <c r="B1" s="241"/>
      <c r="C1" s="241"/>
      <c r="D1" s="241"/>
      <c r="E1" s="241"/>
      <c r="F1" s="241"/>
      <c r="G1" s="241"/>
      <c r="H1" s="241"/>
      <c r="I1" s="241"/>
      <c r="J1" s="241"/>
      <c r="K1" s="241"/>
      <c r="L1" s="241"/>
      <c r="M1" s="241"/>
    </row>
    <row r="2" spans="1:13" ht="18" customHeight="1">
      <c r="A2" s="274" t="s">
        <v>150</v>
      </c>
      <c r="B2" s="241"/>
      <c r="C2" s="241"/>
      <c r="D2" s="241"/>
      <c r="E2" s="241"/>
      <c r="F2" s="241"/>
      <c r="G2" s="241"/>
      <c r="H2" s="241"/>
      <c r="I2" s="241"/>
      <c r="J2" s="241"/>
      <c r="K2" s="241"/>
      <c r="L2" s="241"/>
      <c r="M2" s="241"/>
    </row>
    <row r="3" spans="1:13" ht="18" customHeight="1">
      <c r="A3" s="274" t="s">
        <v>179</v>
      </c>
      <c r="B3" s="241"/>
      <c r="C3" s="241"/>
      <c r="D3" s="241"/>
      <c r="E3" s="241"/>
      <c r="F3" s="241"/>
      <c r="G3" s="241"/>
      <c r="H3" s="241"/>
      <c r="I3" s="241"/>
      <c r="J3" s="241"/>
      <c r="K3" s="241"/>
      <c r="L3" s="241"/>
      <c r="M3" s="241"/>
    </row>
    <row r="4" spans="1:13" ht="18" customHeight="1">
      <c r="A4" s="264" t="s">
        <v>75</v>
      </c>
      <c r="B4" s="140"/>
      <c r="C4" s="140"/>
      <c r="D4" s="140"/>
      <c r="E4" s="140"/>
      <c r="F4" s="140"/>
      <c r="G4" s="140"/>
      <c r="H4" s="140"/>
      <c r="I4" s="140"/>
      <c r="J4" s="140"/>
      <c r="K4" s="140"/>
      <c r="L4" s="140"/>
      <c r="M4" s="140"/>
    </row>
    <row r="5" spans="1:13" ht="18" customHeight="1">
      <c r="A5" s="264" t="s">
        <v>184</v>
      </c>
      <c r="B5" s="140"/>
      <c r="C5" s="140"/>
      <c r="D5" s="140"/>
      <c r="E5" s="140"/>
      <c r="F5" s="140"/>
      <c r="G5" s="140"/>
      <c r="H5" s="140"/>
      <c r="I5" s="140"/>
      <c r="J5" s="140"/>
      <c r="K5" s="140"/>
      <c r="L5" s="140"/>
      <c r="M5" s="140"/>
    </row>
    <row r="6" spans="1:13" ht="18" customHeight="1">
      <c r="A6" s="299" t="s">
        <v>152</v>
      </c>
      <c r="B6" s="300"/>
      <c r="C6" s="301"/>
      <c r="D6" s="301"/>
      <c r="E6" s="301"/>
      <c r="F6" s="301"/>
      <c r="G6" s="301"/>
      <c r="H6" s="301"/>
      <c r="I6" s="301"/>
      <c r="J6" s="301"/>
      <c r="K6" s="302"/>
      <c r="L6" s="302"/>
      <c r="M6" s="302"/>
    </row>
    <row r="7" spans="1:13" ht="18" customHeight="1">
      <c r="A7" s="266" t="s">
        <v>141</v>
      </c>
      <c r="B7" s="140"/>
      <c r="C7" s="303"/>
      <c r="D7" s="303"/>
      <c r="E7" s="303"/>
      <c r="F7" s="303"/>
      <c r="G7" s="303"/>
      <c r="H7" s="303"/>
      <c r="I7" s="303"/>
      <c r="J7" s="303"/>
      <c r="K7" s="303"/>
      <c r="L7" s="303"/>
      <c r="M7" s="303"/>
    </row>
    <row r="8" spans="1:13" ht="18" customHeight="1">
      <c r="A8" s="304" t="s">
        <v>173</v>
      </c>
      <c r="B8" s="140"/>
      <c r="C8" s="256"/>
      <c r="D8" s="256"/>
      <c r="E8" s="256"/>
      <c r="F8" s="256"/>
      <c r="G8" s="256"/>
      <c r="H8" s="256"/>
      <c r="I8" s="256"/>
      <c r="J8" s="256"/>
      <c r="K8" s="256"/>
      <c r="L8" s="256"/>
      <c r="M8" s="256"/>
    </row>
    <row r="9" spans="1:13" ht="18" customHeight="1">
      <c r="A9" s="264" t="s">
        <v>188</v>
      </c>
      <c r="B9" s="305"/>
      <c r="C9" s="305"/>
      <c r="D9" s="244"/>
      <c r="E9" s="306"/>
      <c r="F9" s="306"/>
      <c r="G9" s="306"/>
      <c r="H9" s="140"/>
      <c r="I9" s="140"/>
      <c r="J9" s="140"/>
      <c r="K9" s="140"/>
      <c r="L9" s="140"/>
      <c r="M9" s="140"/>
    </row>
    <row r="10" spans="1:13" ht="63.95" customHeight="1">
      <c r="A10" s="297" t="s">
        <v>120</v>
      </c>
      <c r="B10" s="296" t="s">
        <v>108</v>
      </c>
      <c r="C10" s="296" t="s">
        <v>109</v>
      </c>
      <c r="D10" s="296" t="s">
        <v>110</v>
      </c>
      <c r="E10" s="296" t="s">
        <v>111</v>
      </c>
      <c r="F10" s="296" t="s">
        <v>112</v>
      </c>
      <c r="G10" s="296" t="s">
        <v>113</v>
      </c>
      <c r="H10" s="296" t="s">
        <v>114</v>
      </c>
      <c r="I10" s="296" t="s">
        <v>115</v>
      </c>
      <c r="J10" s="296" t="s">
        <v>116</v>
      </c>
      <c r="K10" s="296" t="s">
        <v>117</v>
      </c>
      <c r="L10" s="296" t="s">
        <v>118</v>
      </c>
      <c r="M10" s="296" t="s">
        <v>119</v>
      </c>
    </row>
    <row r="11" spans="1:13" ht="14.25" customHeight="1">
      <c r="A11" s="235" t="s">
        <v>177</v>
      </c>
      <c r="B11" s="317">
        <v>859.23086359806655</v>
      </c>
      <c r="C11" s="317">
        <v>888.29078550188285</v>
      </c>
      <c r="D11" s="317">
        <v>879.18977484926597</v>
      </c>
      <c r="E11" s="317">
        <v>798.45182671925659</v>
      </c>
      <c r="F11" s="317">
        <v>830.92114787909054</v>
      </c>
      <c r="G11" s="317">
        <v>824.76458243491629</v>
      </c>
      <c r="H11" s="317">
        <v>805.40778791755679</v>
      </c>
      <c r="I11" s="317">
        <v>838.43899929895167</v>
      </c>
      <c r="J11" s="317">
        <v>829.81053237313881</v>
      </c>
      <c r="K11" s="317">
        <v>814.94212781499573</v>
      </c>
      <c r="L11" s="317">
        <v>840.93298970961439</v>
      </c>
      <c r="M11" s="317">
        <v>835.18034459692478</v>
      </c>
    </row>
    <row r="12" spans="1:13" ht="14.25" customHeight="1">
      <c r="A12" s="235" t="s">
        <v>190</v>
      </c>
      <c r="B12" s="318">
        <v>1198.2233596722622</v>
      </c>
      <c r="C12" s="318">
        <v>1411.89463526954</v>
      </c>
      <c r="D12" s="318">
        <v>1356.2924739002963</v>
      </c>
      <c r="E12" s="318">
        <v>1088.4329360202664</v>
      </c>
      <c r="F12" s="318">
        <v>1295.1486250674814</v>
      </c>
      <c r="G12" s="318">
        <v>1263.830102056223</v>
      </c>
      <c r="H12" s="318">
        <v>1124.1526659721387</v>
      </c>
      <c r="I12" s="318">
        <v>1328.5403887764733</v>
      </c>
      <c r="J12" s="318">
        <v>1285.6625006012403</v>
      </c>
      <c r="K12" s="318">
        <v>1128.7105261982945</v>
      </c>
      <c r="L12" s="318">
        <v>1323.8177124887511</v>
      </c>
      <c r="M12" s="318">
        <v>1287.5743540567964</v>
      </c>
    </row>
  </sheetData>
  <hyperlinks>
    <hyperlink ref="A6" r:id="rId1" display="Further information on methodolgy can be found here. " xr:uid="{7868629A-11D3-4472-BF91-FEC198501E7F}"/>
  </hyperlinks>
  <printOptions horizontalCentered="1"/>
  <pageMargins left="0.78740157480314965" right="0" top="0.78740157480314965" bottom="0.78740157480314965" header="0.51181102362204722" footer="0.51181102362204722"/>
  <pageSetup paperSize="9" scale="79" orientation="portrait" r:id="rId2"/>
  <headerFooter alignWithMargins="0"/>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3051-8784-4F14-A59E-EACFE1CDAE9D}">
  <sheetPr>
    <tabColor theme="4"/>
    <pageSetUpPr fitToPage="1"/>
  </sheetPr>
  <dimension ref="A1:M12"/>
  <sheetViews>
    <sheetView showGridLines="0" zoomScaleNormal="100" workbookViewId="0"/>
  </sheetViews>
  <sheetFormatPr defaultColWidth="17.42578125" defaultRowHeight="12.75"/>
  <cols>
    <col min="1" max="13" width="14.5703125" customWidth="1"/>
  </cols>
  <sheetData>
    <row r="1" spans="1:13" ht="18" customHeight="1">
      <c r="A1" s="261" t="s">
        <v>181</v>
      </c>
      <c r="B1" s="138"/>
      <c r="C1" s="138"/>
      <c r="D1" s="138"/>
      <c r="E1" s="138"/>
      <c r="F1" s="138"/>
      <c r="G1" s="138"/>
      <c r="H1" s="138"/>
      <c r="I1" s="138"/>
      <c r="J1" s="138"/>
      <c r="K1" s="138"/>
      <c r="L1" s="138"/>
      <c r="M1" s="138"/>
    </row>
    <row r="2" spans="1:13" ht="18" customHeight="1">
      <c r="A2" s="275" t="s">
        <v>150</v>
      </c>
      <c r="B2" s="138"/>
      <c r="C2" s="138"/>
      <c r="D2" s="138"/>
      <c r="E2" s="138"/>
      <c r="F2" s="138"/>
      <c r="G2" s="138"/>
      <c r="H2" s="138"/>
      <c r="I2" s="138"/>
      <c r="J2" s="138"/>
      <c r="K2" s="138"/>
      <c r="L2" s="138"/>
      <c r="M2" s="138"/>
    </row>
    <row r="3" spans="1:13" ht="18" customHeight="1">
      <c r="A3" s="274" t="s">
        <v>179</v>
      </c>
      <c r="B3" s="241"/>
      <c r="C3" s="241"/>
      <c r="D3" s="241"/>
      <c r="E3" s="241"/>
      <c r="F3" s="241"/>
      <c r="G3" s="241"/>
      <c r="H3" s="241"/>
      <c r="I3" s="241"/>
      <c r="J3" s="241"/>
      <c r="K3" s="241"/>
      <c r="L3" s="241"/>
      <c r="M3" s="241"/>
    </row>
    <row r="4" spans="1:13" ht="18" customHeight="1">
      <c r="A4" s="264" t="s">
        <v>75</v>
      </c>
      <c r="B4" s="138"/>
      <c r="C4" s="138"/>
      <c r="D4" s="138"/>
      <c r="E4" s="138"/>
      <c r="F4" s="138"/>
      <c r="G4" s="138"/>
      <c r="H4" s="138"/>
      <c r="I4" s="138"/>
      <c r="J4" s="138"/>
      <c r="K4" s="138"/>
      <c r="L4" s="138"/>
      <c r="M4" s="138"/>
    </row>
    <row r="5" spans="1:13" ht="18" customHeight="1">
      <c r="A5" s="264" t="s">
        <v>185</v>
      </c>
      <c r="B5" s="138"/>
      <c r="C5" s="138"/>
      <c r="D5" s="138"/>
      <c r="E5" s="138"/>
      <c r="F5" s="138"/>
      <c r="G5" s="138"/>
      <c r="H5" s="138"/>
      <c r="I5" s="138"/>
      <c r="J5" s="138"/>
      <c r="K5" s="138"/>
      <c r="L5" s="138"/>
      <c r="M5" s="138"/>
    </row>
    <row r="6" spans="1:13" ht="18" customHeight="1">
      <c r="A6" s="299" t="s">
        <v>142</v>
      </c>
      <c r="B6" s="295"/>
      <c r="C6" s="295"/>
      <c r="D6" s="295"/>
      <c r="E6" s="295"/>
      <c r="F6" s="295"/>
      <c r="G6" s="295"/>
      <c r="H6" s="295"/>
      <c r="I6" s="295"/>
      <c r="J6" s="295"/>
      <c r="K6" s="295"/>
      <c r="L6" s="295"/>
      <c r="M6" s="295"/>
    </row>
    <row r="7" spans="1:13" ht="18" customHeight="1">
      <c r="A7" s="266" t="s">
        <v>141</v>
      </c>
      <c r="B7" s="138"/>
      <c r="C7" s="138"/>
      <c r="D7" s="138"/>
      <c r="E7" s="138"/>
      <c r="F7" s="138"/>
      <c r="G7" s="138"/>
      <c r="H7" s="138"/>
      <c r="I7" s="138"/>
      <c r="J7" s="138"/>
      <c r="K7" s="138"/>
      <c r="L7" s="138"/>
      <c r="M7" s="138"/>
    </row>
    <row r="8" spans="1:13" ht="18" customHeight="1">
      <c r="A8" s="304" t="s">
        <v>173</v>
      </c>
      <c r="B8" s="138"/>
      <c r="C8" s="138"/>
      <c r="D8" s="138"/>
      <c r="E8" s="138"/>
      <c r="F8" s="138"/>
      <c r="G8" s="138"/>
      <c r="H8" s="138"/>
      <c r="I8" s="138"/>
      <c r="J8" s="138"/>
      <c r="K8" s="138"/>
      <c r="L8" s="138"/>
      <c r="M8" s="138"/>
    </row>
    <row r="9" spans="1:13" ht="18" customHeight="1">
      <c r="A9" s="264" t="s">
        <v>188</v>
      </c>
      <c r="B9" s="138"/>
      <c r="C9" s="138"/>
      <c r="D9" s="138"/>
      <c r="E9" s="138"/>
      <c r="F9" s="138"/>
      <c r="G9" s="138"/>
      <c r="H9" s="138"/>
      <c r="I9" s="138"/>
      <c r="J9" s="138"/>
      <c r="K9" s="138"/>
      <c r="L9" s="138"/>
      <c r="M9" s="138"/>
    </row>
    <row r="10" spans="1:13" ht="63.95" customHeight="1">
      <c r="A10" s="260" t="s">
        <v>120</v>
      </c>
      <c r="B10" s="296" t="s">
        <v>108</v>
      </c>
      <c r="C10" s="296" t="s">
        <v>109</v>
      </c>
      <c r="D10" s="296" t="s">
        <v>110</v>
      </c>
      <c r="E10" s="296" t="s">
        <v>111</v>
      </c>
      <c r="F10" s="296" t="s">
        <v>112</v>
      </c>
      <c r="G10" s="296" t="s">
        <v>113</v>
      </c>
      <c r="H10" s="296" t="s">
        <v>114</v>
      </c>
      <c r="I10" s="296" t="s">
        <v>115</v>
      </c>
      <c r="J10" s="296" t="s">
        <v>116</v>
      </c>
      <c r="K10" s="296" t="s">
        <v>117</v>
      </c>
      <c r="L10" s="296" t="s">
        <v>118</v>
      </c>
      <c r="M10" s="296" t="s">
        <v>119</v>
      </c>
    </row>
    <row r="11" spans="1:13" ht="14.25" customHeight="1">
      <c r="A11" s="235" t="s">
        <v>177</v>
      </c>
      <c r="B11" s="317">
        <v>1061.8163935319801</v>
      </c>
      <c r="C11" s="317">
        <v>1079.7941254839609</v>
      </c>
      <c r="D11" s="317">
        <v>1069.9634297701928</v>
      </c>
      <c r="E11" s="317">
        <v>988.36747048128632</v>
      </c>
      <c r="F11" s="317">
        <v>1021.5786955269489</v>
      </c>
      <c r="G11" s="317">
        <v>1011.2457801450034</v>
      </c>
      <c r="H11" s="317">
        <v>994.02171264176138</v>
      </c>
      <c r="I11" s="317">
        <v>1019.0649517328072</v>
      </c>
      <c r="J11" s="317">
        <v>1008.3700770975123</v>
      </c>
      <c r="K11" s="317">
        <v>1009.2738729656722</v>
      </c>
      <c r="L11" s="317">
        <v>1028.9439885210095</v>
      </c>
      <c r="M11" s="317">
        <v>1021.5084075755128</v>
      </c>
    </row>
    <row r="12" spans="1:13" ht="14.25" customHeight="1">
      <c r="A12" s="292" t="s">
        <v>190</v>
      </c>
      <c r="B12" s="318">
        <v>1503.0340225853488</v>
      </c>
      <c r="C12" s="318">
        <v>1708.5824103639236</v>
      </c>
      <c r="D12" s="318">
        <v>1599.3868217113029</v>
      </c>
      <c r="E12" s="318">
        <v>1415.2779708116987</v>
      </c>
      <c r="F12" s="318">
        <v>1510.3693881739139</v>
      </c>
      <c r="G12" s="318">
        <v>1478.6610478807188</v>
      </c>
      <c r="H12" s="318">
        <v>1562.8127595001918</v>
      </c>
      <c r="I12" s="318">
        <v>1600.4884107672297</v>
      </c>
      <c r="J12" s="318">
        <v>1584.9885923131303</v>
      </c>
      <c r="K12" s="318">
        <v>1469.0718774472596</v>
      </c>
      <c r="L12" s="318">
        <v>1556.1401960930928</v>
      </c>
      <c r="M12" s="318">
        <v>1522.4993464803572</v>
      </c>
    </row>
  </sheetData>
  <hyperlinks>
    <hyperlink ref="A6" r:id="rId1" xr:uid="{A67CA390-DABC-4749-A1DF-D0863FE289BD}"/>
  </hyperlinks>
  <pageMargins left="0.78740157480314965" right="0.78740157480314965" top="0.78740157480314965" bottom="0.78740157480314965" header="0.51181102362204722" footer="0.51181102362204722"/>
  <pageSetup paperSize="9" scale="75" orientation="portrait" horizontalDpi="4294967292" r:id="rId2"/>
  <headerFooter alignWithMargins="0"/>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26835-74EB-4A35-A3A8-05777CCDF79A}">
  <sheetPr>
    <tabColor theme="4"/>
  </sheetPr>
  <dimension ref="A1:M13"/>
  <sheetViews>
    <sheetView showGridLines="0" zoomScaleNormal="100" workbookViewId="0"/>
  </sheetViews>
  <sheetFormatPr defaultColWidth="16.5703125" defaultRowHeight="12.75"/>
  <cols>
    <col min="1" max="13" width="14.5703125" customWidth="1"/>
  </cols>
  <sheetData>
    <row r="1" spans="1:13" s="140" customFormat="1" ht="18" customHeight="1">
      <c r="A1" s="263" t="s">
        <v>183</v>
      </c>
      <c r="B1" s="253"/>
      <c r="C1" s="253"/>
      <c r="D1" s="253"/>
      <c r="E1" s="253"/>
      <c r="F1" s="253"/>
      <c r="G1" s="253"/>
      <c r="H1" s="253"/>
      <c r="I1" s="253"/>
      <c r="J1" s="253"/>
      <c r="K1" s="253"/>
      <c r="L1" s="253"/>
      <c r="M1" s="253"/>
    </row>
    <row r="2" spans="1:13" s="140" customFormat="1" ht="18" customHeight="1">
      <c r="A2" s="275" t="s">
        <v>150</v>
      </c>
      <c r="B2" s="253"/>
      <c r="C2" s="253"/>
      <c r="D2" s="253"/>
      <c r="E2" s="253"/>
      <c r="F2" s="253"/>
      <c r="G2" s="253"/>
      <c r="H2" s="253"/>
      <c r="I2" s="253"/>
      <c r="J2" s="253"/>
      <c r="K2" s="253"/>
      <c r="L2" s="253"/>
      <c r="M2" s="253"/>
    </row>
    <row r="3" spans="1:13" s="140" customFormat="1" ht="18" customHeight="1">
      <c r="A3" s="274" t="s">
        <v>179</v>
      </c>
      <c r="B3" s="241"/>
      <c r="C3" s="241"/>
      <c r="D3" s="241"/>
      <c r="E3" s="241"/>
      <c r="F3" s="241"/>
      <c r="G3" s="241"/>
      <c r="H3" s="241"/>
      <c r="I3" s="241"/>
      <c r="J3" s="241"/>
      <c r="K3" s="241"/>
      <c r="L3" s="241"/>
      <c r="M3" s="241"/>
    </row>
    <row r="4" spans="1:13" s="140" customFormat="1" ht="18" customHeight="1">
      <c r="A4" s="116" t="s">
        <v>218</v>
      </c>
      <c r="B4" s="147"/>
      <c r="C4" s="147"/>
      <c r="D4" s="147"/>
      <c r="E4" s="147"/>
      <c r="F4" s="147"/>
      <c r="G4" s="147"/>
      <c r="H4" s="147"/>
      <c r="I4" s="147"/>
      <c r="J4" s="147"/>
      <c r="K4" s="147"/>
      <c r="L4" s="147"/>
      <c r="M4" s="147"/>
    </row>
    <row r="5" spans="1:13" s="140" customFormat="1" ht="18" customHeight="1">
      <c r="A5" s="137" t="s">
        <v>58</v>
      </c>
      <c r="B5" s="147"/>
      <c r="C5" s="147"/>
      <c r="D5" s="147"/>
      <c r="E5" s="147"/>
      <c r="F5" s="147"/>
      <c r="G5" s="147"/>
      <c r="H5" s="147"/>
      <c r="I5" s="147"/>
      <c r="J5" s="147"/>
      <c r="K5" s="147"/>
      <c r="L5" s="147"/>
      <c r="M5" s="147"/>
    </row>
    <row r="6" spans="1:13" s="140" customFormat="1" ht="18" customHeight="1">
      <c r="A6" s="137" t="s">
        <v>78</v>
      </c>
      <c r="B6" s="147"/>
      <c r="C6" s="147"/>
      <c r="D6" s="147"/>
      <c r="E6" s="147"/>
      <c r="F6" s="147"/>
      <c r="G6" s="147"/>
      <c r="H6" s="147"/>
      <c r="I6" s="147"/>
      <c r="J6" s="147"/>
      <c r="K6" s="147"/>
      <c r="L6" s="147"/>
      <c r="M6" s="147"/>
    </row>
    <row r="7" spans="1:13" s="140" customFormat="1" ht="18" customHeight="1">
      <c r="A7" s="116" t="s">
        <v>79</v>
      </c>
      <c r="B7" s="147"/>
      <c r="C7" s="147"/>
      <c r="D7" s="147"/>
      <c r="E7" s="147"/>
      <c r="F7" s="147"/>
      <c r="G7" s="147"/>
      <c r="H7" s="147"/>
      <c r="I7" s="147"/>
      <c r="J7" s="147"/>
      <c r="K7" s="147"/>
      <c r="L7" s="147"/>
      <c r="M7" s="147"/>
    </row>
    <row r="8" spans="1:13" s="140" customFormat="1" ht="18" customHeight="1">
      <c r="A8" s="266" t="s">
        <v>141</v>
      </c>
      <c r="B8" s="147"/>
      <c r="C8" s="147"/>
      <c r="D8" s="147"/>
      <c r="E8" s="147"/>
      <c r="F8" s="147"/>
      <c r="G8" s="147"/>
      <c r="H8" s="147"/>
      <c r="I8" s="147"/>
      <c r="J8" s="147"/>
      <c r="K8" s="147"/>
      <c r="L8" s="147"/>
      <c r="M8" s="147"/>
    </row>
    <row r="9" spans="1:13" s="140" customFormat="1" ht="18" customHeight="1">
      <c r="A9" s="304" t="s">
        <v>173</v>
      </c>
      <c r="B9" s="147"/>
      <c r="C9" s="147"/>
      <c r="D9" s="147"/>
      <c r="E9" s="147"/>
      <c r="F9" s="147"/>
      <c r="G9" s="147"/>
      <c r="H9" s="147"/>
      <c r="I9" s="147"/>
      <c r="J9" s="147"/>
      <c r="K9" s="147"/>
      <c r="L9" s="147"/>
      <c r="M9" s="147"/>
    </row>
    <row r="10" spans="1:13" s="140" customFormat="1" ht="18" customHeight="1">
      <c r="A10" s="264" t="s">
        <v>188</v>
      </c>
      <c r="B10" s="147"/>
      <c r="C10" s="147"/>
      <c r="D10" s="147"/>
      <c r="E10" s="147"/>
      <c r="F10" s="147"/>
      <c r="G10" s="147"/>
      <c r="H10" s="147"/>
      <c r="I10" s="147"/>
      <c r="J10" s="147"/>
      <c r="K10" s="147"/>
      <c r="L10" s="147"/>
      <c r="M10" s="147"/>
    </row>
    <row r="11" spans="1:13" ht="63.95" customHeight="1">
      <c r="A11" s="262" t="s">
        <v>120</v>
      </c>
      <c r="B11" s="307" t="s">
        <v>122</v>
      </c>
      <c r="C11" s="307" t="s">
        <v>123</v>
      </c>
      <c r="D11" s="307" t="s">
        <v>124</v>
      </c>
      <c r="E11" s="307" t="s">
        <v>125</v>
      </c>
      <c r="F11" s="307" t="s">
        <v>126</v>
      </c>
      <c r="G11" s="307" t="s">
        <v>127</v>
      </c>
      <c r="H11" s="307" t="s">
        <v>128</v>
      </c>
      <c r="I11" s="307" t="s">
        <v>129</v>
      </c>
      <c r="J11" s="307" t="s">
        <v>130</v>
      </c>
      <c r="K11" s="307" t="s">
        <v>131</v>
      </c>
      <c r="L11" s="307" t="s">
        <v>132</v>
      </c>
      <c r="M11" s="307" t="s">
        <v>133</v>
      </c>
    </row>
    <row r="12" spans="1:13" ht="14.25" customHeight="1">
      <c r="A12" s="235" t="s">
        <v>177</v>
      </c>
      <c r="B12" s="319">
        <v>805.88430071557559</v>
      </c>
      <c r="C12" s="319">
        <v>892.14690786441304</v>
      </c>
      <c r="D12" s="319">
        <v>879.18977484926597</v>
      </c>
      <c r="E12" s="319">
        <v>765.22155523552919</v>
      </c>
      <c r="F12" s="319">
        <v>875.27955663681053</v>
      </c>
      <c r="G12" s="319">
        <v>824.76458243491629</v>
      </c>
      <c r="H12" s="319">
        <v>778.09186866239338</v>
      </c>
      <c r="I12" s="319">
        <v>833.62742371869319</v>
      </c>
      <c r="J12" s="319">
        <v>829.81053237313881</v>
      </c>
      <c r="K12" s="319">
        <v>768.66992546201561</v>
      </c>
      <c r="L12" s="319">
        <v>871.20771694664097</v>
      </c>
      <c r="M12" s="319">
        <v>835.18034459692478</v>
      </c>
    </row>
    <row r="13" spans="1:13" ht="14.25" customHeight="1">
      <c r="A13" s="235" t="s">
        <v>190</v>
      </c>
      <c r="B13" s="320">
        <v>1423.269869013357</v>
      </c>
      <c r="C13" s="320">
        <v>1347.1881505583196</v>
      </c>
      <c r="D13" s="320">
        <v>1356.2924739002963</v>
      </c>
      <c r="E13" s="320">
        <v>851.94754987736292</v>
      </c>
      <c r="F13" s="320">
        <v>1264.0318204950877</v>
      </c>
      <c r="G13" s="320">
        <v>1263.830102056223</v>
      </c>
      <c r="H13" s="320">
        <v>1289.5781149850143</v>
      </c>
      <c r="I13" s="320">
        <v>1285.4494602085422</v>
      </c>
      <c r="J13" s="320">
        <v>1285.6625006012403</v>
      </c>
      <c r="K13" s="320">
        <v>1380.8895310427879</v>
      </c>
      <c r="L13" s="320">
        <v>1284.1339494179833</v>
      </c>
      <c r="M13" s="320">
        <v>1287.5743540567964</v>
      </c>
    </row>
  </sheetData>
  <pageMargins left="0.7" right="0.7" top="0.75" bottom="0.75" header="0.3" footer="0.3"/>
  <pageSetup paperSize="9" orientation="portrait"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F5D86-4723-4E92-9FCD-CDE1FF317101}">
  <sheetPr>
    <tabColor theme="4"/>
  </sheetPr>
  <dimension ref="A1:M13"/>
  <sheetViews>
    <sheetView showGridLines="0" zoomScaleNormal="100" workbookViewId="0"/>
  </sheetViews>
  <sheetFormatPr defaultColWidth="15.5703125" defaultRowHeight="12.75"/>
  <cols>
    <col min="1" max="13" width="14.5703125" customWidth="1"/>
  </cols>
  <sheetData>
    <row r="1" spans="1:13" s="140" customFormat="1" ht="18" customHeight="1">
      <c r="A1" s="261" t="s">
        <v>182</v>
      </c>
      <c r="B1" s="138"/>
      <c r="C1" s="138"/>
      <c r="D1" s="138"/>
      <c r="E1" s="138"/>
      <c r="F1" s="138"/>
      <c r="G1" s="138"/>
      <c r="H1" s="138"/>
      <c r="I1" s="138"/>
      <c r="J1" s="138"/>
      <c r="K1" s="138"/>
      <c r="L1" s="138"/>
      <c r="M1" s="138"/>
    </row>
    <row r="2" spans="1:13" s="140" customFormat="1" ht="18" customHeight="1">
      <c r="A2" s="275" t="s">
        <v>150</v>
      </c>
      <c r="B2" s="138"/>
      <c r="C2" s="138"/>
      <c r="D2" s="138"/>
      <c r="E2" s="138"/>
      <c r="F2" s="138"/>
      <c r="G2" s="138"/>
      <c r="H2" s="138"/>
      <c r="I2" s="138"/>
      <c r="J2" s="138"/>
      <c r="K2" s="138"/>
      <c r="L2" s="138"/>
      <c r="M2" s="138"/>
    </row>
    <row r="3" spans="1:13" s="140" customFormat="1" ht="18" customHeight="1">
      <c r="A3" s="274" t="s">
        <v>179</v>
      </c>
      <c r="B3" s="241"/>
      <c r="C3" s="241"/>
      <c r="D3" s="241"/>
      <c r="E3" s="241"/>
      <c r="F3" s="241"/>
      <c r="G3" s="241"/>
      <c r="H3" s="241"/>
      <c r="I3" s="241"/>
      <c r="J3" s="241"/>
      <c r="K3" s="241"/>
      <c r="L3" s="241"/>
      <c r="M3" s="241"/>
    </row>
    <row r="4" spans="1:13" s="140" customFormat="1" ht="18" customHeight="1">
      <c r="A4" s="116" t="s">
        <v>218</v>
      </c>
      <c r="B4" s="265"/>
      <c r="C4" s="265"/>
      <c r="D4" s="265"/>
      <c r="E4" s="265"/>
      <c r="F4" s="265"/>
      <c r="G4" s="265"/>
      <c r="H4" s="265"/>
      <c r="I4" s="265"/>
      <c r="J4" s="265"/>
      <c r="K4" s="265"/>
      <c r="L4" s="265"/>
      <c r="M4" s="168"/>
    </row>
    <row r="5" spans="1:13" s="140" customFormat="1" ht="18" customHeight="1">
      <c r="A5" s="266" t="s">
        <v>58</v>
      </c>
      <c r="B5" s="265"/>
      <c r="C5" s="265"/>
      <c r="D5" s="265"/>
      <c r="E5" s="265"/>
      <c r="F5" s="265"/>
      <c r="G5" s="265"/>
      <c r="H5" s="265"/>
      <c r="I5" s="265"/>
      <c r="J5" s="265"/>
      <c r="K5" s="265"/>
      <c r="L5" s="265"/>
      <c r="M5" s="168"/>
    </row>
    <row r="6" spans="1:13" s="140" customFormat="1" ht="18" customHeight="1">
      <c r="A6" s="266" t="s">
        <v>78</v>
      </c>
      <c r="B6" s="265"/>
      <c r="C6" s="265"/>
      <c r="D6" s="265"/>
      <c r="E6" s="265"/>
      <c r="F6" s="265"/>
      <c r="G6" s="265"/>
      <c r="H6" s="265"/>
      <c r="I6" s="265"/>
      <c r="J6" s="265"/>
      <c r="K6" s="265"/>
      <c r="L6" s="265"/>
      <c r="M6" s="168"/>
    </row>
    <row r="7" spans="1:13" s="140" customFormat="1" ht="18" customHeight="1">
      <c r="A7" s="264" t="s">
        <v>79</v>
      </c>
      <c r="B7" s="265"/>
      <c r="C7" s="265"/>
      <c r="D7" s="265"/>
      <c r="E7" s="265"/>
      <c r="F7" s="265"/>
      <c r="G7" s="265"/>
      <c r="H7" s="265"/>
      <c r="I7" s="265"/>
      <c r="J7" s="265"/>
      <c r="K7" s="265"/>
      <c r="L7" s="265"/>
      <c r="M7" s="168"/>
    </row>
    <row r="8" spans="1:13" s="140" customFormat="1" ht="18" customHeight="1">
      <c r="A8" s="266" t="s">
        <v>141</v>
      </c>
      <c r="B8" s="265"/>
      <c r="C8" s="265"/>
      <c r="D8" s="265"/>
      <c r="E8" s="265"/>
      <c r="F8" s="265"/>
      <c r="G8" s="265"/>
      <c r="H8" s="265"/>
      <c r="I8" s="265"/>
      <c r="J8" s="265"/>
      <c r="K8" s="265"/>
      <c r="L8" s="265"/>
      <c r="M8" s="168"/>
    </row>
    <row r="9" spans="1:13" s="140" customFormat="1" ht="18" customHeight="1">
      <c r="A9" s="304" t="s">
        <v>173</v>
      </c>
      <c r="B9" s="265"/>
      <c r="C9" s="265"/>
      <c r="D9" s="265"/>
      <c r="E9" s="265"/>
      <c r="F9" s="265"/>
      <c r="G9" s="265"/>
      <c r="H9" s="265"/>
      <c r="I9" s="265"/>
      <c r="J9" s="265"/>
      <c r="K9" s="265"/>
      <c r="L9" s="265"/>
      <c r="M9" s="168"/>
    </row>
    <row r="10" spans="1:13" s="140" customFormat="1" ht="18" customHeight="1">
      <c r="A10" s="264" t="s">
        <v>188</v>
      </c>
      <c r="B10" s="264"/>
      <c r="C10" s="264"/>
      <c r="D10" s="264"/>
      <c r="E10" s="264"/>
      <c r="F10" s="264"/>
      <c r="G10" s="264"/>
      <c r="H10" s="264"/>
      <c r="I10" s="264"/>
      <c r="J10" s="264"/>
      <c r="K10" s="264"/>
      <c r="L10" s="264"/>
      <c r="M10" s="264"/>
    </row>
    <row r="11" spans="1:13" ht="63.95" customHeight="1">
      <c r="A11" s="260" t="s">
        <v>120</v>
      </c>
      <c r="B11" s="296" t="s">
        <v>122</v>
      </c>
      <c r="C11" s="296" t="s">
        <v>123</v>
      </c>
      <c r="D11" s="296" t="s">
        <v>124</v>
      </c>
      <c r="E11" s="296" t="s">
        <v>125</v>
      </c>
      <c r="F11" s="296" t="s">
        <v>126</v>
      </c>
      <c r="G11" s="296" t="s">
        <v>127</v>
      </c>
      <c r="H11" s="296" t="s">
        <v>128</v>
      </c>
      <c r="I11" s="296" t="s">
        <v>129</v>
      </c>
      <c r="J11" s="296" t="s">
        <v>130</v>
      </c>
      <c r="K11" s="296" t="s">
        <v>131</v>
      </c>
      <c r="L11" s="296" t="s">
        <v>132</v>
      </c>
      <c r="M11" s="296" t="s">
        <v>133</v>
      </c>
    </row>
    <row r="12" spans="1:13" ht="14.25" customHeight="1">
      <c r="A12" s="235" t="s">
        <v>177</v>
      </c>
      <c r="B12" s="317">
        <v>1000.6233736616397</v>
      </c>
      <c r="C12" s="317">
        <v>1079.4106151819592</v>
      </c>
      <c r="D12" s="317">
        <v>1069.9634297701928</v>
      </c>
      <c r="E12" s="317">
        <v>920.21873185306197</v>
      </c>
      <c r="F12" s="317">
        <v>1090.9368729497066</v>
      </c>
      <c r="G12" s="317">
        <v>1011.2457801450034</v>
      </c>
      <c r="H12" s="317">
        <v>940.63473729465397</v>
      </c>
      <c r="I12" s="317">
        <v>1016.2470776387814</v>
      </c>
      <c r="J12" s="317">
        <v>1008.3700770975123</v>
      </c>
      <c r="K12" s="317">
        <v>926.91924503018208</v>
      </c>
      <c r="L12" s="317">
        <v>1068.025578619762</v>
      </c>
      <c r="M12" s="317">
        <v>1021.5084075755128</v>
      </c>
    </row>
    <row r="13" spans="1:13" ht="14.25" customHeight="1">
      <c r="A13" s="235" t="s">
        <v>190</v>
      </c>
      <c r="B13" s="318">
        <v>1626.9604159778401</v>
      </c>
      <c r="C13" s="318">
        <v>1593.8015556409709</v>
      </c>
      <c r="D13" s="318">
        <v>1599.3868217113029</v>
      </c>
      <c r="E13" s="318">
        <v>1410.8663784786672</v>
      </c>
      <c r="F13" s="318">
        <v>1522.4832154800204</v>
      </c>
      <c r="G13" s="318">
        <v>1478.6610478807188</v>
      </c>
      <c r="H13" s="318">
        <v>1540.9730360907329</v>
      </c>
      <c r="I13" s="318">
        <v>1588.4041159421138</v>
      </c>
      <c r="J13" s="318">
        <v>1584.9885923131303</v>
      </c>
      <c r="K13" s="318">
        <v>1441.3933634013911</v>
      </c>
      <c r="L13" s="318">
        <v>1555.1505023534257</v>
      </c>
      <c r="M13" s="318">
        <v>1522.4993464803572</v>
      </c>
    </row>
  </sheetData>
  <pageMargins left="0.7" right="0.7" top="0.75" bottom="0.75" header="0.3" footer="0.3"/>
  <pageSetup paperSize="9" orientation="portrait" verticalDpi="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3"/>
  </sheetPr>
  <dimension ref="A1:U28"/>
  <sheetViews>
    <sheetView showGridLines="0" zoomScaleNormal="100" workbookViewId="0"/>
  </sheetViews>
  <sheetFormatPr defaultColWidth="8.85546875" defaultRowHeight="12.75"/>
  <sheetData>
    <row r="1" spans="1:21" ht="18" customHeight="1">
      <c r="A1" s="128" t="s">
        <v>70</v>
      </c>
      <c r="B1" s="110"/>
      <c r="C1" s="110"/>
      <c r="D1" s="110"/>
      <c r="E1" s="110"/>
      <c r="F1" s="110"/>
      <c r="G1" s="110"/>
      <c r="H1" s="110"/>
      <c r="I1" s="110"/>
      <c r="J1" s="110"/>
      <c r="K1" s="110"/>
      <c r="L1" s="110"/>
      <c r="M1" s="110"/>
      <c r="N1" s="110"/>
      <c r="O1" s="110"/>
      <c r="P1" s="110"/>
      <c r="Q1" s="110"/>
      <c r="R1" s="110"/>
      <c r="S1" s="110"/>
      <c r="T1" s="110"/>
      <c r="U1" s="110"/>
    </row>
    <row r="2" spans="1:21" ht="18" customHeight="1">
      <c r="A2" s="110"/>
      <c r="B2" s="110"/>
      <c r="C2" s="110"/>
      <c r="D2" s="110"/>
      <c r="E2" s="110"/>
      <c r="F2" s="110"/>
      <c r="G2" s="110"/>
      <c r="H2" s="110"/>
      <c r="I2" s="110"/>
      <c r="J2" s="110"/>
      <c r="K2" s="110"/>
      <c r="L2" s="110"/>
      <c r="M2" s="110"/>
      <c r="N2" s="110"/>
      <c r="O2" s="110"/>
      <c r="P2" s="110"/>
      <c r="Q2" s="110"/>
      <c r="R2" s="110"/>
      <c r="S2" s="110"/>
      <c r="T2" s="110"/>
      <c r="U2" s="110"/>
    </row>
    <row r="3" spans="1:21" ht="18" customHeight="1">
      <c r="A3" s="236" t="s">
        <v>192</v>
      </c>
      <c r="B3" s="110"/>
      <c r="C3" s="110"/>
      <c r="D3" s="110"/>
      <c r="E3" s="110"/>
      <c r="F3" s="110"/>
      <c r="G3" s="110"/>
      <c r="H3" s="110"/>
      <c r="I3" s="110"/>
      <c r="J3" s="110"/>
      <c r="K3" s="236" t="s">
        <v>193</v>
      </c>
      <c r="L3" s="110"/>
      <c r="M3" s="110"/>
      <c r="N3" s="110"/>
      <c r="O3" s="110"/>
      <c r="P3" s="110"/>
      <c r="Q3" s="110"/>
      <c r="R3" s="110"/>
      <c r="S3" s="110"/>
      <c r="T3" s="110"/>
      <c r="U3" s="110"/>
    </row>
    <row r="4" spans="1:21">
      <c r="A4" s="110"/>
      <c r="B4" s="110"/>
      <c r="C4" s="110"/>
      <c r="D4" s="110"/>
      <c r="E4" s="110"/>
      <c r="F4" s="110"/>
      <c r="G4" s="110"/>
      <c r="H4" s="110"/>
      <c r="I4" s="110"/>
      <c r="J4" s="110"/>
      <c r="K4" s="110"/>
      <c r="L4" s="110"/>
      <c r="M4" s="110"/>
      <c r="N4" s="110"/>
      <c r="O4" s="110"/>
      <c r="P4" s="110"/>
      <c r="Q4" s="110"/>
      <c r="R4" s="110"/>
      <c r="S4" s="110"/>
      <c r="T4" s="110"/>
      <c r="U4" s="110"/>
    </row>
    <row r="5" spans="1:21">
      <c r="A5" s="110"/>
      <c r="B5" s="110"/>
      <c r="C5" s="110"/>
      <c r="D5" s="110"/>
      <c r="E5" s="110"/>
      <c r="F5" s="110"/>
      <c r="G5" s="110"/>
      <c r="H5" s="110"/>
      <c r="I5" s="110"/>
      <c r="J5" s="110"/>
      <c r="K5" s="110"/>
      <c r="L5" s="110"/>
      <c r="M5" s="110"/>
      <c r="N5" s="110"/>
      <c r="O5" s="110"/>
      <c r="P5" s="110"/>
      <c r="Q5" s="110"/>
      <c r="R5" s="110"/>
      <c r="S5" s="110"/>
      <c r="T5" s="110"/>
      <c r="U5" s="110"/>
    </row>
    <row r="6" spans="1:21">
      <c r="A6" s="110"/>
      <c r="B6" s="110"/>
      <c r="C6" s="110"/>
      <c r="D6" s="110"/>
      <c r="E6" s="110"/>
      <c r="F6" s="110"/>
      <c r="G6" s="110"/>
      <c r="H6" s="110"/>
      <c r="I6" s="110"/>
      <c r="J6" s="110"/>
      <c r="K6" s="110"/>
      <c r="L6" s="110"/>
      <c r="M6" s="110"/>
      <c r="N6" s="110"/>
      <c r="O6" s="110"/>
      <c r="P6" s="110"/>
      <c r="Q6" s="110"/>
      <c r="R6" s="110"/>
      <c r="S6" s="110"/>
      <c r="T6" s="110"/>
      <c r="U6" s="110"/>
    </row>
    <row r="7" spans="1:21">
      <c r="A7" s="110"/>
      <c r="B7" s="110"/>
      <c r="C7" s="110"/>
      <c r="D7" s="110"/>
      <c r="E7" s="110"/>
      <c r="F7" s="110"/>
      <c r="G7" s="110"/>
      <c r="H7" s="110"/>
      <c r="I7" s="110"/>
      <c r="J7" s="110"/>
      <c r="K7" s="110"/>
      <c r="L7" s="110"/>
      <c r="M7" s="110"/>
      <c r="N7" s="110"/>
      <c r="O7" s="110"/>
      <c r="P7" s="110"/>
      <c r="Q7" s="110"/>
      <c r="R7" s="110"/>
      <c r="S7" s="110"/>
      <c r="T7" s="110"/>
      <c r="U7" s="110"/>
    </row>
    <row r="8" spans="1:21">
      <c r="A8" s="110"/>
      <c r="B8" s="110"/>
      <c r="C8" s="110"/>
      <c r="D8" s="110"/>
      <c r="E8" s="110"/>
      <c r="F8" s="110"/>
      <c r="G8" s="110"/>
      <c r="H8" s="110"/>
      <c r="I8" s="110"/>
      <c r="J8" s="110"/>
      <c r="K8" s="110"/>
      <c r="L8" s="110"/>
      <c r="M8" s="110"/>
      <c r="N8" s="110"/>
      <c r="O8" s="110"/>
      <c r="P8" s="110"/>
      <c r="Q8" s="110"/>
      <c r="R8" s="110"/>
      <c r="S8" s="110"/>
      <c r="T8" s="110"/>
      <c r="U8" s="110"/>
    </row>
    <row r="9" spans="1:21">
      <c r="A9" s="110"/>
      <c r="B9" s="110"/>
      <c r="C9" s="110"/>
      <c r="D9" s="110"/>
      <c r="E9" s="110"/>
      <c r="F9" s="110"/>
      <c r="G9" s="110"/>
      <c r="H9" s="110"/>
      <c r="I9" s="110"/>
      <c r="J9" s="110"/>
      <c r="K9" s="110"/>
      <c r="L9" s="110"/>
      <c r="M9" s="110"/>
      <c r="N9" s="110"/>
      <c r="O9" s="110"/>
      <c r="P9" s="110"/>
      <c r="Q9" s="110"/>
      <c r="R9" s="110"/>
      <c r="S9" s="110"/>
      <c r="T9" s="110"/>
      <c r="U9" s="110"/>
    </row>
    <row r="10" spans="1:21">
      <c r="A10" s="110"/>
      <c r="B10" s="110"/>
      <c r="C10" s="110"/>
      <c r="D10" s="110"/>
      <c r="E10" s="110"/>
      <c r="F10" s="110"/>
      <c r="G10" s="110"/>
      <c r="H10" s="110"/>
      <c r="I10" s="110"/>
      <c r="J10" s="110"/>
      <c r="K10" s="110"/>
      <c r="L10" s="110"/>
      <c r="M10" s="110"/>
      <c r="N10" s="110"/>
      <c r="O10" s="110"/>
      <c r="P10" s="110"/>
      <c r="Q10" s="110"/>
      <c r="R10" s="110"/>
      <c r="S10" s="110"/>
      <c r="T10" s="110"/>
      <c r="U10" s="110"/>
    </row>
    <row r="11" spans="1:21">
      <c r="A11" s="110"/>
      <c r="B11" s="110"/>
      <c r="C11" s="110"/>
      <c r="D11" s="110"/>
      <c r="E11" s="110"/>
      <c r="F11" s="110"/>
      <c r="G11" s="110"/>
      <c r="H11" s="110"/>
      <c r="I11" s="110"/>
      <c r="J11" s="110"/>
      <c r="K11" s="110"/>
      <c r="L11" s="110"/>
      <c r="M11" s="110"/>
      <c r="N11" s="110"/>
      <c r="O11" s="110"/>
      <c r="P11" s="110"/>
      <c r="Q11" s="110"/>
      <c r="R11" s="110"/>
      <c r="S11" s="110"/>
      <c r="T11" s="110"/>
      <c r="U11" s="110"/>
    </row>
    <row r="12" spans="1:21">
      <c r="A12" s="110"/>
      <c r="B12" s="110"/>
      <c r="C12" s="110"/>
      <c r="D12" s="110"/>
      <c r="E12" s="110"/>
      <c r="F12" s="110"/>
      <c r="G12" s="110"/>
      <c r="H12" s="110"/>
      <c r="I12" s="110"/>
      <c r="J12" s="110"/>
      <c r="K12" s="110"/>
      <c r="L12" s="110"/>
      <c r="M12" s="110"/>
      <c r="N12" s="110"/>
      <c r="O12" s="110"/>
      <c r="P12" s="110"/>
      <c r="Q12" s="110"/>
      <c r="R12" s="110"/>
      <c r="S12" s="110"/>
      <c r="T12" s="110"/>
      <c r="U12" s="110"/>
    </row>
    <row r="13" spans="1:21">
      <c r="A13" s="110"/>
      <c r="B13" s="110"/>
      <c r="C13" s="110"/>
      <c r="D13" s="110"/>
      <c r="E13" s="110"/>
      <c r="F13" s="110"/>
      <c r="G13" s="110"/>
      <c r="H13" s="110"/>
      <c r="I13" s="110"/>
      <c r="J13" s="110"/>
      <c r="K13" s="110"/>
      <c r="L13" s="110"/>
      <c r="M13" s="110"/>
      <c r="N13" s="110"/>
      <c r="O13" s="110"/>
      <c r="P13" s="110"/>
      <c r="Q13" s="110"/>
      <c r="R13" s="110"/>
      <c r="S13" s="110"/>
      <c r="T13" s="110"/>
      <c r="U13" s="110"/>
    </row>
    <row r="14" spans="1:21">
      <c r="A14" s="110"/>
      <c r="B14" s="110"/>
      <c r="C14" s="110"/>
      <c r="D14" s="110"/>
      <c r="E14" s="110"/>
      <c r="F14" s="110"/>
      <c r="G14" s="110"/>
      <c r="H14" s="110"/>
      <c r="I14" s="110"/>
      <c r="J14" s="110"/>
      <c r="K14" s="110"/>
      <c r="L14" s="110"/>
      <c r="M14" s="110"/>
      <c r="N14" s="110"/>
      <c r="O14" s="110"/>
      <c r="P14" s="110"/>
      <c r="Q14" s="110"/>
      <c r="R14" s="110"/>
      <c r="S14" s="110"/>
      <c r="T14" s="110"/>
      <c r="U14" s="110"/>
    </row>
    <row r="15" spans="1:21">
      <c r="A15" s="110"/>
      <c r="B15" s="110"/>
      <c r="C15" s="110"/>
      <c r="D15" s="110"/>
      <c r="E15" s="110"/>
      <c r="F15" s="110"/>
      <c r="G15" s="110"/>
      <c r="H15" s="110"/>
      <c r="I15" s="110"/>
      <c r="J15" s="110"/>
      <c r="K15" s="110"/>
      <c r="L15" s="110"/>
      <c r="M15" s="110"/>
      <c r="N15" s="110"/>
      <c r="O15" s="110"/>
      <c r="P15" s="110"/>
      <c r="Q15" s="110"/>
      <c r="R15" s="110"/>
      <c r="S15" s="110"/>
      <c r="T15" s="110"/>
      <c r="U15" s="110"/>
    </row>
    <row r="16" spans="1:21">
      <c r="A16" s="110"/>
      <c r="B16" s="110"/>
      <c r="C16" s="110"/>
      <c r="D16" s="110"/>
      <c r="E16" s="110"/>
      <c r="F16" s="110"/>
      <c r="G16" s="110"/>
      <c r="H16" s="110"/>
      <c r="I16" s="110"/>
      <c r="J16" s="110"/>
      <c r="K16" s="110"/>
      <c r="L16" s="110"/>
      <c r="M16" s="110"/>
      <c r="N16" s="110"/>
      <c r="O16" s="110"/>
      <c r="P16" s="110"/>
      <c r="Q16" s="110"/>
      <c r="R16" s="110"/>
      <c r="S16" s="110"/>
      <c r="T16" s="110"/>
      <c r="U16" s="110"/>
    </row>
    <row r="17" spans="1:21">
      <c r="A17" s="110"/>
      <c r="B17" s="110"/>
      <c r="C17" s="110"/>
      <c r="D17" s="110"/>
      <c r="E17" s="110"/>
      <c r="F17" s="110"/>
      <c r="G17" s="110"/>
      <c r="H17" s="110"/>
      <c r="I17" s="110"/>
      <c r="J17" s="110"/>
      <c r="K17" s="110"/>
      <c r="L17" s="110"/>
      <c r="M17" s="110"/>
      <c r="N17" s="110"/>
      <c r="O17" s="110"/>
      <c r="P17" s="110"/>
      <c r="Q17" s="110"/>
      <c r="R17" s="110"/>
      <c r="S17" s="110"/>
      <c r="T17" s="110"/>
      <c r="U17" s="110"/>
    </row>
    <row r="18" spans="1:21">
      <c r="A18" s="110"/>
      <c r="B18" s="110"/>
      <c r="C18" s="110"/>
      <c r="D18" s="110"/>
      <c r="E18" s="110"/>
      <c r="F18" s="110"/>
      <c r="G18" s="110"/>
      <c r="H18" s="110"/>
      <c r="I18" s="110"/>
      <c r="J18" s="110"/>
      <c r="K18" s="110"/>
      <c r="L18" s="110"/>
      <c r="M18" s="110"/>
      <c r="N18" s="110"/>
      <c r="O18" s="110"/>
      <c r="P18" s="110"/>
      <c r="Q18" s="110"/>
      <c r="R18" s="110"/>
      <c r="S18" s="110"/>
      <c r="T18" s="110"/>
      <c r="U18" s="110"/>
    </row>
    <row r="19" spans="1:21">
      <c r="A19" s="110"/>
      <c r="B19" s="110"/>
      <c r="C19" s="110"/>
      <c r="D19" s="110"/>
      <c r="E19" s="110"/>
      <c r="F19" s="110"/>
      <c r="G19" s="110"/>
      <c r="H19" s="110"/>
      <c r="I19" s="110"/>
      <c r="J19" s="110"/>
      <c r="K19" s="110"/>
      <c r="L19" s="110"/>
      <c r="M19" s="110"/>
      <c r="N19" s="110"/>
      <c r="O19" s="110"/>
      <c r="P19" s="110"/>
      <c r="Q19" s="110"/>
      <c r="R19" s="110"/>
      <c r="S19" s="110"/>
      <c r="T19" s="110"/>
      <c r="U19" s="110"/>
    </row>
    <row r="20" spans="1:21">
      <c r="A20" s="110"/>
      <c r="B20" s="110"/>
      <c r="C20" s="110"/>
      <c r="D20" s="110"/>
      <c r="E20" s="110"/>
      <c r="F20" s="110"/>
      <c r="G20" s="110"/>
      <c r="H20" s="110"/>
      <c r="I20" s="110"/>
      <c r="J20" s="110"/>
      <c r="K20" s="110"/>
      <c r="L20" s="110"/>
      <c r="M20" s="110"/>
      <c r="N20" s="110"/>
      <c r="O20" s="110"/>
      <c r="P20" s="110"/>
      <c r="Q20" s="110"/>
      <c r="R20" s="110"/>
      <c r="S20" s="110"/>
      <c r="T20" s="110"/>
      <c r="U20" s="110"/>
    </row>
    <row r="21" spans="1:21">
      <c r="A21" s="110"/>
      <c r="B21" s="110"/>
      <c r="C21" s="110"/>
      <c r="D21" s="110"/>
      <c r="E21" s="110"/>
      <c r="F21" s="110"/>
      <c r="G21" s="110"/>
      <c r="H21" s="110"/>
      <c r="I21" s="110"/>
      <c r="J21" s="110"/>
      <c r="K21" s="110"/>
      <c r="L21" s="110"/>
      <c r="M21" s="110"/>
      <c r="N21" s="110"/>
      <c r="O21" s="110"/>
      <c r="P21" s="110"/>
      <c r="Q21" s="110"/>
      <c r="R21" s="110"/>
      <c r="S21" s="110"/>
      <c r="T21" s="110"/>
      <c r="U21" s="110"/>
    </row>
    <row r="22" spans="1:21">
      <c r="A22" s="110"/>
      <c r="B22" s="110"/>
      <c r="C22" s="110"/>
      <c r="D22" s="110"/>
      <c r="E22" s="110"/>
      <c r="F22" s="110"/>
      <c r="G22" s="110"/>
      <c r="H22" s="110"/>
      <c r="I22" s="110"/>
      <c r="J22" s="110"/>
      <c r="K22" s="110"/>
      <c r="L22" s="110"/>
      <c r="M22" s="110"/>
      <c r="N22" s="110"/>
      <c r="O22" s="110"/>
      <c r="P22" s="110"/>
      <c r="Q22" s="110"/>
      <c r="R22" s="110"/>
      <c r="S22" s="110"/>
      <c r="T22" s="110"/>
      <c r="U22" s="110"/>
    </row>
    <row r="23" spans="1:21">
      <c r="A23" s="110"/>
      <c r="B23" s="110"/>
      <c r="C23" s="110"/>
      <c r="D23" s="110"/>
      <c r="E23" s="110"/>
      <c r="F23" s="110"/>
      <c r="G23" s="110"/>
      <c r="H23" s="110"/>
      <c r="I23" s="110"/>
      <c r="J23" s="110"/>
      <c r="K23" s="110"/>
      <c r="L23" s="110"/>
      <c r="M23" s="110"/>
      <c r="N23" s="110"/>
      <c r="O23" s="110"/>
      <c r="P23" s="110"/>
      <c r="Q23" s="110"/>
      <c r="R23" s="110"/>
      <c r="S23" s="110"/>
      <c r="T23" s="110"/>
      <c r="U23" s="110"/>
    </row>
    <row r="24" spans="1:21">
      <c r="A24" s="110"/>
      <c r="B24" s="110"/>
      <c r="C24" s="110"/>
      <c r="D24" s="110"/>
      <c r="E24" s="110"/>
      <c r="F24" s="110"/>
      <c r="G24" s="110"/>
      <c r="H24" s="110"/>
      <c r="I24" s="110"/>
      <c r="J24" s="110"/>
      <c r="K24" s="110"/>
      <c r="L24" s="110"/>
      <c r="M24" s="110"/>
      <c r="N24" s="110"/>
      <c r="O24" s="110"/>
      <c r="P24" s="110"/>
      <c r="Q24" s="110"/>
      <c r="R24" s="110"/>
      <c r="S24" s="110"/>
      <c r="T24" s="110"/>
      <c r="U24" s="110"/>
    </row>
    <row r="25" spans="1:21">
      <c r="A25" s="110"/>
      <c r="B25" s="110"/>
      <c r="C25" s="110"/>
      <c r="D25" s="110"/>
      <c r="E25" s="110"/>
      <c r="F25" s="110"/>
      <c r="G25" s="110"/>
      <c r="H25" s="110"/>
      <c r="I25" s="110"/>
      <c r="J25" s="110"/>
      <c r="K25" s="110"/>
      <c r="L25" s="110"/>
      <c r="M25" s="110"/>
      <c r="N25" s="110"/>
      <c r="O25" s="110"/>
      <c r="P25" s="110"/>
      <c r="Q25" s="110"/>
      <c r="R25" s="110"/>
      <c r="S25" s="110"/>
      <c r="T25" s="110"/>
      <c r="U25" s="110"/>
    </row>
    <row r="26" spans="1:21">
      <c r="A26" s="110"/>
      <c r="B26" s="110"/>
      <c r="C26" s="110"/>
      <c r="D26" s="110"/>
      <c r="E26" s="110"/>
      <c r="F26" s="110"/>
      <c r="G26" s="110"/>
      <c r="H26" s="110"/>
      <c r="I26" s="110"/>
      <c r="J26" s="110"/>
      <c r="K26" s="110"/>
      <c r="L26" s="110"/>
      <c r="M26" s="110"/>
      <c r="N26" s="110"/>
      <c r="O26" s="110"/>
      <c r="P26" s="110"/>
      <c r="Q26" s="110"/>
      <c r="R26" s="110"/>
      <c r="S26" s="110"/>
      <c r="T26" s="110"/>
      <c r="U26" s="110"/>
    </row>
    <row r="27" spans="1:21" ht="6" customHeight="1">
      <c r="A27" s="242"/>
      <c r="B27" s="243"/>
      <c r="C27" s="242"/>
      <c r="D27" s="243"/>
      <c r="E27" s="244"/>
      <c r="F27" s="242"/>
    </row>
    <row r="28" spans="1:21" ht="15.75">
      <c r="A28" s="239" t="s">
        <v>37</v>
      </c>
      <c r="B28" s="240"/>
      <c r="C28" s="240"/>
      <c r="D28" s="240"/>
      <c r="E28" s="240"/>
      <c r="F28" s="240"/>
    </row>
  </sheetData>
  <hyperlinks>
    <hyperlink ref="A28" location="Contents!A1" display="Return to Contents Page" xr:uid="{372C0517-0FF3-4CD1-83AB-3829C5B54F54}"/>
  </hyperlinks>
  <pageMargins left="0.7" right="0.7" top="0.75" bottom="0.75" header="0.3" footer="0.3"/>
  <pageSetup paperSize="9" orientation="portrait" verticalDpi="4"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tabColor theme="3"/>
  </sheetPr>
  <dimension ref="A1:Q49"/>
  <sheetViews>
    <sheetView showGridLines="0" zoomScaleNormal="100" workbookViewId="0"/>
  </sheetViews>
  <sheetFormatPr defaultColWidth="9.140625" defaultRowHeight="12.75"/>
  <cols>
    <col min="1" max="1" width="198.5703125" customWidth="1"/>
    <col min="2" max="2" width="26.42578125" customWidth="1"/>
    <col min="3" max="3" width="20" customWidth="1"/>
    <col min="4" max="4" width="12.140625" customWidth="1"/>
    <col min="5" max="6" width="1.85546875" customWidth="1"/>
    <col min="7" max="7" width="12.42578125" customWidth="1"/>
    <col min="8" max="8" width="1.85546875" customWidth="1"/>
    <col min="9" max="9" width="11.5703125" customWidth="1"/>
    <col min="10" max="10" width="1.85546875" customWidth="1"/>
    <col min="11" max="11" width="9.5703125" customWidth="1"/>
    <col min="12" max="12" width="0.140625" customWidth="1"/>
    <col min="13" max="13" width="2.42578125" customWidth="1"/>
  </cols>
  <sheetData>
    <row r="1" spans="1:17" s="126" customFormat="1" ht="18" customHeight="1">
      <c r="A1" s="245" t="s">
        <v>20</v>
      </c>
      <c r="B1" s="39"/>
      <c r="C1" s="39"/>
      <c r="D1" s="39"/>
      <c r="E1" s="39"/>
      <c r="F1" s="39"/>
      <c r="G1" s="39"/>
      <c r="H1" s="39"/>
      <c r="I1" s="39"/>
      <c r="J1" s="39"/>
      <c r="K1" s="39"/>
      <c r="L1" s="39"/>
      <c r="M1" s="39"/>
      <c r="N1" s="39"/>
      <c r="O1" s="39"/>
      <c r="P1" s="39"/>
      <c r="Q1" s="39"/>
    </row>
    <row r="2" spans="1:17" s="127" customFormat="1" ht="32.1" customHeight="1">
      <c r="A2" s="327" t="s">
        <v>194</v>
      </c>
      <c r="B2" s="290"/>
      <c r="C2" s="290"/>
      <c r="D2" s="40"/>
      <c r="E2" s="40"/>
      <c r="F2" s="40"/>
      <c r="G2" s="40"/>
      <c r="H2" s="40"/>
      <c r="I2" s="40"/>
      <c r="J2" s="40"/>
      <c r="K2" s="40"/>
      <c r="L2" s="40"/>
      <c r="M2" s="40"/>
      <c r="N2" s="40"/>
      <c r="O2" s="40"/>
      <c r="P2" s="40"/>
      <c r="Q2" s="40"/>
    </row>
    <row r="3" spans="1:17" s="140" customFormat="1" ht="18" customHeight="1">
      <c r="A3" s="287" t="s">
        <v>197</v>
      </c>
      <c r="B3" s="246"/>
      <c r="C3" s="246"/>
      <c r="D3" s="246"/>
      <c r="E3" s="246"/>
      <c r="F3" s="246"/>
      <c r="G3" s="246"/>
      <c r="H3" s="246"/>
      <c r="I3" s="246"/>
      <c r="J3" s="246"/>
      <c r="K3" s="246"/>
      <c r="L3" s="246"/>
      <c r="M3" s="246"/>
    </row>
    <row r="4" spans="1:17" s="140" customFormat="1" ht="18" customHeight="1">
      <c r="A4" s="287" t="s">
        <v>198</v>
      </c>
      <c r="B4" s="246"/>
      <c r="C4" s="246"/>
      <c r="D4" s="246"/>
      <c r="E4" s="246"/>
      <c r="F4" s="246"/>
      <c r="G4" s="246"/>
      <c r="H4" s="246"/>
      <c r="I4" s="246"/>
      <c r="J4" s="246"/>
      <c r="K4" s="246"/>
      <c r="L4" s="246"/>
      <c r="M4" s="246"/>
    </row>
    <row r="5" spans="1:17" s="140" customFormat="1" ht="18" customHeight="1">
      <c r="A5" s="287" t="s">
        <v>199</v>
      </c>
      <c r="B5" s="246"/>
      <c r="C5" s="246"/>
      <c r="D5" s="246"/>
      <c r="E5" s="246"/>
      <c r="F5" s="246"/>
      <c r="G5" s="246"/>
      <c r="H5" s="246"/>
      <c r="I5" s="246"/>
      <c r="J5" s="246"/>
      <c r="K5" s="246"/>
      <c r="L5" s="246"/>
      <c r="M5" s="246"/>
    </row>
    <row r="6" spans="1:17" s="140" customFormat="1" ht="18" customHeight="1">
      <c r="A6" s="287" t="s">
        <v>200</v>
      </c>
      <c r="B6" s="246"/>
      <c r="C6" s="246"/>
      <c r="D6" s="246"/>
      <c r="E6" s="246"/>
      <c r="F6" s="246"/>
      <c r="G6" s="246"/>
      <c r="H6" s="246"/>
      <c r="I6" s="246"/>
      <c r="J6" s="246"/>
      <c r="K6" s="246"/>
      <c r="L6" s="246"/>
      <c r="M6" s="246"/>
    </row>
    <row r="7" spans="1:17" s="140" customFormat="1" ht="18" customHeight="1">
      <c r="A7" s="287"/>
      <c r="B7" s="246"/>
      <c r="C7" s="246"/>
      <c r="D7" s="246"/>
      <c r="E7" s="246"/>
      <c r="F7" s="246"/>
      <c r="G7" s="246"/>
      <c r="H7" s="246"/>
      <c r="I7" s="246"/>
      <c r="J7" s="246"/>
      <c r="K7" s="246"/>
      <c r="L7" s="246"/>
      <c r="M7" s="246"/>
    </row>
    <row r="8" spans="1:17" s="140" customFormat="1" ht="18" customHeight="1">
      <c r="A8" s="330" t="s">
        <v>201</v>
      </c>
      <c r="B8" s="246"/>
      <c r="C8" s="246"/>
      <c r="D8" s="246"/>
      <c r="E8" s="246"/>
      <c r="F8" s="246"/>
      <c r="G8" s="246"/>
      <c r="H8" s="246"/>
      <c r="I8" s="246"/>
      <c r="J8" s="246"/>
      <c r="K8" s="246"/>
      <c r="L8" s="246"/>
      <c r="M8" s="246"/>
    </row>
    <row r="9" spans="1:17" s="140" customFormat="1" ht="18" customHeight="1">
      <c r="A9" s="330" t="s">
        <v>202</v>
      </c>
      <c r="B9" s="246"/>
      <c r="C9" s="246"/>
      <c r="D9" s="246"/>
      <c r="E9" s="246"/>
      <c r="F9" s="246"/>
      <c r="G9" s="246"/>
      <c r="H9" s="246"/>
      <c r="I9" s="246"/>
      <c r="J9" s="246"/>
      <c r="K9" s="246"/>
      <c r="L9" s="246"/>
      <c r="M9" s="246"/>
    </row>
    <row r="10" spans="1:17" s="140" customFormat="1" ht="18" customHeight="1">
      <c r="A10" s="287"/>
      <c r="B10" s="246"/>
      <c r="C10" s="246"/>
      <c r="D10" s="246"/>
      <c r="E10" s="246"/>
      <c r="F10" s="246"/>
      <c r="G10" s="246"/>
      <c r="H10" s="246"/>
      <c r="I10" s="246"/>
      <c r="J10" s="246"/>
      <c r="K10" s="246"/>
      <c r="L10" s="246"/>
      <c r="M10" s="246"/>
    </row>
    <row r="11" spans="1:17" s="140" customFormat="1" ht="18" customHeight="1">
      <c r="A11" s="330" t="s">
        <v>196</v>
      </c>
      <c r="B11" s="246"/>
      <c r="C11" s="246"/>
      <c r="D11" s="246"/>
      <c r="E11" s="246"/>
      <c r="F11" s="246"/>
      <c r="G11" s="246"/>
      <c r="H11" s="246"/>
      <c r="I11" s="246"/>
      <c r="J11" s="246"/>
      <c r="K11" s="246"/>
      <c r="L11" s="246"/>
      <c r="M11" s="246"/>
    </row>
    <row r="12" spans="1:17" s="140" customFormat="1" ht="18" customHeight="1">
      <c r="A12" s="326" t="s">
        <v>191</v>
      </c>
      <c r="B12" s="246"/>
      <c r="C12" s="246"/>
      <c r="D12" s="246"/>
      <c r="E12" s="246"/>
      <c r="F12" s="246"/>
      <c r="G12" s="246"/>
      <c r="H12" s="246"/>
      <c r="I12" s="246"/>
      <c r="J12" s="246"/>
      <c r="K12" s="246"/>
      <c r="L12" s="246"/>
      <c r="M12" s="246"/>
    </row>
    <row r="13" spans="1:17" s="126" customFormat="1" ht="32.1" customHeight="1">
      <c r="A13" s="128" t="s">
        <v>21</v>
      </c>
      <c r="B13" s="39"/>
      <c r="C13" s="39"/>
      <c r="D13" s="39"/>
      <c r="E13" s="39"/>
      <c r="F13" s="39"/>
      <c r="G13" s="39"/>
      <c r="H13" s="39"/>
      <c r="I13" s="39"/>
      <c r="J13" s="39"/>
      <c r="K13" s="39"/>
      <c r="L13" s="39"/>
      <c r="M13" s="39"/>
      <c r="N13" s="39"/>
      <c r="O13" s="39"/>
      <c r="P13" s="39"/>
      <c r="Q13" s="39"/>
    </row>
    <row r="14" spans="1:17" s="329" customFormat="1" ht="18" customHeight="1">
      <c r="A14" s="328" t="s">
        <v>100</v>
      </c>
      <c r="B14" s="328"/>
      <c r="C14" s="328"/>
      <c r="D14" s="328"/>
      <c r="E14" s="328"/>
      <c r="F14" s="328"/>
      <c r="G14" s="328"/>
      <c r="H14" s="328"/>
      <c r="I14" s="328"/>
      <c r="J14" s="328"/>
      <c r="K14" s="328"/>
      <c r="L14" s="328"/>
      <c r="M14" s="328"/>
      <c r="N14" s="328"/>
      <c r="O14" s="328"/>
      <c r="P14" s="328"/>
      <c r="Q14" s="328"/>
    </row>
    <row r="15" spans="1:17" s="329" customFormat="1" ht="18" customHeight="1">
      <c r="A15" s="328" t="s">
        <v>101</v>
      </c>
      <c r="B15" s="328"/>
      <c r="C15" s="328"/>
      <c r="D15" s="328"/>
      <c r="E15" s="328"/>
      <c r="F15" s="328"/>
      <c r="G15" s="328"/>
      <c r="H15" s="328"/>
      <c r="I15" s="328"/>
      <c r="J15" s="328"/>
      <c r="K15" s="328"/>
      <c r="L15" s="328"/>
      <c r="M15" s="328"/>
      <c r="N15" s="328"/>
      <c r="O15" s="328"/>
      <c r="P15" s="328"/>
      <c r="Q15" s="328"/>
    </row>
    <row r="16" spans="1:17" s="329" customFormat="1" ht="18" customHeight="1">
      <c r="A16" s="328" t="s">
        <v>99</v>
      </c>
      <c r="B16" s="328"/>
      <c r="C16" s="328"/>
      <c r="D16" s="328"/>
      <c r="E16" s="328"/>
      <c r="F16" s="328"/>
      <c r="G16" s="328"/>
      <c r="H16" s="328"/>
      <c r="I16" s="328"/>
      <c r="J16" s="328"/>
      <c r="K16" s="328"/>
      <c r="L16" s="328"/>
      <c r="M16" s="328"/>
      <c r="N16" s="328"/>
      <c r="O16" s="328"/>
      <c r="P16" s="328"/>
      <c r="Q16" s="328"/>
    </row>
    <row r="17" spans="1:17" s="329" customFormat="1" ht="18" customHeight="1">
      <c r="A17" s="328" t="s">
        <v>48</v>
      </c>
      <c r="B17" s="328"/>
      <c r="C17" s="328"/>
      <c r="D17" s="328"/>
      <c r="E17" s="328"/>
      <c r="F17" s="328"/>
      <c r="G17" s="328"/>
      <c r="H17" s="328"/>
      <c r="I17" s="328"/>
      <c r="J17" s="328"/>
      <c r="K17" s="328"/>
      <c r="L17" s="328"/>
      <c r="M17" s="328"/>
      <c r="N17" s="328"/>
      <c r="O17" s="328"/>
      <c r="P17" s="328"/>
      <c r="Q17" s="328"/>
    </row>
    <row r="18" spans="1:17" s="126" customFormat="1" ht="32.1" customHeight="1">
      <c r="A18" s="128" t="s">
        <v>22</v>
      </c>
      <c r="B18" s="40"/>
      <c r="C18" s="40"/>
      <c r="D18" s="40"/>
      <c r="E18" s="40"/>
      <c r="F18" s="40"/>
      <c r="G18" s="40"/>
      <c r="H18" s="40"/>
      <c r="I18" s="40"/>
      <c r="J18" s="40"/>
      <c r="K18" s="40"/>
      <c r="L18" s="39"/>
      <c r="M18" s="39"/>
      <c r="N18" s="39"/>
      <c r="O18" s="39"/>
      <c r="P18" s="39"/>
      <c r="Q18" s="39"/>
    </row>
    <row r="19" spans="1:17" s="329" customFormat="1" ht="18" customHeight="1">
      <c r="A19" s="328" t="s">
        <v>102</v>
      </c>
      <c r="B19" s="328"/>
      <c r="C19" s="328"/>
      <c r="D19" s="328"/>
      <c r="E19" s="328"/>
      <c r="F19" s="328"/>
      <c r="G19" s="328"/>
      <c r="H19" s="328"/>
      <c r="I19" s="328"/>
      <c r="J19" s="328"/>
      <c r="K19" s="328"/>
      <c r="L19" s="328"/>
      <c r="M19" s="328"/>
      <c r="N19" s="328"/>
      <c r="O19" s="328"/>
      <c r="P19" s="328"/>
      <c r="Q19" s="328"/>
    </row>
    <row r="20" spans="1:17" s="329" customFormat="1" ht="18" customHeight="1">
      <c r="A20" s="328" t="s">
        <v>103</v>
      </c>
      <c r="B20" s="328"/>
      <c r="C20" s="328"/>
      <c r="D20" s="328"/>
      <c r="E20" s="328"/>
      <c r="F20" s="328"/>
      <c r="G20" s="328"/>
      <c r="H20" s="328"/>
      <c r="I20" s="328"/>
      <c r="J20" s="328"/>
      <c r="K20" s="328"/>
      <c r="L20" s="328"/>
      <c r="M20" s="328"/>
      <c r="N20" s="328"/>
      <c r="O20" s="328"/>
      <c r="P20" s="328"/>
      <c r="Q20" s="328"/>
    </row>
    <row r="21" spans="1:17" s="126" customFormat="1" ht="32.1" customHeight="1">
      <c r="A21" s="128" t="s">
        <v>23</v>
      </c>
      <c r="B21" s="39"/>
      <c r="C21" s="39"/>
      <c r="D21" s="39"/>
      <c r="E21" s="39"/>
      <c r="F21" s="39"/>
      <c r="G21" s="39"/>
      <c r="H21" s="39"/>
      <c r="I21" s="39"/>
      <c r="J21" s="39"/>
      <c r="K21" s="39"/>
      <c r="L21" s="39"/>
      <c r="M21" s="39"/>
      <c r="N21" s="39"/>
      <c r="O21" s="39"/>
      <c r="P21" s="39"/>
      <c r="Q21" s="39"/>
    </row>
    <row r="22" spans="1:17" s="329" customFormat="1" ht="18" customHeight="1">
      <c r="A22" s="328" t="s">
        <v>81</v>
      </c>
      <c r="B22" s="328"/>
      <c r="C22" s="328"/>
      <c r="D22" s="328"/>
      <c r="E22" s="328"/>
      <c r="F22" s="328"/>
      <c r="G22" s="328"/>
      <c r="H22" s="328"/>
      <c r="I22" s="328"/>
      <c r="J22" s="328"/>
      <c r="K22" s="328"/>
      <c r="L22" s="328"/>
      <c r="M22" s="328"/>
      <c r="N22" s="328"/>
      <c r="O22" s="328"/>
      <c r="P22" s="328"/>
      <c r="Q22" s="328"/>
    </row>
    <row r="23" spans="1:17" s="126" customFormat="1" ht="32.1" customHeight="1">
      <c r="A23" s="128" t="s">
        <v>24</v>
      </c>
      <c r="B23" s="39"/>
      <c r="C23" s="39"/>
      <c r="D23" s="39"/>
      <c r="E23" s="39"/>
      <c r="F23" s="39"/>
      <c r="G23" s="39"/>
      <c r="H23" s="39"/>
      <c r="I23" s="39"/>
      <c r="J23" s="39"/>
      <c r="K23" s="39"/>
      <c r="L23" s="39"/>
      <c r="M23" s="39"/>
      <c r="N23" s="39"/>
      <c r="O23" s="39"/>
      <c r="P23" s="39"/>
      <c r="Q23" s="39"/>
    </row>
    <row r="24" spans="1:17" s="329" customFormat="1" ht="18" customHeight="1">
      <c r="A24" s="328" t="s">
        <v>162</v>
      </c>
      <c r="C24" s="328"/>
      <c r="D24" s="328"/>
      <c r="E24" s="328"/>
      <c r="F24" s="328"/>
      <c r="G24" s="328"/>
      <c r="H24" s="328"/>
      <c r="I24" s="328"/>
      <c r="J24" s="328"/>
      <c r="K24" s="328"/>
      <c r="L24" s="328"/>
      <c r="M24" s="328"/>
      <c r="N24" s="328"/>
      <c r="O24" s="328"/>
      <c r="P24" s="328"/>
      <c r="Q24" s="328"/>
    </row>
    <row r="25" spans="1:17" s="329" customFormat="1" ht="18" customHeight="1">
      <c r="A25" s="328" t="s">
        <v>163</v>
      </c>
      <c r="C25" s="328"/>
      <c r="D25" s="328"/>
      <c r="E25" s="328"/>
      <c r="F25" s="328"/>
      <c r="G25" s="328"/>
      <c r="H25" s="328"/>
      <c r="I25" s="328"/>
      <c r="J25" s="328"/>
      <c r="K25" s="328"/>
      <c r="L25" s="328"/>
      <c r="M25" s="328"/>
      <c r="N25" s="328"/>
      <c r="O25" s="328"/>
      <c r="P25" s="328"/>
      <c r="Q25" s="328"/>
    </row>
    <row r="26" spans="1:17" s="329" customFormat="1" ht="18" customHeight="1">
      <c r="A26" s="328" t="s">
        <v>164</v>
      </c>
      <c r="C26" s="328"/>
      <c r="D26" s="328"/>
      <c r="E26" s="328"/>
      <c r="F26" s="328"/>
      <c r="G26" s="328"/>
      <c r="H26" s="328"/>
      <c r="I26" s="328"/>
      <c r="J26" s="328"/>
      <c r="K26" s="328"/>
      <c r="L26" s="328"/>
      <c r="M26" s="328"/>
      <c r="N26" s="328"/>
      <c r="O26" s="328"/>
      <c r="P26" s="328"/>
      <c r="Q26" s="328"/>
    </row>
    <row r="27" spans="1:17" s="329" customFormat="1" ht="18" customHeight="1">
      <c r="A27" s="328" t="s">
        <v>165</v>
      </c>
      <c r="C27" s="328"/>
      <c r="D27" s="328"/>
      <c r="E27" s="328"/>
      <c r="F27" s="328"/>
      <c r="G27" s="328"/>
      <c r="H27" s="328"/>
      <c r="I27" s="328"/>
      <c r="J27" s="328"/>
      <c r="K27" s="328"/>
      <c r="L27" s="328"/>
      <c r="M27" s="328"/>
      <c r="N27" s="328"/>
      <c r="O27" s="328"/>
      <c r="P27" s="328"/>
      <c r="Q27" s="328"/>
    </row>
    <row r="28" spans="1:17" s="329" customFormat="1" ht="18" customHeight="1">
      <c r="A28" s="328" t="s">
        <v>166</v>
      </c>
      <c r="C28" s="328"/>
      <c r="D28" s="328"/>
      <c r="E28" s="328"/>
      <c r="F28" s="328"/>
      <c r="G28" s="328"/>
      <c r="H28" s="328"/>
      <c r="I28" s="328"/>
      <c r="J28" s="328"/>
      <c r="K28" s="328"/>
      <c r="L28" s="328"/>
      <c r="M28" s="328"/>
      <c r="N28" s="328"/>
      <c r="O28" s="328"/>
      <c r="P28" s="328"/>
      <c r="Q28" s="328"/>
    </row>
    <row r="29" spans="1:17" s="329" customFormat="1" ht="18" customHeight="1">
      <c r="A29" s="328" t="s">
        <v>167</v>
      </c>
      <c r="C29" s="328"/>
      <c r="D29" s="328"/>
      <c r="E29" s="328"/>
      <c r="F29" s="328"/>
      <c r="G29" s="328"/>
      <c r="H29" s="328"/>
      <c r="I29" s="328"/>
      <c r="J29" s="328"/>
      <c r="K29" s="328"/>
      <c r="L29" s="328"/>
      <c r="M29" s="328"/>
      <c r="N29" s="328"/>
      <c r="O29" s="328"/>
      <c r="P29" s="328"/>
      <c r="Q29" s="328"/>
    </row>
    <row r="30" spans="1:17" s="329" customFormat="1" ht="18" customHeight="1">
      <c r="A30" s="328" t="s">
        <v>168</v>
      </c>
      <c r="C30" s="328"/>
      <c r="D30" s="328"/>
      <c r="E30" s="328"/>
      <c r="F30" s="328"/>
      <c r="G30" s="328"/>
      <c r="H30" s="328"/>
      <c r="I30" s="328"/>
      <c r="J30" s="328"/>
      <c r="K30" s="328"/>
      <c r="L30" s="328"/>
      <c r="M30" s="328"/>
      <c r="N30" s="328"/>
      <c r="O30" s="328"/>
      <c r="P30" s="328"/>
      <c r="Q30" s="328"/>
    </row>
    <row r="31" spans="1:17" s="329" customFormat="1" ht="18" customHeight="1">
      <c r="A31" s="328" t="s">
        <v>169</v>
      </c>
      <c r="C31" s="328"/>
      <c r="D31" s="328"/>
      <c r="E31" s="328"/>
      <c r="F31" s="328"/>
      <c r="G31" s="328"/>
      <c r="H31" s="328"/>
      <c r="I31" s="328"/>
      <c r="J31" s="328"/>
      <c r="K31" s="328"/>
      <c r="L31" s="328"/>
      <c r="M31" s="328"/>
      <c r="N31" s="328"/>
      <c r="O31" s="328"/>
      <c r="P31" s="328"/>
      <c r="Q31" s="328"/>
    </row>
    <row r="32" spans="1:17" s="329" customFormat="1" ht="18" customHeight="1">
      <c r="A32" s="328" t="s">
        <v>170</v>
      </c>
      <c r="C32" s="328"/>
      <c r="D32" s="328"/>
      <c r="E32" s="328"/>
      <c r="F32" s="328"/>
      <c r="G32" s="328"/>
      <c r="H32" s="328"/>
      <c r="I32" s="328"/>
      <c r="J32" s="328"/>
      <c r="K32" s="328"/>
      <c r="L32" s="328"/>
      <c r="M32" s="328"/>
      <c r="N32" s="328"/>
      <c r="O32" s="328"/>
      <c r="P32" s="328"/>
      <c r="Q32" s="328"/>
    </row>
    <row r="33" spans="1:17" s="127" customFormat="1" ht="32.1" customHeight="1">
      <c r="A33" s="128" t="s">
        <v>69</v>
      </c>
      <c r="B33" s="290"/>
      <c r="C33" s="290"/>
      <c r="D33" s="40"/>
      <c r="E33" s="40"/>
      <c r="F33" s="40"/>
      <c r="G33" s="40"/>
      <c r="H33" s="40"/>
      <c r="I33" s="40"/>
      <c r="J33" s="40"/>
      <c r="K33" s="40"/>
      <c r="L33" s="40"/>
      <c r="M33" s="40"/>
      <c r="N33" s="40"/>
      <c r="O33" s="40"/>
      <c r="P33" s="40"/>
      <c r="Q33" s="40"/>
    </row>
    <row r="34" spans="1:17" s="127" customFormat="1" ht="18" customHeight="1">
      <c r="A34" s="237" t="s">
        <v>91</v>
      </c>
      <c r="B34" s="237"/>
      <c r="C34" s="237"/>
      <c r="D34" s="237"/>
      <c r="E34" s="237"/>
      <c r="F34" s="237"/>
      <c r="G34" s="237"/>
      <c r="H34" s="237"/>
      <c r="I34" s="237"/>
      <c r="J34" s="237"/>
      <c r="K34" s="237"/>
      <c r="L34" s="237"/>
      <c r="M34" s="237"/>
      <c r="N34" s="237"/>
      <c r="O34" s="237"/>
      <c r="P34" s="237"/>
      <c r="Q34" s="237"/>
    </row>
    <row r="35" spans="1:17" s="127" customFormat="1" ht="18" customHeight="1">
      <c r="A35" s="237" t="s">
        <v>92</v>
      </c>
      <c r="B35" s="237"/>
      <c r="C35" s="237"/>
      <c r="D35" s="237"/>
      <c r="E35" s="237"/>
      <c r="F35" s="237"/>
      <c r="G35" s="237"/>
      <c r="H35" s="237"/>
      <c r="I35" s="237"/>
      <c r="J35" s="237"/>
      <c r="K35" s="237"/>
      <c r="L35" s="237"/>
      <c r="M35" s="237"/>
      <c r="N35" s="237"/>
      <c r="O35" s="237"/>
      <c r="P35" s="237"/>
      <c r="Q35" s="237"/>
    </row>
    <row r="36" spans="1:17" s="127" customFormat="1" ht="18" customHeight="1">
      <c r="A36" s="237" t="s">
        <v>88</v>
      </c>
      <c r="B36" s="237"/>
      <c r="C36" s="237"/>
      <c r="D36" s="237"/>
      <c r="E36" s="237"/>
      <c r="F36" s="237"/>
      <c r="G36" s="237"/>
      <c r="H36" s="237"/>
      <c r="I36" s="237"/>
      <c r="J36" s="237"/>
      <c r="K36" s="237"/>
      <c r="L36" s="237"/>
      <c r="M36" s="237"/>
      <c r="N36" s="237"/>
      <c r="O36" s="237"/>
      <c r="P36" s="237"/>
      <c r="Q36" s="237"/>
    </row>
    <row r="37" spans="1:17" s="127" customFormat="1" ht="18" customHeight="1">
      <c r="A37" s="237" t="s">
        <v>89</v>
      </c>
      <c r="B37" s="237"/>
      <c r="C37" s="237"/>
      <c r="D37" s="237"/>
      <c r="E37" s="237"/>
      <c r="F37" s="237"/>
      <c r="G37" s="237"/>
      <c r="H37" s="237"/>
      <c r="I37" s="237"/>
      <c r="J37" s="237"/>
      <c r="K37" s="237"/>
      <c r="L37" s="237"/>
      <c r="M37" s="237"/>
      <c r="N37" s="237"/>
      <c r="O37" s="237"/>
      <c r="P37" s="237"/>
      <c r="Q37" s="237"/>
    </row>
    <row r="38" spans="1:17" s="127" customFormat="1" ht="18" customHeight="1">
      <c r="A38" s="237" t="s">
        <v>90</v>
      </c>
      <c r="B38" s="237"/>
      <c r="C38" s="237"/>
      <c r="D38" s="237"/>
      <c r="E38" s="237"/>
      <c r="F38" s="237"/>
      <c r="G38" s="237"/>
      <c r="H38" s="237"/>
      <c r="I38" s="237"/>
      <c r="J38" s="237"/>
      <c r="K38" s="237"/>
      <c r="L38" s="237"/>
      <c r="M38" s="237"/>
      <c r="N38" s="237"/>
      <c r="O38" s="237"/>
      <c r="P38" s="237"/>
      <c r="Q38" s="237"/>
    </row>
    <row r="39" spans="1:17" s="127" customFormat="1" ht="18" customHeight="1">
      <c r="A39" s="309" t="s">
        <v>171</v>
      </c>
      <c r="B39" s="237"/>
      <c r="C39" s="237"/>
      <c r="D39" s="237"/>
      <c r="E39" s="237"/>
      <c r="F39" s="237"/>
      <c r="G39" s="237"/>
      <c r="H39" s="237"/>
      <c r="I39" s="237"/>
      <c r="J39" s="237"/>
      <c r="K39" s="237"/>
      <c r="L39" s="237"/>
      <c r="M39" s="237"/>
      <c r="N39" s="237"/>
      <c r="O39" s="237"/>
      <c r="P39" s="237"/>
      <c r="Q39" s="237"/>
    </row>
    <row r="40" spans="1:17" s="127" customFormat="1" ht="18" customHeight="1">
      <c r="A40" s="237" t="s">
        <v>93</v>
      </c>
      <c r="B40" s="237"/>
      <c r="C40" s="237"/>
      <c r="D40" s="237"/>
      <c r="E40" s="237"/>
      <c r="F40" s="237"/>
      <c r="G40" s="237"/>
      <c r="H40" s="237"/>
      <c r="I40" s="237"/>
      <c r="J40" s="237"/>
      <c r="K40" s="237"/>
      <c r="L40" s="237"/>
      <c r="M40" s="237"/>
      <c r="N40" s="237"/>
      <c r="O40" s="237"/>
      <c r="P40" s="237"/>
      <c r="Q40" s="237"/>
    </row>
    <row r="41" spans="1:17" s="127" customFormat="1" ht="18" customHeight="1">
      <c r="A41" s="237" t="s">
        <v>94</v>
      </c>
      <c r="B41" s="237"/>
      <c r="C41" s="237"/>
      <c r="D41" s="237"/>
      <c r="E41" s="237"/>
      <c r="F41" s="237"/>
      <c r="G41" s="237"/>
      <c r="H41" s="237"/>
      <c r="I41" s="237"/>
      <c r="J41" s="237"/>
      <c r="K41" s="237"/>
      <c r="L41" s="237"/>
      <c r="M41" s="237"/>
      <c r="N41" s="237"/>
      <c r="O41" s="237"/>
      <c r="P41" s="237"/>
      <c r="Q41" s="237"/>
    </row>
    <row r="42" spans="1:17" s="127" customFormat="1" ht="18" customHeight="1">
      <c r="A42" s="237" t="s">
        <v>95</v>
      </c>
      <c r="B42" s="237"/>
      <c r="C42" s="237"/>
      <c r="D42" s="237"/>
      <c r="E42" s="237"/>
      <c r="F42" s="237"/>
      <c r="G42" s="237"/>
      <c r="H42" s="237"/>
      <c r="I42" s="237"/>
      <c r="J42" s="237"/>
      <c r="K42" s="237"/>
      <c r="L42" s="237"/>
      <c r="M42" s="237"/>
      <c r="N42" s="237"/>
      <c r="O42" s="237"/>
      <c r="P42" s="237"/>
      <c r="Q42" s="237"/>
    </row>
    <row r="43" spans="1:17" s="127" customFormat="1" ht="18" customHeight="1">
      <c r="A43" s="237" t="s">
        <v>96</v>
      </c>
      <c r="B43" s="237"/>
      <c r="C43" s="237"/>
      <c r="D43" s="237"/>
      <c r="E43" s="237"/>
      <c r="F43" s="237"/>
      <c r="G43" s="237"/>
      <c r="H43" s="237"/>
      <c r="I43" s="237"/>
      <c r="J43" s="237"/>
      <c r="K43" s="237"/>
      <c r="L43" s="237"/>
      <c r="M43" s="237"/>
      <c r="N43" s="237"/>
      <c r="O43" s="237"/>
      <c r="P43" s="237"/>
      <c r="Q43" s="237"/>
    </row>
    <row r="44" spans="1:17" s="127" customFormat="1" ht="18" customHeight="1">
      <c r="A44" s="309" t="s">
        <v>172</v>
      </c>
      <c r="B44" s="237"/>
      <c r="C44" s="237"/>
      <c r="D44" s="237"/>
      <c r="E44" s="237"/>
      <c r="F44" s="237"/>
      <c r="G44" s="237"/>
      <c r="H44" s="237"/>
      <c r="I44" s="237"/>
      <c r="J44" s="237"/>
      <c r="K44" s="237"/>
      <c r="L44" s="237"/>
      <c r="M44" s="237"/>
      <c r="N44" s="237"/>
      <c r="O44" s="237"/>
      <c r="P44" s="237"/>
      <c r="Q44" s="237"/>
    </row>
    <row r="45" spans="1:17" s="127" customFormat="1" ht="18" customHeight="1">
      <c r="A45" s="250" t="s">
        <v>97</v>
      </c>
      <c r="B45"/>
      <c r="C45"/>
      <c r="D45"/>
      <c r="E45"/>
      <c r="F45"/>
      <c r="G45"/>
      <c r="H45"/>
      <c r="I45"/>
      <c r="J45" s="251"/>
      <c r="K45" s="251"/>
      <c r="L45" s="40"/>
      <c r="M45" s="40"/>
      <c r="N45" s="40"/>
      <c r="O45" s="40"/>
      <c r="P45" s="40"/>
      <c r="Q45" s="40"/>
    </row>
    <row r="46" spans="1:17" s="140" customFormat="1" ht="18" customHeight="1">
      <c r="A46" s="250" t="s">
        <v>98</v>
      </c>
      <c r="B46" s="246"/>
      <c r="C46" s="246"/>
      <c r="D46" s="246"/>
      <c r="E46" s="246"/>
      <c r="F46" s="246"/>
      <c r="G46" s="246"/>
      <c r="H46" s="246"/>
      <c r="I46" s="246"/>
      <c r="J46" s="246"/>
      <c r="K46" s="246"/>
      <c r="L46" s="246"/>
      <c r="M46" s="246"/>
    </row>
    <row r="47" spans="1:17" s="140" customFormat="1" ht="18" customHeight="1">
      <c r="A47" s="250"/>
      <c r="B47" s="246"/>
      <c r="C47" s="246"/>
      <c r="D47" s="246"/>
      <c r="E47" s="246"/>
      <c r="F47" s="246"/>
      <c r="G47" s="246"/>
      <c r="H47" s="246"/>
      <c r="I47" s="246"/>
      <c r="J47" s="246"/>
      <c r="K47" s="246"/>
      <c r="L47" s="246"/>
      <c r="M47" s="246"/>
    </row>
    <row r="48" spans="1:17" s="140" customFormat="1" ht="18" customHeight="1">
      <c r="A48" s="248" t="s">
        <v>37</v>
      </c>
      <c r="B48" s="249"/>
      <c r="C48" s="249"/>
      <c r="D48" s="249"/>
      <c r="E48" s="249"/>
      <c r="F48" s="249"/>
      <c r="G48" s="249"/>
      <c r="H48" s="249"/>
      <c r="I48" s="249"/>
      <c r="J48" s="249"/>
      <c r="K48" s="249"/>
      <c r="L48" s="249"/>
      <c r="M48" s="249"/>
    </row>
    <row r="49" spans="1:17" s="127" customFormat="1" ht="12.75" customHeight="1">
      <c r="A49" s="129"/>
      <c r="B49"/>
      <c r="C49"/>
      <c r="D49"/>
      <c r="E49"/>
      <c r="F49"/>
      <c r="G49"/>
      <c r="H49"/>
      <c r="I49"/>
      <c r="J49" s="131"/>
      <c r="K49" s="130"/>
      <c r="L49" s="40"/>
      <c r="M49" s="40"/>
      <c r="N49" s="40"/>
      <c r="O49" s="40"/>
      <c r="P49" s="40"/>
      <c r="Q49" s="40"/>
    </row>
  </sheetData>
  <phoneticPr fontId="0" type="noConversion"/>
  <hyperlinks>
    <hyperlink ref="A48" location="Contents!A1" display="Return to Contents Page" xr:uid="{F84C53BE-4F88-4138-9489-E327AB9CA7C4}"/>
    <hyperlink ref="A39" r:id="rId1" display="More details of these changes are set out in an article found in the September 2010 edition of BEIS’ Energy Trends publication, which can be found at:" xr:uid="{3E233155-22A1-4E67-A7FE-C99CE7C70545}"/>
    <hyperlink ref="A44" r:id="rId2" xr:uid="{045673E9-8323-4E58-869C-14A4489CFDFF}"/>
    <hyperlink ref="A12" r:id="rId3" xr:uid="{A9B3B7BE-CF3C-4A85-AF53-EC0C9EE8102A}"/>
  </hyperlinks>
  <pageMargins left="0.78740157480314965" right="0.78740157480314965" top="0.78740157480314965" bottom="0.78740157480314965" header="0.51181102362204722" footer="0.51181102362204722"/>
  <pageSetup paperSize="9" orientation="portrait" horizontalDpi="300" r:id="rId4"/>
  <headerFooter alignWithMargins="0">
    <oddFooter>&amp;C34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theme="4" tint="0.39997558519241921"/>
  </sheetPr>
  <dimension ref="A1:BA82"/>
  <sheetViews>
    <sheetView showGridLines="0" workbookViewId="0"/>
  </sheetViews>
  <sheetFormatPr defaultRowHeight="12.75"/>
  <cols>
    <col min="1" max="1" width="2.7109375" customWidth="1"/>
    <col min="2" max="5" width="11.7109375" customWidth="1"/>
    <col min="6" max="6" width="2.7109375" customWidth="1"/>
    <col min="7" max="9" width="11.7109375" customWidth="1"/>
    <col min="10" max="10" width="2.7109375" customWidth="1"/>
    <col min="11" max="13" width="11.7109375" customWidth="1"/>
    <col min="14" max="14" width="2.7109375" customWidth="1"/>
    <col min="15" max="19" width="11.7109375" customWidth="1"/>
  </cols>
  <sheetData>
    <row r="1" spans="1:53" ht="18" customHeight="1">
      <c r="A1" s="138" t="s">
        <v>104</v>
      </c>
      <c r="B1" s="138"/>
      <c r="C1" s="138"/>
      <c r="D1" s="138"/>
      <c r="E1" s="138"/>
      <c r="F1" s="138"/>
      <c r="G1" s="138"/>
      <c r="H1" s="138"/>
      <c r="I1" s="138"/>
      <c r="J1" s="138"/>
      <c r="K1" s="138"/>
      <c r="L1" s="138"/>
      <c r="M1" s="138"/>
      <c r="N1" s="138"/>
      <c r="O1" s="138"/>
      <c r="P1" s="138"/>
      <c r="Q1" s="138"/>
      <c r="R1" s="140"/>
      <c r="S1" s="140"/>
    </row>
    <row r="2" spans="1:53" ht="18" customHeight="1">
      <c r="A2" s="16"/>
      <c r="B2" s="140"/>
      <c r="C2" s="140"/>
      <c r="D2" s="140"/>
      <c r="E2" s="140"/>
      <c r="F2" s="140"/>
      <c r="G2" s="140"/>
      <c r="H2" s="140"/>
      <c r="I2" s="140"/>
      <c r="J2" s="140"/>
      <c r="K2" s="140"/>
      <c r="L2" s="140"/>
      <c r="M2" s="216"/>
      <c r="N2" s="140"/>
      <c r="O2" s="140"/>
      <c r="P2" s="140"/>
      <c r="Q2" s="216"/>
      <c r="R2" s="140"/>
      <c r="S2" s="140"/>
    </row>
    <row r="3" spans="1:53" ht="18" customHeight="1" thickBot="1">
      <c r="A3" s="16"/>
      <c r="B3" s="140"/>
      <c r="C3" s="140"/>
      <c r="D3" s="140"/>
      <c r="E3" s="140"/>
      <c r="F3" s="140"/>
      <c r="G3" s="140"/>
      <c r="H3" s="140"/>
      <c r="I3" s="140"/>
      <c r="J3" s="140"/>
      <c r="K3" s="140"/>
      <c r="L3" s="140"/>
      <c r="M3" s="216"/>
      <c r="N3" s="140"/>
      <c r="O3" s="140"/>
      <c r="P3" s="140"/>
      <c r="Q3" s="216" t="s">
        <v>5</v>
      </c>
      <c r="R3" s="140"/>
      <c r="S3" s="140"/>
    </row>
    <row r="4" spans="1:53" s="4" customFormat="1" ht="15.95" customHeight="1" thickTop="1">
      <c r="A4" s="217"/>
      <c r="B4" s="217"/>
      <c r="C4" s="339" t="s">
        <v>6</v>
      </c>
      <c r="D4" s="339"/>
      <c r="E4" s="339"/>
      <c r="F4" s="218"/>
      <c r="G4" s="339" t="s">
        <v>9</v>
      </c>
      <c r="H4" s="339"/>
      <c r="I4" s="339"/>
      <c r="J4" s="218"/>
      <c r="K4" s="339" t="s">
        <v>1</v>
      </c>
      <c r="L4" s="339"/>
      <c r="M4" s="339"/>
      <c r="N4" s="217"/>
      <c r="O4" s="339" t="s">
        <v>25</v>
      </c>
      <c r="P4" s="343"/>
      <c r="Q4" s="343"/>
      <c r="R4" s="140"/>
      <c r="S4" s="140"/>
      <c r="T4"/>
      <c r="U4"/>
      <c r="V4"/>
      <c r="W4"/>
      <c r="X4"/>
      <c r="Y4"/>
      <c r="Z4"/>
      <c r="AA4"/>
      <c r="AB4"/>
      <c r="AC4"/>
      <c r="AD4"/>
      <c r="AE4"/>
      <c r="AF4"/>
      <c r="AG4"/>
      <c r="AH4"/>
      <c r="AI4"/>
      <c r="AJ4"/>
      <c r="AK4"/>
      <c r="AL4"/>
      <c r="AM4"/>
      <c r="AN4"/>
      <c r="AO4"/>
      <c r="AP4"/>
      <c r="AQ4"/>
      <c r="AR4"/>
      <c r="AS4"/>
      <c r="AT4"/>
      <c r="AU4"/>
      <c r="AV4"/>
      <c r="AW4"/>
      <c r="AX4"/>
      <c r="AY4"/>
      <c r="AZ4"/>
      <c r="BA4"/>
    </row>
    <row r="5" spans="1:53" s="4" customFormat="1" ht="24" customHeight="1">
      <c r="A5" s="144"/>
      <c r="B5" s="144"/>
      <c r="C5" s="145" t="s">
        <v>7</v>
      </c>
      <c r="D5" s="145" t="s">
        <v>8</v>
      </c>
      <c r="E5" s="145" t="s">
        <v>30</v>
      </c>
      <c r="F5" s="146"/>
      <c r="G5" s="145" t="s">
        <v>7</v>
      </c>
      <c r="H5" s="145" t="s">
        <v>8</v>
      </c>
      <c r="I5" s="145" t="s">
        <v>30</v>
      </c>
      <c r="J5" s="146"/>
      <c r="K5" s="145" t="s">
        <v>7</v>
      </c>
      <c r="L5" s="145" t="s">
        <v>8</v>
      </c>
      <c r="M5" s="145" t="s">
        <v>30</v>
      </c>
      <c r="N5" s="146"/>
      <c r="O5" s="145" t="s">
        <v>7</v>
      </c>
      <c r="P5" s="145" t="s">
        <v>8</v>
      </c>
      <c r="Q5" s="145" t="s">
        <v>0</v>
      </c>
      <c r="R5" s="140"/>
      <c r="S5" s="140"/>
      <c r="T5"/>
      <c r="U5"/>
      <c r="V5"/>
      <c r="W5"/>
      <c r="X5"/>
      <c r="Y5"/>
      <c r="Z5"/>
      <c r="AA5"/>
      <c r="AB5"/>
      <c r="AC5"/>
      <c r="AD5"/>
      <c r="AE5"/>
      <c r="AF5"/>
      <c r="AG5"/>
      <c r="AH5"/>
      <c r="AI5"/>
      <c r="AJ5"/>
      <c r="AK5"/>
      <c r="AL5"/>
      <c r="AM5"/>
      <c r="AN5"/>
      <c r="AO5"/>
      <c r="AP5"/>
      <c r="AQ5"/>
      <c r="AR5"/>
      <c r="AS5"/>
      <c r="AT5"/>
      <c r="AU5"/>
      <c r="AV5"/>
      <c r="AW5"/>
      <c r="AX5"/>
      <c r="AY5"/>
      <c r="AZ5"/>
      <c r="BA5"/>
    </row>
    <row r="6" spans="1:53" s="4" customFormat="1" ht="15.95" customHeight="1">
      <c r="A6" s="166" t="s">
        <v>4</v>
      </c>
      <c r="B6" s="142"/>
      <c r="C6" s="187"/>
      <c r="D6" s="187"/>
      <c r="E6" s="179"/>
      <c r="F6" s="187"/>
      <c r="G6" s="187"/>
      <c r="H6" s="187"/>
      <c r="I6" s="187"/>
      <c r="J6" s="187"/>
      <c r="K6" s="187"/>
      <c r="L6" s="187"/>
      <c r="M6" s="187"/>
      <c r="N6" s="142"/>
      <c r="O6" s="142"/>
      <c r="P6" s="142"/>
      <c r="Q6" s="142"/>
      <c r="R6" s="140"/>
      <c r="S6" s="140"/>
      <c r="T6"/>
      <c r="U6"/>
      <c r="V6"/>
      <c r="W6"/>
      <c r="X6"/>
      <c r="Y6"/>
      <c r="Z6"/>
      <c r="AA6"/>
      <c r="AB6"/>
      <c r="AC6"/>
      <c r="AD6"/>
      <c r="AE6"/>
      <c r="AF6"/>
      <c r="AG6"/>
      <c r="AH6"/>
      <c r="AI6"/>
      <c r="AJ6"/>
      <c r="AK6"/>
      <c r="AL6"/>
      <c r="AM6"/>
      <c r="AN6"/>
      <c r="AO6"/>
      <c r="AP6"/>
      <c r="AQ6"/>
      <c r="AR6"/>
      <c r="AS6"/>
      <c r="AT6"/>
      <c r="AU6"/>
      <c r="AV6"/>
      <c r="AW6"/>
      <c r="AX6"/>
      <c r="AY6"/>
      <c r="AZ6"/>
      <c r="BA6"/>
    </row>
    <row r="7" spans="1:53" s="4" customFormat="1" ht="14.1" customHeight="1">
      <c r="A7" s="166"/>
      <c r="B7" s="178">
        <v>1990</v>
      </c>
      <c r="C7" s="190" t="s">
        <v>3</v>
      </c>
      <c r="D7" s="190" t="s">
        <v>3</v>
      </c>
      <c r="E7" s="179">
        <v>277.17835148146514</v>
      </c>
      <c r="F7" s="185"/>
      <c r="G7" s="190" t="s">
        <v>3</v>
      </c>
      <c r="H7" s="190" t="s">
        <v>3</v>
      </c>
      <c r="I7" s="179" t="s">
        <v>3</v>
      </c>
      <c r="J7" s="187"/>
      <c r="K7" s="190" t="s">
        <v>3</v>
      </c>
      <c r="L7" s="190" t="s">
        <v>3</v>
      </c>
      <c r="M7" s="179">
        <v>299.17656671338727</v>
      </c>
      <c r="N7" s="194"/>
      <c r="O7" s="194" t="s">
        <v>3</v>
      </c>
      <c r="P7" s="194" t="s">
        <v>3</v>
      </c>
      <c r="Q7" s="190"/>
      <c r="R7" s="140"/>
      <c r="S7" s="140"/>
      <c r="T7"/>
      <c r="U7"/>
      <c r="V7"/>
      <c r="W7"/>
      <c r="X7"/>
      <c r="Y7"/>
      <c r="Z7"/>
      <c r="AA7"/>
      <c r="AB7"/>
      <c r="AC7"/>
      <c r="AD7"/>
      <c r="AE7"/>
      <c r="AF7"/>
      <c r="AG7"/>
      <c r="AH7"/>
      <c r="AI7"/>
      <c r="AJ7"/>
      <c r="AK7"/>
      <c r="AL7"/>
      <c r="AM7"/>
      <c r="AN7"/>
      <c r="AO7"/>
      <c r="AP7"/>
      <c r="AQ7"/>
      <c r="AR7"/>
      <c r="AS7"/>
      <c r="AT7"/>
      <c r="AU7"/>
      <c r="AV7"/>
      <c r="AW7"/>
      <c r="AX7"/>
      <c r="AY7"/>
      <c r="AZ7"/>
      <c r="BA7"/>
    </row>
    <row r="8" spans="1:53" s="4" customFormat="1" ht="14.1" customHeight="1">
      <c r="A8" s="166"/>
      <c r="B8" s="178">
        <v>1991</v>
      </c>
      <c r="C8" s="190" t="s">
        <v>3</v>
      </c>
      <c r="D8" s="190" t="s">
        <v>3</v>
      </c>
      <c r="E8" s="179">
        <v>304.33051652454742</v>
      </c>
      <c r="F8" s="185"/>
      <c r="G8" s="190" t="s">
        <v>3</v>
      </c>
      <c r="H8" s="190" t="s">
        <v>3</v>
      </c>
      <c r="I8" s="179" t="s">
        <v>3</v>
      </c>
      <c r="J8" s="187"/>
      <c r="K8" s="190" t="s">
        <v>3</v>
      </c>
      <c r="L8" s="190" t="s">
        <v>3</v>
      </c>
      <c r="M8" s="179">
        <v>328.64092555637234</v>
      </c>
      <c r="N8" s="194"/>
      <c r="O8" s="194" t="s">
        <v>3</v>
      </c>
      <c r="P8" s="194" t="s">
        <v>3</v>
      </c>
      <c r="Q8" s="190"/>
      <c r="R8" s="140"/>
      <c r="S8" s="140"/>
      <c r="T8"/>
      <c r="U8"/>
      <c r="V8"/>
      <c r="W8"/>
      <c r="X8"/>
      <c r="Y8"/>
      <c r="Z8"/>
      <c r="AA8"/>
      <c r="AB8"/>
      <c r="AC8"/>
      <c r="AD8"/>
      <c r="AE8"/>
      <c r="AF8"/>
      <c r="AG8"/>
      <c r="AH8"/>
      <c r="AI8"/>
      <c r="AJ8"/>
      <c r="AK8"/>
      <c r="AL8"/>
      <c r="AM8"/>
      <c r="AN8"/>
      <c r="AO8"/>
      <c r="AP8"/>
      <c r="AQ8"/>
      <c r="AR8"/>
      <c r="AS8"/>
      <c r="AT8"/>
      <c r="AU8"/>
      <c r="AV8"/>
      <c r="AW8"/>
      <c r="AX8"/>
      <c r="AY8"/>
      <c r="AZ8"/>
      <c r="BA8"/>
    </row>
    <row r="9" spans="1:53" s="4" customFormat="1" ht="14.1" customHeight="1">
      <c r="A9" s="166"/>
      <c r="B9" s="178">
        <v>1992</v>
      </c>
      <c r="C9" s="190" t="s">
        <v>3</v>
      </c>
      <c r="D9" s="190" t="s">
        <v>3</v>
      </c>
      <c r="E9" s="179">
        <v>325.82598051698756</v>
      </c>
      <c r="F9" s="185"/>
      <c r="G9" s="190" t="s">
        <v>3</v>
      </c>
      <c r="H9" s="190" t="s">
        <v>3</v>
      </c>
      <c r="I9" s="179" t="s">
        <v>3</v>
      </c>
      <c r="J9" s="187"/>
      <c r="K9" s="190" t="s">
        <v>3</v>
      </c>
      <c r="L9" s="190" t="s">
        <v>3</v>
      </c>
      <c r="M9" s="179">
        <v>351.30581697405319</v>
      </c>
      <c r="N9" s="194"/>
      <c r="O9" s="194" t="s">
        <v>3</v>
      </c>
      <c r="P9" s="194" t="s">
        <v>3</v>
      </c>
      <c r="Q9" s="190"/>
      <c r="R9" s="140"/>
      <c r="S9" s="140"/>
      <c r="T9"/>
      <c r="U9"/>
      <c r="V9"/>
      <c r="W9"/>
      <c r="X9"/>
      <c r="Y9"/>
      <c r="Z9"/>
      <c r="AA9"/>
      <c r="AB9"/>
      <c r="AC9"/>
      <c r="AD9"/>
      <c r="AE9"/>
      <c r="AF9"/>
      <c r="AG9"/>
      <c r="AH9"/>
      <c r="AI9"/>
      <c r="AJ9"/>
      <c r="AK9"/>
      <c r="AL9"/>
      <c r="AM9"/>
      <c r="AN9"/>
      <c r="AO9"/>
      <c r="AP9"/>
      <c r="AQ9"/>
      <c r="AR9"/>
      <c r="AS9"/>
      <c r="AT9"/>
      <c r="AU9"/>
      <c r="AV9"/>
      <c r="AW9"/>
      <c r="AX9"/>
      <c r="AY9"/>
      <c r="AZ9"/>
      <c r="BA9"/>
    </row>
    <row r="10" spans="1:53" s="4" customFormat="1" ht="14.1" customHeight="1">
      <c r="A10" s="166"/>
      <c r="B10" s="178">
        <v>1993</v>
      </c>
      <c r="C10" s="190" t="s">
        <v>3</v>
      </c>
      <c r="D10" s="190" t="s">
        <v>3</v>
      </c>
      <c r="E10" s="179">
        <v>324.69464030685913</v>
      </c>
      <c r="F10" s="185"/>
      <c r="G10" s="190" t="s">
        <v>3</v>
      </c>
      <c r="H10" s="190" t="s">
        <v>3</v>
      </c>
      <c r="I10" s="179" t="s">
        <v>3</v>
      </c>
      <c r="J10" s="187"/>
      <c r="K10" s="190" t="s">
        <v>3</v>
      </c>
      <c r="L10" s="190" t="s">
        <v>3</v>
      </c>
      <c r="M10" s="179">
        <v>349.03932783228515</v>
      </c>
      <c r="N10" s="194"/>
      <c r="O10" s="194" t="s">
        <v>3</v>
      </c>
      <c r="P10" s="194" t="s">
        <v>3</v>
      </c>
      <c r="Q10" s="190"/>
      <c r="R10" s="140"/>
      <c r="S10" s="140"/>
      <c r="T10"/>
      <c r="U10"/>
      <c r="V10"/>
      <c r="W10"/>
      <c r="X10"/>
      <c r="Y10"/>
      <c r="Z10"/>
      <c r="AA10"/>
      <c r="AB10"/>
      <c r="AC10"/>
      <c r="AD10"/>
      <c r="AE10"/>
      <c r="AF10"/>
      <c r="AG10"/>
      <c r="AH10"/>
      <c r="AI10"/>
      <c r="AJ10"/>
      <c r="AK10"/>
      <c r="AL10"/>
      <c r="AM10"/>
      <c r="AN10"/>
      <c r="AO10"/>
      <c r="AP10"/>
      <c r="AQ10"/>
      <c r="AR10"/>
      <c r="AS10"/>
      <c r="AT10"/>
      <c r="AU10"/>
      <c r="AV10"/>
      <c r="AW10"/>
      <c r="AX10"/>
      <c r="AY10"/>
      <c r="AZ10"/>
      <c r="BA10"/>
    </row>
    <row r="11" spans="1:53" s="4" customFormat="1" ht="14.1" customHeight="1">
      <c r="A11" s="166"/>
      <c r="B11" s="178">
        <v>1994</v>
      </c>
      <c r="C11" s="190" t="s">
        <v>3</v>
      </c>
      <c r="D11" s="190" t="s">
        <v>3</v>
      </c>
      <c r="E11" s="179">
        <v>325.82598051698756</v>
      </c>
      <c r="F11" s="185"/>
      <c r="G11" s="190" t="s">
        <v>3</v>
      </c>
      <c r="H11" s="190" t="s">
        <v>3</v>
      </c>
      <c r="I11" s="179">
        <v>323.66898757994272</v>
      </c>
      <c r="J11" s="187"/>
      <c r="K11" s="190" t="s">
        <v>3</v>
      </c>
      <c r="L11" s="190" t="s">
        <v>3</v>
      </c>
      <c r="M11" s="179">
        <v>349.03932783228515</v>
      </c>
      <c r="N11" s="194"/>
      <c r="O11" s="194" t="s">
        <v>3</v>
      </c>
      <c r="P11" s="194" t="s">
        <v>3</v>
      </c>
      <c r="Q11" s="190"/>
      <c r="R11" s="140"/>
      <c r="S11" s="140"/>
      <c r="T11"/>
      <c r="U11"/>
      <c r="V11"/>
      <c r="W11"/>
      <c r="X11"/>
      <c r="Y11"/>
      <c r="Z11"/>
      <c r="AA11"/>
      <c r="AB11"/>
      <c r="AC11"/>
      <c r="AD11"/>
      <c r="AE11"/>
      <c r="AF11"/>
      <c r="AG11"/>
      <c r="AH11"/>
      <c r="AI11"/>
      <c r="AJ11"/>
      <c r="AK11"/>
      <c r="AL11"/>
      <c r="AM11"/>
      <c r="AN11"/>
      <c r="AO11"/>
      <c r="AP11"/>
      <c r="AQ11"/>
      <c r="AR11"/>
      <c r="AS11"/>
      <c r="AT11"/>
      <c r="AU11"/>
      <c r="AV11"/>
      <c r="AW11"/>
      <c r="AX11"/>
      <c r="AY11"/>
      <c r="AZ11"/>
      <c r="BA11"/>
    </row>
    <row r="12" spans="1:53" s="4" customFormat="1" ht="14.1" customHeight="1">
      <c r="A12" s="166"/>
      <c r="B12" s="178">
        <v>1995</v>
      </c>
      <c r="C12" s="190" t="s">
        <v>3</v>
      </c>
      <c r="D12" s="190" t="s">
        <v>3</v>
      </c>
      <c r="E12" s="179">
        <v>338.27072282840032</v>
      </c>
      <c r="F12" s="185"/>
      <c r="G12" s="190" t="s">
        <v>3</v>
      </c>
      <c r="H12" s="190" t="s">
        <v>3</v>
      </c>
      <c r="I12" s="179">
        <v>335.0257941616951</v>
      </c>
      <c r="J12" s="187"/>
      <c r="K12" s="190" t="s">
        <v>3</v>
      </c>
      <c r="L12" s="190" t="s">
        <v>3</v>
      </c>
      <c r="M12" s="179">
        <v>361.50501811200962</v>
      </c>
      <c r="N12" s="194"/>
      <c r="O12" s="194" t="s">
        <v>3</v>
      </c>
      <c r="P12" s="194" t="s">
        <v>3</v>
      </c>
      <c r="Q12" s="190"/>
      <c r="R12" s="140"/>
      <c r="S12" s="140"/>
      <c r="T12"/>
      <c r="U12"/>
      <c r="V12"/>
      <c r="W12"/>
      <c r="X12"/>
      <c r="Y12"/>
      <c r="Z12"/>
      <c r="AA12"/>
      <c r="AB12"/>
      <c r="AC12"/>
      <c r="AD12"/>
      <c r="AE12"/>
      <c r="AF12"/>
      <c r="AG12"/>
      <c r="AH12"/>
      <c r="AI12"/>
      <c r="AJ12"/>
      <c r="AK12"/>
      <c r="AL12"/>
      <c r="AM12"/>
      <c r="AN12"/>
      <c r="AO12"/>
      <c r="AP12"/>
      <c r="AQ12"/>
      <c r="AR12"/>
      <c r="AS12"/>
      <c r="AT12"/>
      <c r="AU12"/>
      <c r="AV12"/>
      <c r="AW12"/>
      <c r="AX12"/>
      <c r="AY12"/>
      <c r="AZ12"/>
      <c r="BA12"/>
    </row>
    <row r="13" spans="1:53" s="4" customFormat="1" ht="14.1" customHeight="1">
      <c r="A13" s="166"/>
      <c r="B13" s="178">
        <v>1996</v>
      </c>
      <c r="C13" s="190" t="s">
        <v>3</v>
      </c>
      <c r="D13" s="190" t="s">
        <v>3</v>
      </c>
      <c r="E13" s="179">
        <v>336.00804240814347</v>
      </c>
      <c r="F13" s="185"/>
      <c r="G13" s="190" t="s">
        <v>3</v>
      </c>
      <c r="H13" s="190" t="s">
        <v>3</v>
      </c>
      <c r="I13" s="179">
        <v>330.48307152899417</v>
      </c>
      <c r="J13" s="187"/>
      <c r="K13" s="190" t="s">
        <v>3</v>
      </c>
      <c r="L13" s="190" t="s">
        <v>3</v>
      </c>
      <c r="M13" s="179">
        <v>359.23852897024153</v>
      </c>
      <c r="N13" s="194"/>
      <c r="O13" s="194" t="s">
        <v>3</v>
      </c>
      <c r="P13" s="194" t="s">
        <v>3</v>
      </c>
      <c r="Q13" s="186">
        <v>338</v>
      </c>
      <c r="R13" s="140"/>
      <c r="S13" s="140"/>
      <c r="T13"/>
      <c r="U13"/>
      <c r="V13"/>
      <c r="W13"/>
      <c r="X13"/>
      <c r="Y13"/>
      <c r="Z13"/>
      <c r="AA13"/>
      <c r="AB13"/>
      <c r="AC13"/>
      <c r="AD13"/>
      <c r="AE13"/>
      <c r="AF13"/>
      <c r="AG13"/>
      <c r="AH13"/>
      <c r="AI13"/>
      <c r="AJ13"/>
      <c r="AK13"/>
      <c r="AL13"/>
      <c r="AM13"/>
      <c r="AN13"/>
      <c r="AO13"/>
      <c r="AP13"/>
      <c r="AQ13"/>
      <c r="AR13"/>
      <c r="AS13"/>
      <c r="AT13"/>
      <c r="AU13"/>
      <c r="AV13"/>
      <c r="AW13"/>
      <c r="AX13"/>
      <c r="AY13"/>
      <c r="AZ13"/>
      <c r="BA13"/>
    </row>
    <row r="14" spans="1:53" s="4" customFormat="1" ht="14.1" customHeight="1">
      <c r="A14" s="166"/>
      <c r="B14" s="178">
        <v>1997</v>
      </c>
      <c r="C14" s="190" t="s">
        <v>3</v>
      </c>
      <c r="D14" s="190" t="s">
        <v>3</v>
      </c>
      <c r="E14" s="179">
        <v>322.43195988660227</v>
      </c>
      <c r="F14" s="185"/>
      <c r="G14" s="190" t="s">
        <v>3</v>
      </c>
      <c r="H14" s="190" t="s">
        <v>3</v>
      </c>
      <c r="I14" s="179">
        <v>314.58354231454081</v>
      </c>
      <c r="J14" s="187"/>
      <c r="K14" s="190" t="s">
        <v>3</v>
      </c>
      <c r="L14" s="190" t="s">
        <v>3</v>
      </c>
      <c r="M14" s="179">
        <v>342.23986040698088</v>
      </c>
      <c r="N14" s="194"/>
      <c r="O14" s="194" t="s">
        <v>3</v>
      </c>
      <c r="P14" s="194" t="s">
        <v>3</v>
      </c>
      <c r="Q14" s="186">
        <v>323</v>
      </c>
      <c r="R14" s="140"/>
      <c r="S14" s="140"/>
      <c r="T14"/>
      <c r="U14"/>
      <c r="V14"/>
      <c r="W14"/>
      <c r="X14"/>
      <c r="Y14"/>
      <c r="Z14"/>
      <c r="AA14"/>
      <c r="AB14"/>
      <c r="AC14"/>
      <c r="AD14"/>
      <c r="AE14"/>
      <c r="AF14"/>
      <c r="AG14"/>
      <c r="AH14"/>
      <c r="AI14"/>
      <c r="AJ14"/>
      <c r="AK14"/>
      <c r="AL14"/>
      <c r="AM14"/>
      <c r="AN14"/>
      <c r="AO14"/>
      <c r="AP14"/>
      <c r="AQ14"/>
      <c r="AR14"/>
      <c r="AS14"/>
      <c r="AT14"/>
      <c r="AU14"/>
      <c r="AV14"/>
      <c r="AW14"/>
      <c r="AX14"/>
      <c r="AY14"/>
      <c r="AZ14"/>
      <c r="BA14"/>
    </row>
    <row r="15" spans="1:53" s="4" customFormat="1" ht="14.1" customHeight="1">
      <c r="A15" s="166"/>
      <c r="B15" s="178">
        <v>1998</v>
      </c>
      <c r="C15" s="190" t="s">
        <v>3</v>
      </c>
      <c r="D15" s="190" t="s">
        <v>3</v>
      </c>
      <c r="E15" s="179">
        <v>303.19917631441899</v>
      </c>
      <c r="F15" s="185"/>
      <c r="G15" s="190" t="s">
        <v>3</v>
      </c>
      <c r="H15" s="190" t="s">
        <v>3</v>
      </c>
      <c r="I15" s="179">
        <v>293.00560980921131</v>
      </c>
      <c r="J15" s="187"/>
      <c r="K15" s="190" t="s">
        <v>3</v>
      </c>
      <c r="L15" s="190" t="s">
        <v>3</v>
      </c>
      <c r="M15" s="179">
        <v>322.97470270195214</v>
      </c>
      <c r="N15" s="194"/>
      <c r="O15" s="194" t="s">
        <v>3</v>
      </c>
      <c r="P15" s="194" t="s">
        <v>3</v>
      </c>
      <c r="Q15" s="186">
        <v>303</v>
      </c>
      <c r="R15" s="140"/>
      <c r="S15" s="140"/>
      <c r="T15"/>
      <c r="U15"/>
      <c r="V15"/>
      <c r="W15"/>
      <c r="X15"/>
      <c r="Y15"/>
      <c r="Z15"/>
      <c r="AA15"/>
      <c r="AB15"/>
      <c r="AC15"/>
      <c r="AD15"/>
      <c r="AE15"/>
      <c r="AF15"/>
      <c r="AG15"/>
      <c r="AH15"/>
      <c r="AI15"/>
      <c r="AJ15"/>
      <c r="AK15"/>
      <c r="AL15"/>
      <c r="AM15"/>
      <c r="AN15"/>
      <c r="AO15"/>
      <c r="AP15"/>
      <c r="AQ15"/>
      <c r="AR15"/>
      <c r="AS15"/>
      <c r="AT15"/>
      <c r="AU15"/>
      <c r="AV15"/>
      <c r="AW15"/>
      <c r="AX15"/>
      <c r="AY15"/>
      <c r="AZ15"/>
      <c r="BA15"/>
    </row>
    <row r="16" spans="1:53" s="4" customFormat="1" ht="14.1" customHeight="1">
      <c r="A16" s="166"/>
      <c r="B16" s="178">
        <v>1999</v>
      </c>
      <c r="C16" s="179">
        <v>300.93649589416214</v>
      </c>
      <c r="D16" s="179">
        <v>277.17835148146514</v>
      </c>
      <c r="E16" s="179">
        <v>298.67381547390528</v>
      </c>
      <c r="F16" s="179"/>
      <c r="G16" s="179">
        <v>289.59856783468558</v>
      </c>
      <c r="H16" s="179">
        <v>264.61359335483036</v>
      </c>
      <c r="I16" s="179">
        <v>287.32720651833512</v>
      </c>
      <c r="J16" s="179"/>
      <c r="K16" s="179">
        <v>318.44172441841596</v>
      </c>
      <c r="L16" s="179">
        <v>305.97603413869149</v>
      </c>
      <c r="M16" s="179">
        <v>318.44172441841596</v>
      </c>
      <c r="N16" s="142"/>
      <c r="O16" s="142" t="s">
        <v>3</v>
      </c>
      <c r="P16" s="142" t="s">
        <v>3</v>
      </c>
      <c r="Q16" s="186">
        <v>298</v>
      </c>
      <c r="R16" s="140"/>
      <c r="S16" s="140"/>
      <c r="T16"/>
      <c r="U16"/>
      <c r="V16"/>
      <c r="W16"/>
      <c r="X16"/>
      <c r="Y16"/>
      <c r="Z16"/>
      <c r="AA16"/>
      <c r="AB16"/>
      <c r="AC16"/>
      <c r="AD16"/>
      <c r="AE16"/>
      <c r="AF16"/>
      <c r="AG16"/>
      <c r="AH16"/>
      <c r="AI16"/>
      <c r="AJ16"/>
      <c r="AK16"/>
      <c r="AL16"/>
      <c r="AM16"/>
      <c r="AN16"/>
      <c r="AO16"/>
      <c r="AP16"/>
      <c r="AQ16"/>
      <c r="AR16"/>
      <c r="AS16"/>
      <c r="AT16"/>
      <c r="AU16"/>
      <c r="AV16"/>
      <c r="AW16"/>
      <c r="AX16"/>
      <c r="AY16"/>
      <c r="AZ16"/>
      <c r="BA16"/>
    </row>
    <row r="17" spans="1:53" s="4" customFormat="1" ht="14.1" customHeight="1">
      <c r="A17" s="166"/>
      <c r="B17" s="178">
        <v>2000</v>
      </c>
      <c r="C17" s="179">
        <v>294</v>
      </c>
      <c r="D17" s="179">
        <v>273</v>
      </c>
      <c r="E17" s="179">
        <v>291</v>
      </c>
      <c r="F17" s="179"/>
      <c r="G17" s="179">
        <v>283</v>
      </c>
      <c r="H17" s="179">
        <v>262</v>
      </c>
      <c r="I17" s="179">
        <v>278</v>
      </c>
      <c r="J17" s="179"/>
      <c r="K17" s="179">
        <v>312</v>
      </c>
      <c r="L17" s="179">
        <v>309</v>
      </c>
      <c r="M17" s="179">
        <v>311</v>
      </c>
      <c r="N17" s="142"/>
      <c r="O17" s="142" t="s">
        <v>3</v>
      </c>
      <c r="P17" s="142" t="s">
        <v>3</v>
      </c>
      <c r="Q17" s="186">
        <v>289</v>
      </c>
      <c r="R17" s="140"/>
      <c r="S17" s="140"/>
      <c r="T17"/>
      <c r="U17"/>
      <c r="V17"/>
      <c r="W17"/>
      <c r="X17"/>
      <c r="Y17"/>
      <c r="Z17"/>
      <c r="AA17"/>
      <c r="AB17"/>
      <c r="AC17"/>
      <c r="AD17"/>
      <c r="AE17"/>
      <c r="AF17"/>
      <c r="AG17"/>
      <c r="AH17"/>
      <c r="AI17"/>
      <c r="AJ17"/>
      <c r="AK17"/>
      <c r="AL17"/>
      <c r="AM17"/>
      <c r="AN17"/>
      <c r="AO17"/>
      <c r="AP17"/>
      <c r="AQ17"/>
      <c r="AR17"/>
      <c r="AS17"/>
      <c r="AT17"/>
      <c r="AU17"/>
      <c r="AV17"/>
      <c r="AW17"/>
      <c r="AX17"/>
      <c r="AY17"/>
      <c r="AZ17"/>
      <c r="BA17"/>
    </row>
    <row r="18" spans="1:53" s="4" customFormat="1" ht="14.1" customHeight="1">
      <c r="A18" s="166"/>
      <c r="B18" s="178">
        <v>2001</v>
      </c>
      <c r="C18" s="179">
        <v>288</v>
      </c>
      <c r="D18" s="179">
        <v>268</v>
      </c>
      <c r="E18" s="179">
        <v>283</v>
      </c>
      <c r="F18" s="179"/>
      <c r="G18" s="179">
        <v>278</v>
      </c>
      <c r="H18" s="179">
        <v>258</v>
      </c>
      <c r="I18" s="179">
        <v>271</v>
      </c>
      <c r="J18" s="179"/>
      <c r="K18" s="179">
        <v>304</v>
      </c>
      <c r="L18" s="179">
        <v>297</v>
      </c>
      <c r="M18" s="179">
        <v>303</v>
      </c>
      <c r="N18" s="142"/>
      <c r="O18" s="142" t="s">
        <v>3</v>
      </c>
      <c r="P18" s="142" t="s">
        <v>3</v>
      </c>
      <c r="Q18" s="186">
        <v>282</v>
      </c>
      <c r="R18" s="140"/>
      <c r="S18" s="140"/>
      <c r="T18"/>
      <c r="U18"/>
      <c r="V18"/>
      <c r="W18"/>
      <c r="X18"/>
      <c r="Y18"/>
      <c r="Z18"/>
      <c r="AA18"/>
      <c r="AB18"/>
      <c r="AC18"/>
      <c r="AD18"/>
      <c r="AE18"/>
      <c r="AF18"/>
      <c r="AG18"/>
      <c r="AH18"/>
      <c r="AI18"/>
      <c r="AJ18"/>
      <c r="AK18"/>
      <c r="AL18"/>
      <c r="AM18"/>
      <c r="AN18"/>
      <c r="AO18"/>
      <c r="AP18"/>
      <c r="AQ18"/>
      <c r="AR18"/>
      <c r="AS18"/>
      <c r="AT18"/>
      <c r="AU18"/>
      <c r="AV18"/>
      <c r="AW18"/>
      <c r="AX18"/>
      <c r="AY18"/>
      <c r="AZ18"/>
      <c r="BA18"/>
    </row>
    <row r="19" spans="1:53" s="4" customFormat="1" ht="14.1" customHeight="1">
      <c r="A19" s="166"/>
      <c r="B19" s="178">
        <v>2002</v>
      </c>
      <c r="C19" s="179">
        <v>290</v>
      </c>
      <c r="D19" s="179">
        <v>264</v>
      </c>
      <c r="E19" s="179">
        <v>282</v>
      </c>
      <c r="F19" s="179"/>
      <c r="G19" s="179">
        <v>281</v>
      </c>
      <c r="H19" s="179">
        <v>253</v>
      </c>
      <c r="I19" s="179">
        <v>269</v>
      </c>
      <c r="J19" s="179"/>
      <c r="K19" s="179">
        <v>306</v>
      </c>
      <c r="L19" s="179">
        <v>290</v>
      </c>
      <c r="M19" s="179">
        <v>300</v>
      </c>
      <c r="N19" s="142"/>
      <c r="O19" s="142" t="s">
        <v>3</v>
      </c>
      <c r="P19" s="142" t="s">
        <v>3</v>
      </c>
      <c r="Q19" s="186">
        <v>280</v>
      </c>
      <c r="R19" s="140"/>
      <c r="S19" s="140"/>
      <c r="T19"/>
      <c r="U19"/>
      <c r="V19"/>
      <c r="W19"/>
      <c r="X19"/>
      <c r="Y19"/>
      <c r="Z19"/>
      <c r="AA19"/>
      <c r="AB19"/>
      <c r="AC19"/>
      <c r="AD19"/>
      <c r="AE19"/>
      <c r="AF19"/>
      <c r="AG19"/>
      <c r="AH19"/>
      <c r="AI19"/>
      <c r="AJ19"/>
      <c r="AK19"/>
      <c r="AL19"/>
      <c r="AM19"/>
      <c r="AN19"/>
      <c r="AO19"/>
      <c r="AP19"/>
      <c r="AQ19"/>
      <c r="AR19"/>
      <c r="AS19"/>
      <c r="AT19"/>
      <c r="AU19"/>
      <c r="AV19"/>
      <c r="AW19"/>
      <c r="AX19"/>
      <c r="AY19"/>
      <c r="AZ19"/>
      <c r="BA19"/>
    </row>
    <row r="20" spans="1:53" s="4" customFormat="1" ht="14.1" customHeight="1">
      <c r="A20" s="166"/>
      <c r="B20" s="178">
        <v>2003</v>
      </c>
      <c r="C20" s="179">
        <v>292</v>
      </c>
      <c r="D20" s="179">
        <v>268</v>
      </c>
      <c r="E20" s="179">
        <v>283</v>
      </c>
      <c r="F20" s="179"/>
      <c r="G20" s="179">
        <v>282</v>
      </c>
      <c r="H20" s="179">
        <v>257</v>
      </c>
      <c r="I20" s="179">
        <v>270</v>
      </c>
      <c r="J20" s="179"/>
      <c r="K20" s="179">
        <v>304</v>
      </c>
      <c r="L20" s="179">
        <v>296</v>
      </c>
      <c r="M20" s="179">
        <v>301</v>
      </c>
      <c r="N20" s="142"/>
      <c r="O20" s="142" t="s">
        <v>3</v>
      </c>
      <c r="P20" s="142" t="s">
        <v>3</v>
      </c>
      <c r="Q20" s="186">
        <v>281</v>
      </c>
      <c r="R20" s="140"/>
      <c r="S20" s="140"/>
      <c r="T20"/>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s="4" customFormat="1" ht="14.1" customHeight="1">
      <c r="A21" s="166"/>
      <c r="B21" s="178">
        <v>2004</v>
      </c>
      <c r="C21" s="179">
        <v>300</v>
      </c>
      <c r="D21" s="179">
        <v>275</v>
      </c>
      <c r="E21" s="179">
        <v>291</v>
      </c>
      <c r="F21" s="179"/>
      <c r="G21" s="179">
        <v>292</v>
      </c>
      <c r="H21" s="179">
        <v>262</v>
      </c>
      <c r="I21" s="179">
        <v>277</v>
      </c>
      <c r="J21" s="179"/>
      <c r="K21" s="179">
        <v>318</v>
      </c>
      <c r="L21" s="179">
        <v>299</v>
      </c>
      <c r="M21" s="179">
        <v>311</v>
      </c>
      <c r="N21" s="142"/>
      <c r="O21" s="142" t="s">
        <v>3</v>
      </c>
      <c r="P21" s="142" t="s">
        <v>3</v>
      </c>
      <c r="Q21" s="186">
        <v>288</v>
      </c>
      <c r="R21" s="140"/>
      <c r="S21" s="140"/>
      <c r="T21"/>
      <c r="U21"/>
      <c r="V21"/>
      <c r="W21"/>
      <c r="X21"/>
      <c r="Y21"/>
      <c r="Z21"/>
      <c r="AA21"/>
      <c r="AB21"/>
      <c r="AC21"/>
      <c r="AD21"/>
      <c r="AE21"/>
      <c r="AF21"/>
      <c r="AG21"/>
      <c r="AH21"/>
      <c r="AI21"/>
      <c r="AJ21"/>
      <c r="AK21"/>
      <c r="AL21"/>
      <c r="AM21"/>
      <c r="AN21"/>
      <c r="AO21"/>
      <c r="AP21"/>
      <c r="AQ21"/>
      <c r="AR21"/>
      <c r="AS21"/>
      <c r="AT21"/>
      <c r="AU21"/>
      <c r="AV21"/>
      <c r="AW21"/>
      <c r="AX21"/>
      <c r="AY21"/>
      <c r="AZ21"/>
      <c r="BA21"/>
    </row>
    <row r="22" spans="1:53" s="4" customFormat="1" ht="14.1" customHeight="1">
      <c r="A22" s="166"/>
      <c r="B22" s="178">
        <v>2005</v>
      </c>
      <c r="C22" s="179">
        <v>334</v>
      </c>
      <c r="D22" s="179">
        <v>308</v>
      </c>
      <c r="E22" s="179">
        <v>322</v>
      </c>
      <c r="F22" s="179"/>
      <c r="G22" s="179">
        <v>321</v>
      </c>
      <c r="H22" s="179">
        <v>291</v>
      </c>
      <c r="I22" s="179">
        <v>305</v>
      </c>
      <c r="J22" s="179"/>
      <c r="K22" s="179">
        <v>350</v>
      </c>
      <c r="L22" s="179">
        <v>337</v>
      </c>
      <c r="M22" s="179">
        <v>345</v>
      </c>
      <c r="N22" s="142"/>
      <c r="O22" s="142" t="s">
        <v>3</v>
      </c>
      <c r="P22" s="142" t="s">
        <v>3</v>
      </c>
      <c r="Q22" s="186">
        <v>318</v>
      </c>
      <c r="R22" s="140"/>
      <c r="S22" s="140"/>
      <c r="T22"/>
      <c r="U22"/>
      <c r="V22"/>
      <c r="W22"/>
      <c r="X22"/>
      <c r="Y22"/>
      <c r="Z22"/>
      <c r="AA22"/>
      <c r="AB22"/>
      <c r="AC22"/>
      <c r="AD22"/>
      <c r="AE22"/>
      <c r="AF22"/>
      <c r="AG22"/>
      <c r="AH22"/>
      <c r="AI22"/>
      <c r="AJ22"/>
      <c r="AK22"/>
      <c r="AL22"/>
      <c r="AM22"/>
      <c r="AN22"/>
      <c r="AO22"/>
      <c r="AP22"/>
      <c r="AQ22"/>
      <c r="AR22"/>
      <c r="AS22"/>
      <c r="AT22"/>
      <c r="AU22"/>
      <c r="AV22"/>
      <c r="AW22"/>
      <c r="AX22"/>
      <c r="AY22"/>
      <c r="AZ22"/>
      <c r="BA22"/>
    </row>
    <row r="23" spans="1:53" s="4" customFormat="1" ht="14.1" customHeight="1">
      <c r="A23" s="193"/>
      <c r="B23" s="181">
        <v>2006</v>
      </c>
      <c r="C23" s="180">
        <v>388</v>
      </c>
      <c r="D23" s="180">
        <v>376</v>
      </c>
      <c r="E23" s="180">
        <v>382</v>
      </c>
      <c r="F23" s="180"/>
      <c r="G23" s="180">
        <v>371</v>
      </c>
      <c r="H23" s="180">
        <v>343</v>
      </c>
      <c r="I23" s="180">
        <v>355</v>
      </c>
      <c r="J23" s="180"/>
      <c r="K23" s="180">
        <v>402</v>
      </c>
      <c r="L23" s="180">
        <v>414</v>
      </c>
      <c r="M23" s="180">
        <v>407</v>
      </c>
      <c r="N23" s="195"/>
      <c r="O23" s="195" t="s">
        <v>3</v>
      </c>
      <c r="P23" s="195" t="s">
        <v>3</v>
      </c>
      <c r="Q23" s="180">
        <v>374</v>
      </c>
      <c r="R23" s="140"/>
      <c r="S23" s="140"/>
      <c r="T23"/>
      <c r="U23"/>
      <c r="V23"/>
      <c r="W23"/>
      <c r="X23"/>
      <c r="Y23"/>
      <c r="Z23"/>
      <c r="AA23"/>
      <c r="AB23"/>
      <c r="AC23"/>
      <c r="AD23"/>
      <c r="AE23"/>
      <c r="AF23"/>
      <c r="AG23"/>
      <c r="AH23"/>
      <c r="AI23"/>
      <c r="AJ23"/>
      <c r="AK23"/>
      <c r="AL23"/>
      <c r="AM23"/>
      <c r="AN23"/>
      <c r="AO23"/>
      <c r="AP23"/>
      <c r="AQ23"/>
      <c r="AR23"/>
      <c r="AS23"/>
      <c r="AT23"/>
      <c r="AU23"/>
      <c r="AV23"/>
      <c r="AW23"/>
      <c r="AX23"/>
      <c r="AY23"/>
      <c r="AZ23"/>
      <c r="BA23"/>
    </row>
    <row r="24" spans="1:53" s="4" customFormat="1" ht="14.1" customHeight="1">
      <c r="A24" s="166"/>
      <c r="B24" s="182" t="s">
        <v>35</v>
      </c>
      <c r="C24" s="186">
        <v>442</v>
      </c>
      <c r="D24" s="186">
        <v>408</v>
      </c>
      <c r="E24" s="186">
        <v>428</v>
      </c>
      <c r="F24" s="186"/>
      <c r="G24" s="186">
        <v>420</v>
      </c>
      <c r="H24" s="186">
        <v>378</v>
      </c>
      <c r="I24" s="186">
        <v>395</v>
      </c>
      <c r="J24" s="186"/>
      <c r="K24" s="186">
        <v>450</v>
      </c>
      <c r="L24" s="186">
        <v>441</v>
      </c>
      <c r="M24" s="186">
        <v>446</v>
      </c>
      <c r="N24" s="186"/>
      <c r="O24" s="186" t="s">
        <v>3</v>
      </c>
      <c r="P24" s="186" t="s">
        <v>3</v>
      </c>
      <c r="Q24" s="186">
        <v>415</v>
      </c>
      <c r="R24" s="140"/>
      <c r="S24" s="140"/>
      <c r="T24"/>
      <c r="U24"/>
      <c r="V24"/>
      <c r="W24"/>
      <c r="X24"/>
      <c r="Y24"/>
      <c r="Z24"/>
      <c r="AA24"/>
      <c r="AB24"/>
      <c r="AC24"/>
      <c r="AD24"/>
      <c r="AE24"/>
      <c r="AF24"/>
      <c r="AG24"/>
      <c r="AH24"/>
      <c r="AI24"/>
      <c r="AJ24"/>
      <c r="AK24"/>
      <c r="AL24"/>
      <c r="AM24"/>
      <c r="AN24"/>
      <c r="AO24"/>
      <c r="AP24"/>
      <c r="AQ24"/>
      <c r="AR24"/>
      <c r="AS24"/>
      <c r="AT24"/>
      <c r="AU24"/>
      <c r="AV24"/>
      <c r="AW24"/>
      <c r="AX24"/>
      <c r="AY24"/>
      <c r="AZ24"/>
      <c r="BA24"/>
    </row>
    <row r="25" spans="1:53" s="4" customFormat="1" ht="14.1" customHeight="1">
      <c r="A25" s="166"/>
      <c r="B25" s="178">
        <v>2008</v>
      </c>
      <c r="C25" s="186">
        <v>511</v>
      </c>
      <c r="D25" s="186">
        <v>468</v>
      </c>
      <c r="E25" s="186">
        <v>492</v>
      </c>
      <c r="F25" s="186"/>
      <c r="G25" s="186">
        <v>489</v>
      </c>
      <c r="H25" s="186">
        <v>430</v>
      </c>
      <c r="I25" s="186">
        <v>454</v>
      </c>
      <c r="J25" s="186"/>
      <c r="K25" s="186">
        <v>521</v>
      </c>
      <c r="L25" s="186">
        <v>507</v>
      </c>
      <c r="M25" s="186">
        <v>514</v>
      </c>
      <c r="N25" s="219"/>
      <c r="O25" s="219" t="s">
        <v>3</v>
      </c>
      <c r="P25" s="219" t="s">
        <v>3</v>
      </c>
      <c r="Q25" s="186">
        <v>477</v>
      </c>
      <c r="R25" s="140"/>
      <c r="S25" s="140"/>
      <c r="T25"/>
      <c r="U25"/>
      <c r="V25"/>
      <c r="W25"/>
      <c r="X25"/>
      <c r="Y25"/>
      <c r="Z25"/>
      <c r="AA25"/>
      <c r="AB25"/>
      <c r="AC25"/>
      <c r="AD25"/>
      <c r="AE25"/>
      <c r="AF25"/>
      <c r="AG25"/>
      <c r="AH25"/>
      <c r="AI25"/>
      <c r="AJ25"/>
      <c r="AK25"/>
      <c r="AL25"/>
      <c r="AM25"/>
      <c r="AN25"/>
      <c r="AO25"/>
      <c r="AP25"/>
      <c r="AQ25"/>
      <c r="AR25"/>
      <c r="AS25"/>
      <c r="AT25"/>
      <c r="AU25"/>
      <c r="AV25"/>
      <c r="AW25"/>
      <c r="AX25"/>
      <c r="AY25"/>
      <c r="AZ25"/>
      <c r="BA25"/>
    </row>
    <row r="26" spans="1:53" s="4" customFormat="1" ht="14.1" customHeight="1">
      <c r="A26" s="166"/>
      <c r="B26" s="178">
        <v>2009</v>
      </c>
      <c r="C26" s="186">
        <v>532</v>
      </c>
      <c r="D26" s="186">
        <v>481</v>
      </c>
      <c r="E26" s="186">
        <v>507</v>
      </c>
      <c r="F26" s="186"/>
      <c r="G26" s="186">
        <v>501</v>
      </c>
      <c r="H26" s="186">
        <v>446</v>
      </c>
      <c r="I26" s="186">
        <v>466</v>
      </c>
      <c r="J26" s="186"/>
      <c r="K26" s="186">
        <v>535</v>
      </c>
      <c r="L26" s="186">
        <v>501</v>
      </c>
      <c r="M26" s="186">
        <v>519</v>
      </c>
      <c r="N26" s="219"/>
      <c r="O26" s="219" t="s">
        <v>3</v>
      </c>
      <c r="P26" s="219" t="s">
        <v>3</v>
      </c>
      <c r="Q26" s="186">
        <v>488</v>
      </c>
      <c r="R26" s="140"/>
      <c r="S26" s="140"/>
      <c r="T26"/>
      <c r="U26"/>
      <c r="V26"/>
      <c r="W26"/>
      <c r="X26"/>
      <c r="Y26"/>
      <c r="Z26"/>
      <c r="AA26"/>
      <c r="AB26"/>
      <c r="AC26"/>
      <c r="AD26"/>
      <c r="AE26"/>
      <c r="AF26"/>
      <c r="AG26"/>
      <c r="AH26"/>
      <c r="AI26"/>
      <c r="AJ26"/>
      <c r="AK26"/>
      <c r="AL26"/>
      <c r="AM26"/>
      <c r="AN26"/>
      <c r="AO26"/>
      <c r="AP26"/>
      <c r="AQ26"/>
      <c r="AR26"/>
      <c r="AS26"/>
      <c r="AT26"/>
      <c r="AU26"/>
      <c r="AV26"/>
      <c r="AW26"/>
      <c r="AX26"/>
      <c r="AY26"/>
      <c r="AZ26"/>
      <c r="BA26"/>
    </row>
    <row r="27" spans="1:53" s="4" customFormat="1" ht="14.1" customHeight="1">
      <c r="A27" s="166"/>
      <c r="B27" s="178">
        <v>2010</v>
      </c>
      <c r="C27" s="186">
        <v>517</v>
      </c>
      <c r="D27" s="186">
        <v>469</v>
      </c>
      <c r="E27" s="186">
        <v>493</v>
      </c>
      <c r="F27" s="186"/>
      <c r="G27" s="186">
        <v>484</v>
      </c>
      <c r="H27" s="186">
        <v>436</v>
      </c>
      <c r="I27" s="186">
        <v>453</v>
      </c>
      <c r="J27" s="186"/>
      <c r="K27" s="186">
        <v>522</v>
      </c>
      <c r="L27" s="186">
        <v>489</v>
      </c>
      <c r="M27" s="186">
        <v>505</v>
      </c>
      <c r="N27" s="186"/>
      <c r="O27" s="186">
        <v>503</v>
      </c>
      <c r="P27" s="186">
        <v>453</v>
      </c>
      <c r="Q27" s="186">
        <v>474</v>
      </c>
      <c r="R27" s="140"/>
      <c r="S27" s="140"/>
      <c r="T27"/>
      <c r="U27"/>
      <c r="V27"/>
      <c r="W27"/>
      <c r="X27"/>
      <c r="Y27"/>
      <c r="Z27"/>
      <c r="AA27"/>
      <c r="AB27"/>
      <c r="AC27"/>
      <c r="AD27"/>
      <c r="AE27"/>
      <c r="AF27"/>
      <c r="AG27"/>
      <c r="AH27"/>
      <c r="AI27"/>
      <c r="AJ27"/>
      <c r="AK27"/>
      <c r="AL27"/>
      <c r="AM27"/>
      <c r="AN27"/>
      <c r="AO27"/>
      <c r="AP27"/>
      <c r="AQ27"/>
      <c r="AR27"/>
      <c r="AS27"/>
      <c r="AT27"/>
      <c r="AU27"/>
      <c r="AV27"/>
      <c r="AW27"/>
      <c r="AX27"/>
      <c r="AY27"/>
      <c r="AZ27"/>
      <c r="BA27"/>
    </row>
    <row r="28" spans="1:53" s="4" customFormat="1" ht="14.1" customHeight="1">
      <c r="A28" s="166"/>
      <c r="B28" s="178">
        <v>2011</v>
      </c>
      <c r="C28" s="186">
        <v>554</v>
      </c>
      <c r="D28" s="186">
        <v>515</v>
      </c>
      <c r="E28" s="186">
        <v>533</v>
      </c>
      <c r="F28" s="186"/>
      <c r="G28" s="186">
        <v>516</v>
      </c>
      <c r="H28" s="186">
        <v>481</v>
      </c>
      <c r="I28" s="186">
        <v>493</v>
      </c>
      <c r="J28" s="186"/>
      <c r="K28" s="186">
        <v>558</v>
      </c>
      <c r="L28" s="186">
        <v>529</v>
      </c>
      <c r="M28" s="186">
        <v>542</v>
      </c>
      <c r="N28" s="186"/>
      <c r="O28" s="186">
        <v>537</v>
      </c>
      <c r="P28" s="186">
        <v>497</v>
      </c>
      <c r="Q28" s="186">
        <v>513</v>
      </c>
      <c r="R28" s="140"/>
      <c r="S28" s="140"/>
      <c r="T28"/>
      <c r="U28"/>
      <c r="V28"/>
      <c r="W28"/>
      <c r="X28"/>
      <c r="Y28"/>
      <c r="Z28"/>
      <c r="AA28"/>
      <c r="AB28"/>
      <c r="AC28"/>
      <c r="AD28"/>
      <c r="AE28"/>
      <c r="AF28"/>
      <c r="AG28"/>
      <c r="AH28"/>
      <c r="AI28"/>
      <c r="AJ28"/>
      <c r="AK28"/>
      <c r="AL28"/>
      <c r="AM28"/>
      <c r="AN28"/>
      <c r="AO28"/>
      <c r="AP28"/>
      <c r="AQ28"/>
      <c r="AR28"/>
      <c r="AS28"/>
      <c r="AT28"/>
      <c r="AU28"/>
      <c r="AV28"/>
      <c r="AW28"/>
      <c r="AX28"/>
      <c r="AY28"/>
      <c r="AZ28"/>
      <c r="BA28"/>
    </row>
    <row r="29" spans="1:53" s="4" customFormat="1" ht="14.1" customHeight="1">
      <c r="A29" s="166"/>
      <c r="B29" s="178">
        <v>2012</v>
      </c>
      <c r="C29" s="186">
        <v>584</v>
      </c>
      <c r="D29" s="186">
        <v>549</v>
      </c>
      <c r="E29" s="186">
        <v>565</v>
      </c>
      <c r="F29" s="186"/>
      <c r="G29" s="186">
        <v>543</v>
      </c>
      <c r="H29" s="186">
        <v>511</v>
      </c>
      <c r="I29" s="186">
        <v>521</v>
      </c>
      <c r="J29" s="186"/>
      <c r="K29" s="186">
        <v>588</v>
      </c>
      <c r="L29" s="186">
        <v>552</v>
      </c>
      <c r="M29" s="186">
        <v>568</v>
      </c>
      <c r="N29" s="186"/>
      <c r="O29" s="186">
        <v>565</v>
      </c>
      <c r="P29" s="186">
        <v>527</v>
      </c>
      <c r="Q29" s="186">
        <v>542</v>
      </c>
      <c r="R29" s="140"/>
      <c r="S29" s="140"/>
      <c r="T29"/>
      <c r="U29"/>
      <c r="V29"/>
      <c r="W29"/>
      <c r="X29"/>
      <c r="Y29"/>
      <c r="Z29"/>
      <c r="AA29"/>
      <c r="AB29"/>
      <c r="AC29"/>
      <c r="AD29"/>
      <c r="AE29"/>
      <c r="AF29"/>
      <c r="AG29"/>
      <c r="AH29"/>
      <c r="AI29"/>
      <c r="AJ29"/>
      <c r="AK29"/>
      <c r="AL29"/>
      <c r="AM29"/>
      <c r="AN29"/>
      <c r="AO29"/>
      <c r="AP29"/>
      <c r="AQ29"/>
      <c r="AR29"/>
      <c r="AS29"/>
      <c r="AT29"/>
      <c r="AU29"/>
      <c r="AV29"/>
      <c r="AW29"/>
      <c r="AX29"/>
      <c r="AY29"/>
      <c r="AZ29"/>
      <c r="BA29"/>
    </row>
    <row r="30" spans="1:53" s="4" customFormat="1" ht="14.1" customHeight="1">
      <c r="A30" s="166"/>
      <c r="B30" s="178">
        <v>2013</v>
      </c>
      <c r="C30" s="186">
        <v>621</v>
      </c>
      <c r="D30" s="186">
        <v>588</v>
      </c>
      <c r="E30" s="186">
        <v>602</v>
      </c>
      <c r="F30" s="186"/>
      <c r="G30" s="186">
        <v>579</v>
      </c>
      <c r="H30" s="186">
        <v>548</v>
      </c>
      <c r="I30" s="186">
        <v>557</v>
      </c>
      <c r="J30" s="186"/>
      <c r="K30" s="186">
        <v>625</v>
      </c>
      <c r="L30" s="186">
        <v>594</v>
      </c>
      <c r="M30" s="186">
        <v>605</v>
      </c>
      <c r="N30" s="186"/>
      <c r="O30" s="186">
        <v>601</v>
      </c>
      <c r="P30" s="186">
        <v>565</v>
      </c>
      <c r="Q30" s="186">
        <v>577</v>
      </c>
      <c r="R30" s="140"/>
      <c r="S30" s="140"/>
      <c r="T30"/>
      <c r="U30"/>
      <c r="V30"/>
      <c r="W30"/>
      <c r="X30"/>
      <c r="Y30"/>
      <c r="Z30"/>
      <c r="AA30"/>
      <c r="AB30"/>
      <c r="AC30"/>
      <c r="AD30"/>
      <c r="AE30"/>
      <c r="AF30"/>
      <c r="AG30"/>
      <c r="AH30"/>
      <c r="AI30"/>
      <c r="AJ30"/>
      <c r="AK30"/>
      <c r="AL30"/>
      <c r="AM30"/>
      <c r="AN30"/>
      <c r="AO30"/>
      <c r="AP30"/>
      <c r="AQ30"/>
      <c r="AR30"/>
      <c r="AS30"/>
      <c r="AT30"/>
      <c r="AU30"/>
      <c r="AV30"/>
      <c r="AW30"/>
      <c r="AX30"/>
      <c r="AY30"/>
      <c r="AZ30"/>
      <c r="BA30"/>
    </row>
    <row r="31" spans="1:53" s="10" customFormat="1" ht="14.1" customHeight="1">
      <c r="A31" s="166"/>
      <c r="B31" s="178" t="s">
        <v>38</v>
      </c>
      <c r="C31" s="186">
        <v>641</v>
      </c>
      <c r="D31" s="186">
        <v>602</v>
      </c>
      <c r="E31" s="186">
        <v>619</v>
      </c>
      <c r="F31" s="186"/>
      <c r="G31" s="186">
        <v>590</v>
      </c>
      <c r="H31" s="186">
        <v>560</v>
      </c>
      <c r="I31" s="186">
        <v>570</v>
      </c>
      <c r="J31" s="186"/>
      <c r="K31" s="186">
        <v>646</v>
      </c>
      <c r="L31" s="186">
        <v>608</v>
      </c>
      <c r="M31" s="186">
        <v>623</v>
      </c>
      <c r="N31" s="186"/>
      <c r="O31" s="186">
        <v>617</v>
      </c>
      <c r="P31" s="186">
        <v>578</v>
      </c>
      <c r="Q31" s="186">
        <v>592</v>
      </c>
      <c r="R31" s="140"/>
      <c r="S31" s="140"/>
      <c r="T31"/>
      <c r="U31"/>
      <c r="V31"/>
      <c r="W31"/>
      <c r="X31"/>
      <c r="Y31"/>
      <c r="Z31"/>
      <c r="AA31"/>
      <c r="AB31"/>
      <c r="AC31"/>
      <c r="AD31"/>
      <c r="AE31"/>
      <c r="AF31"/>
      <c r="AG31"/>
      <c r="AH31"/>
      <c r="AI31"/>
      <c r="AJ31"/>
      <c r="AK31"/>
      <c r="AL31"/>
      <c r="AM31"/>
      <c r="AN31"/>
      <c r="AO31"/>
      <c r="AP31"/>
      <c r="AQ31"/>
      <c r="AR31"/>
      <c r="AS31"/>
      <c r="AT31"/>
      <c r="AU31"/>
      <c r="AV31"/>
      <c r="AW31"/>
      <c r="AX31"/>
      <c r="AY31"/>
      <c r="AZ31"/>
      <c r="BA31"/>
    </row>
    <row r="32" spans="1:53" s="4" customFormat="1" ht="14.1" customHeight="1">
      <c r="A32" s="166"/>
      <c r="B32" s="178" t="s">
        <v>47</v>
      </c>
      <c r="C32" s="186">
        <v>635</v>
      </c>
      <c r="D32" s="186">
        <v>600</v>
      </c>
      <c r="E32" s="186">
        <v>615</v>
      </c>
      <c r="F32" s="186"/>
      <c r="G32" s="186">
        <v>578</v>
      </c>
      <c r="H32" s="186">
        <v>549</v>
      </c>
      <c r="I32" s="186">
        <v>558</v>
      </c>
      <c r="J32" s="186"/>
      <c r="K32" s="186">
        <v>638</v>
      </c>
      <c r="L32" s="186">
        <v>605</v>
      </c>
      <c r="M32" s="186">
        <v>618</v>
      </c>
      <c r="N32" s="186"/>
      <c r="O32" s="186">
        <v>606</v>
      </c>
      <c r="P32" s="186">
        <v>570</v>
      </c>
      <c r="Q32" s="186">
        <v>583</v>
      </c>
      <c r="R32" s="140"/>
      <c r="S32" s="140"/>
      <c r="T32"/>
      <c r="U32"/>
      <c r="V32"/>
      <c r="W32"/>
      <c r="X32"/>
      <c r="Y32"/>
      <c r="Z32"/>
      <c r="AA32"/>
      <c r="AB32"/>
      <c r="AC32"/>
      <c r="AD32"/>
      <c r="AE32"/>
      <c r="AF32"/>
      <c r="AG32"/>
      <c r="AH32"/>
      <c r="AI32"/>
      <c r="AJ32"/>
      <c r="AK32"/>
      <c r="AL32"/>
      <c r="AM32"/>
      <c r="AN32"/>
      <c r="AO32"/>
      <c r="AP32"/>
      <c r="AQ32"/>
      <c r="AR32"/>
      <c r="AS32"/>
      <c r="AT32"/>
      <c r="AU32"/>
      <c r="AV32"/>
      <c r="AW32"/>
      <c r="AX32"/>
      <c r="AY32"/>
      <c r="AZ32"/>
      <c r="BA32"/>
    </row>
    <row r="33" spans="1:53" s="4" customFormat="1" ht="14.1" customHeight="1">
      <c r="A33" s="166"/>
      <c r="B33" s="178">
        <v>2016</v>
      </c>
      <c r="C33" s="186">
        <v>642</v>
      </c>
      <c r="D33" s="186">
        <v>611</v>
      </c>
      <c r="E33" s="186">
        <v>624</v>
      </c>
      <c r="F33" s="186"/>
      <c r="G33" s="186">
        <v>583</v>
      </c>
      <c r="H33" s="186">
        <v>548</v>
      </c>
      <c r="I33" s="186">
        <v>559</v>
      </c>
      <c r="J33" s="186"/>
      <c r="K33" s="186">
        <v>640</v>
      </c>
      <c r="L33" s="186">
        <v>612</v>
      </c>
      <c r="M33" s="186">
        <v>623</v>
      </c>
      <c r="N33" s="186"/>
      <c r="O33" s="186">
        <v>610</v>
      </c>
      <c r="P33" s="186">
        <v>572</v>
      </c>
      <c r="Q33" s="186">
        <v>586</v>
      </c>
      <c r="R33" s="140"/>
      <c r="S33" s="140"/>
      <c r="T33"/>
      <c r="U33"/>
      <c r="V33"/>
      <c r="W33"/>
      <c r="X33"/>
      <c r="Y33"/>
      <c r="Z33"/>
      <c r="AA33"/>
      <c r="AB33"/>
      <c r="AC33"/>
      <c r="AD33"/>
      <c r="AE33"/>
      <c r="AF33"/>
      <c r="AG33"/>
      <c r="AH33"/>
      <c r="AI33"/>
      <c r="AJ33"/>
      <c r="AK33"/>
      <c r="AL33"/>
      <c r="AM33"/>
      <c r="AN33"/>
      <c r="AO33"/>
      <c r="AP33"/>
      <c r="AQ33"/>
      <c r="AR33"/>
      <c r="AS33"/>
      <c r="AT33"/>
      <c r="AU33"/>
      <c r="AV33"/>
      <c r="AW33"/>
      <c r="AX33"/>
      <c r="AY33"/>
      <c r="AZ33"/>
      <c r="BA33"/>
    </row>
    <row r="34" spans="1:53" s="4" customFormat="1" ht="14.1" customHeight="1">
      <c r="A34" s="166"/>
      <c r="B34" s="178">
        <v>2017</v>
      </c>
      <c r="C34" s="186">
        <v>697</v>
      </c>
      <c r="D34" s="186">
        <v>654</v>
      </c>
      <c r="E34" s="186">
        <v>670</v>
      </c>
      <c r="F34" s="186"/>
      <c r="G34" s="186">
        <v>635</v>
      </c>
      <c r="H34" s="186">
        <v>590</v>
      </c>
      <c r="I34" s="186">
        <v>601</v>
      </c>
      <c r="J34" s="186"/>
      <c r="K34" s="186">
        <v>626</v>
      </c>
      <c r="L34" s="186">
        <v>616</v>
      </c>
      <c r="M34" s="186">
        <v>619</v>
      </c>
      <c r="N34" s="186"/>
      <c r="O34" s="186">
        <v>652</v>
      </c>
      <c r="P34" s="186">
        <v>607</v>
      </c>
      <c r="Q34" s="186">
        <v>619</v>
      </c>
      <c r="R34" s="140"/>
      <c r="S34" s="140"/>
      <c r="T34"/>
      <c r="U34"/>
      <c r="V34"/>
      <c r="W34"/>
      <c r="X34"/>
      <c r="Y34"/>
      <c r="Z34"/>
      <c r="AA34"/>
      <c r="AB34"/>
      <c r="AC34"/>
      <c r="AD34"/>
      <c r="AE34"/>
      <c r="AF34"/>
      <c r="AG34"/>
      <c r="AH34"/>
      <c r="AI34"/>
      <c r="AJ34"/>
      <c r="AK34"/>
      <c r="AL34"/>
      <c r="AM34"/>
      <c r="AN34"/>
      <c r="AO34"/>
      <c r="AP34"/>
      <c r="AQ34"/>
      <c r="AR34"/>
      <c r="AS34"/>
      <c r="AT34"/>
      <c r="AU34"/>
      <c r="AV34"/>
      <c r="AW34"/>
      <c r="AX34"/>
      <c r="AY34"/>
      <c r="AZ34"/>
      <c r="BA34"/>
    </row>
    <row r="35" spans="1:53" s="4" customFormat="1" ht="14.1" customHeight="1">
      <c r="A35" s="166"/>
      <c r="B35" s="178">
        <v>2018</v>
      </c>
      <c r="C35" s="186">
        <v>749</v>
      </c>
      <c r="D35" s="186">
        <v>717</v>
      </c>
      <c r="E35" s="186">
        <v>728</v>
      </c>
      <c r="F35" s="186"/>
      <c r="G35" s="186">
        <v>686</v>
      </c>
      <c r="H35" s="186">
        <v>651</v>
      </c>
      <c r="I35" s="186">
        <v>659</v>
      </c>
      <c r="J35" s="186"/>
      <c r="K35" s="186">
        <v>649</v>
      </c>
      <c r="L35" s="186">
        <v>651</v>
      </c>
      <c r="M35" s="186">
        <v>650</v>
      </c>
      <c r="N35" s="186"/>
      <c r="O35" s="186">
        <v>699</v>
      </c>
      <c r="P35" s="186">
        <v>663</v>
      </c>
      <c r="Q35" s="186">
        <v>672</v>
      </c>
      <c r="R35" s="140"/>
      <c r="S35" s="140"/>
      <c r="T35"/>
      <c r="U35"/>
      <c r="V35"/>
      <c r="W35"/>
      <c r="X35"/>
      <c r="Y35"/>
      <c r="Z35"/>
      <c r="AA35"/>
      <c r="AB35"/>
      <c r="AC35"/>
      <c r="AD35"/>
      <c r="AE35"/>
      <c r="AF35"/>
      <c r="AG35"/>
      <c r="AH35"/>
      <c r="AI35"/>
      <c r="AJ35"/>
      <c r="AK35"/>
      <c r="AL35"/>
      <c r="AM35"/>
      <c r="AN35"/>
      <c r="AO35"/>
      <c r="AP35"/>
      <c r="AQ35"/>
      <c r="AR35"/>
      <c r="AS35"/>
      <c r="AT35"/>
      <c r="AU35"/>
      <c r="AV35"/>
      <c r="AW35"/>
      <c r="AX35"/>
      <c r="AY35"/>
      <c r="AZ35"/>
      <c r="BA35"/>
    </row>
    <row r="36" spans="1:53" s="4" customFormat="1" ht="14.1" customHeight="1">
      <c r="A36" s="166"/>
      <c r="B36" s="178">
        <v>2019</v>
      </c>
      <c r="C36" s="186">
        <v>776.96083572443683</v>
      </c>
      <c r="D36" s="186">
        <v>774.61195772362953</v>
      </c>
      <c r="E36" s="186">
        <v>775.74814585309412</v>
      </c>
      <c r="F36" s="186"/>
      <c r="G36" s="186">
        <v>727.64183240161617</v>
      </c>
      <c r="H36" s="186">
        <v>699.22514573697049</v>
      </c>
      <c r="I36" s="186">
        <v>706.90043752962731</v>
      </c>
      <c r="J36" s="186"/>
      <c r="K36" s="186">
        <v>659.94458411395749</v>
      </c>
      <c r="L36" s="186">
        <v>660.63319245476566</v>
      </c>
      <c r="M36" s="186">
        <v>660.41208422271541</v>
      </c>
      <c r="N36" s="186"/>
      <c r="O36" s="186">
        <v>730.83089757895902</v>
      </c>
      <c r="P36" s="186">
        <v>703.90305330862577</v>
      </c>
      <c r="Q36" s="186">
        <v>712.50767542019082</v>
      </c>
      <c r="R36" s="140"/>
      <c r="S36" s="140"/>
      <c r="T36"/>
      <c r="U36"/>
      <c r="V36"/>
      <c r="W36"/>
      <c r="X36"/>
      <c r="Y36"/>
      <c r="Z36"/>
      <c r="AA36"/>
      <c r="AB36"/>
      <c r="AC36"/>
      <c r="AD36"/>
      <c r="AE36"/>
      <c r="AF36"/>
      <c r="AG36"/>
      <c r="AH36"/>
      <c r="AI36"/>
      <c r="AJ36"/>
      <c r="AK36"/>
      <c r="AL36"/>
      <c r="AM36"/>
      <c r="AN36"/>
      <c r="AO36"/>
      <c r="AP36"/>
      <c r="AQ36"/>
      <c r="AR36"/>
      <c r="AS36"/>
      <c r="AT36"/>
      <c r="AU36"/>
      <c r="AV36"/>
      <c r="AW36"/>
      <c r="AX36"/>
      <c r="AY36"/>
      <c r="AZ36"/>
      <c r="BA36"/>
    </row>
    <row r="37" spans="1:53" s="4" customFormat="1" ht="15.95" customHeight="1">
      <c r="A37" s="170" t="s">
        <v>2</v>
      </c>
      <c r="B37" s="171"/>
      <c r="C37" s="172"/>
      <c r="D37" s="174"/>
      <c r="E37" s="171"/>
      <c r="F37" s="172"/>
      <c r="G37" s="220"/>
      <c r="H37" s="174"/>
      <c r="I37" s="220"/>
      <c r="J37" s="220"/>
      <c r="K37" s="220"/>
      <c r="L37" s="174"/>
      <c r="M37" s="171"/>
      <c r="N37" s="171"/>
      <c r="O37" s="171"/>
      <c r="P37" s="171"/>
      <c r="Q37" s="171"/>
      <c r="R37" s="140"/>
      <c r="S37" s="140"/>
      <c r="T37"/>
      <c r="U37"/>
      <c r="V37"/>
      <c r="W37"/>
      <c r="X37"/>
      <c r="Y37"/>
      <c r="Z37"/>
      <c r="AA37"/>
      <c r="AB37"/>
      <c r="AC37"/>
      <c r="AD37"/>
      <c r="AE37"/>
      <c r="AF37"/>
      <c r="AG37"/>
      <c r="AH37"/>
      <c r="AI37"/>
      <c r="AJ37"/>
      <c r="AK37"/>
      <c r="AL37"/>
      <c r="AM37"/>
      <c r="AN37"/>
      <c r="AO37"/>
      <c r="AP37"/>
      <c r="AQ37"/>
      <c r="AR37"/>
      <c r="AS37"/>
      <c r="AT37"/>
      <c r="AU37"/>
      <c r="AV37"/>
      <c r="AW37"/>
      <c r="AX37"/>
      <c r="AY37"/>
      <c r="AZ37"/>
      <c r="BA37"/>
    </row>
    <row r="38" spans="1:53" s="4" customFormat="1" ht="14.1" customHeight="1">
      <c r="A38" s="144"/>
      <c r="B38" s="144" t="s">
        <v>71</v>
      </c>
      <c r="C38" s="184">
        <v>3.7920496469488545</v>
      </c>
      <c r="D38" s="184">
        <v>8.1095708049375315</v>
      </c>
      <c r="E38" s="184">
        <v>6.5050827658384787</v>
      </c>
      <c r="F38" s="184"/>
      <c r="G38" s="184">
        <v>6.0292826900866912</v>
      </c>
      <c r="H38" s="184">
        <v>7.4168410308838775</v>
      </c>
      <c r="I38" s="184">
        <v>7.2985595675897104</v>
      </c>
      <c r="J38" s="184"/>
      <c r="K38" s="184">
        <v>1.6987837527864937</v>
      </c>
      <c r="L38" s="184">
        <v>1.5014024690712124</v>
      </c>
      <c r="M38" s="184">
        <v>1.5414062695155188</v>
      </c>
      <c r="N38" s="184"/>
      <c r="O38" s="184">
        <v>4.5717375201282762</v>
      </c>
      <c r="P38" s="184">
        <v>6.246695596180281</v>
      </c>
      <c r="Q38" s="184">
        <v>6.0487252883698872</v>
      </c>
      <c r="R38" s="140"/>
      <c r="S38" s="140"/>
      <c r="T38"/>
      <c r="U38"/>
      <c r="V38"/>
      <c r="W38"/>
      <c r="X38"/>
      <c r="Y38"/>
      <c r="Z38"/>
      <c r="AA38"/>
      <c r="AB38"/>
      <c r="AC38"/>
      <c r="AD38"/>
      <c r="AE38"/>
      <c r="AF38"/>
      <c r="AG38"/>
      <c r="AH38"/>
      <c r="AI38"/>
      <c r="AJ38"/>
      <c r="AK38"/>
      <c r="AL38"/>
      <c r="AM38"/>
      <c r="AN38"/>
      <c r="AO38"/>
      <c r="AP38"/>
      <c r="AQ38"/>
      <c r="AR38"/>
      <c r="AS38"/>
      <c r="AT38"/>
      <c r="AU38"/>
      <c r="AV38"/>
      <c r="AW38"/>
      <c r="AX38"/>
      <c r="AY38"/>
      <c r="AZ38"/>
      <c r="BA38"/>
    </row>
    <row r="39" spans="1:53" ht="15.95" customHeight="1">
      <c r="A39" s="166" t="s">
        <v>34</v>
      </c>
      <c r="B39" s="168"/>
      <c r="C39" s="142"/>
      <c r="D39" s="142"/>
      <c r="E39" s="142"/>
      <c r="F39" s="142"/>
      <c r="G39" s="142"/>
      <c r="H39" s="142"/>
      <c r="I39" s="142"/>
      <c r="J39" s="142"/>
      <c r="K39" s="142"/>
      <c r="L39" s="142"/>
      <c r="M39" s="142"/>
      <c r="N39" s="168"/>
      <c r="O39" s="168"/>
      <c r="P39" s="168"/>
      <c r="Q39" s="168"/>
      <c r="R39" s="140"/>
      <c r="S39" s="140"/>
    </row>
    <row r="40" spans="1:53" ht="14.1" customHeight="1">
      <c r="A40" s="166"/>
      <c r="B40" s="178">
        <v>1990</v>
      </c>
      <c r="C40" s="190" t="s">
        <v>3</v>
      </c>
      <c r="D40" s="190" t="s">
        <v>3</v>
      </c>
      <c r="E40" s="179">
        <v>440.72784189248404</v>
      </c>
      <c r="F40" s="191"/>
      <c r="G40" s="190" t="s">
        <v>3</v>
      </c>
      <c r="H40" s="190" t="s">
        <v>3</v>
      </c>
      <c r="I40" s="179" t="s">
        <v>3</v>
      </c>
      <c r="J40" s="191"/>
      <c r="K40" s="190" t="s">
        <v>3</v>
      </c>
      <c r="L40" s="190" t="s">
        <v>3</v>
      </c>
      <c r="M40" s="179">
        <v>475.7061360948714</v>
      </c>
      <c r="N40" s="192"/>
      <c r="O40" s="192"/>
      <c r="P40" s="192"/>
      <c r="Q40" s="169" t="s">
        <v>3</v>
      </c>
      <c r="R40" s="140"/>
      <c r="S40" s="140"/>
    </row>
    <row r="41" spans="1:53" ht="14.1" customHeight="1">
      <c r="A41" s="166"/>
      <c r="B41" s="178">
        <v>1991</v>
      </c>
      <c r="C41" s="190" t="s">
        <v>3</v>
      </c>
      <c r="D41" s="190" t="s">
        <v>3</v>
      </c>
      <c r="E41" s="179">
        <v>454.29048118881713</v>
      </c>
      <c r="F41" s="191"/>
      <c r="G41" s="190" t="s">
        <v>3</v>
      </c>
      <c r="H41" s="190" t="s">
        <v>3</v>
      </c>
      <c r="I41" s="179" t="s">
        <v>3</v>
      </c>
      <c r="J41" s="191"/>
      <c r="K41" s="190" t="s">
        <v>3</v>
      </c>
      <c r="L41" s="190" t="s">
        <v>3</v>
      </c>
      <c r="M41" s="179">
        <v>490.57993235226593</v>
      </c>
      <c r="N41" s="192"/>
      <c r="O41" s="192"/>
      <c r="P41" s="192"/>
      <c r="Q41" s="169" t="s">
        <v>3</v>
      </c>
      <c r="R41" s="140"/>
      <c r="S41" s="140"/>
    </row>
    <row r="42" spans="1:53" ht="14.1" customHeight="1">
      <c r="A42" s="166"/>
      <c r="B42" s="178">
        <v>1992</v>
      </c>
      <c r="C42" s="190" t="s">
        <v>3</v>
      </c>
      <c r="D42" s="190" t="s">
        <v>3</v>
      </c>
      <c r="E42" s="179">
        <v>471.93856865507416</v>
      </c>
      <c r="F42" s="191"/>
      <c r="G42" s="190" t="s">
        <v>3</v>
      </c>
      <c r="H42" s="190" t="s">
        <v>3</v>
      </c>
      <c r="I42" s="179" t="s">
        <v>3</v>
      </c>
      <c r="J42" s="191"/>
      <c r="K42" s="190" t="s">
        <v>3</v>
      </c>
      <c r="L42" s="190" t="s">
        <v>3</v>
      </c>
      <c r="M42" s="179">
        <v>508.84451927335522</v>
      </c>
      <c r="N42" s="192"/>
      <c r="O42" s="192"/>
      <c r="P42" s="192"/>
      <c r="Q42" s="169" t="s">
        <v>3</v>
      </c>
      <c r="R42" s="140"/>
      <c r="S42" s="140"/>
    </row>
    <row r="43" spans="1:53" ht="14.1" customHeight="1">
      <c r="A43" s="166"/>
      <c r="B43" s="178">
        <v>1993</v>
      </c>
      <c r="C43" s="190" t="s">
        <v>3</v>
      </c>
      <c r="D43" s="190" t="s">
        <v>3</v>
      </c>
      <c r="E43" s="179">
        <v>458.13079385762319</v>
      </c>
      <c r="F43" s="191"/>
      <c r="G43" s="190" t="s">
        <v>3</v>
      </c>
      <c r="H43" s="190" t="s">
        <v>3</v>
      </c>
      <c r="I43" s="179" t="s">
        <v>3</v>
      </c>
      <c r="J43" s="191"/>
      <c r="K43" s="190" t="s">
        <v>3</v>
      </c>
      <c r="L43" s="190" t="s">
        <v>3</v>
      </c>
      <c r="M43" s="179">
        <v>492.48014748938863</v>
      </c>
      <c r="N43" s="192"/>
      <c r="O43" s="192"/>
      <c r="P43" s="192"/>
      <c r="Q43" s="169" t="s">
        <v>3</v>
      </c>
      <c r="R43" s="140"/>
      <c r="S43" s="140"/>
    </row>
    <row r="44" spans="1:53" ht="14.1" customHeight="1">
      <c r="A44" s="166"/>
      <c r="B44" s="178">
        <v>1994</v>
      </c>
      <c r="C44" s="190" t="s">
        <v>3</v>
      </c>
      <c r="D44" s="190" t="s">
        <v>3</v>
      </c>
      <c r="E44" s="179">
        <v>454.19651720187596</v>
      </c>
      <c r="F44" s="191"/>
      <c r="G44" s="190" t="s">
        <v>3</v>
      </c>
      <c r="H44" s="190" t="s">
        <v>3</v>
      </c>
      <c r="I44" s="179">
        <v>451.1897014836195</v>
      </c>
      <c r="J44" s="191"/>
      <c r="K44" s="190" t="s">
        <v>3</v>
      </c>
      <c r="L44" s="190" t="s">
        <v>3</v>
      </c>
      <c r="M44" s="179">
        <v>486.55557428650883</v>
      </c>
      <c r="N44" s="192"/>
      <c r="O44" s="192"/>
      <c r="P44" s="192"/>
      <c r="Q44" s="169" t="s">
        <v>3</v>
      </c>
      <c r="R44" s="140"/>
      <c r="S44" s="140"/>
    </row>
    <row r="45" spans="1:53" ht="14.1" customHeight="1">
      <c r="A45" s="166"/>
      <c r="B45" s="178">
        <v>1995</v>
      </c>
      <c r="C45" s="190" t="s">
        <v>3</v>
      </c>
      <c r="D45" s="190" t="s">
        <v>3</v>
      </c>
      <c r="E45" s="179">
        <v>460.46543327742609</v>
      </c>
      <c r="F45" s="191"/>
      <c r="G45" s="190" t="s">
        <v>3</v>
      </c>
      <c r="H45" s="190" t="s">
        <v>3</v>
      </c>
      <c r="I45" s="179">
        <v>456.04832773552334</v>
      </c>
      <c r="J45" s="191"/>
      <c r="K45" s="190" t="s">
        <v>3</v>
      </c>
      <c r="L45" s="190" t="s">
        <v>3</v>
      </c>
      <c r="M45" s="179">
        <v>492.09273390577533</v>
      </c>
      <c r="N45" s="192"/>
      <c r="O45" s="192"/>
      <c r="P45" s="192"/>
      <c r="Q45" s="169" t="s">
        <v>3</v>
      </c>
      <c r="R45" s="140"/>
      <c r="S45" s="140"/>
    </row>
    <row r="46" spans="1:53" ht="14.1" customHeight="1">
      <c r="A46" s="166"/>
      <c r="B46" s="178">
        <v>1996</v>
      </c>
      <c r="C46" s="190" t="s">
        <v>3</v>
      </c>
      <c r="D46" s="190" t="s">
        <v>3</v>
      </c>
      <c r="E46" s="179">
        <v>437.11206245367953</v>
      </c>
      <c r="F46" s="191"/>
      <c r="G46" s="190" t="s">
        <v>3</v>
      </c>
      <c r="H46" s="190" t="s">
        <v>3</v>
      </c>
      <c r="I46" s="179">
        <v>429.9246409899755</v>
      </c>
      <c r="J46" s="191"/>
      <c r="K46" s="190" t="s">
        <v>3</v>
      </c>
      <c r="L46" s="190" t="s">
        <v>3</v>
      </c>
      <c r="M46" s="179">
        <v>467.33254711882591</v>
      </c>
      <c r="N46" s="192"/>
      <c r="O46" s="192"/>
      <c r="P46" s="192"/>
      <c r="Q46" s="186">
        <v>439</v>
      </c>
      <c r="R46" s="140"/>
      <c r="S46" s="140"/>
    </row>
    <row r="47" spans="1:53" ht="14.1" customHeight="1">
      <c r="A47" s="166"/>
      <c r="B47" s="178">
        <v>1997</v>
      </c>
      <c r="C47" s="190" t="s">
        <v>3</v>
      </c>
      <c r="D47" s="190" t="s">
        <v>3</v>
      </c>
      <c r="E47" s="179">
        <v>416.47114426065912</v>
      </c>
      <c r="F47" s="191"/>
      <c r="G47" s="190" t="s">
        <v>3</v>
      </c>
      <c r="H47" s="190" t="s">
        <v>3</v>
      </c>
      <c r="I47" s="179">
        <v>406.33368937553706</v>
      </c>
      <c r="J47" s="191"/>
      <c r="K47" s="190" t="s">
        <v>3</v>
      </c>
      <c r="L47" s="190" t="s">
        <v>3</v>
      </c>
      <c r="M47" s="179">
        <v>442.05613589121782</v>
      </c>
      <c r="N47" s="192"/>
      <c r="O47" s="192"/>
      <c r="P47" s="192"/>
      <c r="Q47" s="186">
        <v>417</v>
      </c>
      <c r="R47" s="140"/>
      <c r="S47" s="140"/>
    </row>
    <row r="48" spans="1:53" s="4" customFormat="1" ht="14.1" customHeight="1">
      <c r="A48" s="166"/>
      <c r="B48" s="178">
        <v>1998</v>
      </c>
      <c r="C48" s="190" t="s">
        <v>3</v>
      </c>
      <c r="D48" s="190" t="s">
        <v>3</v>
      </c>
      <c r="E48" s="179">
        <v>387.42547446258493</v>
      </c>
      <c r="F48" s="191"/>
      <c r="G48" s="190" t="s">
        <v>3</v>
      </c>
      <c r="H48" s="190" t="s">
        <v>3</v>
      </c>
      <c r="I48" s="179">
        <v>374.40021698084752</v>
      </c>
      <c r="J48" s="191"/>
      <c r="K48" s="190" t="s">
        <v>3</v>
      </c>
      <c r="L48" s="190" t="s">
        <v>3</v>
      </c>
      <c r="M48" s="179">
        <v>412.69448339119873</v>
      </c>
      <c r="N48" s="192"/>
      <c r="O48" s="192"/>
      <c r="P48" s="192"/>
      <c r="Q48" s="186">
        <v>387</v>
      </c>
      <c r="R48" s="140"/>
      <c r="S48" s="140"/>
      <c r="T48"/>
      <c r="U48"/>
      <c r="V48"/>
      <c r="W48"/>
      <c r="X48"/>
      <c r="Y48"/>
      <c r="Z48"/>
      <c r="AA48"/>
      <c r="AB48"/>
      <c r="AC48"/>
      <c r="AD48"/>
      <c r="AE48"/>
      <c r="AF48"/>
      <c r="AG48"/>
      <c r="AH48"/>
      <c r="AI48"/>
      <c r="AJ48"/>
      <c r="AK48"/>
      <c r="AL48"/>
      <c r="AM48"/>
      <c r="AN48"/>
      <c r="AO48"/>
      <c r="AP48"/>
      <c r="AQ48"/>
      <c r="AR48"/>
      <c r="AS48"/>
      <c r="AT48"/>
      <c r="AU48"/>
      <c r="AV48"/>
      <c r="AW48"/>
      <c r="AX48"/>
      <c r="AY48"/>
      <c r="AZ48"/>
      <c r="BA48"/>
    </row>
    <row r="49" spans="1:53" s="4" customFormat="1" ht="14.1" customHeight="1">
      <c r="A49" s="166"/>
      <c r="B49" s="178">
        <v>1999</v>
      </c>
      <c r="C49" s="179">
        <v>381.56015708655013</v>
      </c>
      <c r="D49" s="179">
        <v>351.43698679024362</v>
      </c>
      <c r="E49" s="179">
        <v>378.69128372499716</v>
      </c>
      <c r="F49" s="179"/>
      <c r="G49" s="179">
        <v>367.18469359032025</v>
      </c>
      <c r="H49" s="179">
        <v>335.5060141433122</v>
      </c>
      <c r="I49" s="179">
        <v>364.30481364059222</v>
      </c>
      <c r="J49" s="179"/>
      <c r="K49" s="179">
        <v>403.75519769039681</v>
      </c>
      <c r="L49" s="179">
        <v>387.94983407974064</v>
      </c>
      <c r="M49" s="179">
        <v>403.75519769039681</v>
      </c>
      <c r="N49" s="142"/>
      <c r="O49" s="142"/>
      <c r="P49" s="142"/>
      <c r="Q49" s="186">
        <v>378</v>
      </c>
      <c r="R49" s="140"/>
      <c r="S49" s="140"/>
      <c r="T49"/>
      <c r="U49"/>
      <c r="V49"/>
      <c r="W49"/>
      <c r="X49"/>
      <c r="Y49"/>
      <c r="Z49"/>
      <c r="AA49"/>
      <c r="AB49"/>
      <c r="AC49"/>
      <c r="AD49"/>
      <c r="AE49"/>
      <c r="AF49"/>
      <c r="AG49"/>
      <c r="AH49"/>
      <c r="AI49"/>
      <c r="AJ49"/>
      <c r="AK49"/>
      <c r="AL49"/>
      <c r="AM49"/>
      <c r="AN49"/>
      <c r="AO49"/>
      <c r="AP49"/>
      <c r="AQ49"/>
      <c r="AR49"/>
      <c r="AS49"/>
      <c r="AT49"/>
      <c r="AU49"/>
      <c r="AV49"/>
      <c r="AW49"/>
      <c r="AX49"/>
      <c r="AY49"/>
      <c r="AZ49"/>
      <c r="BA49"/>
    </row>
    <row r="50" spans="1:53" s="4" customFormat="1" ht="14.1" customHeight="1">
      <c r="A50" s="166"/>
      <c r="B50" s="178">
        <v>2000</v>
      </c>
      <c r="C50" s="179">
        <v>365</v>
      </c>
      <c r="D50" s="179">
        <v>339</v>
      </c>
      <c r="E50" s="179">
        <v>361</v>
      </c>
      <c r="F50" s="179"/>
      <c r="G50" s="179">
        <v>351</v>
      </c>
      <c r="H50" s="179">
        <v>326</v>
      </c>
      <c r="I50" s="179">
        <v>345</v>
      </c>
      <c r="J50" s="179"/>
      <c r="K50" s="179">
        <v>387</v>
      </c>
      <c r="L50" s="179">
        <v>384</v>
      </c>
      <c r="M50" s="179">
        <v>386</v>
      </c>
      <c r="N50" s="142"/>
      <c r="O50" s="142"/>
      <c r="P50" s="142"/>
      <c r="Q50" s="186">
        <v>359</v>
      </c>
      <c r="R50" s="140"/>
      <c r="S50" s="140"/>
      <c r="T50"/>
      <c r="U50"/>
      <c r="V50"/>
      <c r="W50"/>
      <c r="X50"/>
      <c r="Y50"/>
      <c r="Z50"/>
      <c r="AA50"/>
      <c r="AB50"/>
      <c r="AC50"/>
      <c r="AD50"/>
      <c r="AE50"/>
      <c r="AF50"/>
      <c r="AG50"/>
      <c r="AH50"/>
      <c r="AI50"/>
      <c r="AJ50"/>
      <c r="AK50"/>
      <c r="AL50"/>
      <c r="AM50"/>
      <c r="AN50"/>
      <c r="AO50"/>
      <c r="AP50"/>
      <c r="AQ50"/>
      <c r="AR50"/>
      <c r="AS50"/>
      <c r="AT50"/>
      <c r="AU50"/>
      <c r="AV50"/>
      <c r="AW50"/>
      <c r="AX50"/>
      <c r="AY50"/>
      <c r="AZ50"/>
      <c r="BA50"/>
    </row>
    <row r="51" spans="1:53" s="4" customFormat="1" ht="14.1" customHeight="1">
      <c r="A51" s="166"/>
      <c r="B51" s="178">
        <v>2001</v>
      </c>
      <c r="C51" s="179">
        <v>355</v>
      </c>
      <c r="D51" s="179">
        <v>330</v>
      </c>
      <c r="E51" s="179">
        <v>348</v>
      </c>
      <c r="F51" s="179"/>
      <c r="G51" s="179">
        <v>343</v>
      </c>
      <c r="H51" s="179">
        <v>317</v>
      </c>
      <c r="I51" s="179">
        <v>334</v>
      </c>
      <c r="J51" s="179"/>
      <c r="K51" s="179">
        <v>374</v>
      </c>
      <c r="L51" s="179">
        <v>366</v>
      </c>
      <c r="M51" s="179">
        <v>373</v>
      </c>
      <c r="N51" s="142"/>
      <c r="O51" s="142"/>
      <c r="P51" s="142"/>
      <c r="Q51" s="186">
        <v>347</v>
      </c>
      <c r="R51" s="140"/>
      <c r="S51" s="140"/>
      <c r="T51"/>
      <c r="U51"/>
      <c r="V51"/>
      <c r="W51"/>
      <c r="X51"/>
      <c r="Y51"/>
      <c r="Z51"/>
      <c r="AA51"/>
      <c r="AB51"/>
      <c r="AC51"/>
      <c r="AD51"/>
      <c r="AE51"/>
      <c r="AF51"/>
      <c r="AG51"/>
      <c r="AH51"/>
      <c r="AI51"/>
      <c r="AJ51"/>
      <c r="AK51"/>
      <c r="AL51"/>
      <c r="AM51"/>
      <c r="AN51"/>
      <c r="AO51"/>
      <c r="AP51"/>
      <c r="AQ51"/>
      <c r="AR51"/>
      <c r="AS51"/>
      <c r="AT51"/>
      <c r="AU51"/>
      <c r="AV51"/>
      <c r="AW51"/>
      <c r="AX51"/>
      <c r="AY51"/>
      <c r="AZ51"/>
      <c r="BA51"/>
    </row>
    <row r="52" spans="1:53" s="4" customFormat="1" ht="14.1" customHeight="1">
      <c r="A52" s="166"/>
      <c r="B52" s="178">
        <v>2002</v>
      </c>
      <c r="C52" s="179">
        <v>349</v>
      </c>
      <c r="D52" s="179">
        <v>318</v>
      </c>
      <c r="E52" s="179">
        <v>340</v>
      </c>
      <c r="F52" s="179"/>
      <c r="G52" s="179">
        <v>338</v>
      </c>
      <c r="H52" s="179">
        <v>305</v>
      </c>
      <c r="I52" s="179">
        <v>324</v>
      </c>
      <c r="J52" s="179"/>
      <c r="K52" s="179">
        <v>369</v>
      </c>
      <c r="L52" s="179">
        <v>350</v>
      </c>
      <c r="M52" s="179">
        <v>362</v>
      </c>
      <c r="N52" s="142"/>
      <c r="O52" s="142"/>
      <c r="P52" s="142"/>
      <c r="Q52" s="186">
        <v>337</v>
      </c>
      <c r="R52" s="140"/>
      <c r="S52" s="140"/>
      <c r="T52"/>
      <c r="U52"/>
      <c r="V52"/>
      <c r="W52"/>
      <c r="X52"/>
      <c r="Y52"/>
      <c r="Z52"/>
      <c r="AA52"/>
      <c r="AB52"/>
      <c r="AC52"/>
      <c r="AD52"/>
      <c r="AE52"/>
      <c r="AF52"/>
      <c r="AG52"/>
      <c r="AH52"/>
      <c r="AI52"/>
      <c r="AJ52"/>
      <c r="AK52"/>
      <c r="AL52"/>
      <c r="AM52"/>
      <c r="AN52"/>
      <c r="AO52"/>
      <c r="AP52"/>
      <c r="AQ52"/>
      <c r="AR52"/>
      <c r="AS52"/>
      <c r="AT52"/>
      <c r="AU52"/>
      <c r="AV52"/>
      <c r="AW52"/>
      <c r="AX52"/>
      <c r="AY52"/>
      <c r="AZ52"/>
      <c r="BA52"/>
    </row>
    <row r="53" spans="1:53" s="4" customFormat="1" ht="14.1" customHeight="1">
      <c r="A53" s="166"/>
      <c r="B53" s="178">
        <v>2003</v>
      </c>
      <c r="C53" s="179">
        <v>344</v>
      </c>
      <c r="D53" s="179">
        <v>316</v>
      </c>
      <c r="E53" s="179">
        <v>333</v>
      </c>
      <c r="F53" s="179"/>
      <c r="G53" s="179">
        <v>331</v>
      </c>
      <c r="H53" s="179">
        <v>302</v>
      </c>
      <c r="I53" s="179">
        <v>318</v>
      </c>
      <c r="J53" s="179"/>
      <c r="K53" s="179">
        <v>357</v>
      </c>
      <c r="L53" s="179">
        <v>348</v>
      </c>
      <c r="M53" s="179">
        <v>355</v>
      </c>
      <c r="N53" s="142"/>
      <c r="O53" s="142"/>
      <c r="P53" s="142"/>
      <c r="Q53" s="186">
        <v>330</v>
      </c>
      <c r="R53" s="140"/>
      <c r="S53" s="140"/>
      <c r="T53"/>
      <c r="U53"/>
      <c r="V53"/>
      <c r="W53"/>
      <c r="X53"/>
      <c r="Y53"/>
      <c r="Z53"/>
      <c r="AA53"/>
      <c r="AB53"/>
      <c r="AC53"/>
      <c r="AD53"/>
      <c r="AE53"/>
      <c r="AF53"/>
      <c r="AG53"/>
      <c r="AH53"/>
      <c r="AI53"/>
      <c r="AJ53"/>
      <c r="AK53"/>
      <c r="AL53"/>
      <c r="AM53"/>
      <c r="AN53"/>
      <c r="AO53"/>
      <c r="AP53"/>
      <c r="AQ53"/>
      <c r="AR53"/>
      <c r="AS53"/>
      <c r="AT53"/>
      <c r="AU53"/>
      <c r="AV53"/>
      <c r="AW53"/>
      <c r="AX53"/>
      <c r="AY53"/>
      <c r="AZ53"/>
      <c r="BA53"/>
    </row>
    <row r="54" spans="1:53" s="4" customFormat="1" ht="14.1" customHeight="1">
      <c r="A54" s="166"/>
      <c r="B54" s="178">
        <v>2004</v>
      </c>
      <c r="C54" s="179">
        <v>344</v>
      </c>
      <c r="D54" s="179">
        <v>316</v>
      </c>
      <c r="E54" s="179">
        <v>334</v>
      </c>
      <c r="F54" s="179"/>
      <c r="G54" s="179">
        <v>335</v>
      </c>
      <c r="H54" s="179">
        <v>301</v>
      </c>
      <c r="I54" s="179">
        <v>318</v>
      </c>
      <c r="J54" s="179"/>
      <c r="K54" s="179">
        <v>366</v>
      </c>
      <c r="L54" s="179">
        <v>344</v>
      </c>
      <c r="M54" s="179">
        <v>357</v>
      </c>
      <c r="N54" s="142"/>
      <c r="O54" s="142"/>
      <c r="P54" s="142"/>
      <c r="Q54" s="186">
        <v>331</v>
      </c>
      <c r="R54" s="140"/>
      <c r="S54" s="140"/>
      <c r="T54"/>
      <c r="U54"/>
      <c r="V54"/>
      <c r="W54"/>
      <c r="X54"/>
      <c r="Y54"/>
      <c r="Z54"/>
      <c r="AA54"/>
      <c r="AB54"/>
      <c r="AC54"/>
      <c r="AD54"/>
      <c r="AE54"/>
      <c r="AF54"/>
      <c r="AG54"/>
      <c r="AH54"/>
      <c r="AI54"/>
      <c r="AJ54"/>
      <c r="AK54"/>
      <c r="AL54"/>
      <c r="AM54"/>
      <c r="AN54"/>
      <c r="AO54"/>
      <c r="AP54"/>
      <c r="AQ54"/>
      <c r="AR54"/>
      <c r="AS54"/>
      <c r="AT54"/>
      <c r="AU54"/>
      <c r="AV54"/>
      <c r="AW54"/>
      <c r="AX54"/>
      <c r="AY54"/>
      <c r="AZ54"/>
      <c r="BA54"/>
    </row>
    <row r="55" spans="1:53" s="4" customFormat="1" ht="14.1" customHeight="1">
      <c r="A55" s="166"/>
      <c r="B55" s="178">
        <v>2005</v>
      </c>
      <c r="C55" s="179">
        <v>374</v>
      </c>
      <c r="D55" s="179">
        <v>345</v>
      </c>
      <c r="E55" s="179">
        <v>361</v>
      </c>
      <c r="F55" s="179"/>
      <c r="G55" s="179">
        <v>360</v>
      </c>
      <c r="H55" s="179">
        <v>326</v>
      </c>
      <c r="I55" s="179">
        <v>342</v>
      </c>
      <c r="J55" s="179"/>
      <c r="K55" s="179">
        <v>392</v>
      </c>
      <c r="L55" s="179">
        <v>377</v>
      </c>
      <c r="M55" s="179">
        <v>386</v>
      </c>
      <c r="N55" s="142"/>
      <c r="O55" s="142"/>
      <c r="P55" s="142"/>
      <c r="Q55" s="186">
        <v>356</v>
      </c>
      <c r="R55" s="140"/>
      <c r="S55" s="140"/>
      <c r="T55"/>
      <c r="U55"/>
      <c r="V55"/>
      <c r="W55"/>
      <c r="X55"/>
      <c r="Y55"/>
      <c r="Z55"/>
      <c r="AA55"/>
      <c r="AB55"/>
      <c r="AC55"/>
      <c r="AD55"/>
      <c r="AE55"/>
      <c r="AF55"/>
      <c r="AG55"/>
      <c r="AH55"/>
      <c r="AI55"/>
      <c r="AJ55"/>
      <c r="AK55"/>
      <c r="AL55"/>
      <c r="AM55"/>
      <c r="AN55"/>
      <c r="AO55"/>
      <c r="AP55"/>
      <c r="AQ55"/>
      <c r="AR55"/>
      <c r="AS55"/>
      <c r="AT55"/>
      <c r="AU55"/>
      <c r="AV55"/>
      <c r="AW55"/>
      <c r="AX55"/>
      <c r="AY55"/>
      <c r="AZ55"/>
      <c r="BA55"/>
    </row>
    <row r="56" spans="1:53" s="4" customFormat="1" ht="14.1" customHeight="1">
      <c r="A56" s="193"/>
      <c r="B56" s="181">
        <v>2006</v>
      </c>
      <c r="C56" s="180">
        <v>422</v>
      </c>
      <c r="D56" s="180">
        <v>409</v>
      </c>
      <c r="E56" s="180">
        <v>416</v>
      </c>
      <c r="F56" s="180"/>
      <c r="G56" s="180">
        <v>404</v>
      </c>
      <c r="H56" s="180">
        <v>373</v>
      </c>
      <c r="I56" s="180">
        <v>387</v>
      </c>
      <c r="J56" s="180"/>
      <c r="K56" s="180">
        <v>438</v>
      </c>
      <c r="L56" s="180">
        <v>450</v>
      </c>
      <c r="M56" s="180">
        <v>443</v>
      </c>
      <c r="N56" s="195"/>
      <c r="O56" s="195"/>
      <c r="P56" s="195"/>
      <c r="Q56" s="180">
        <v>407</v>
      </c>
      <c r="R56" s="140"/>
      <c r="S56" s="140"/>
      <c r="T56"/>
      <c r="U56"/>
      <c r="V56"/>
      <c r="W56"/>
      <c r="X56"/>
      <c r="Y56"/>
      <c r="Z56"/>
      <c r="AA56"/>
      <c r="AB56"/>
      <c r="AC56"/>
      <c r="AD56"/>
      <c r="AE56"/>
      <c r="AF56"/>
      <c r="AG56"/>
      <c r="AH56"/>
      <c r="AI56"/>
      <c r="AJ56"/>
      <c r="AK56"/>
      <c r="AL56"/>
      <c r="AM56"/>
      <c r="AN56"/>
      <c r="AO56"/>
      <c r="AP56"/>
      <c r="AQ56"/>
      <c r="AR56"/>
      <c r="AS56"/>
      <c r="AT56"/>
      <c r="AU56"/>
      <c r="AV56"/>
      <c r="AW56"/>
      <c r="AX56"/>
      <c r="AY56"/>
      <c r="AZ56"/>
      <c r="BA56"/>
    </row>
    <row r="57" spans="1:53" s="4" customFormat="1" ht="14.1" customHeight="1">
      <c r="A57" s="166"/>
      <c r="B57" s="178" t="s">
        <v>35</v>
      </c>
      <c r="C57" s="186">
        <v>469.68997893418532</v>
      </c>
      <c r="D57" s="186">
        <v>433.65238464255987</v>
      </c>
      <c r="E57" s="186">
        <v>454.07368807448097</v>
      </c>
      <c r="F57" s="186"/>
      <c r="G57" s="186">
        <v>446.16887186752808</v>
      </c>
      <c r="H57" s="186">
        <v>401.55198468077521</v>
      </c>
      <c r="I57" s="186">
        <v>419.63991191864795</v>
      </c>
      <c r="J57" s="186"/>
      <c r="K57" s="186">
        <v>477.70024914096928</v>
      </c>
      <c r="L57" s="186">
        <v>468.07404764694473</v>
      </c>
      <c r="M57" s="186">
        <v>474.09042358071014</v>
      </c>
      <c r="N57" s="186"/>
      <c r="O57" s="186"/>
      <c r="P57" s="186"/>
      <c r="Q57" s="186">
        <v>440.77824069250113</v>
      </c>
      <c r="R57" s="140"/>
      <c r="S57" s="140"/>
      <c r="T57"/>
      <c r="U57"/>
      <c r="V57"/>
      <c r="W57"/>
      <c r="X57"/>
      <c r="Y57"/>
      <c r="Z57"/>
      <c r="AA57"/>
      <c r="AB57"/>
      <c r="AC57"/>
      <c r="AD57"/>
      <c r="AE57"/>
      <c r="AF57"/>
      <c r="AG57"/>
      <c r="AH57"/>
      <c r="AI57"/>
      <c r="AJ57"/>
      <c r="AK57"/>
      <c r="AL57"/>
      <c r="AM57"/>
      <c r="AN57"/>
      <c r="AO57"/>
      <c r="AP57"/>
      <c r="AQ57"/>
      <c r="AR57"/>
      <c r="AS57"/>
      <c r="AT57"/>
      <c r="AU57"/>
      <c r="AV57"/>
      <c r="AW57"/>
      <c r="AX57"/>
      <c r="AY57"/>
      <c r="AZ57"/>
      <c r="BA57"/>
    </row>
    <row r="58" spans="1:53" s="4" customFormat="1" ht="14.1" customHeight="1">
      <c r="A58" s="166"/>
      <c r="B58" s="178">
        <v>2008</v>
      </c>
      <c r="C58" s="186">
        <v>527.77972440711119</v>
      </c>
      <c r="D58" s="186">
        <v>483.40886262067249</v>
      </c>
      <c r="E58" s="186">
        <v>507.92960202896762</v>
      </c>
      <c r="F58" s="186"/>
      <c r="G58" s="186">
        <v>505.18976537674416</v>
      </c>
      <c r="H58" s="186">
        <v>444.23879600414392</v>
      </c>
      <c r="I58" s="186">
        <v>468.85361055846329</v>
      </c>
      <c r="J58" s="186"/>
      <c r="K58" s="186">
        <v>538.0250826779436</v>
      </c>
      <c r="L58" s="186">
        <v>522.82002599356701</v>
      </c>
      <c r="M58" s="186">
        <v>531.00736420823137</v>
      </c>
      <c r="N58" s="142"/>
      <c r="O58" s="142"/>
      <c r="P58" s="142"/>
      <c r="Q58" s="186">
        <v>492.20863287086991</v>
      </c>
      <c r="R58" s="140"/>
      <c r="S58" s="140"/>
      <c r="T58"/>
      <c r="U58"/>
      <c r="V58"/>
      <c r="W58"/>
      <c r="X58"/>
      <c r="Y58"/>
      <c r="Z58"/>
      <c r="AA58"/>
      <c r="AB58"/>
      <c r="AC58"/>
      <c r="AD58"/>
      <c r="AE58"/>
      <c r="AF58"/>
      <c r="AG58"/>
      <c r="AH58"/>
      <c r="AI58"/>
      <c r="AJ58"/>
      <c r="AK58"/>
      <c r="AL58"/>
      <c r="AM58"/>
      <c r="AN58"/>
      <c r="AO58"/>
      <c r="AP58"/>
      <c r="AQ58"/>
      <c r="AR58"/>
      <c r="AS58"/>
      <c r="AT58"/>
      <c r="AU58"/>
      <c r="AV58"/>
      <c r="AW58"/>
      <c r="AX58"/>
      <c r="AY58"/>
      <c r="AZ58"/>
      <c r="BA58"/>
    </row>
    <row r="59" spans="1:53" s="4" customFormat="1" ht="14.1" customHeight="1">
      <c r="A59" s="166"/>
      <c r="B59" s="178">
        <v>2009</v>
      </c>
      <c r="C59" s="186">
        <v>540.63644403029218</v>
      </c>
      <c r="D59" s="186">
        <v>488.41450313300589</v>
      </c>
      <c r="E59" s="186">
        <v>515.01873809599283</v>
      </c>
      <c r="F59" s="186"/>
      <c r="G59" s="186">
        <v>508.25137845406942</v>
      </c>
      <c r="H59" s="186">
        <v>452.43095194221644</v>
      </c>
      <c r="I59" s="186">
        <v>472.8388489271494</v>
      </c>
      <c r="J59" s="186"/>
      <c r="K59" s="186">
        <v>543.68735301625406</v>
      </c>
      <c r="L59" s="186">
        <v>508.91415578919884</v>
      </c>
      <c r="M59" s="186">
        <v>526.46439152653272</v>
      </c>
      <c r="N59" s="142"/>
      <c r="O59" s="142"/>
      <c r="P59" s="142"/>
      <c r="Q59" s="186">
        <v>495.66443710238519</v>
      </c>
      <c r="R59" s="140"/>
      <c r="S59" s="140"/>
      <c r="T59"/>
      <c r="U59"/>
      <c r="V59"/>
      <c r="W59"/>
      <c r="X59"/>
      <c r="Y59"/>
      <c r="Z59"/>
      <c r="AA59"/>
      <c r="AB59"/>
      <c r="AC59"/>
      <c r="AD59"/>
      <c r="AE59"/>
      <c r="AF59"/>
      <c r="AG59"/>
      <c r="AH59"/>
      <c r="AI59"/>
      <c r="AJ59"/>
      <c r="AK59"/>
      <c r="AL59"/>
      <c r="AM59"/>
      <c r="AN59"/>
      <c r="AO59"/>
      <c r="AP59"/>
      <c r="AQ59"/>
      <c r="AR59"/>
      <c r="AS59"/>
      <c r="AT59"/>
      <c r="AU59"/>
      <c r="AV59"/>
      <c r="AW59"/>
      <c r="AX59"/>
      <c r="AY59"/>
      <c r="AZ59"/>
      <c r="BA59"/>
    </row>
    <row r="60" spans="1:53" s="4" customFormat="1" ht="14.1" customHeight="1">
      <c r="A60" s="166"/>
      <c r="B60" s="178">
        <v>2010</v>
      </c>
      <c r="C60" s="186">
        <v>517.49342406675453</v>
      </c>
      <c r="D60" s="186">
        <v>469.15194882729708</v>
      </c>
      <c r="E60" s="186">
        <v>492.70880743497054</v>
      </c>
      <c r="F60" s="186"/>
      <c r="G60" s="186">
        <v>484.02637184322839</v>
      </c>
      <c r="H60" s="186">
        <v>436.32362666001308</v>
      </c>
      <c r="I60" s="186">
        <v>453.26332015837119</v>
      </c>
      <c r="J60" s="186"/>
      <c r="K60" s="186">
        <v>522.46754395512164</v>
      </c>
      <c r="L60" s="186">
        <v>489.06964805246542</v>
      </c>
      <c r="M60" s="186">
        <v>505.10317086899363</v>
      </c>
      <c r="N60" s="179"/>
      <c r="O60" s="179"/>
      <c r="P60" s="179"/>
      <c r="Q60" s="186">
        <v>474.0495669017796</v>
      </c>
      <c r="R60" s="140"/>
      <c r="S60" s="140"/>
      <c r="T60"/>
      <c r="U60"/>
      <c r="V60"/>
      <c r="W60"/>
      <c r="X60"/>
      <c r="Y60"/>
      <c r="Z60"/>
      <c r="AA60"/>
      <c r="AB60"/>
      <c r="AC60"/>
      <c r="AD60"/>
      <c r="AE60"/>
      <c r="AF60"/>
      <c r="AG60"/>
      <c r="AH60"/>
      <c r="AI60"/>
      <c r="AJ60"/>
      <c r="AK60"/>
      <c r="AL60"/>
      <c r="AM60"/>
      <c r="AN60"/>
      <c r="AO60"/>
      <c r="AP60"/>
      <c r="AQ60"/>
      <c r="AR60"/>
      <c r="AS60"/>
      <c r="AT60"/>
      <c r="AU60"/>
      <c r="AV60"/>
      <c r="AW60"/>
      <c r="AX60"/>
      <c r="AY60"/>
      <c r="AZ60"/>
      <c r="BA60"/>
    </row>
    <row r="61" spans="1:53" s="4" customFormat="1" ht="14.1" customHeight="1">
      <c r="A61" s="166"/>
      <c r="B61" s="178">
        <v>2011</v>
      </c>
      <c r="C61" s="186">
        <v>543.36520304750252</v>
      </c>
      <c r="D61" s="186">
        <v>504.98295222419915</v>
      </c>
      <c r="E61" s="186">
        <v>522.76491294867822</v>
      </c>
      <c r="F61" s="186"/>
      <c r="G61" s="186">
        <v>505.55475660986235</v>
      </c>
      <c r="H61" s="186">
        <v>470.94886736215011</v>
      </c>
      <c r="I61" s="186">
        <v>482.91435534838854</v>
      </c>
      <c r="J61" s="186"/>
      <c r="K61" s="186">
        <v>547.01386532928359</v>
      </c>
      <c r="L61" s="186">
        <v>518.01836278547069</v>
      </c>
      <c r="M61" s="186">
        <v>531.08107227832647</v>
      </c>
      <c r="N61" s="179"/>
      <c r="O61" s="179"/>
      <c r="P61" s="179"/>
      <c r="Q61" s="186">
        <v>502.73950991752383</v>
      </c>
      <c r="R61" s="140"/>
      <c r="S61" s="140"/>
      <c r="T61"/>
      <c r="U61"/>
      <c r="V61"/>
      <c r="W61"/>
      <c r="X61"/>
      <c r="Y61"/>
      <c r="Z61"/>
      <c r="AA61"/>
      <c r="AB61"/>
      <c r="AC61"/>
      <c r="AD61"/>
      <c r="AE61"/>
      <c r="AF61"/>
      <c r="AG61"/>
      <c r="AH61"/>
      <c r="AI61"/>
      <c r="AJ61"/>
      <c r="AK61"/>
      <c r="AL61"/>
      <c r="AM61"/>
      <c r="AN61"/>
      <c r="AO61"/>
      <c r="AP61"/>
      <c r="AQ61"/>
      <c r="AR61"/>
      <c r="AS61"/>
      <c r="AT61"/>
      <c r="AU61"/>
      <c r="AV61"/>
      <c r="AW61"/>
      <c r="AX61"/>
      <c r="AY61"/>
      <c r="AZ61"/>
      <c r="BA61"/>
    </row>
    <row r="62" spans="1:53" s="4" customFormat="1" ht="14.1" customHeight="1">
      <c r="A62" s="166"/>
      <c r="B62" s="178">
        <v>2012</v>
      </c>
      <c r="C62" s="186">
        <v>563.27997564811426</v>
      </c>
      <c r="D62" s="186">
        <v>529.65650551406065</v>
      </c>
      <c r="E62" s="186">
        <v>544.74112078126825</v>
      </c>
      <c r="F62" s="186"/>
      <c r="G62" s="186">
        <v>523.24707138852148</v>
      </c>
      <c r="H62" s="186">
        <v>492.32746645539578</v>
      </c>
      <c r="I62" s="186">
        <v>502.63880951671223</v>
      </c>
      <c r="J62" s="186"/>
      <c r="K62" s="186">
        <v>567.2540196616585</v>
      </c>
      <c r="L62" s="186">
        <v>532.47283398161903</v>
      </c>
      <c r="M62" s="186">
        <v>547.23654132197964</v>
      </c>
      <c r="N62" s="179"/>
      <c r="O62" s="179"/>
      <c r="P62" s="179"/>
      <c r="Q62" s="186">
        <v>522.27027708465221</v>
      </c>
      <c r="R62" s="140"/>
      <c r="S62" s="140"/>
      <c r="T62"/>
      <c r="U62"/>
      <c r="V62"/>
      <c r="W62"/>
      <c r="X62"/>
      <c r="Y62"/>
      <c r="Z62"/>
      <c r="AA62"/>
      <c r="AB62"/>
      <c r="AC62"/>
      <c r="AD62"/>
      <c r="AE62"/>
      <c r="AF62"/>
      <c r="AG62"/>
      <c r="AH62"/>
      <c r="AI62"/>
      <c r="AJ62"/>
      <c r="AK62"/>
      <c r="AL62"/>
      <c r="AM62"/>
      <c r="AN62"/>
      <c r="AO62"/>
      <c r="AP62"/>
      <c r="AQ62"/>
      <c r="AR62"/>
      <c r="AS62"/>
      <c r="AT62"/>
      <c r="AU62"/>
      <c r="AV62"/>
      <c r="AW62"/>
      <c r="AX62"/>
      <c r="AY62"/>
      <c r="AZ62"/>
      <c r="BA62"/>
    </row>
    <row r="63" spans="1:53" s="10" customFormat="1" ht="14.1" customHeight="1">
      <c r="A63" s="166"/>
      <c r="B63" s="178">
        <v>2013</v>
      </c>
      <c r="C63" s="186">
        <v>587.24792791164248</v>
      </c>
      <c r="D63" s="186">
        <v>556.39340667556883</v>
      </c>
      <c r="E63" s="186">
        <v>569.15840598057241</v>
      </c>
      <c r="F63" s="186"/>
      <c r="G63" s="186">
        <v>547.40569046009875</v>
      </c>
      <c r="H63" s="186">
        <v>518.39868779868971</v>
      </c>
      <c r="I63" s="186">
        <v>526.56658610394777</v>
      </c>
      <c r="J63" s="186"/>
      <c r="K63" s="186">
        <v>591.06747083102255</v>
      </c>
      <c r="L63" s="186">
        <v>561.67702483823098</v>
      </c>
      <c r="M63" s="186">
        <v>572.64958655068006</v>
      </c>
      <c r="N63" s="179"/>
      <c r="O63" s="179"/>
      <c r="P63" s="179"/>
      <c r="Q63" s="186">
        <v>546.29457907129085</v>
      </c>
      <c r="R63" s="140"/>
      <c r="S63" s="140"/>
      <c r="T63"/>
      <c r="U63"/>
      <c r="V63"/>
      <c r="W63"/>
      <c r="X63"/>
      <c r="Y63"/>
      <c r="Z63"/>
      <c r="AA63"/>
      <c r="AB63"/>
      <c r="AC63"/>
      <c r="AD63"/>
      <c r="AE63"/>
      <c r="AF63"/>
      <c r="AG63"/>
      <c r="AH63"/>
      <c r="AI63"/>
      <c r="AJ63"/>
      <c r="AK63"/>
      <c r="AL63"/>
      <c r="AM63"/>
      <c r="AN63"/>
      <c r="AO63"/>
      <c r="AP63"/>
      <c r="AQ63"/>
      <c r="AR63"/>
      <c r="AS63"/>
      <c r="AT63"/>
      <c r="AU63"/>
      <c r="AV63"/>
      <c r="AW63"/>
      <c r="AX63"/>
      <c r="AY63"/>
      <c r="AZ63"/>
      <c r="BA63"/>
    </row>
    <row r="64" spans="1:53" s="4" customFormat="1" ht="14.1" customHeight="1">
      <c r="A64" s="166"/>
      <c r="B64" s="178" t="s">
        <v>38</v>
      </c>
      <c r="C64" s="186">
        <v>595.83226961934338</v>
      </c>
      <c r="D64" s="186">
        <v>558.98889088860915</v>
      </c>
      <c r="E64" s="186">
        <v>574.84066239607364</v>
      </c>
      <c r="F64" s="186"/>
      <c r="G64" s="186">
        <v>548.4525449338289</v>
      </c>
      <c r="H64" s="186">
        <v>520.12361255230826</v>
      </c>
      <c r="I64" s="186">
        <v>529.22791160856718</v>
      </c>
      <c r="J64" s="186"/>
      <c r="K64" s="186">
        <v>600.02218472850006</v>
      </c>
      <c r="L64" s="186">
        <v>565.3166211676081</v>
      </c>
      <c r="M64" s="186">
        <v>578.76222176916247</v>
      </c>
      <c r="N64" s="186"/>
      <c r="O64" s="186"/>
      <c r="P64" s="186"/>
      <c r="Q64" s="186">
        <v>550.04762592469569</v>
      </c>
      <c r="R64" s="140"/>
      <c r="S64" s="140"/>
      <c r="T64"/>
      <c r="U64"/>
      <c r="V64"/>
      <c r="W64"/>
      <c r="X64"/>
      <c r="Y64"/>
      <c r="Z64"/>
      <c r="AA64"/>
      <c r="AB64"/>
      <c r="AC64"/>
      <c r="AD64"/>
      <c r="AE64"/>
      <c r="AF64"/>
      <c r="AG64"/>
      <c r="AH64"/>
      <c r="AI64"/>
      <c r="AJ64"/>
      <c r="AK64"/>
      <c r="AL64"/>
      <c r="AM64"/>
      <c r="AN64"/>
      <c r="AO64"/>
      <c r="AP64"/>
      <c r="AQ64"/>
      <c r="AR64"/>
      <c r="AS64"/>
      <c r="AT64"/>
      <c r="AU64"/>
      <c r="AV64"/>
      <c r="AW64"/>
      <c r="AX64"/>
      <c r="AY64"/>
      <c r="AZ64"/>
      <c r="BA64"/>
    </row>
    <row r="65" spans="1:53" s="4" customFormat="1" ht="14.1" customHeight="1">
      <c r="A65" s="166"/>
      <c r="B65" s="178" t="s">
        <v>47</v>
      </c>
      <c r="C65" s="186">
        <v>586.5834040313365</v>
      </c>
      <c r="D65" s="186">
        <v>554.40162576344608</v>
      </c>
      <c r="E65" s="186">
        <v>568.09125814216463</v>
      </c>
      <c r="F65" s="186"/>
      <c r="G65" s="186">
        <v>533.85849541290781</v>
      </c>
      <c r="H65" s="186">
        <v>507.20906260807618</v>
      </c>
      <c r="I65" s="186">
        <v>515.79304377658809</v>
      </c>
      <c r="J65" s="186"/>
      <c r="K65" s="186">
        <v>589.20336529193708</v>
      </c>
      <c r="L65" s="186">
        <v>559.22641627919143</v>
      </c>
      <c r="M65" s="186">
        <v>570.60846651744384</v>
      </c>
      <c r="N65" s="186"/>
      <c r="O65" s="186"/>
      <c r="P65" s="186"/>
      <c r="Q65" s="186">
        <v>538.82434246904211</v>
      </c>
      <c r="R65" s="140"/>
      <c r="S65" s="140"/>
      <c r="T65"/>
      <c r="U65"/>
      <c r="V65"/>
      <c r="W65"/>
      <c r="X65"/>
      <c r="Y65"/>
      <c r="Z65"/>
      <c r="AA65"/>
      <c r="AB65"/>
      <c r="AC65"/>
      <c r="AD65"/>
      <c r="AE65"/>
      <c r="AF65"/>
      <c r="AG65"/>
      <c r="AH65"/>
      <c r="AI65"/>
      <c r="AJ65"/>
      <c r="AK65"/>
      <c r="AL65"/>
      <c r="AM65"/>
      <c r="AN65"/>
      <c r="AO65"/>
      <c r="AP65"/>
      <c r="AQ65"/>
      <c r="AR65"/>
      <c r="AS65"/>
      <c r="AT65"/>
      <c r="AU65"/>
      <c r="AV65"/>
      <c r="AW65"/>
      <c r="AX65"/>
      <c r="AY65"/>
      <c r="AZ65"/>
      <c r="BA65"/>
    </row>
    <row r="66" spans="1:53" s="4" customFormat="1" ht="14.1" customHeight="1">
      <c r="A66" s="166"/>
      <c r="B66" s="178">
        <v>2016</v>
      </c>
      <c r="C66" s="186">
        <v>580.17895198080737</v>
      </c>
      <c r="D66" s="186">
        <v>553.00197874991886</v>
      </c>
      <c r="E66" s="186">
        <v>564.44099032495819</v>
      </c>
      <c r="F66" s="186"/>
      <c r="G66" s="186">
        <v>527.06257810838849</v>
      </c>
      <c r="H66" s="186">
        <v>495.62810587372661</v>
      </c>
      <c r="I66" s="186">
        <v>505.42411482968311</v>
      </c>
      <c r="J66" s="186"/>
      <c r="K66" s="186">
        <v>578.84103646307267</v>
      </c>
      <c r="L66" s="186">
        <v>553.53355479189486</v>
      </c>
      <c r="M66" s="186">
        <v>563.01877328382727</v>
      </c>
      <c r="N66" s="179"/>
      <c r="O66" s="179"/>
      <c r="P66" s="179"/>
      <c r="Q66" s="186">
        <v>529.53827900006286</v>
      </c>
      <c r="R66" s="140"/>
      <c r="S66" s="140"/>
      <c r="T66"/>
      <c r="U66"/>
      <c r="V66"/>
      <c r="W66"/>
      <c r="X66"/>
      <c r="Y66"/>
      <c r="Z66"/>
      <c r="AA66"/>
      <c r="AB66"/>
      <c r="AC66"/>
      <c r="AD66"/>
      <c r="AE66"/>
      <c r="AF66"/>
      <c r="AG66"/>
      <c r="AH66"/>
      <c r="AI66"/>
      <c r="AJ66"/>
      <c r="AK66"/>
      <c r="AL66"/>
      <c r="AM66"/>
      <c r="AN66"/>
      <c r="AO66"/>
      <c r="AP66"/>
      <c r="AQ66"/>
      <c r="AR66"/>
      <c r="AS66"/>
      <c r="AT66"/>
      <c r="AU66"/>
      <c r="AV66"/>
      <c r="AW66"/>
      <c r="AX66"/>
      <c r="AY66"/>
      <c r="AZ66"/>
      <c r="BA66"/>
    </row>
    <row r="67" spans="1:53" s="4" customFormat="1" ht="14.1" customHeight="1">
      <c r="A67" s="166"/>
      <c r="B67" s="178">
        <v>2017</v>
      </c>
      <c r="C67" s="186">
        <v>618.67566128173269</v>
      </c>
      <c r="D67" s="186">
        <v>580.50772235043496</v>
      </c>
      <c r="E67" s="186">
        <v>594.70974613882481</v>
      </c>
      <c r="F67" s="186"/>
      <c r="G67" s="186">
        <v>563.64281910172201</v>
      </c>
      <c r="H67" s="186">
        <v>523.69962719687555</v>
      </c>
      <c r="I67" s="186">
        <v>533.46351855139358</v>
      </c>
      <c r="J67" s="186"/>
      <c r="K67" s="186">
        <v>555.65418072075272</v>
      </c>
      <c r="L67" s="186">
        <v>546.77791585300906</v>
      </c>
      <c r="M67" s="186">
        <v>549.44079531333216</v>
      </c>
      <c r="N67" s="186"/>
      <c r="O67" s="186"/>
      <c r="P67" s="186"/>
      <c r="Q67" s="186">
        <v>549.44079531333216</v>
      </c>
      <c r="R67" s="140"/>
      <c r="S67" s="140"/>
      <c r="T67"/>
      <c r="U67"/>
      <c r="V67"/>
      <c r="W67"/>
      <c r="X67"/>
      <c r="Y67"/>
      <c r="Z67"/>
      <c r="AA67"/>
      <c r="AB67"/>
      <c r="AC67"/>
      <c r="AD67"/>
      <c r="AE67"/>
      <c r="AF67"/>
      <c r="AG67"/>
      <c r="AH67"/>
      <c r="AI67"/>
      <c r="AJ67"/>
      <c r="AK67"/>
      <c r="AL67"/>
      <c r="AM67"/>
      <c r="AN67"/>
      <c r="AO67"/>
      <c r="AP67"/>
      <c r="AQ67"/>
      <c r="AR67"/>
      <c r="AS67"/>
      <c r="AT67"/>
      <c r="AU67"/>
      <c r="AV67"/>
      <c r="AW67"/>
      <c r="AX67"/>
      <c r="AY67"/>
      <c r="AZ67"/>
      <c r="BA67"/>
    </row>
    <row r="68" spans="1:53" s="4" customFormat="1" ht="14.1" customHeight="1">
      <c r="A68" s="166"/>
      <c r="B68" s="178">
        <v>2018</v>
      </c>
      <c r="C68" s="186">
        <v>652.01160033482154</v>
      </c>
      <c r="D68" s="186">
        <v>624.08010330297316</v>
      </c>
      <c r="E68" s="186">
        <v>634.41098614544637</v>
      </c>
      <c r="F68" s="186"/>
      <c r="G68" s="186">
        <v>597.73972383843818</v>
      </c>
      <c r="H68" s="186">
        <v>566.97635150098972</v>
      </c>
      <c r="I68" s="186">
        <v>573.83183946249972</v>
      </c>
      <c r="J68" s="186"/>
      <c r="K68" s="186">
        <v>565.2128060369248</v>
      </c>
      <c r="L68" s="186">
        <v>566.90283696686345</v>
      </c>
      <c r="M68" s="186">
        <v>566.48983412515713</v>
      </c>
      <c r="N68" s="186"/>
      <c r="O68" s="186"/>
      <c r="P68" s="186"/>
      <c r="Q68" s="186">
        <v>585.20008093435706</v>
      </c>
      <c r="R68" s="140"/>
      <c r="S68" s="140"/>
      <c r="T68"/>
      <c r="U68"/>
      <c r="V68"/>
      <c r="W68"/>
      <c r="X68"/>
      <c r="Y68"/>
      <c r="Z68"/>
      <c r="AA68"/>
      <c r="AB68"/>
      <c r="AC68"/>
      <c r="AD68"/>
      <c r="AE68"/>
      <c r="AF68"/>
      <c r="AG68"/>
      <c r="AH68"/>
      <c r="AI68"/>
      <c r="AJ68"/>
      <c r="AK68"/>
      <c r="AL68"/>
      <c r="AM68"/>
      <c r="AN68"/>
      <c r="AO68"/>
      <c r="AP68"/>
      <c r="AQ68"/>
      <c r="AR68"/>
      <c r="AS68"/>
      <c r="AT68"/>
      <c r="AU68"/>
      <c r="AV68"/>
      <c r="AW68"/>
      <c r="AX68"/>
      <c r="AY68"/>
      <c r="AZ68"/>
      <c r="BA68"/>
    </row>
    <row r="69" spans="1:53" s="4" customFormat="1" ht="14.1" customHeight="1">
      <c r="A69" s="166"/>
      <c r="B69" s="178">
        <v>2019</v>
      </c>
      <c r="C69" s="186">
        <v>662.82275697358534</v>
      </c>
      <c r="D69" s="186">
        <v>660.81893680568976</v>
      </c>
      <c r="E69" s="186">
        <v>661.78821519629253</v>
      </c>
      <c r="F69" s="186"/>
      <c r="G69" s="186">
        <v>620.74887596111262</v>
      </c>
      <c r="H69" s="186">
        <v>596.50669317264158</v>
      </c>
      <c r="I69" s="186">
        <v>603.05445958848941</v>
      </c>
      <c r="J69" s="186"/>
      <c r="K69" s="186">
        <v>562.99657406070423</v>
      </c>
      <c r="L69" s="186">
        <v>563.58402359219053</v>
      </c>
      <c r="M69" s="186">
        <v>563.3953968799824</v>
      </c>
      <c r="N69" s="186"/>
      <c r="O69" s="186">
        <v>623.46945707128384</v>
      </c>
      <c r="P69" s="186">
        <v>600.49740087751729</v>
      </c>
      <c r="Q69" s="186">
        <v>607.83797595989654</v>
      </c>
      <c r="R69" s="140"/>
      <c r="S69" s="140"/>
      <c r="T69"/>
      <c r="U69"/>
      <c r="V69"/>
      <c r="W69"/>
      <c r="X69"/>
      <c r="Y69"/>
      <c r="Z69"/>
      <c r="AA69"/>
      <c r="AB69"/>
      <c r="AC69"/>
      <c r="AD69"/>
      <c r="AE69"/>
      <c r="AF69"/>
      <c r="AG69"/>
      <c r="AH69"/>
      <c r="AI69"/>
      <c r="AJ69"/>
      <c r="AK69"/>
      <c r="AL69"/>
      <c r="AM69"/>
      <c r="AN69"/>
      <c r="AO69"/>
      <c r="AP69"/>
      <c r="AQ69"/>
      <c r="AR69"/>
      <c r="AS69"/>
      <c r="AT69"/>
      <c r="AU69"/>
      <c r="AV69"/>
      <c r="AW69"/>
      <c r="AX69"/>
      <c r="AY69"/>
      <c r="AZ69"/>
      <c r="BA69"/>
    </row>
    <row r="70" spans="1:53" s="4" customFormat="1" ht="15.95" customHeight="1">
      <c r="A70" s="170" t="s">
        <v>2</v>
      </c>
      <c r="B70" s="188"/>
      <c r="C70" s="189"/>
      <c r="D70" s="189"/>
      <c r="E70" s="189"/>
      <c r="F70" s="189"/>
      <c r="G70" s="189"/>
      <c r="H70" s="189"/>
      <c r="I70" s="189"/>
      <c r="J70" s="189"/>
      <c r="K70" s="189"/>
      <c r="L70" s="189"/>
      <c r="M70" s="189"/>
      <c r="N70" s="189"/>
      <c r="O70" s="172"/>
      <c r="P70" s="172"/>
      <c r="Q70" s="172"/>
      <c r="R70" s="140"/>
      <c r="S70" s="140"/>
      <c r="T70"/>
      <c r="U70"/>
      <c r="V70"/>
      <c r="W70"/>
      <c r="X70"/>
      <c r="Y70"/>
      <c r="Z70"/>
      <c r="AA70"/>
      <c r="AB70"/>
      <c r="AC70"/>
      <c r="AD70"/>
      <c r="AE70"/>
      <c r="AF70"/>
      <c r="AG70"/>
      <c r="AH70"/>
      <c r="AI70"/>
      <c r="AJ70"/>
      <c r="AK70"/>
      <c r="AL70"/>
      <c r="AM70"/>
      <c r="AN70"/>
      <c r="AO70"/>
      <c r="AP70"/>
      <c r="AQ70"/>
      <c r="AR70"/>
      <c r="AS70"/>
      <c r="AT70"/>
      <c r="AU70"/>
      <c r="AV70"/>
      <c r="AW70"/>
      <c r="AX70"/>
      <c r="AY70"/>
      <c r="AZ70"/>
      <c r="BA70"/>
    </row>
    <row r="71" spans="1:53" s="4" customFormat="1" ht="14.1" customHeight="1" thickBot="1">
      <c r="A71" s="175"/>
      <c r="B71" s="175" t="s">
        <v>71</v>
      </c>
      <c r="C71" s="177">
        <v>1.8883394717147555</v>
      </c>
      <c r="D71" s="177">
        <v>6.1266704702624155</v>
      </c>
      <c r="E71" s="177">
        <v>4.5516112767875123</v>
      </c>
      <c r="F71" s="177"/>
      <c r="G71" s="177">
        <v>4.084538126158308</v>
      </c>
      <c r="H71" s="177">
        <v>5.4466464547330347</v>
      </c>
      <c r="I71" s="177">
        <v>5.3305344603527383</v>
      </c>
      <c r="J71" s="177"/>
      <c r="K71" s="177">
        <v>-0.16653261872426137</v>
      </c>
      <c r="L71" s="177">
        <v>-0.36029361784655867</v>
      </c>
      <c r="M71" s="177">
        <v>-0.32102355030583724</v>
      </c>
      <c r="N71" s="177"/>
      <c r="O71" s="177">
        <v>2.6537266374437651</v>
      </c>
      <c r="P71" s="177">
        <v>4.2979633360558278</v>
      </c>
      <c r="Q71" s="177">
        <v>4.1036241164709129</v>
      </c>
      <c r="R71" s="140"/>
      <c r="S71" s="140"/>
      <c r="T71"/>
      <c r="U71"/>
      <c r="V71"/>
      <c r="W71"/>
      <c r="X71"/>
      <c r="Y71"/>
      <c r="Z71"/>
      <c r="AA71"/>
      <c r="AB71"/>
      <c r="AC71"/>
      <c r="AD71"/>
      <c r="AE71"/>
      <c r="AF71"/>
      <c r="AG71"/>
      <c r="AH71"/>
      <c r="AI71"/>
      <c r="AJ71"/>
      <c r="AK71"/>
      <c r="AL71"/>
      <c r="AM71"/>
      <c r="AN71"/>
      <c r="AO71"/>
      <c r="AP71"/>
      <c r="AQ71"/>
      <c r="AR71"/>
      <c r="AS71"/>
      <c r="AT71"/>
      <c r="AU71"/>
      <c r="AV71"/>
      <c r="AW71"/>
      <c r="AX71"/>
      <c r="AY71"/>
      <c r="AZ71"/>
      <c r="BA71"/>
    </row>
    <row r="72" spans="1:53" s="4" customFormat="1" ht="13.5" thickTop="1">
      <c r="A72" s="142"/>
      <c r="B72" s="142"/>
      <c r="C72" s="142"/>
      <c r="D72" s="142"/>
      <c r="E72" s="142"/>
      <c r="F72" s="142"/>
      <c r="G72" s="142"/>
      <c r="H72" s="142"/>
      <c r="I72" s="142"/>
      <c r="J72" s="142"/>
      <c r="K72" s="142"/>
      <c r="L72" s="142"/>
      <c r="M72" s="221"/>
      <c r="N72" s="142"/>
      <c r="O72" s="142"/>
      <c r="P72" s="142"/>
      <c r="Q72" s="142"/>
      <c r="R72" s="140"/>
      <c r="S72" s="140"/>
      <c r="T72"/>
      <c r="U72"/>
      <c r="V72"/>
      <c r="W72"/>
      <c r="X72"/>
      <c r="Y72"/>
      <c r="Z72"/>
      <c r="AA72"/>
      <c r="AB72"/>
      <c r="AC72"/>
      <c r="AD72"/>
      <c r="AE72"/>
      <c r="AF72"/>
      <c r="AG72"/>
      <c r="AH72"/>
      <c r="AI72"/>
      <c r="AJ72"/>
      <c r="AK72"/>
      <c r="AL72"/>
      <c r="AM72"/>
      <c r="AN72"/>
      <c r="AO72"/>
      <c r="AP72"/>
      <c r="AQ72"/>
      <c r="AR72"/>
      <c r="AS72"/>
      <c r="AT72"/>
      <c r="AU72"/>
      <c r="AV72"/>
      <c r="AW72"/>
      <c r="AX72"/>
      <c r="AY72"/>
      <c r="AZ72"/>
      <c r="BA72"/>
    </row>
    <row r="73" spans="1:53" s="4" customFormat="1" ht="70.5" customHeight="1">
      <c r="A73" s="166"/>
      <c r="B73" s="340" t="s">
        <v>60</v>
      </c>
      <c r="C73" s="340"/>
      <c r="D73" s="340"/>
      <c r="E73" s="340"/>
      <c r="F73" s="340"/>
      <c r="G73" s="340"/>
      <c r="H73" s="340"/>
      <c r="I73" s="340"/>
      <c r="J73" s="340"/>
      <c r="K73" s="340"/>
      <c r="L73" s="340"/>
      <c r="M73" s="340"/>
      <c r="N73" s="340"/>
      <c r="O73" s="340"/>
      <c r="P73" s="340"/>
      <c r="Q73" s="340"/>
      <c r="R73" s="340"/>
      <c r="S73" s="340"/>
      <c r="T73"/>
      <c r="U73"/>
      <c r="V73"/>
      <c r="W73"/>
      <c r="X73"/>
      <c r="Y73"/>
      <c r="Z73"/>
      <c r="AA73"/>
      <c r="AB73"/>
      <c r="AC73"/>
      <c r="AD73"/>
      <c r="AE73"/>
      <c r="AF73"/>
      <c r="AG73"/>
      <c r="AH73"/>
      <c r="AI73"/>
      <c r="AJ73"/>
      <c r="AK73"/>
      <c r="AL73"/>
      <c r="AM73"/>
      <c r="AN73"/>
      <c r="AO73"/>
      <c r="AP73"/>
      <c r="AQ73"/>
      <c r="AR73"/>
      <c r="AS73"/>
      <c r="AT73"/>
      <c r="AU73"/>
      <c r="AV73"/>
      <c r="AW73"/>
      <c r="AX73"/>
      <c r="AY73"/>
      <c r="AZ73"/>
      <c r="BA73"/>
    </row>
    <row r="74" spans="1:53" s="4" customFormat="1">
      <c r="A74" s="166"/>
      <c r="B74" s="341" t="s">
        <v>61</v>
      </c>
      <c r="C74" s="341"/>
      <c r="D74" s="341"/>
      <c r="E74" s="341"/>
      <c r="F74" s="341"/>
      <c r="G74" s="341"/>
      <c r="H74" s="341"/>
      <c r="I74" s="341"/>
      <c r="J74" s="341"/>
      <c r="K74" s="341"/>
      <c r="L74" s="341"/>
      <c r="M74" s="341"/>
      <c r="N74" s="341"/>
      <c r="O74" s="341"/>
      <c r="P74" s="341"/>
      <c r="Q74" s="341"/>
      <c r="R74" s="341"/>
      <c r="S74" s="341"/>
      <c r="T74"/>
      <c r="U74"/>
      <c r="V74"/>
      <c r="W74"/>
      <c r="X74"/>
      <c r="Y74"/>
      <c r="Z74"/>
      <c r="AA74"/>
      <c r="AB74"/>
      <c r="AC74"/>
      <c r="AD74"/>
      <c r="AE74"/>
      <c r="AF74"/>
      <c r="AG74"/>
      <c r="AH74"/>
      <c r="AI74"/>
      <c r="AJ74"/>
      <c r="AK74"/>
      <c r="AL74"/>
      <c r="AM74"/>
      <c r="AN74"/>
      <c r="AO74"/>
      <c r="AP74"/>
      <c r="AQ74"/>
      <c r="AR74"/>
      <c r="AS74"/>
      <c r="AT74"/>
      <c r="AU74"/>
      <c r="AV74"/>
      <c r="AW74"/>
      <c r="AX74"/>
      <c r="AY74"/>
      <c r="AZ74"/>
      <c r="BA74"/>
    </row>
    <row r="75" spans="1:53" s="4" customFormat="1" ht="24" customHeight="1">
      <c r="A75" s="166"/>
      <c r="B75" s="340" t="s">
        <v>62</v>
      </c>
      <c r="C75" s="340"/>
      <c r="D75" s="340"/>
      <c r="E75" s="340"/>
      <c r="F75" s="340"/>
      <c r="G75" s="340"/>
      <c r="H75" s="340"/>
      <c r="I75" s="340"/>
      <c r="J75" s="340"/>
      <c r="K75" s="340"/>
      <c r="L75" s="340"/>
      <c r="M75" s="340"/>
      <c r="N75" s="340"/>
      <c r="O75" s="340"/>
      <c r="P75" s="340"/>
      <c r="Q75" s="340"/>
      <c r="R75" s="340"/>
      <c r="S75" s="340"/>
      <c r="T75"/>
      <c r="U75"/>
      <c r="V75"/>
      <c r="W75"/>
      <c r="X75"/>
      <c r="Y75"/>
      <c r="Z75"/>
      <c r="AA75"/>
      <c r="AB75"/>
      <c r="AC75"/>
      <c r="AD75"/>
      <c r="AE75"/>
      <c r="AF75"/>
      <c r="AG75"/>
      <c r="AH75"/>
      <c r="AI75"/>
      <c r="AJ75"/>
      <c r="AK75"/>
      <c r="AL75"/>
      <c r="AM75"/>
      <c r="AN75"/>
      <c r="AO75"/>
      <c r="AP75"/>
      <c r="AQ75"/>
      <c r="AR75"/>
      <c r="AS75"/>
      <c r="AT75"/>
      <c r="AU75"/>
      <c r="AV75"/>
      <c r="AW75"/>
      <c r="AX75"/>
      <c r="AY75"/>
      <c r="AZ75"/>
      <c r="BA75"/>
    </row>
    <row r="76" spans="1:53" s="4" customFormat="1">
      <c r="A76" s="166"/>
      <c r="B76" s="222" t="s">
        <v>63</v>
      </c>
      <c r="C76" s="169"/>
      <c r="D76" s="169"/>
      <c r="E76" s="169"/>
      <c r="F76" s="169"/>
      <c r="G76" s="169"/>
      <c r="H76" s="169"/>
      <c r="I76" s="169"/>
      <c r="J76" s="169"/>
      <c r="K76" s="169"/>
      <c r="L76" s="169"/>
      <c r="M76" s="169"/>
      <c r="N76" s="142"/>
      <c r="O76" s="142"/>
      <c r="P76" s="142"/>
      <c r="Q76" s="142"/>
      <c r="R76" s="142"/>
      <c r="S76" s="142"/>
      <c r="T76"/>
      <c r="U76"/>
      <c r="V76"/>
      <c r="W76"/>
      <c r="X76"/>
      <c r="Y76"/>
      <c r="Z76"/>
      <c r="AA76"/>
      <c r="AB76"/>
      <c r="AC76"/>
      <c r="AD76"/>
      <c r="AE76"/>
      <c r="AF76"/>
      <c r="AG76"/>
      <c r="AH76"/>
      <c r="AI76"/>
      <c r="AJ76"/>
      <c r="AK76"/>
      <c r="AL76"/>
      <c r="AM76"/>
      <c r="AN76"/>
      <c r="AO76"/>
      <c r="AP76"/>
      <c r="AQ76"/>
      <c r="AR76"/>
      <c r="AS76"/>
      <c r="AT76"/>
      <c r="AU76"/>
      <c r="AV76"/>
      <c r="AW76"/>
      <c r="AX76"/>
      <c r="AY76"/>
      <c r="AZ76"/>
      <c r="BA76"/>
    </row>
    <row r="77" spans="1:53" s="4" customFormat="1" ht="25.5" customHeight="1">
      <c r="A77" s="166"/>
      <c r="B77" s="342" t="s">
        <v>64</v>
      </c>
      <c r="C77" s="342"/>
      <c r="D77" s="342"/>
      <c r="E77" s="342"/>
      <c r="F77" s="342"/>
      <c r="G77" s="342"/>
      <c r="H77" s="342"/>
      <c r="I77" s="342"/>
      <c r="J77" s="342"/>
      <c r="K77" s="342"/>
      <c r="L77" s="342"/>
      <c r="M77" s="342"/>
      <c r="N77" s="342"/>
      <c r="O77" s="342"/>
      <c r="P77" s="342"/>
      <c r="Q77" s="342"/>
      <c r="R77" s="342"/>
      <c r="S77" s="342"/>
      <c r="T77"/>
      <c r="U77"/>
      <c r="V77"/>
      <c r="W77"/>
      <c r="X77"/>
      <c r="Y77"/>
      <c r="Z77"/>
      <c r="AA77"/>
      <c r="AB77"/>
      <c r="AC77"/>
      <c r="AD77"/>
      <c r="AE77"/>
      <c r="AF77"/>
      <c r="AG77"/>
      <c r="AH77"/>
      <c r="AI77"/>
      <c r="AJ77"/>
      <c r="AK77"/>
      <c r="AL77"/>
      <c r="AM77"/>
      <c r="AN77"/>
      <c r="AO77"/>
      <c r="AP77"/>
      <c r="AQ77"/>
      <c r="AR77"/>
      <c r="AS77"/>
      <c r="AT77"/>
      <c r="AU77"/>
      <c r="AV77"/>
      <c r="AW77"/>
      <c r="AX77"/>
      <c r="AY77"/>
      <c r="AZ77"/>
      <c r="BA77"/>
    </row>
    <row r="78" spans="1:53">
      <c r="A78" s="166"/>
      <c r="B78" s="142"/>
      <c r="C78" s="169"/>
      <c r="D78" s="169"/>
      <c r="E78" s="169"/>
      <c r="F78" s="169"/>
      <c r="G78" s="169"/>
      <c r="H78" s="169"/>
      <c r="I78" s="169"/>
      <c r="J78" s="169"/>
      <c r="K78" s="169"/>
      <c r="L78" s="169"/>
      <c r="M78" s="169"/>
      <c r="N78" s="142"/>
      <c r="O78" s="142"/>
      <c r="P78" s="142"/>
      <c r="Q78" s="142"/>
      <c r="R78" s="142"/>
      <c r="S78" s="142"/>
    </row>
    <row r="79" spans="1:53">
      <c r="A79" s="223"/>
      <c r="B79" s="341" t="s">
        <v>59</v>
      </c>
      <c r="C79" s="341"/>
      <c r="D79" s="341"/>
      <c r="E79" s="341"/>
      <c r="F79" s="341"/>
      <c r="G79" s="341"/>
      <c r="H79" s="341"/>
      <c r="I79" s="341"/>
      <c r="J79" s="341"/>
      <c r="K79" s="341"/>
      <c r="L79" s="341"/>
      <c r="M79" s="341"/>
      <c r="N79" s="341"/>
      <c r="O79" s="341"/>
      <c r="P79" s="341"/>
      <c r="Q79" s="341"/>
      <c r="R79" s="341"/>
      <c r="S79" s="341"/>
    </row>
    <row r="80" spans="1:53">
      <c r="A80" s="140"/>
      <c r="B80" s="338" t="s">
        <v>53</v>
      </c>
      <c r="C80" s="338"/>
      <c r="D80" s="338"/>
      <c r="E80" s="338"/>
      <c r="F80" s="338"/>
      <c r="G80" s="338"/>
      <c r="H80" s="338"/>
      <c r="I80" s="338"/>
      <c r="J80" s="338"/>
      <c r="K80" s="338"/>
      <c r="L80" s="338"/>
      <c r="M80" s="338"/>
      <c r="N80" s="338"/>
      <c r="O80" s="338"/>
      <c r="P80" s="338"/>
      <c r="Q80" s="338"/>
      <c r="R80" s="338"/>
      <c r="S80" s="338"/>
    </row>
    <row r="81" spans="1:13" s="140" customFormat="1" ht="6" customHeight="1">
      <c r="A81" s="247"/>
      <c r="B81" s="246"/>
      <c r="C81" s="246"/>
      <c r="D81" s="246"/>
      <c r="E81" s="246"/>
      <c r="F81" s="246"/>
      <c r="G81" s="246"/>
      <c r="H81" s="246"/>
      <c r="I81" s="246"/>
      <c r="J81" s="246"/>
      <c r="K81" s="246"/>
      <c r="L81" s="246"/>
      <c r="M81" s="246"/>
    </row>
    <row r="82" spans="1:13" s="140" customFormat="1" ht="15.75">
      <c r="A82" s="248" t="s">
        <v>37</v>
      </c>
      <c r="B82" s="249"/>
      <c r="C82" s="249"/>
      <c r="D82" s="249"/>
      <c r="E82" s="249"/>
      <c r="F82" s="249"/>
      <c r="G82" s="249"/>
      <c r="H82" s="249"/>
      <c r="I82" s="249"/>
      <c r="J82" s="249"/>
      <c r="K82" s="249"/>
      <c r="L82" s="249"/>
      <c r="M82" s="249"/>
    </row>
  </sheetData>
  <mergeCells count="10">
    <mergeCell ref="B80:S80"/>
    <mergeCell ref="C4:E4"/>
    <mergeCell ref="G4:I4"/>
    <mergeCell ref="K4:M4"/>
    <mergeCell ref="B73:S73"/>
    <mergeCell ref="B74:S74"/>
    <mergeCell ref="B75:S75"/>
    <mergeCell ref="B77:S77"/>
    <mergeCell ref="B79:S79"/>
    <mergeCell ref="O4:Q4"/>
  </mergeCells>
  <hyperlinks>
    <hyperlink ref="B76" r:id="rId1" xr:uid="{00000000-0004-0000-0D00-000001000000}"/>
    <hyperlink ref="A82" location="Contents!A1" display="Return to Contents Page" xr:uid="{CFB9135E-BD23-4E59-A12C-71B78E8CD2DE}"/>
  </hyperlinks>
  <pageMargins left="0.78740157480314965" right="0.78740157480314965" top="0.78740157480314965" bottom="0.78740157480314965" header="0.51181102362204722" footer="0.51181102362204722"/>
  <pageSetup paperSize="9" orientation="portrait" horizontalDpi="4294967292" r:id="rId2"/>
  <headerFooter alignWithMargins="0">
    <oddFooter>&amp;C17</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theme="4" tint="0.39997558519241921"/>
  </sheetPr>
  <dimension ref="A1:AE59"/>
  <sheetViews>
    <sheetView workbookViewId="0"/>
  </sheetViews>
  <sheetFormatPr defaultColWidth="9.140625" defaultRowHeight="12.75"/>
  <cols>
    <col min="1" max="1" width="2.42578125" style="39" customWidth="1"/>
    <col min="2" max="2" width="9.42578125" style="39" customWidth="1"/>
    <col min="3" max="4" width="7" style="39" customWidth="1"/>
    <col min="5" max="5" width="6.5703125" style="39" customWidth="1"/>
    <col min="6" max="6" width="1.140625" style="39" customWidth="1"/>
    <col min="7" max="8" width="7" style="39" customWidth="1"/>
    <col min="9" max="9" width="6.5703125" style="39" customWidth="1"/>
    <col min="10" max="10" width="0.5703125" style="39" customWidth="1"/>
    <col min="11" max="12" width="7" style="39" customWidth="1"/>
    <col min="13" max="13" width="6.5703125" style="39" customWidth="1"/>
    <col min="14" max="14" width="1.5703125" style="39" customWidth="1"/>
    <col min="15" max="15" width="7.85546875" style="39" bestFit="1" customWidth="1"/>
    <col min="16" max="16" width="7.140625" style="39" customWidth="1"/>
    <col min="17" max="16384" width="9.140625" style="39"/>
  </cols>
  <sheetData>
    <row r="1" spans="1:18" ht="33.75" customHeight="1">
      <c r="A1" s="245" t="s">
        <v>36</v>
      </c>
    </row>
    <row r="2" spans="1:18" ht="15.75" customHeight="1">
      <c r="A2" s="61" t="s">
        <v>10</v>
      </c>
      <c r="M2" s="62"/>
      <c r="O2" s="62" t="s">
        <v>5</v>
      </c>
      <c r="P2" s="62"/>
    </row>
    <row r="3" spans="1:18" ht="4.5" customHeight="1" thickBot="1">
      <c r="A3" s="63"/>
      <c r="B3" s="64"/>
      <c r="C3" s="64"/>
      <c r="D3" s="64"/>
      <c r="E3" s="64"/>
      <c r="F3" s="64"/>
      <c r="G3" s="64"/>
      <c r="H3" s="64"/>
      <c r="I3" s="64"/>
      <c r="J3" s="64"/>
      <c r="K3" s="64"/>
      <c r="L3" s="64"/>
      <c r="M3" s="65"/>
      <c r="N3" s="64"/>
      <c r="O3" s="65"/>
      <c r="P3" s="62"/>
    </row>
    <row r="4" spans="1:18" s="40" customFormat="1" ht="12" customHeight="1" thickTop="1">
      <c r="C4" s="344" t="s">
        <v>6</v>
      </c>
      <c r="D4" s="344"/>
      <c r="E4" s="344"/>
      <c r="F4" s="67"/>
      <c r="G4" s="344" t="s">
        <v>11</v>
      </c>
      <c r="H4" s="344"/>
      <c r="I4" s="344"/>
      <c r="J4" s="67"/>
      <c r="K4" s="344" t="s">
        <v>1</v>
      </c>
      <c r="L4" s="344"/>
      <c r="M4" s="344"/>
      <c r="O4" s="66" t="s">
        <v>25</v>
      </c>
      <c r="P4" s="68"/>
    </row>
    <row r="5" spans="1:18" s="40" customFormat="1" ht="34.5" customHeight="1">
      <c r="A5" s="69"/>
      <c r="B5" s="69"/>
      <c r="C5" s="70" t="s">
        <v>27</v>
      </c>
      <c r="D5" s="70" t="s">
        <v>8</v>
      </c>
      <c r="E5" s="70" t="s">
        <v>30</v>
      </c>
      <c r="F5" s="71"/>
      <c r="G5" s="70" t="s">
        <v>27</v>
      </c>
      <c r="H5" s="70" t="s">
        <v>8</v>
      </c>
      <c r="I5" s="70" t="s">
        <v>30</v>
      </c>
      <c r="J5" s="71"/>
      <c r="K5" s="70" t="s">
        <v>27</v>
      </c>
      <c r="L5" s="70" t="s">
        <v>8</v>
      </c>
      <c r="M5" s="70" t="s">
        <v>30</v>
      </c>
      <c r="N5" s="71"/>
      <c r="O5" s="70" t="s">
        <v>0</v>
      </c>
      <c r="P5" s="72"/>
    </row>
    <row r="6" spans="1:18" s="40" customFormat="1" ht="10.5" customHeight="1">
      <c r="A6" s="68" t="s">
        <v>4</v>
      </c>
      <c r="C6" s="72"/>
      <c r="D6" s="72"/>
      <c r="E6" s="73"/>
      <c r="F6" s="72"/>
      <c r="G6" s="72"/>
      <c r="H6" s="72"/>
      <c r="I6" s="72"/>
      <c r="J6" s="72"/>
      <c r="K6" s="72"/>
      <c r="L6" s="72"/>
      <c r="M6" s="72"/>
    </row>
    <row r="7" spans="1:18" s="40" customFormat="1" ht="10.5" customHeight="1">
      <c r="A7" s="68"/>
      <c r="B7" s="74">
        <v>1996</v>
      </c>
      <c r="C7" s="75" t="s">
        <v>3</v>
      </c>
      <c r="D7" s="75" t="s">
        <v>3</v>
      </c>
      <c r="E7" s="73">
        <v>297</v>
      </c>
      <c r="F7" s="76">
        <v>0</v>
      </c>
      <c r="G7" s="75" t="s">
        <v>3</v>
      </c>
      <c r="H7" s="75" t="s">
        <v>3</v>
      </c>
      <c r="I7" s="73">
        <v>291</v>
      </c>
      <c r="J7" s="72">
        <v>0</v>
      </c>
      <c r="K7" s="75" t="s">
        <v>3</v>
      </c>
      <c r="L7" s="75" t="s">
        <v>3</v>
      </c>
      <c r="M7" s="73">
        <v>317</v>
      </c>
      <c r="N7" s="77"/>
      <c r="O7" s="79">
        <v>298</v>
      </c>
    </row>
    <row r="8" spans="1:18" s="40" customFormat="1" ht="10.5" customHeight="1">
      <c r="A8" s="68"/>
      <c r="B8" s="74">
        <v>1997</v>
      </c>
      <c r="C8" s="75" t="s">
        <v>3</v>
      </c>
      <c r="D8" s="75" t="s">
        <v>3</v>
      </c>
      <c r="E8" s="73">
        <v>285</v>
      </c>
      <c r="F8" s="76">
        <v>0</v>
      </c>
      <c r="G8" s="75" t="s">
        <v>3</v>
      </c>
      <c r="H8" s="75" t="s">
        <v>3</v>
      </c>
      <c r="I8" s="73">
        <v>277</v>
      </c>
      <c r="J8" s="72">
        <v>0</v>
      </c>
      <c r="K8" s="75" t="s">
        <v>3</v>
      </c>
      <c r="L8" s="75" t="s">
        <v>3</v>
      </c>
      <c r="M8" s="73">
        <v>302</v>
      </c>
      <c r="N8" s="77"/>
      <c r="O8" s="79">
        <v>285</v>
      </c>
    </row>
    <row r="9" spans="1:18" s="40" customFormat="1" ht="10.5" customHeight="1">
      <c r="A9" s="68"/>
      <c r="B9" s="74">
        <v>1998</v>
      </c>
      <c r="C9" s="75" t="s">
        <v>3</v>
      </c>
      <c r="D9" s="75" t="s">
        <v>3</v>
      </c>
      <c r="E9" s="73">
        <v>268</v>
      </c>
      <c r="F9" s="76">
        <v>0</v>
      </c>
      <c r="G9" s="75" t="s">
        <v>3</v>
      </c>
      <c r="H9" s="75" t="s">
        <v>3</v>
      </c>
      <c r="I9" s="73">
        <v>258</v>
      </c>
      <c r="J9" s="72">
        <v>0</v>
      </c>
      <c r="K9" s="75" t="s">
        <v>3</v>
      </c>
      <c r="L9" s="75" t="s">
        <v>3</v>
      </c>
      <c r="M9" s="73">
        <v>285</v>
      </c>
      <c r="N9" s="77"/>
      <c r="O9" s="79">
        <v>267</v>
      </c>
    </row>
    <row r="10" spans="1:18" s="40" customFormat="1" ht="10.5" customHeight="1">
      <c r="A10" s="68"/>
      <c r="B10" s="74">
        <v>1999</v>
      </c>
      <c r="C10" s="73">
        <v>266</v>
      </c>
      <c r="D10" s="73">
        <v>245</v>
      </c>
      <c r="E10" s="73">
        <v>264</v>
      </c>
      <c r="F10" s="73">
        <v>0</v>
      </c>
      <c r="G10" s="73">
        <v>255</v>
      </c>
      <c r="H10" s="73">
        <v>233</v>
      </c>
      <c r="I10" s="73">
        <v>253</v>
      </c>
      <c r="J10" s="73">
        <v>0</v>
      </c>
      <c r="K10" s="73">
        <v>281</v>
      </c>
      <c r="L10" s="73">
        <v>270</v>
      </c>
      <c r="M10" s="73">
        <v>281</v>
      </c>
      <c r="O10" s="79">
        <v>263</v>
      </c>
    </row>
    <row r="11" spans="1:18" s="40" customFormat="1" ht="10.5" customHeight="1">
      <c r="A11" s="68"/>
      <c r="B11" s="74">
        <v>2000</v>
      </c>
      <c r="C11" s="73">
        <v>260</v>
      </c>
      <c r="D11" s="73">
        <v>241</v>
      </c>
      <c r="E11" s="73">
        <v>257</v>
      </c>
      <c r="F11" s="73"/>
      <c r="G11" s="73">
        <v>249</v>
      </c>
      <c r="H11" s="73">
        <v>231</v>
      </c>
      <c r="I11" s="73">
        <v>245</v>
      </c>
      <c r="J11" s="73"/>
      <c r="K11" s="73">
        <v>275</v>
      </c>
      <c r="L11" s="73">
        <v>273</v>
      </c>
      <c r="M11" s="73">
        <v>274</v>
      </c>
      <c r="O11" s="79">
        <v>255</v>
      </c>
    </row>
    <row r="12" spans="1:18" s="40" customFormat="1" ht="10.5" customHeight="1">
      <c r="A12" s="68"/>
      <c r="B12" s="74">
        <v>2001</v>
      </c>
      <c r="C12" s="73">
        <v>255</v>
      </c>
      <c r="D12" s="73">
        <v>237</v>
      </c>
      <c r="E12" s="73">
        <v>250</v>
      </c>
      <c r="F12" s="73"/>
      <c r="G12" s="73">
        <v>245</v>
      </c>
      <c r="H12" s="73">
        <v>227</v>
      </c>
      <c r="I12" s="73">
        <v>239</v>
      </c>
      <c r="J12" s="73"/>
      <c r="K12" s="73">
        <v>268</v>
      </c>
      <c r="L12" s="73">
        <v>262</v>
      </c>
      <c r="M12" s="73">
        <v>267</v>
      </c>
      <c r="O12" s="79">
        <v>249</v>
      </c>
    </row>
    <row r="13" spans="1:18" s="40" customFormat="1" ht="10.5" customHeight="1">
      <c r="A13" s="68"/>
      <c r="B13" s="74">
        <v>2002</v>
      </c>
      <c r="C13" s="73">
        <v>256</v>
      </c>
      <c r="D13" s="73">
        <v>233</v>
      </c>
      <c r="E13" s="73">
        <v>249</v>
      </c>
      <c r="F13" s="73"/>
      <c r="G13" s="73">
        <v>247</v>
      </c>
      <c r="H13" s="73">
        <v>223</v>
      </c>
      <c r="I13" s="73">
        <v>237</v>
      </c>
      <c r="J13" s="73"/>
      <c r="K13" s="73">
        <v>270</v>
      </c>
      <c r="L13" s="73">
        <v>256</v>
      </c>
      <c r="M13" s="73">
        <v>265</v>
      </c>
      <c r="O13" s="79">
        <v>247</v>
      </c>
      <c r="P13" s="80"/>
    </row>
    <row r="14" spans="1:18" s="40" customFormat="1" ht="10.5" customHeight="1">
      <c r="A14" s="68"/>
      <c r="B14" s="74">
        <v>2003</v>
      </c>
      <c r="C14" s="73">
        <v>258</v>
      </c>
      <c r="D14" s="73">
        <v>237</v>
      </c>
      <c r="E14" s="73">
        <v>250</v>
      </c>
      <c r="F14" s="73"/>
      <c r="G14" s="73">
        <v>248</v>
      </c>
      <c r="H14" s="73">
        <v>226</v>
      </c>
      <c r="I14" s="73">
        <v>238</v>
      </c>
      <c r="J14" s="73"/>
      <c r="K14" s="73">
        <v>268</v>
      </c>
      <c r="L14" s="73">
        <v>261</v>
      </c>
      <c r="M14" s="73">
        <v>266</v>
      </c>
      <c r="O14" s="79">
        <v>248</v>
      </c>
      <c r="P14" s="81"/>
      <c r="Q14" s="81"/>
      <c r="R14" s="81"/>
    </row>
    <row r="15" spans="1:18" s="40" customFormat="1" ht="10.5" customHeight="1">
      <c r="A15" s="68"/>
      <c r="B15" s="74">
        <v>2004</v>
      </c>
      <c r="C15" s="73">
        <v>265</v>
      </c>
      <c r="D15" s="73">
        <v>243</v>
      </c>
      <c r="E15" s="73">
        <v>257</v>
      </c>
      <c r="F15" s="73"/>
      <c r="G15" s="73">
        <v>257</v>
      </c>
      <c r="H15" s="73">
        <v>231</v>
      </c>
      <c r="I15" s="73">
        <v>244</v>
      </c>
      <c r="J15" s="73"/>
      <c r="K15" s="73">
        <v>281</v>
      </c>
      <c r="L15" s="73">
        <v>264</v>
      </c>
      <c r="M15" s="73">
        <v>274</v>
      </c>
      <c r="O15" s="79">
        <v>254</v>
      </c>
      <c r="P15" s="81"/>
      <c r="Q15" s="81"/>
      <c r="R15" s="81"/>
    </row>
    <row r="16" spans="1:18" s="40" customFormat="1" ht="10.5" customHeight="1">
      <c r="A16" s="68"/>
      <c r="B16" s="74">
        <v>2005</v>
      </c>
      <c r="C16" s="73">
        <v>295</v>
      </c>
      <c r="D16" s="73">
        <v>272</v>
      </c>
      <c r="E16" s="73">
        <v>285</v>
      </c>
      <c r="F16" s="73"/>
      <c r="G16" s="73">
        <v>283</v>
      </c>
      <c r="H16" s="73">
        <v>256</v>
      </c>
      <c r="I16" s="73">
        <v>269</v>
      </c>
      <c r="J16" s="73"/>
      <c r="K16" s="73">
        <v>309</v>
      </c>
      <c r="L16" s="73">
        <v>297</v>
      </c>
      <c r="M16" s="73">
        <v>304</v>
      </c>
      <c r="O16" s="79">
        <v>281</v>
      </c>
      <c r="P16" s="81"/>
      <c r="Q16" s="81"/>
      <c r="R16" s="81"/>
    </row>
    <row r="17" spans="1:31" s="40" customFormat="1" ht="10.5" customHeight="1">
      <c r="A17" s="82"/>
      <c r="B17" s="83">
        <v>2006</v>
      </c>
      <c r="C17" s="84">
        <v>343</v>
      </c>
      <c r="D17" s="84">
        <v>332</v>
      </c>
      <c r="E17" s="84">
        <v>338</v>
      </c>
      <c r="F17" s="84"/>
      <c r="G17" s="84">
        <v>327</v>
      </c>
      <c r="H17" s="84">
        <v>302</v>
      </c>
      <c r="I17" s="84">
        <v>313</v>
      </c>
      <c r="J17" s="84"/>
      <c r="K17" s="84">
        <v>355</v>
      </c>
      <c r="L17" s="84">
        <v>365</v>
      </c>
      <c r="M17" s="84">
        <v>359</v>
      </c>
      <c r="N17" s="85"/>
      <c r="O17" s="84">
        <v>330</v>
      </c>
      <c r="P17" s="81"/>
      <c r="R17" s="81"/>
    </row>
    <row r="18" spans="1:31" s="40" customFormat="1" ht="13.5" customHeight="1">
      <c r="A18" s="68"/>
      <c r="B18" s="86" t="s">
        <v>28</v>
      </c>
      <c r="C18" s="79">
        <v>391</v>
      </c>
      <c r="D18" s="79">
        <v>361</v>
      </c>
      <c r="E18" s="79">
        <v>378</v>
      </c>
      <c r="F18" s="79"/>
      <c r="G18" s="79">
        <v>370</v>
      </c>
      <c r="H18" s="79">
        <v>333</v>
      </c>
      <c r="I18" s="79">
        <v>348</v>
      </c>
      <c r="J18" s="79"/>
      <c r="K18" s="79">
        <v>397</v>
      </c>
      <c r="L18" s="79">
        <v>389</v>
      </c>
      <c r="M18" s="79">
        <v>394</v>
      </c>
      <c r="N18" s="79"/>
      <c r="O18" s="79">
        <v>366</v>
      </c>
      <c r="P18" s="81"/>
      <c r="Q18" s="87"/>
      <c r="R18" s="87"/>
      <c r="S18" s="87"/>
      <c r="T18" s="88"/>
      <c r="U18" s="88"/>
      <c r="V18" s="88"/>
      <c r="W18" s="88"/>
      <c r="X18" s="88"/>
      <c r="Y18" s="88"/>
    </row>
    <row r="19" spans="1:31" s="40" customFormat="1" ht="10.5" customHeight="1">
      <c r="A19" s="68"/>
      <c r="B19" s="74">
        <v>2008</v>
      </c>
      <c r="C19" s="79">
        <v>452</v>
      </c>
      <c r="D19" s="79">
        <v>414</v>
      </c>
      <c r="E19" s="79">
        <v>435</v>
      </c>
      <c r="F19" s="79"/>
      <c r="G19" s="79">
        <v>431</v>
      </c>
      <c r="H19" s="79">
        <v>379</v>
      </c>
      <c r="I19" s="79">
        <v>400</v>
      </c>
      <c r="J19" s="79"/>
      <c r="K19" s="79">
        <v>460</v>
      </c>
      <c r="L19" s="79">
        <v>447</v>
      </c>
      <c r="M19" s="79">
        <v>454</v>
      </c>
      <c r="N19" s="79"/>
      <c r="O19" s="79">
        <v>421</v>
      </c>
      <c r="P19" s="81"/>
      <c r="Q19" s="89"/>
      <c r="R19" s="87"/>
      <c r="S19" s="87"/>
      <c r="T19" s="81"/>
      <c r="U19" s="81"/>
      <c r="V19" s="88"/>
      <c r="W19" s="81"/>
      <c r="X19" s="88"/>
      <c r="Y19" s="88"/>
      <c r="Z19" s="81"/>
    </row>
    <row r="20" spans="1:31" s="40" customFormat="1" ht="10.5" customHeight="1">
      <c r="A20" s="68"/>
      <c r="B20" s="74">
        <v>2009</v>
      </c>
      <c r="C20" s="79">
        <v>469</v>
      </c>
      <c r="D20" s="79">
        <v>425</v>
      </c>
      <c r="E20" s="79">
        <v>448</v>
      </c>
      <c r="F20" s="79"/>
      <c r="G20" s="79">
        <v>441</v>
      </c>
      <c r="H20" s="79">
        <v>391</v>
      </c>
      <c r="I20" s="79">
        <v>409</v>
      </c>
      <c r="J20" s="79"/>
      <c r="K20" s="79">
        <v>470</v>
      </c>
      <c r="L20" s="79">
        <v>444</v>
      </c>
      <c r="M20" s="79">
        <v>457</v>
      </c>
      <c r="N20" s="79"/>
      <c r="O20" s="79">
        <v>430</v>
      </c>
      <c r="P20" s="81"/>
      <c r="Q20" s="87"/>
      <c r="R20" s="87"/>
      <c r="S20" s="87"/>
      <c r="T20" s="81"/>
      <c r="U20" s="81"/>
      <c r="V20" s="88"/>
      <c r="W20" s="81"/>
      <c r="X20" s="88"/>
      <c r="Y20" s="88"/>
      <c r="Z20" s="81"/>
    </row>
    <row r="21" spans="1:31" s="40" customFormat="1" ht="10.5" customHeight="1">
      <c r="A21" s="68"/>
      <c r="B21" s="74">
        <v>2010</v>
      </c>
      <c r="C21" s="79">
        <v>456</v>
      </c>
      <c r="D21" s="79">
        <v>415</v>
      </c>
      <c r="E21" s="79">
        <v>435</v>
      </c>
      <c r="F21" s="79"/>
      <c r="G21" s="79">
        <v>426</v>
      </c>
      <c r="H21" s="79">
        <v>383</v>
      </c>
      <c r="I21" s="79">
        <v>398</v>
      </c>
      <c r="J21" s="79"/>
      <c r="K21" s="79">
        <v>458</v>
      </c>
      <c r="L21" s="79">
        <v>434</v>
      </c>
      <c r="M21" s="79">
        <v>446</v>
      </c>
      <c r="N21" s="79"/>
      <c r="O21" s="79">
        <v>418</v>
      </c>
      <c r="P21" s="81"/>
      <c r="Q21" s="87"/>
      <c r="R21" s="74"/>
      <c r="S21" s="79"/>
      <c r="T21" s="79"/>
      <c r="U21" s="79"/>
      <c r="V21" s="79"/>
      <c r="W21" s="79"/>
      <c r="X21" s="79"/>
      <c r="Y21" s="79"/>
      <c r="Z21" s="79"/>
      <c r="AA21" s="79"/>
      <c r="AB21" s="79"/>
      <c r="AC21" s="79"/>
      <c r="AD21" s="79"/>
      <c r="AE21" s="81"/>
    </row>
    <row r="22" spans="1:31" s="40" customFormat="1" ht="12" customHeight="1">
      <c r="A22" s="68"/>
      <c r="B22" s="74">
        <v>2011</v>
      </c>
      <c r="C22" s="79">
        <v>489</v>
      </c>
      <c r="D22" s="79">
        <v>457</v>
      </c>
      <c r="E22" s="79">
        <v>472</v>
      </c>
      <c r="F22" s="79"/>
      <c r="G22" s="79">
        <v>454</v>
      </c>
      <c r="H22" s="79">
        <v>424</v>
      </c>
      <c r="I22" s="79">
        <v>434</v>
      </c>
      <c r="J22" s="79"/>
      <c r="K22" s="79">
        <v>490</v>
      </c>
      <c r="L22" s="79">
        <v>469</v>
      </c>
      <c r="M22" s="79">
        <v>479</v>
      </c>
      <c r="N22" s="79"/>
      <c r="O22" s="79">
        <v>453</v>
      </c>
      <c r="P22" s="73"/>
      <c r="Q22" s="73"/>
      <c r="R22" s="73"/>
      <c r="S22" s="73"/>
      <c r="T22" s="73"/>
      <c r="U22" s="73"/>
      <c r="V22" s="73"/>
      <c r="W22" s="73"/>
      <c r="X22" s="73"/>
      <c r="Y22" s="73"/>
      <c r="Z22" s="73"/>
      <c r="AA22" s="73"/>
      <c r="AB22" s="73"/>
    </row>
    <row r="23" spans="1:31" s="40" customFormat="1" ht="12" customHeight="1">
      <c r="A23" s="68"/>
      <c r="B23" s="74">
        <v>2012</v>
      </c>
      <c r="C23" s="79">
        <v>516</v>
      </c>
      <c r="D23" s="79">
        <v>487</v>
      </c>
      <c r="E23" s="79">
        <v>500</v>
      </c>
      <c r="F23" s="79"/>
      <c r="G23" s="79">
        <v>479</v>
      </c>
      <c r="H23" s="79">
        <v>451</v>
      </c>
      <c r="I23" s="79">
        <v>460</v>
      </c>
      <c r="J23" s="79"/>
      <c r="K23" s="79">
        <v>518</v>
      </c>
      <c r="L23" s="79">
        <v>489</v>
      </c>
      <c r="M23" s="79">
        <v>501</v>
      </c>
      <c r="N23" s="79"/>
      <c r="O23" s="79">
        <v>479</v>
      </c>
      <c r="P23" s="73"/>
      <c r="Q23" s="73"/>
      <c r="R23" s="73"/>
      <c r="S23" s="73"/>
      <c r="T23" s="73"/>
      <c r="U23" s="73"/>
      <c r="V23" s="73"/>
      <c r="W23" s="73"/>
      <c r="X23" s="73"/>
      <c r="Y23" s="73"/>
      <c r="Z23" s="73"/>
      <c r="AA23" s="73"/>
      <c r="AB23" s="73"/>
    </row>
    <row r="24" spans="1:31" s="40" customFormat="1" ht="12" customHeight="1">
      <c r="A24" s="90"/>
      <c r="B24" s="91">
        <v>2013</v>
      </c>
      <c r="C24" s="79">
        <v>549</v>
      </c>
      <c r="D24" s="79">
        <v>518</v>
      </c>
      <c r="E24" s="79">
        <v>532</v>
      </c>
      <c r="F24" s="79"/>
      <c r="G24" s="79">
        <v>511</v>
      </c>
      <c r="H24" s="79">
        <v>483</v>
      </c>
      <c r="I24" s="79">
        <v>492</v>
      </c>
      <c r="J24" s="79"/>
      <c r="K24" s="79">
        <v>551</v>
      </c>
      <c r="L24" s="79">
        <v>522</v>
      </c>
      <c r="M24" s="79">
        <v>533</v>
      </c>
      <c r="N24" s="79"/>
      <c r="O24" s="79">
        <v>510</v>
      </c>
      <c r="P24" s="73"/>
      <c r="Q24" s="73"/>
      <c r="R24" s="73"/>
      <c r="S24" s="73"/>
      <c r="T24" s="73"/>
      <c r="U24" s="73"/>
      <c r="V24" s="73"/>
      <c r="W24" s="73"/>
      <c r="X24" s="73"/>
      <c r="Y24" s="73"/>
      <c r="Z24" s="73"/>
      <c r="AA24" s="73"/>
      <c r="AB24" s="73"/>
    </row>
    <row r="25" spans="1:31" s="40" customFormat="1" ht="10.5" customHeight="1">
      <c r="A25" s="68" t="s">
        <v>2</v>
      </c>
      <c r="C25" s="92"/>
      <c r="D25" s="93"/>
      <c r="E25" s="94"/>
      <c r="F25" s="92"/>
      <c r="G25" s="95"/>
      <c r="H25" s="93"/>
      <c r="I25" s="95"/>
      <c r="J25" s="95"/>
      <c r="K25" s="95"/>
      <c r="L25" s="93"/>
      <c r="M25" s="94"/>
      <c r="N25" s="94"/>
      <c r="O25" s="94"/>
      <c r="P25" s="73"/>
      <c r="Q25" s="76"/>
      <c r="R25" s="76"/>
      <c r="V25" s="76"/>
      <c r="Z25" s="76"/>
    </row>
    <row r="26" spans="1:31" s="40" customFormat="1" ht="10.5" customHeight="1">
      <c r="A26" s="69"/>
      <c r="B26" s="69" t="s">
        <v>33</v>
      </c>
      <c r="C26" s="97">
        <v>6.4</v>
      </c>
      <c r="D26" s="97">
        <v>6.4</v>
      </c>
      <c r="E26" s="97">
        <v>6.4</v>
      </c>
      <c r="F26" s="97"/>
      <c r="G26" s="97">
        <v>6.7</v>
      </c>
      <c r="H26" s="97">
        <v>7.1</v>
      </c>
      <c r="I26" s="97">
        <v>7</v>
      </c>
      <c r="J26" s="97"/>
      <c r="K26" s="97">
        <v>6.4</v>
      </c>
      <c r="L26" s="97">
        <v>6.7</v>
      </c>
      <c r="M26" s="97">
        <v>6.4</v>
      </c>
      <c r="N26" s="97"/>
      <c r="O26" s="97">
        <v>6.5</v>
      </c>
      <c r="P26" s="96"/>
      <c r="R26" s="76"/>
      <c r="S26" s="76"/>
      <c r="T26" s="76"/>
      <c r="U26" s="76"/>
      <c r="V26" s="76"/>
      <c r="W26" s="76"/>
      <c r="X26" s="76"/>
      <c r="Y26" s="76"/>
      <c r="Z26" s="76"/>
      <c r="AA26" s="76"/>
      <c r="AB26" s="76"/>
    </row>
    <row r="27" spans="1:31" ht="13.5">
      <c r="A27" s="68" t="s">
        <v>12</v>
      </c>
      <c r="C27" s="40"/>
      <c r="D27" s="40"/>
      <c r="E27" s="40"/>
      <c r="F27" s="40"/>
      <c r="G27" s="40"/>
      <c r="H27" s="40"/>
      <c r="I27" s="40"/>
      <c r="J27" s="40"/>
      <c r="K27" s="40"/>
      <c r="L27" s="40"/>
      <c r="M27" s="40"/>
      <c r="Q27" s="98"/>
      <c r="R27" s="98"/>
      <c r="S27" s="98"/>
      <c r="T27" s="98"/>
      <c r="U27" s="98"/>
      <c r="W27" s="98"/>
      <c r="X27" s="98"/>
      <c r="Y27" s="98"/>
    </row>
    <row r="28" spans="1:31" ht="10.5" customHeight="1">
      <c r="A28" s="68"/>
      <c r="B28" s="74">
        <v>1996</v>
      </c>
      <c r="C28" s="75" t="s">
        <v>3</v>
      </c>
      <c r="D28" s="75" t="s">
        <v>3</v>
      </c>
      <c r="E28" s="73">
        <v>405.73770491803282</v>
      </c>
      <c r="F28" s="99">
        <v>0</v>
      </c>
      <c r="G28" s="75" t="s">
        <v>3</v>
      </c>
      <c r="H28" s="75" t="s">
        <v>3</v>
      </c>
      <c r="I28" s="73">
        <v>397.54098360655735</v>
      </c>
      <c r="J28" s="99"/>
      <c r="K28" s="75" t="s">
        <v>3</v>
      </c>
      <c r="L28" s="75" t="s">
        <v>3</v>
      </c>
      <c r="M28" s="73">
        <v>433.06010928961751</v>
      </c>
      <c r="N28" s="100"/>
      <c r="O28" s="101">
        <v>407</v>
      </c>
    </row>
    <row r="29" spans="1:31" ht="10.5" customHeight="1">
      <c r="A29" s="68"/>
      <c r="B29" s="74">
        <v>1997</v>
      </c>
      <c r="C29" s="75" t="s">
        <v>3</v>
      </c>
      <c r="D29" s="75" t="s">
        <v>3</v>
      </c>
      <c r="E29" s="73">
        <v>382.55033557046983</v>
      </c>
      <c r="F29" s="99">
        <v>0</v>
      </c>
      <c r="G29" s="75" t="s">
        <v>3</v>
      </c>
      <c r="H29" s="75" t="s">
        <v>3</v>
      </c>
      <c r="I29" s="73">
        <v>371.81208053691279</v>
      </c>
      <c r="J29" s="99"/>
      <c r="K29" s="75" t="s">
        <v>3</v>
      </c>
      <c r="L29" s="75" t="s">
        <v>3</v>
      </c>
      <c r="M29" s="73">
        <v>405.36912751677852</v>
      </c>
      <c r="N29" s="100"/>
      <c r="O29" s="101">
        <v>382</v>
      </c>
    </row>
    <row r="30" spans="1:31" s="40" customFormat="1" ht="10.5" customHeight="1">
      <c r="A30" s="68"/>
      <c r="B30" s="74">
        <v>1998</v>
      </c>
      <c r="C30" s="75" t="s">
        <v>3</v>
      </c>
      <c r="D30" s="75" t="s">
        <v>3</v>
      </c>
      <c r="E30" s="73">
        <v>353.09617918313569</v>
      </c>
      <c r="F30" s="99">
        <v>0</v>
      </c>
      <c r="G30" s="75" t="s">
        <v>3</v>
      </c>
      <c r="H30" s="75" t="s">
        <v>3</v>
      </c>
      <c r="I30" s="73">
        <v>339.92094861660075</v>
      </c>
      <c r="J30" s="99"/>
      <c r="K30" s="75" t="s">
        <v>3</v>
      </c>
      <c r="L30" s="75" t="s">
        <v>3</v>
      </c>
      <c r="M30" s="73">
        <v>375.49407114624501</v>
      </c>
      <c r="N30" s="100"/>
      <c r="O30" s="101">
        <v>352</v>
      </c>
    </row>
    <row r="31" spans="1:31" s="40" customFormat="1" ht="10.5" customHeight="1">
      <c r="A31" s="68"/>
      <c r="B31" s="74">
        <v>1999</v>
      </c>
      <c r="C31" s="73">
        <v>342.78350515463922</v>
      </c>
      <c r="D31" s="73">
        <v>315.7216494845361</v>
      </c>
      <c r="E31" s="73">
        <v>340.20618556701032</v>
      </c>
      <c r="F31" s="73">
        <v>0</v>
      </c>
      <c r="G31" s="73">
        <v>328.60824742268045</v>
      </c>
      <c r="H31" s="73">
        <v>300.25773195876292</v>
      </c>
      <c r="I31" s="73">
        <v>326.03092783505161</v>
      </c>
      <c r="J31" s="73"/>
      <c r="K31" s="73">
        <v>362.11340206185571</v>
      </c>
      <c r="L31" s="73">
        <v>347.93814432989689</v>
      </c>
      <c r="M31" s="73">
        <v>362.11340206185571</v>
      </c>
      <c r="O31" s="101">
        <v>339</v>
      </c>
    </row>
    <row r="32" spans="1:31" s="40" customFormat="1" ht="10.5" customHeight="1">
      <c r="A32" s="68"/>
      <c r="B32" s="74">
        <v>2000</v>
      </c>
      <c r="C32" s="73">
        <v>332</v>
      </c>
      <c r="D32" s="73">
        <v>308</v>
      </c>
      <c r="E32" s="73">
        <v>329</v>
      </c>
      <c r="F32" s="73"/>
      <c r="G32" s="73">
        <v>318</v>
      </c>
      <c r="H32" s="73">
        <v>295</v>
      </c>
      <c r="I32" s="73">
        <v>313</v>
      </c>
      <c r="J32" s="73"/>
      <c r="K32" s="73">
        <v>352</v>
      </c>
      <c r="L32" s="73">
        <v>349</v>
      </c>
      <c r="M32" s="73">
        <v>350</v>
      </c>
      <c r="O32" s="101">
        <v>327</v>
      </c>
    </row>
    <row r="33" spans="1:18" s="40" customFormat="1" ht="10.5" customHeight="1">
      <c r="A33" s="68"/>
      <c r="B33" s="74">
        <v>2001</v>
      </c>
      <c r="C33" s="73">
        <v>319</v>
      </c>
      <c r="D33" s="73">
        <v>296</v>
      </c>
      <c r="E33" s="73">
        <v>313</v>
      </c>
      <c r="F33" s="73"/>
      <c r="G33" s="73">
        <v>306</v>
      </c>
      <c r="H33" s="73">
        <v>284</v>
      </c>
      <c r="I33" s="73">
        <v>299</v>
      </c>
      <c r="J33" s="73"/>
      <c r="K33" s="73">
        <v>335</v>
      </c>
      <c r="L33" s="73">
        <v>328</v>
      </c>
      <c r="M33" s="73">
        <v>334</v>
      </c>
      <c r="O33" s="101">
        <v>311</v>
      </c>
    </row>
    <row r="34" spans="1:18" s="40" customFormat="1" ht="10.5" customHeight="1">
      <c r="A34" s="68"/>
      <c r="B34" s="74">
        <v>2002</v>
      </c>
      <c r="C34" s="73">
        <v>313</v>
      </c>
      <c r="D34" s="73">
        <v>284</v>
      </c>
      <c r="E34" s="73">
        <v>304</v>
      </c>
      <c r="F34" s="73"/>
      <c r="G34" s="73">
        <v>302</v>
      </c>
      <c r="H34" s="73">
        <v>272</v>
      </c>
      <c r="I34" s="73">
        <v>289</v>
      </c>
      <c r="J34" s="73"/>
      <c r="K34" s="73">
        <v>330</v>
      </c>
      <c r="L34" s="73">
        <v>313</v>
      </c>
      <c r="M34" s="73">
        <v>324</v>
      </c>
      <c r="O34" s="101">
        <v>302</v>
      </c>
    </row>
    <row r="35" spans="1:18" s="40" customFormat="1" ht="10.5" customHeight="1">
      <c r="A35" s="68"/>
      <c r="B35" s="74">
        <v>2003</v>
      </c>
      <c r="C35" s="73">
        <v>308</v>
      </c>
      <c r="D35" s="73">
        <v>283</v>
      </c>
      <c r="E35" s="73">
        <v>299</v>
      </c>
      <c r="F35" s="73"/>
      <c r="G35" s="73">
        <v>296</v>
      </c>
      <c r="H35" s="73">
        <v>270</v>
      </c>
      <c r="I35" s="73">
        <v>284</v>
      </c>
      <c r="J35" s="73"/>
      <c r="K35" s="73">
        <v>320</v>
      </c>
      <c r="L35" s="73">
        <v>312</v>
      </c>
      <c r="M35" s="73">
        <v>318</v>
      </c>
      <c r="O35" s="101">
        <v>296</v>
      </c>
    </row>
    <row r="36" spans="1:18" s="40" customFormat="1" ht="10.5" customHeight="1">
      <c r="A36" s="68"/>
      <c r="B36" s="74">
        <v>2004</v>
      </c>
      <c r="C36" s="73">
        <v>310</v>
      </c>
      <c r="D36" s="73">
        <v>284</v>
      </c>
      <c r="E36" s="73">
        <v>299</v>
      </c>
      <c r="F36" s="73"/>
      <c r="G36" s="73">
        <v>299</v>
      </c>
      <c r="H36" s="73">
        <v>269</v>
      </c>
      <c r="I36" s="73">
        <v>284</v>
      </c>
      <c r="J36" s="73"/>
      <c r="K36" s="73">
        <v>328</v>
      </c>
      <c r="L36" s="73">
        <v>308</v>
      </c>
      <c r="M36" s="73">
        <v>320</v>
      </c>
      <c r="O36" s="101">
        <v>296</v>
      </c>
    </row>
    <row r="37" spans="1:18" s="40" customFormat="1" ht="10.5" customHeight="1">
      <c r="A37" s="68"/>
      <c r="B37" s="74">
        <v>2005</v>
      </c>
      <c r="C37" s="73">
        <v>337</v>
      </c>
      <c r="D37" s="73">
        <v>311</v>
      </c>
      <c r="E37" s="73">
        <v>326</v>
      </c>
      <c r="F37" s="73"/>
      <c r="G37" s="73">
        <v>324</v>
      </c>
      <c r="H37" s="73">
        <v>293</v>
      </c>
      <c r="I37" s="73">
        <v>308</v>
      </c>
      <c r="J37" s="73"/>
      <c r="K37" s="73">
        <v>353</v>
      </c>
      <c r="L37" s="73">
        <v>340</v>
      </c>
      <c r="M37" s="73">
        <v>348</v>
      </c>
      <c r="O37" s="101">
        <v>322</v>
      </c>
    </row>
    <row r="38" spans="1:18" s="40" customFormat="1" ht="10.5" customHeight="1">
      <c r="A38" s="82"/>
      <c r="B38" s="83">
        <v>2006</v>
      </c>
      <c r="C38" s="84">
        <v>381</v>
      </c>
      <c r="D38" s="84">
        <v>369</v>
      </c>
      <c r="E38" s="84">
        <v>376</v>
      </c>
      <c r="F38" s="84"/>
      <c r="G38" s="84">
        <v>364</v>
      </c>
      <c r="H38" s="84">
        <v>336</v>
      </c>
      <c r="I38" s="84">
        <v>348</v>
      </c>
      <c r="J38" s="84"/>
      <c r="K38" s="84">
        <v>394</v>
      </c>
      <c r="L38" s="84">
        <v>406</v>
      </c>
      <c r="M38" s="84">
        <v>399</v>
      </c>
      <c r="N38" s="85"/>
      <c r="O38" s="84">
        <v>367</v>
      </c>
    </row>
    <row r="39" spans="1:18" s="40" customFormat="1" ht="13.5" customHeight="1">
      <c r="A39" s="68"/>
      <c r="B39" s="74" t="s">
        <v>28</v>
      </c>
      <c r="C39" s="79">
        <v>425</v>
      </c>
      <c r="D39" s="79">
        <v>393</v>
      </c>
      <c r="E39" s="79">
        <v>411</v>
      </c>
      <c r="F39" s="79"/>
      <c r="G39" s="79">
        <v>402</v>
      </c>
      <c r="H39" s="79">
        <v>362</v>
      </c>
      <c r="I39" s="79">
        <v>379</v>
      </c>
      <c r="J39" s="79"/>
      <c r="K39" s="79">
        <v>432</v>
      </c>
      <c r="L39" s="79">
        <v>424</v>
      </c>
      <c r="M39" s="79">
        <v>429</v>
      </c>
      <c r="N39" s="79"/>
      <c r="O39" s="101">
        <v>399</v>
      </c>
      <c r="R39" s="102"/>
    </row>
    <row r="40" spans="1:18" s="40" customFormat="1" ht="10.5" customHeight="1">
      <c r="A40" s="68"/>
      <c r="B40" s="74">
        <v>2008</v>
      </c>
      <c r="C40" s="79">
        <v>477</v>
      </c>
      <c r="D40" s="79">
        <v>437</v>
      </c>
      <c r="E40" s="79">
        <v>458</v>
      </c>
      <c r="F40" s="79"/>
      <c r="G40" s="79">
        <v>454</v>
      </c>
      <c r="H40" s="79">
        <v>400</v>
      </c>
      <c r="I40" s="79">
        <v>421</v>
      </c>
      <c r="J40" s="79"/>
      <c r="K40" s="79">
        <v>485</v>
      </c>
      <c r="L40" s="79">
        <v>471</v>
      </c>
      <c r="M40" s="79">
        <v>478</v>
      </c>
      <c r="N40" s="79"/>
      <c r="O40" s="101">
        <v>443</v>
      </c>
      <c r="R40" s="102"/>
    </row>
    <row r="41" spans="1:18" s="40" customFormat="1" ht="10.5" customHeight="1">
      <c r="A41" s="68"/>
      <c r="B41" s="74">
        <v>2009</v>
      </c>
      <c r="C41" s="79">
        <v>484</v>
      </c>
      <c r="D41" s="79">
        <v>438</v>
      </c>
      <c r="E41" s="79">
        <v>461</v>
      </c>
      <c r="F41" s="79"/>
      <c r="G41" s="79">
        <v>454</v>
      </c>
      <c r="H41" s="79">
        <v>403</v>
      </c>
      <c r="I41" s="79">
        <v>422</v>
      </c>
      <c r="J41" s="79"/>
      <c r="K41" s="79">
        <v>485</v>
      </c>
      <c r="L41" s="79">
        <v>458</v>
      </c>
      <c r="M41" s="79">
        <v>471</v>
      </c>
      <c r="N41" s="79"/>
      <c r="O41" s="101">
        <v>443</v>
      </c>
      <c r="R41" s="102"/>
    </row>
    <row r="42" spans="1:18" s="40" customFormat="1" ht="10.5" customHeight="1">
      <c r="A42" s="68"/>
      <c r="B42" s="74">
        <v>2010</v>
      </c>
      <c r="C42" s="79">
        <v>456</v>
      </c>
      <c r="D42" s="79">
        <v>415</v>
      </c>
      <c r="E42" s="79">
        <v>435</v>
      </c>
      <c r="F42" s="79"/>
      <c r="G42" s="79">
        <v>426</v>
      </c>
      <c r="H42" s="79">
        <v>383</v>
      </c>
      <c r="I42" s="79">
        <v>398</v>
      </c>
      <c r="J42" s="79"/>
      <c r="K42" s="79">
        <v>458</v>
      </c>
      <c r="L42" s="79">
        <v>434</v>
      </c>
      <c r="M42" s="79">
        <v>446</v>
      </c>
      <c r="N42" s="79"/>
      <c r="O42" s="101">
        <v>418</v>
      </c>
      <c r="R42" s="102"/>
    </row>
    <row r="43" spans="1:18" s="40" customFormat="1" ht="12" customHeight="1">
      <c r="A43" s="68"/>
      <c r="B43" s="74">
        <v>2011</v>
      </c>
      <c r="C43" s="79">
        <v>478</v>
      </c>
      <c r="D43" s="79">
        <v>447</v>
      </c>
      <c r="E43" s="79">
        <v>461</v>
      </c>
      <c r="F43" s="79"/>
      <c r="G43" s="79">
        <v>444</v>
      </c>
      <c r="H43" s="79">
        <v>414</v>
      </c>
      <c r="I43" s="79">
        <v>425</v>
      </c>
      <c r="J43" s="79"/>
      <c r="K43" s="79">
        <v>479</v>
      </c>
      <c r="L43" s="79">
        <v>459</v>
      </c>
      <c r="M43" s="79">
        <v>468</v>
      </c>
      <c r="N43" s="79"/>
      <c r="O43" s="101">
        <v>443</v>
      </c>
    </row>
    <row r="44" spans="1:18" s="40" customFormat="1" ht="12" customHeight="1">
      <c r="A44" s="68"/>
      <c r="B44" s="74">
        <v>2012</v>
      </c>
      <c r="C44" s="79">
        <v>496</v>
      </c>
      <c r="D44" s="79">
        <v>468</v>
      </c>
      <c r="E44" s="79">
        <v>480</v>
      </c>
      <c r="F44" s="79"/>
      <c r="G44" s="79">
        <v>460</v>
      </c>
      <c r="H44" s="79">
        <v>433</v>
      </c>
      <c r="I44" s="79">
        <v>442</v>
      </c>
      <c r="J44" s="79"/>
      <c r="K44" s="79">
        <v>497</v>
      </c>
      <c r="L44" s="79">
        <v>470</v>
      </c>
      <c r="M44" s="79">
        <v>481</v>
      </c>
      <c r="N44" s="79"/>
      <c r="O44" s="101">
        <v>460</v>
      </c>
    </row>
    <row r="45" spans="1:18" s="40" customFormat="1" ht="12" customHeight="1">
      <c r="A45" s="90"/>
      <c r="B45" s="91">
        <v>2013</v>
      </c>
      <c r="C45" s="79">
        <v>519</v>
      </c>
      <c r="D45" s="79">
        <v>490</v>
      </c>
      <c r="E45" s="79">
        <v>503</v>
      </c>
      <c r="F45" s="79"/>
      <c r="G45" s="79">
        <v>483</v>
      </c>
      <c r="H45" s="79">
        <v>456</v>
      </c>
      <c r="I45" s="79">
        <v>465</v>
      </c>
      <c r="J45" s="79"/>
      <c r="K45" s="79">
        <v>520</v>
      </c>
      <c r="L45" s="79">
        <v>494</v>
      </c>
      <c r="M45" s="79">
        <v>504</v>
      </c>
      <c r="N45" s="79"/>
      <c r="O45" s="79">
        <v>482</v>
      </c>
    </row>
    <row r="46" spans="1:18" s="40" customFormat="1" ht="12.75" customHeight="1">
      <c r="A46" s="68" t="s">
        <v>2</v>
      </c>
      <c r="B46" s="103"/>
      <c r="C46" s="104"/>
      <c r="D46" s="104"/>
      <c r="E46" s="104"/>
      <c r="F46" s="104"/>
      <c r="G46" s="104"/>
      <c r="H46" s="104"/>
      <c r="I46" s="104"/>
      <c r="J46" s="104"/>
      <c r="K46" s="104"/>
      <c r="L46" s="104"/>
      <c r="M46" s="104"/>
      <c r="N46" s="104"/>
      <c r="O46" s="92"/>
    </row>
    <row r="47" spans="1:18" s="40" customFormat="1" thickBot="1">
      <c r="A47" s="105"/>
      <c r="B47" s="105" t="s">
        <v>33</v>
      </c>
      <c r="C47" s="106">
        <v>4.5999999999999996</v>
      </c>
      <c r="D47" s="106">
        <v>4.7</v>
      </c>
      <c r="E47" s="106">
        <v>4.8</v>
      </c>
      <c r="F47" s="106"/>
      <c r="G47" s="106">
        <v>5</v>
      </c>
      <c r="H47" s="106">
        <v>5.3</v>
      </c>
      <c r="I47" s="106">
        <v>5.2</v>
      </c>
      <c r="J47" s="106"/>
      <c r="K47" s="106">
        <v>4.5999999999999996</v>
      </c>
      <c r="L47" s="106">
        <v>5.0999999999999996</v>
      </c>
      <c r="M47" s="106">
        <v>4.8</v>
      </c>
      <c r="N47" s="106"/>
      <c r="O47" s="106">
        <v>4.8</v>
      </c>
    </row>
    <row r="48" spans="1:18" s="40" customFormat="1" thickTop="1">
      <c r="M48" s="107"/>
    </row>
    <row r="49" spans="1:15" s="40" customFormat="1" ht="12">
      <c r="A49" s="68"/>
      <c r="C49" s="78"/>
      <c r="D49" s="78"/>
      <c r="E49" s="78"/>
      <c r="F49" s="78"/>
      <c r="G49" s="78"/>
      <c r="H49" s="78"/>
      <c r="I49" s="78"/>
      <c r="J49" s="78"/>
      <c r="K49" s="78"/>
      <c r="L49" s="78"/>
      <c r="M49" s="78"/>
    </row>
    <row r="50" spans="1:15" s="40" customFormat="1" ht="12" customHeight="1">
      <c r="A50" s="68"/>
      <c r="C50" s="78"/>
      <c r="D50" s="78"/>
      <c r="E50" s="78"/>
      <c r="F50" s="78"/>
      <c r="G50" s="78"/>
      <c r="H50" s="78"/>
      <c r="I50" s="78"/>
      <c r="J50" s="78"/>
      <c r="K50" s="78"/>
      <c r="L50" s="78"/>
      <c r="M50" s="78"/>
    </row>
    <row r="51" spans="1:15" s="40" customFormat="1" ht="12">
      <c r="A51" s="68"/>
      <c r="C51" s="78"/>
      <c r="D51" s="78"/>
      <c r="E51" s="78"/>
      <c r="F51" s="78"/>
      <c r="G51" s="78"/>
      <c r="H51" s="78"/>
      <c r="I51" s="78"/>
      <c r="J51" s="78"/>
      <c r="K51" s="78"/>
      <c r="L51" s="78"/>
      <c r="M51" s="78"/>
    </row>
    <row r="52" spans="1:15" s="40" customFormat="1" ht="5.25" customHeight="1">
      <c r="A52" s="68"/>
      <c r="C52" s="78"/>
      <c r="D52" s="78"/>
      <c r="E52" s="78"/>
      <c r="F52" s="78"/>
      <c r="G52" s="78"/>
      <c r="H52" s="78"/>
      <c r="I52" s="78"/>
      <c r="J52" s="78"/>
      <c r="K52" s="78"/>
      <c r="L52" s="78"/>
      <c r="M52" s="78"/>
    </row>
    <row r="53" spans="1:15" s="40" customFormat="1" ht="12.75" customHeight="1">
      <c r="A53" s="68"/>
      <c r="C53" s="78"/>
      <c r="D53" s="78"/>
      <c r="E53" s="78"/>
      <c r="F53" s="78"/>
      <c r="G53" s="78"/>
      <c r="H53" s="78"/>
      <c r="I53" s="78"/>
      <c r="J53" s="78"/>
      <c r="K53" s="78"/>
      <c r="L53" s="78"/>
      <c r="M53" s="78"/>
    </row>
    <row r="54" spans="1:15" ht="27.75" customHeight="1">
      <c r="A54" s="68"/>
      <c r="B54" s="40"/>
      <c r="C54" s="78"/>
      <c r="D54" s="78"/>
      <c r="E54" s="78"/>
      <c r="F54" s="78"/>
      <c r="G54" s="78"/>
      <c r="H54" s="78"/>
      <c r="I54" s="78"/>
      <c r="J54" s="78"/>
      <c r="K54" s="78"/>
      <c r="L54" s="78"/>
      <c r="M54" s="78"/>
      <c r="N54" s="40"/>
      <c r="O54" s="40"/>
    </row>
    <row r="55" spans="1:15" ht="3.75" hidden="1" customHeight="1">
      <c r="A55" s="41"/>
      <c r="C55" s="108"/>
      <c r="D55" s="108"/>
      <c r="E55" s="108"/>
      <c r="F55" s="108"/>
      <c r="G55" s="108"/>
      <c r="H55" s="108"/>
      <c r="I55" s="108"/>
      <c r="J55" s="108"/>
      <c r="K55" s="108"/>
      <c r="L55" s="108"/>
      <c r="M55" s="108"/>
    </row>
    <row r="59" spans="1:15">
      <c r="E59" s="109"/>
      <c r="I59" s="109"/>
      <c r="M59" s="109"/>
    </row>
  </sheetData>
  <mergeCells count="3">
    <mergeCell ref="C4:E4"/>
    <mergeCell ref="G4:I4"/>
    <mergeCell ref="K4:M4"/>
  </mergeCells>
  <pageMargins left="0.78740157480314965" right="0.78740157480314965" top="0.78740157480314965" bottom="0.78740157480314965" header="0.51181102362204722" footer="0.51181102362204722"/>
  <pageSetup paperSize="9" orientation="portrait" r:id="rId1"/>
  <headerFooter alignWithMargins="0">
    <oddFooter>&amp;C17</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0" tint="-0.499984740745262"/>
  </sheetPr>
  <dimension ref="A1:M39"/>
  <sheetViews>
    <sheetView zoomScaleNormal="100" workbookViewId="0">
      <selection activeCell="J9" sqref="J9"/>
    </sheetView>
  </sheetViews>
  <sheetFormatPr defaultRowHeight="12.75"/>
  <cols>
    <col min="9" max="10" width="17.5703125" bestFit="1" customWidth="1"/>
    <col min="11" max="11" width="13.5703125" bestFit="1" customWidth="1"/>
    <col min="12" max="13" width="11" bestFit="1" customWidth="1"/>
  </cols>
  <sheetData>
    <row r="1" spans="1:13">
      <c r="A1" s="52">
        <v>2023</v>
      </c>
      <c r="B1" s="52"/>
      <c r="C1" s="52"/>
      <c r="D1" s="52"/>
      <c r="E1" s="52"/>
      <c r="F1" s="52"/>
      <c r="G1" s="52"/>
      <c r="H1" s="52"/>
      <c r="I1" s="52"/>
      <c r="J1" s="52"/>
      <c r="K1" s="52"/>
      <c r="L1" s="52"/>
      <c r="M1" s="52"/>
    </row>
    <row r="2" spans="1:13">
      <c r="A2" t="s">
        <v>72</v>
      </c>
    </row>
    <row r="9" spans="1:13">
      <c r="J9" t="s">
        <v>6</v>
      </c>
      <c r="K9" t="s">
        <v>26</v>
      </c>
      <c r="L9" t="s">
        <v>1</v>
      </c>
    </row>
    <row r="10" spans="1:13">
      <c r="I10" t="s">
        <v>7</v>
      </c>
      <c r="J10" s="313">
        <f>'2.2.1'!B24</f>
        <v>1220.2776182386826</v>
      </c>
      <c r="K10" s="313">
        <f>'2.2.1'!E24</f>
        <v>1181.2232921600701</v>
      </c>
      <c r="L10" s="313">
        <f>'2.2.1'!H24</f>
        <v>1225.6273790208072</v>
      </c>
    </row>
    <row r="11" spans="1:13">
      <c r="I11" t="s">
        <v>8</v>
      </c>
      <c r="J11" s="313">
        <f>'2.2.1'!C24</f>
        <v>1371.1470187697792</v>
      </c>
      <c r="K11" s="313">
        <f>'2.2.1'!F24</f>
        <v>1283.4878820264425</v>
      </c>
      <c r="L11" s="313">
        <f>'2.2.1'!I24</f>
        <v>1284.0582176984133</v>
      </c>
    </row>
    <row r="15" spans="1:13">
      <c r="J15" t="s">
        <v>6</v>
      </c>
      <c r="K15" t="s">
        <v>26</v>
      </c>
      <c r="L15" t="s">
        <v>1</v>
      </c>
    </row>
    <row r="16" spans="1:13">
      <c r="I16" t="s">
        <v>7</v>
      </c>
      <c r="J16" s="34">
        <v>814.57311064785824</v>
      </c>
      <c r="K16" s="34">
        <v>752.4554430010694</v>
      </c>
      <c r="L16" s="34">
        <v>761.67659179839768</v>
      </c>
    </row>
    <row r="17" spans="1:12">
      <c r="I17" t="s">
        <v>8</v>
      </c>
      <c r="J17" s="34">
        <v>824.46449533022155</v>
      </c>
      <c r="K17" s="34">
        <v>754.67548574004286</v>
      </c>
      <c r="L17" s="34">
        <v>785.98258326474365</v>
      </c>
    </row>
    <row r="23" spans="1:12">
      <c r="A23" s="308" t="s">
        <v>174</v>
      </c>
    </row>
    <row r="31" spans="1:12">
      <c r="J31" t="s">
        <v>6</v>
      </c>
      <c r="K31" t="s">
        <v>9</v>
      </c>
      <c r="L31" t="s">
        <v>1</v>
      </c>
    </row>
    <row r="32" spans="1:12">
      <c r="I32" t="s">
        <v>7</v>
      </c>
      <c r="J32" s="313">
        <f>'2.2.1 (Economy 7)'!B24</f>
        <v>1575.7483452144481</v>
      </c>
      <c r="K32" s="313">
        <f>'2.2.1 (Economy 7)'!E24</f>
        <v>1501.2283962694369</v>
      </c>
      <c r="L32" s="313">
        <f>'2.2.1 (Economy 7)'!H24</f>
        <v>1671.0851619397947</v>
      </c>
    </row>
    <row r="33" spans="9:12">
      <c r="I33" t="s">
        <v>8</v>
      </c>
      <c r="J33" s="313">
        <f>'2.2.1 (Economy 7)'!C24</f>
        <v>1728.4644719459482</v>
      </c>
      <c r="K33" s="313">
        <f>'2.2.1 (Economy 7)'!F24</f>
        <v>1604.0353466630841</v>
      </c>
      <c r="L33" s="313">
        <f>'2.2.1 (Economy 7)'!I24</f>
        <v>1547.5515523259037</v>
      </c>
    </row>
    <row r="37" spans="9:12">
      <c r="J37" t="s">
        <v>6</v>
      </c>
      <c r="K37" t="s">
        <v>9</v>
      </c>
      <c r="L37" t="s">
        <v>1</v>
      </c>
    </row>
    <row r="38" spans="9:12">
      <c r="I38" t="s">
        <v>7</v>
      </c>
      <c r="J38" s="34">
        <v>1000.5345755782257</v>
      </c>
      <c r="K38" s="34">
        <v>930.11232991133852</v>
      </c>
      <c r="L38" s="34">
        <v>934.36753511717302</v>
      </c>
    </row>
    <row r="39" spans="9:12">
      <c r="I39" t="s">
        <v>8</v>
      </c>
      <c r="J39" s="34">
        <v>1011.5268292175849</v>
      </c>
      <c r="K39" s="34">
        <v>910.36286386464371</v>
      </c>
      <c r="L39" s="34">
        <v>950.022096256179</v>
      </c>
    </row>
  </sheetData>
  <pageMargins left="0.75" right="0.75" top="1" bottom="1" header="0.5" footer="0.5"/>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5C38D-1BC5-4B1A-8652-C005C07AFF47}">
  <sheetPr>
    <tabColor theme="4" tint="0.39997558519241921"/>
    <pageSetUpPr fitToPage="1"/>
  </sheetPr>
  <dimension ref="A1:AG61"/>
  <sheetViews>
    <sheetView showGridLines="0" workbookViewId="0"/>
  </sheetViews>
  <sheetFormatPr defaultRowHeight="12.75"/>
  <cols>
    <col min="1" max="1" width="2.7109375" customWidth="1"/>
    <col min="2" max="5" width="11.7109375" customWidth="1"/>
    <col min="6" max="6" width="2.7109375" customWidth="1"/>
    <col min="7" max="9" width="11.7109375" customWidth="1"/>
    <col min="10" max="10" width="2.7109375" customWidth="1"/>
    <col min="11" max="13" width="11.7109375" customWidth="1"/>
    <col min="14" max="14" width="2.7109375" customWidth="1"/>
    <col min="15" max="17" width="11.7109375" customWidth="1"/>
    <col min="18" max="18" width="2.7109375" customWidth="1"/>
  </cols>
  <sheetData>
    <row r="1" spans="1:22" s="140" customFormat="1" ht="18" customHeight="1">
      <c r="A1" s="138" t="s">
        <v>105</v>
      </c>
      <c r="B1" s="138"/>
      <c r="C1" s="138"/>
      <c r="D1" s="138"/>
      <c r="E1" s="138"/>
      <c r="F1" s="138"/>
      <c r="G1" s="138"/>
      <c r="H1" s="138"/>
      <c r="I1" s="138"/>
      <c r="J1" s="138"/>
      <c r="K1" s="138"/>
      <c r="L1" s="138"/>
      <c r="M1" s="138"/>
      <c r="N1" s="138"/>
      <c r="O1" s="138"/>
      <c r="P1" s="138"/>
      <c r="Q1" s="138"/>
    </row>
    <row r="2" spans="1:22" s="140" customFormat="1" ht="18" customHeight="1">
      <c r="A2" s="16"/>
      <c r="B2" s="139"/>
      <c r="C2" s="139"/>
      <c r="D2" s="139"/>
      <c r="E2" s="139"/>
      <c r="F2" s="139"/>
      <c r="G2" s="139"/>
      <c r="H2" s="139"/>
      <c r="I2" s="139"/>
      <c r="J2" s="139"/>
      <c r="K2" s="139"/>
      <c r="L2" s="139"/>
      <c r="M2" s="139"/>
    </row>
    <row r="3" spans="1:22" s="140" customFormat="1" ht="18" customHeight="1" thickBot="1">
      <c r="A3" s="228"/>
      <c r="B3" s="229"/>
      <c r="C3" s="229"/>
      <c r="D3" s="229"/>
      <c r="E3" s="229"/>
      <c r="F3" s="229"/>
      <c r="G3" s="229"/>
      <c r="H3" s="229"/>
      <c r="I3" s="229"/>
      <c r="J3" s="229"/>
      <c r="K3" s="229"/>
      <c r="L3" s="229"/>
      <c r="M3" s="229"/>
      <c r="N3" s="229"/>
      <c r="O3" s="229"/>
      <c r="P3" s="229"/>
      <c r="Q3" s="141" t="s">
        <v>5</v>
      </c>
    </row>
    <row r="4" spans="1:22" s="142" customFormat="1" ht="15.95" customHeight="1" thickTop="1">
      <c r="A4" s="235"/>
      <c r="B4" s="235"/>
      <c r="C4" s="347" t="s">
        <v>6</v>
      </c>
      <c r="D4" s="347"/>
      <c r="E4" s="347"/>
      <c r="F4" s="143"/>
      <c r="G4" s="347" t="s">
        <v>9</v>
      </c>
      <c r="H4" s="347"/>
      <c r="I4" s="347"/>
      <c r="J4" s="143"/>
      <c r="K4" s="347" t="s">
        <v>1</v>
      </c>
      <c r="L4" s="347"/>
      <c r="M4" s="347"/>
      <c r="N4" s="143"/>
      <c r="O4" s="339" t="s">
        <v>25</v>
      </c>
      <c r="P4" s="339"/>
      <c r="Q4" s="339"/>
    </row>
    <row r="5" spans="1:22" s="142" customFormat="1" ht="24" customHeight="1">
      <c r="A5" s="230"/>
      <c r="B5" s="230"/>
      <c r="C5" s="145" t="s">
        <v>7</v>
      </c>
      <c r="D5" s="145" t="s">
        <v>8</v>
      </c>
      <c r="E5" s="145" t="s">
        <v>31</v>
      </c>
      <c r="F5" s="146"/>
      <c r="G5" s="145" t="s">
        <v>7</v>
      </c>
      <c r="H5" s="145" t="s">
        <v>8</v>
      </c>
      <c r="I5" s="145" t="s">
        <v>31</v>
      </c>
      <c r="J5" s="146"/>
      <c r="K5" s="145" t="s">
        <v>7</v>
      </c>
      <c r="L5" s="145" t="s">
        <v>8</v>
      </c>
      <c r="M5" s="145" t="s">
        <v>31</v>
      </c>
      <c r="N5" s="146"/>
      <c r="O5" s="145" t="s">
        <v>7</v>
      </c>
      <c r="P5" s="145" t="s">
        <v>8</v>
      </c>
      <c r="Q5" s="145" t="s">
        <v>0</v>
      </c>
    </row>
    <row r="6" spans="1:22" s="142" customFormat="1" ht="15.95" customHeight="1">
      <c r="A6" s="233" t="s">
        <v>4</v>
      </c>
      <c r="B6" s="169"/>
      <c r="C6" s="167"/>
      <c r="D6" s="167"/>
      <c r="E6" s="167"/>
      <c r="F6" s="167"/>
      <c r="G6" s="167"/>
      <c r="H6" s="167"/>
      <c r="I6" s="167"/>
      <c r="J6" s="167"/>
      <c r="K6" s="167"/>
      <c r="L6" s="167"/>
      <c r="M6" s="167"/>
      <c r="N6" s="169"/>
      <c r="O6" s="169"/>
      <c r="P6" s="169"/>
      <c r="Q6" s="169"/>
    </row>
    <row r="7" spans="1:22" s="142" customFormat="1" ht="14.1" customHeight="1">
      <c r="A7" s="216"/>
      <c r="B7" s="178">
        <v>2004</v>
      </c>
      <c r="C7" s="179">
        <v>359</v>
      </c>
      <c r="D7" s="179">
        <v>332</v>
      </c>
      <c r="E7" s="179">
        <v>347</v>
      </c>
      <c r="F7" s="179"/>
      <c r="G7" s="179">
        <v>345</v>
      </c>
      <c r="H7" s="179">
        <v>315</v>
      </c>
      <c r="I7" s="179">
        <v>334</v>
      </c>
      <c r="J7" s="179"/>
      <c r="K7" s="179">
        <v>366</v>
      </c>
      <c r="L7" s="179">
        <v>341</v>
      </c>
      <c r="M7" s="179">
        <v>358</v>
      </c>
      <c r="N7" s="179"/>
      <c r="O7" s="179"/>
      <c r="P7" s="179"/>
      <c r="Q7" s="179">
        <v>344</v>
      </c>
    </row>
    <row r="8" spans="1:22" s="142" customFormat="1" ht="14.1" customHeight="1">
      <c r="A8" s="216"/>
      <c r="B8" s="178">
        <v>2005</v>
      </c>
      <c r="C8" s="179">
        <v>395</v>
      </c>
      <c r="D8" s="179">
        <v>363</v>
      </c>
      <c r="E8" s="179">
        <v>386</v>
      </c>
      <c r="F8" s="179"/>
      <c r="G8" s="179">
        <v>380</v>
      </c>
      <c r="H8" s="179">
        <v>343</v>
      </c>
      <c r="I8" s="179">
        <v>364</v>
      </c>
      <c r="J8" s="179"/>
      <c r="K8" s="179">
        <v>400</v>
      </c>
      <c r="L8" s="179">
        <v>380</v>
      </c>
      <c r="M8" s="179">
        <v>393</v>
      </c>
      <c r="N8" s="179"/>
      <c r="O8" s="179"/>
      <c r="P8" s="179"/>
      <c r="Q8" s="179">
        <v>378</v>
      </c>
    </row>
    <row r="9" spans="1:22" s="142" customFormat="1" ht="14.1" customHeight="1">
      <c r="A9" s="180"/>
      <c r="B9" s="181">
        <v>2006</v>
      </c>
      <c r="C9" s="180">
        <v>462</v>
      </c>
      <c r="D9" s="180">
        <v>439</v>
      </c>
      <c r="E9" s="180">
        <v>454</v>
      </c>
      <c r="F9" s="180"/>
      <c r="G9" s="180">
        <v>441</v>
      </c>
      <c r="H9" s="180">
        <v>404</v>
      </c>
      <c r="I9" s="180">
        <v>423</v>
      </c>
      <c r="J9" s="180"/>
      <c r="K9" s="180">
        <v>469</v>
      </c>
      <c r="L9" s="180">
        <v>467</v>
      </c>
      <c r="M9" s="180">
        <v>468</v>
      </c>
      <c r="N9" s="180"/>
      <c r="O9" s="180"/>
      <c r="P9" s="180"/>
      <c r="Q9" s="180">
        <v>443</v>
      </c>
    </row>
    <row r="10" spans="1:22" s="142" customFormat="1" ht="14.1" customHeight="1">
      <c r="A10" s="216"/>
      <c r="B10" s="182" t="s">
        <v>35</v>
      </c>
      <c r="C10" s="179">
        <v>539</v>
      </c>
      <c r="D10" s="179">
        <v>497</v>
      </c>
      <c r="E10" s="179">
        <v>525</v>
      </c>
      <c r="F10" s="179"/>
      <c r="G10" s="179">
        <v>515</v>
      </c>
      <c r="H10" s="179">
        <v>463</v>
      </c>
      <c r="I10" s="179">
        <v>490</v>
      </c>
      <c r="J10" s="179"/>
      <c r="K10" s="179">
        <v>541</v>
      </c>
      <c r="L10" s="179">
        <v>524</v>
      </c>
      <c r="M10" s="179">
        <v>534</v>
      </c>
      <c r="N10" s="179"/>
      <c r="O10" s="179"/>
      <c r="P10" s="179"/>
      <c r="Q10" s="179">
        <v>511</v>
      </c>
    </row>
    <row r="11" spans="1:22" s="142" customFormat="1" ht="14.1" customHeight="1">
      <c r="A11" s="216"/>
      <c r="B11" s="178">
        <v>2008</v>
      </c>
      <c r="C11" s="179">
        <v>643</v>
      </c>
      <c r="D11" s="179">
        <v>589</v>
      </c>
      <c r="E11" s="179">
        <v>624</v>
      </c>
      <c r="F11" s="179"/>
      <c r="G11" s="179">
        <v>622</v>
      </c>
      <c r="H11" s="179">
        <v>545</v>
      </c>
      <c r="I11" s="179">
        <v>582</v>
      </c>
      <c r="J11" s="179"/>
      <c r="K11" s="179">
        <v>633</v>
      </c>
      <c r="L11" s="179">
        <v>602</v>
      </c>
      <c r="M11" s="179">
        <v>619</v>
      </c>
      <c r="N11" s="179"/>
      <c r="O11" s="179"/>
      <c r="P11" s="179"/>
      <c r="Q11" s="179">
        <v>604</v>
      </c>
    </row>
    <row r="12" spans="1:22" s="142" customFormat="1" ht="14.1" customHeight="1">
      <c r="A12" s="216"/>
      <c r="B12" s="178">
        <v>2009</v>
      </c>
      <c r="C12" s="179">
        <v>683</v>
      </c>
      <c r="D12" s="179">
        <v>627</v>
      </c>
      <c r="E12" s="179">
        <v>662</v>
      </c>
      <c r="F12" s="179"/>
      <c r="G12" s="179">
        <v>648</v>
      </c>
      <c r="H12" s="179">
        <v>584</v>
      </c>
      <c r="I12" s="179">
        <v>612</v>
      </c>
      <c r="J12" s="179"/>
      <c r="K12" s="179">
        <v>677</v>
      </c>
      <c r="L12" s="179">
        <v>622</v>
      </c>
      <c r="M12" s="179">
        <v>650</v>
      </c>
      <c r="N12" s="179"/>
      <c r="O12" s="179"/>
      <c r="P12" s="179"/>
      <c r="Q12" s="179">
        <v>637</v>
      </c>
    </row>
    <row r="13" spans="1:22" s="142" customFormat="1" ht="14.1" customHeight="1">
      <c r="A13" s="216"/>
      <c r="B13" s="178">
        <v>2010</v>
      </c>
      <c r="C13" s="179">
        <v>669</v>
      </c>
      <c r="D13" s="179">
        <v>618</v>
      </c>
      <c r="E13" s="179">
        <v>649</v>
      </c>
      <c r="F13" s="179"/>
      <c r="G13" s="179">
        <v>628</v>
      </c>
      <c r="H13" s="179">
        <v>575</v>
      </c>
      <c r="I13" s="179">
        <v>598</v>
      </c>
      <c r="J13" s="179"/>
      <c r="K13" s="179">
        <v>656</v>
      </c>
      <c r="L13" s="179">
        <v>608</v>
      </c>
      <c r="M13" s="179">
        <v>633</v>
      </c>
      <c r="N13" s="179"/>
      <c r="O13" s="179">
        <v>650</v>
      </c>
      <c r="P13" s="179">
        <v>593</v>
      </c>
      <c r="Q13" s="179">
        <v>621</v>
      </c>
    </row>
    <row r="14" spans="1:22" s="142" customFormat="1" ht="14.1" customHeight="1">
      <c r="A14" s="216"/>
      <c r="B14" s="178">
        <v>2011</v>
      </c>
      <c r="C14" s="179">
        <v>722</v>
      </c>
      <c r="D14" s="179">
        <v>677</v>
      </c>
      <c r="E14" s="179">
        <v>704</v>
      </c>
      <c r="F14" s="179"/>
      <c r="G14" s="179">
        <v>679</v>
      </c>
      <c r="H14" s="179">
        <v>626</v>
      </c>
      <c r="I14" s="179">
        <v>648</v>
      </c>
      <c r="J14" s="179"/>
      <c r="K14" s="179">
        <v>710</v>
      </c>
      <c r="L14" s="179">
        <v>683</v>
      </c>
      <c r="M14" s="179">
        <v>696</v>
      </c>
      <c r="N14" s="179"/>
      <c r="O14" s="179">
        <v>701</v>
      </c>
      <c r="P14" s="179">
        <v>650</v>
      </c>
      <c r="Q14" s="179">
        <v>675</v>
      </c>
    </row>
    <row r="15" spans="1:22" s="142" customFormat="1" ht="14.1" customHeight="1">
      <c r="A15" s="216"/>
      <c r="B15" s="178">
        <v>2012</v>
      </c>
      <c r="C15" s="179">
        <v>763</v>
      </c>
      <c r="D15" s="179">
        <v>742</v>
      </c>
      <c r="E15" s="179">
        <v>754</v>
      </c>
      <c r="F15" s="179"/>
      <c r="G15" s="179">
        <v>715</v>
      </c>
      <c r="H15" s="179">
        <v>672</v>
      </c>
      <c r="I15" s="179">
        <v>690</v>
      </c>
      <c r="J15" s="179"/>
      <c r="K15" s="179">
        <v>743</v>
      </c>
      <c r="L15" s="179">
        <v>740</v>
      </c>
      <c r="M15" s="179">
        <v>742</v>
      </c>
      <c r="N15" s="179"/>
      <c r="O15" s="179">
        <v>738</v>
      </c>
      <c r="P15" s="179">
        <v>704</v>
      </c>
      <c r="Q15" s="179">
        <v>719</v>
      </c>
    </row>
    <row r="16" spans="1:22" s="142" customFormat="1" ht="14.1" customHeight="1">
      <c r="A16" s="216"/>
      <c r="B16" s="178">
        <v>2013</v>
      </c>
      <c r="C16" s="179">
        <v>816</v>
      </c>
      <c r="D16" s="179">
        <v>801</v>
      </c>
      <c r="E16" s="179">
        <v>809</v>
      </c>
      <c r="F16" s="179"/>
      <c r="G16" s="179">
        <v>772</v>
      </c>
      <c r="H16" s="179">
        <v>728</v>
      </c>
      <c r="I16" s="179">
        <v>745</v>
      </c>
      <c r="J16" s="179"/>
      <c r="K16" s="179">
        <v>813</v>
      </c>
      <c r="L16" s="179">
        <v>807</v>
      </c>
      <c r="M16" s="179">
        <v>810</v>
      </c>
      <c r="N16" s="179"/>
      <c r="O16" s="179">
        <v>796</v>
      </c>
      <c r="P16" s="179">
        <v>762</v>
      </c>
      <c r="Q16" s="179">
        <v>776</v>
      </c>
      <c r="V16" s="185"/>
    </row>
    <row r="17" spans="1:33" s="142" customFormat="1" ht="14.1" customHeight="1">
      <c r="A17" s="178"/>
      <c r="B17" s="179" t="s">
        <v>38</v>
      </c>
      <c r="C17" s="179">
        <v>846</v>
      </c>
      <c r="D17" s="179">
        <v>830</v>
      </c>
      <c r="E17" s="179">
        <v>839</v>
      </c>
      <c r="F17" s="179"/>
      <c r="G17" s="179">
        <v>791</v>
      </c>
      <c r="H17" s="179">
        <v>748</v>
      </c>
      <c r="I17" s="179">
        <v>766</v>
      </c>
      <c r="J17" s="179"/>
      <c r="K17" s="179">
        <v>846</v>
      </c>
      <c r="L17" s="179">
        <v>834</v>
      </c>
      <c r="M17" s="179">
        <v>840</v>
      </c>
      <c r="N17" s="179"/>
      <c r="O17" s="179">
        <v>821</v>
      </c>
      <c r="P17" s="179">
        <v>784</v>
      </c>
      <c r="Q17" s="179">
        <v>802</v>
      </c>
      <c r="S17" s="185"/>
      <c r="U17" s="185"/>
    </row>
    <row r="18" spans="1:33" s="142" customFormat="1" ht="14.1" customHeight="1">
      <c r="A18" s="216"/>
      <c r="B18" s="178" t="s">
        <v>47</v>
      </c>
      <c r="C18" s="186">
        <v>840</v>
      </c>
      <c r="D18" s="186">
        <v>824</v>
      </c>
      <c r="E18" s="186">
        <v>833</v>
      </c>
      <c r="F18" s="186"/>
      <c r="G18" s="186">
        <v>783</v>
      </c>
      <c r="H18" s="186">
        <v>740</v>
      </c>
      <c r="I18" s="186">
        <v>758</v>
      </c>
      <c r="J18" s="186"/>
      <c r="K18" s="186">
        <v>842</v>
      </c>
      <c r="L18" s="186">
        <v>831</v>
      </c>
      <c r="M18" s="186">
        <v>836</v>
      </c>
      <c r="N18" s="186"/>
      <c r="O18" s="186">
        <v>815</v>
      </c>
      <c r="P18" s="186">
        <v>779</v>
      </c>
      <c r="Q18" s="186">
        <v>795</v>
      </c>
    </row>
    <row r="19" spans="1:33" s="142" customFormat="1" ht="14.1" customHeight="1">
      <c r="A19" s="216"/>
      <c r="B19" s="178">
        <v>2016</v>
      </c>
      <c r="C19" s="179">
        <v>851</v>
      </c>
      <c r="D19" s="179">
        <v>834</v>
      </c>
      <c r="E19" s="179">
        <v>844</v>
      </c>
      <c r="F19" s="179"/>
      <c r="G19" s="179">
        <v>793</v>
      </c>
      <c r="H19" s="179">
        <v>732</v>
      </c>
      <c r="I19" s="179">
        <v>757</v>
      </c>
      <c r="J19" s="179"/>
      <c r="K19" s="179">
        <v>852</v>
      </c>
      <c r="L19" s="179">
        <v>839</v>
      </c>
      <c r="M19" s="179">
        <v>845</v>
      </c>
      <c r="N19" s="179"/>
      <c r="O19" s="179">
        <v>824</v>
      </c>
      <c r="P19" s="179">
        <v>777</v>
      </c>
      <c r="Q19" s="179">
        <v>799</v>
      </c>
      <c r="S19" s="185"/>
      <c r="V19" s="185"/>
    </row>
    <row r="20" spans="1:33" s="142" customFormat="1" ht="14.1" customHeight="1">
      <c r="A20" s="216"/>
      <c r="B20" s="178">
        <v>2017</v>
      </c>
      <c r="C20" s="179">
        <v>932</v>
      </c>
      <c r="D20" s="179">
        <v>902</v>
      </c>
      <c r="E20" s="179">
        <v>917</v>
      </c>
      <c r="F20" s="179"/>
      <c r="G20" s="179">
        <v>868</v>
      </c>
      <c r="H20" s="179">
        <v>787</v>
      </c>
      <c r="I20" s="179">
        <v>814</v>
      </c>
      <c r="J20" s="179"/>
      <c r="K20" s="179">
        <v>818</v>
      </c>
      <c r="L20" s="179">
        <v>779</v>
      </c>
      <c r="M20" s="179">
        <v>798</v>
      </c>
      <c r="N20" s="179"/>
      <c r="O20" s="179">
        <v>876</v>
      </c>
      <c r="P20" s="179">
        <v>808</v>
      </c>
      <c r="Q20" s="179">
        <v>836</v>
      </c>
      <c r="S20" s="185"/>
      <c r="U20" s="185"/>
    </row>
    <row r="21" spans="1:33" s="142" customFormat="1" ht="14.1" customHeight="1">
      <c r="A21" s="216"/>
      <c r="B21" s="178">
        <v>2018</v>
      </c>
      <c r="C21" s="179">
        <v>1008.533471955189</v>
      </c>
      <c r="D21" s="179">
        <v>973.61447766499953</v>
      </c>
      <c r="E21" s="179">
        <v>992.10906761052217</v>
      </c>
      <c r="F21" s="179"/>
      <c r="G21" s="179">
        <v>941.09898849987917</v>
      </c>
      <c r="H21" s="179">
        <v>884.54083121099336</v>
      </c>
      <c r="I21" s="179">
        <v>902.99069307882542</v>
      </c>
      <c r="J21" s="179"/>
      <c r="K21" s="179">
        <v>829.22994523496288</v>
      </c>
      <c r="L21" s="179">
        <v>775.86115410973093</v>
      </c>
      <c r="M21" s="179">
        <v>797.86184787096067</v>
      </c>
      <c r="N21" s="179"/>
      <c r="O21" s="179">
        <v>934.95525407806576</v>
      </c>
      <c r="P21" s="179">
        <v>876.44027101028382</v>
      </c>
      <c r="Q21" s="179">
        <v>899.206464752074</v>
      </c>
      <c r="S21" s="185"/>
      <c r="U21" s="185"/>
      <c r="W21" s="185"/>
      <c r="Y21" s="185"/>
      <c r="AA21" s="185"/>
      <c r="AC21" s="185"/>
      <c r="AE21" s="185"/>
      <c r="AG21" s="185"/>
    </row>
    <row r="22" spans="1:33" s="142" customFormat="1" ht="14.1" customHeight="1">
      <c r="A22" s="216"/>
      <c r="B22" s="178">
        <v>2019</v>
      </c>
      <c r="C22" s="179">
        <v>1076.0934173698906</v>
      </c>
      <c r="D22" s="179">
        <v>1059.807603603055</v>
      </c>
      <c r="E22" s="179">
        <v>1067.0236414442891</v>
      </c>
      <c r="F22" s="179"/>
      <c r="G22" s="179">
        <v>1000.0150245785247</v>
      </c>
      <c r="H22" s="179">
        <v>964.21378571784271</v>
      </c>
      <c r="I22" s="179">
        <v>972.79913849833542</v>
      </c>
      <c r="J22" s="179"/>
      <c r="K22" s="179">
        <v>941.29475795913015</v>
      </c>
      <c r="L22" s="179">
        <v>914.63234483470899</v>
      </c>
      <c r="M22" s="179">
        <v>924.04898296736235</v>
      </c>
      <c r="N22" s="179"/>
      <c r="O22" s="179">
        <v>1007.8534824424523</v>
      </c>
      <c r="P22" s="179">
        <v>969.85777460021507</v>
      </c>
      <c r="Q22" s="179">
        <v>981.44919456080413</v>
      </c>
      <c r="S22" s="185"/>
      <c r="T22" s="185"/>
      <c r="U22" s="185"/>
      <c r="V22" s="185"/>
      <c r="W22" s="185"/>
    </row>
    <row r="23" spans="1:33" s="142" customFormat="1" ht="15.95" customHeight="1">
      <c r="A23" s="234" t="s">
        <v>2</v>
      </c>
      <c r="B23" s="173"/>
      <c r="C23" s="174"/>
      <c r="D23" s="174"/>
      <c r="E23" s="174"/>
      <c r="F23" s="174"/>
      <c r="G23" s="174"/>
      <c r="H23" s="174"/>
      <c r="I23" s="174"/>
      <c r="J23" s="174"/>
      <c r="K23" s="174"/>
      <c r="L23" s="174"/>
      <c r="M23" s="174"/>
      <c r="N23" s="174"/>
      <c r="O23" s="174"/>
      <c r="P23" s="174"/>
      <c r="Q23" s="174"/>
    </row>
    <row r="24" spans="1:33" s="142" customFormat="1" ht="14.1" customHeight="1">
      <c r="A24" s="230"/>
      <c r="B24" s="183" t="s">
        <v>71</v>
      </c>
      <c r="C24" s="184">
        <v>7.4339495112668557</v>
      </c>
      <c r="D24" s="184">
        <v>6.9607731916701301</v>
      </c>
      <c r="E24" s="184">
        <v>7.5510421464236783</v>
      </c>
      <c r="F24" s="184"/>
      <c r="G24" s="184">
        <v>7.2386596960344081</v>
      </c>
      <c r="H24" s="184">
        <v>7.3298225935045354</v>
      </c>
      <c r="I24" s="184">
        <v>7.7308045314965126</v>
      </c>
      <c r="J24" s="184"/>
      <c r="K24" s="184">
        <v>14.368561962701845</v>
      </c>
      <c r="L24" s="184">
        <v>15.066354365644125</v>
      </c>
      <c r="M24" s="184">
        <v>15.815662251945447</v>
      </c>
      <c r="N24" s="184"/>
      <c r="O24" s="184">
        <v>8.8126982246126566</v>
      </c>
      <c r="P24" s="184">
        <v>8.322916185298439</v>
      </c>
      <c r="Q24" s="184">
        <v>9.1461452995017947</v>
      </c>
    </row>
    <row r="25" spans="1:33" s="142" customFormat="1" ht="12" customHeight="1">
      <c r="A25" s="169"/>
      <c r="B25" s="169"/>
      <c r="C25" s="224"/>
      <c r="D25" s="224"/>
      <c r="E25" s="224"/>
      <c r="F25" s="169"/>
      <c r="G25" s="224"/>
      <c r="H25" s="224"/>
      <c r="I25" s="224"/>
      <c r="J25" s="169"/>
      <c r="K25" s="224"/>
      <c r="L25" s="224"/>
      <c r="M25" s="224"/>
      <c r="N25" s="169"/>
      <c r="O25" s="169"/>
      <c r="P25" s="169"/>
      <c r="Q25" s="169"/>
    </row>
    <row r="26" spans="1:33" s="140" customFormat="1" ht="15.95" customHeight="1">
      <c r="A26" s="233" t="s">
        <v>34</v>
      </c>
      <c r="B26" s="231"/>
      <c r="C26" s="169"/>
      <c r="D26" s="169"/>
      <c r="E26" s="169"/>
      <c r="F26" s="169"/>
      <c r="G26" s="169"/>
      <c r="H26" s="169"/>
      <c r="I26" s="169"/>
      <c r="J26" s="169"/>
      <c r="K26" s="169"/>
      <c r="L26" s="169"/>
      <c r="M26" s="169"/>
      <c r="N26" s="169"/>
      <c r="O26" s="169"/>
      <c r="P26" s="169"/>
      <c r="Q26" s="169"/>
    </row>
    <row r="27" spans="1:33" s="142" customFormat="1" ht="14.1" customHeight="1">
      <c r="A27" s="216"/>
      <c r="B27" s="178">
        <v>2004</v>
      </c>
      <c r="C27" s="179">
        <v>412</v>
      </c>
      <c r="D27" s="179">
        <v>381</v>
      </c>
      <c r="E27" s="179">
        <v>399</v>
      </c>
      <c r="F27" s="179"/>
      <c r="G27" s="179">
        <v>396</v>
      </c>
      <c r="H27" s="179">
        <v>362</v>
      </c>
      <c r="I27" s="179">
        <v>383</v>
      </c>
      <c r="J27" s="179"/>
      <c r="K27" s="179">
        <v>421</v>
      </c>
      <c r="L27" s="179">
        <v>392</v>
      </c>
      <c r="M27" s="179">
        <v>411</v>
      </c>
      <c r="N27" s="179"/>
      <c r="O27" s="179"/>
      <c r="P27" s="179"/>
      <c r="Q27" s="179">
        <v>395</v>
      </c>
    </row>
    <row r="28" spans="1:33" s="142" customFormat="1" ht="14.1" customHeight="1">
      <c r="A28" s="216"/>
      <c r="B28" s="178">
        <v>2005</v>
      </c>
      <c r="C28" s="179">
        <v>442</v>
      </c>
      <c r="D28" s="179">
        <v>407</v>
      </c>
      <c r="E28" s="179">
        <v>432</v>
      </c>
      <c r="F28" s="179"/>
      <c r="G28" s="179">
        <v>425</v>
      </c>
      <c r="H28" s="179">
        <v>385</v>
      </c>
      <c r="I28" s="179">
        <v>408</v>
      </c>
      <c r="J28" s="179"/>
      <c r="K28" s="179">
        <v>448</v>
      </c>
      <c r="L28" s="179">
        <v>426</v>
      </c>
      <c r="M28" s="179">
        <v>440</v>
      </c>
      <c r="N28" s="179"/>
      <c r="O28" s="179"/>
      <c r="P28" s="179"/>
      <c r="Q28" s="179">
        <v>423</v>
      </c>
    </row>
    <row r="29" spans="1:33" s="142" customFormat="1" ht="14.1" customHeight="1">
      <c r="A29" s="180"/>
      <c r="B29" s="181">
        <v>2006</v>
      </c>
      <c r="C29" s="180">
        <v>502</v>
      </c>
      <c r="D29" s="180">
        <v>478</v>
      </c>
      <c r="E29" s="180">
        <v>494</v>
      </c>
      <c r="F29" s="180"/>
      <c r="G29" s="180">
        <v>480</v>
      </c>
      <c r="H29" s="180">
        <v>440</v>
      </c>
      <c r="I29" s="180">
        <v>461</v>
      </c>
      <c r="J29" s="180"/>
      <c r="K29" s="180">
        <v>510</v>
      </c>
      <c r="L29" s="180">
        <v>508</v>
      </c>
      <c r="M29" s="180">
        <v>509</v>
      </c>
      <c r="N29" s="180"/>
      <c r="O29" s="180"/>
      <c r="P29" s="180"/>
      <c r="Q29" s="180">
        <v>482</v>
      </c>
    </row>
    <row r="30" spans="1:33" s="142" customFormat="1" ht="14.1" customHeight="1">
      <c r="A30" s="216"/>
      <c r="B30" s="182" t="s">
        <v>35</v>
      </c>
      <c r="C30" s="179">
        <v>572.25485632219511</v>
      </c>
      <c r="D30" s="179">
        <v>527.79429380767931</v>
      </c>
      <c r="E30" s="179">
        <v>557.59828072165669</v>
      </c>
      <c r="F30" s="179"/>
      <c r="G30" s="179">
        <v>547.18317321621009</v>
      </c>
      <c r="H30" s="179">
        <v>491.64691859099923</v>
      </c>
      <c r="I30" s="179">
        <v>519.77154591275507</v>
      </c>
      <c r="J30" s="179"/>
      <c r="K30" s="179">
        <v>574.29882819085537</v>
      </c>
      <c r="L30" s="179">
        <v>556.39838613481322</v>
      </c>
      <c r="M30" s="179">
        <v>567.09598535071336</v>
      </c>
      <c r="N30" s="179"/>
      <c r="O30" s="179"/>
      <c r="P30" s="179"/>
      <c r="Q30" s="179">
        <v>542.40373778020762</v>
      </c>
    </row>
    <row r="31" spans="1:33" s="142" customFormat="1" ht="14.1" customHeight="1">
      <c r="A31" s="216"/>
      <c r="B31" s="178">
        <v>2008</v>
      </c>
      <c r="C31" s="179">
        <v>663.28016184087699</v>
      </c>
      <c r="D31" s="179">
        <v>608.39014459475629</v>
      </c>
      <c r="E31" s="179">
        <v>644.03252361506213</v>
      </c>
      <c r="F31" s="179"/>
      <c r="G31" s="179">
        <v>642.13221508420838</v>
      </c>
      <c r="H31" s="179">
        <v>562.92951788145422</v>
      </c>
      <c r="I31" s="179">
        <v>600.80148195369361</v>
      </c>
      <c r="J31" s="179"/>
      <c r="K31" s="179">
        <v>653.59382728865307</v>
      </c>
      <c r="L31" s="179">
        <v>620.85038452926869</v>
      </c>
      <c r="M31" s="179">
        <v>638.5775906584629</v>
      </c>
      <c r="N31" s="179"/>
      <c r="O31" s="179"/>
      <c r="P31" s="179"/>
      <c r="Q31" s="179">
        <v>623.2860714551897</v>
      </c>
    </row>
    <row r="32" spans="1:33" s="142" customFormat="1" ht="14.1" customHeight="1">
      <c r="A32" s="216"/>
      <c r="B32" s="178">
        <v>2009</v>
      </c>
      <c r="C32" s="179">
        <v>693.49880911785829</v>
      </c>
      <c r="D32" s="179">
        <v>637.09780660651086</v>
      </c>
      <c r="E32" s="179">
        <v>672.20643495275544</v>
      </c>
      <c r="F32" s="179"/>
      <c r="G32" s="179">
        <v>658.37936408411213</v>
      </c>
      <c r="H32" s="179">
        <v>592.85370432823709</v>
      </c>
      <c r="I32" s="179">
        <v>621.60811208883683</v>
      </c>
      <c r="J32" s="179"/>
      <c r="K32" s="179">
        <v>687.54800145169156</v>
      </c>
      <c r="L32" s="179">
        <v>631.27438115293546</v>
      </c>
      <c r="M32" s="179">
        <v>660.29859847299019</v>
      </c>
      <c r="N32" s="179"/>
      <c r="O32" s="179"/>
      <c r="P32" s="179"/>
      <c r="Q32" s="179">
        <v>646.45381897344043</v>
      </c>
    </row>
    <row r="33" spans="1:17" s="142" customFormat="1" ht="14.1" customHeight="1">
      <c r="A33" s="216"/>
      <c r="B33" s="178">
        <v>2010</v>
      </c>
      <c r="C33" s="179">
        <v>669.43850327091047</v>
      </c>
      <c r="D33" s="179">
        <v>617.76786552290525</v>
      </c>
      <c r="E33" s="179">
        <v>649.29507776571631</v>
      </c>
      <c r="F33" s="179"/>
      <c r="G33" s="179">
        <v>628.33334158046</v>
      </c>
      <c r="H33" s="179">
        <v>574.52279945554585</v>
      </c>
      <c r="I33" s="179">
        <v>597.64901396770358</v>
      </c>
      <c r="J33" s="179"/>
      <c r="K33" s="179">
        <v>656.24489841902255</v>
      </c>
      <c r="L33" s="179">
        <v>608.17356790111683</v>
      </c>
      <c r="M33" s="179">
        <v>632.90694217927717</v>
      </c>
      <c r="N33" s="179"/>
      <c r="O33" s="179">
        <v>649.91490242531165</v>
      </c>
      <c r="P33" s="179">
        <v>592.99313262694034</v>
      </c>
      <c r="Q33" s="179">
        <v>621.35230512522992</v>
      </c>
    </row>
    <row r="34" spans="1:17" s="142" customFormat="1" ht="14.1" customHeight="1">
      <c r="A34" s="216"/>
      <c r="B34" s="178">
        <v>2011</v>
      </c>
      <c r="C34" s="179">
        <v>707.67664669447367</v>
      </c>
      <c r="D34" s="179">
        <v>663.3437397627481</v>
      </c>
      <c r="E34" s="179">
        <v>689.71933229292097</v>
      </c>
      <c r="F34" s="179"/>
      <c r="G34" s="179">
        <v>665.38085930607724</v>
      </c>
      <c r="H34" s="179">
        <v>613.31766039550644</v>
      </c>
      <c r="I34" s="179">
        <v>635.14726641322727</v>
      </c>
      <c r="J34" s="179"/>
      <c r="K34" s="179">
        <v>696.03072907530998</v>
      </c>
      <c r="L34" s="179">
        <v>669.33833872828257</v>
      </c>
      <c r="M34" s="179">
        <v>682.53021382434952</v>
      </c>
      <c r="N34" s="179"/>
      <c r="O34" s="179">
        <v>686.86176284150861</v>
      </c>
      <c r="P34" s="179">
        <v>637.39075906878907</v>
      </c>
      <c r="Q34" s="179">
        <v>661.07774642689594</v>
      </c>
    </row>
    <row r="35" spans="1:17" s="142" customFormat="1" ht="14.1" customHeight="1">
      <c r="A35" s="216"/>
      <c r="B35" s="178">
        <v>2012</v>
      </c>
      <c r="C35" s="179">
        <v>735.76397120563854</v>
      </c>
      <c r="D35" s="179">
        <v>715.14962479205838</v>
      </c>
      <c r="E35" s="179">
        <v>727.18260311019196</v>
      </c>
      <c r="F35" s="179"/>
      <c r="G35" s="179">
        <v>689.66564238830324</v>
      </c>
      <c r="H35" s="179">
        <v>648.05379324240096</v>
      </c>
      <c r="I35" s="179">
        <v>665.13351340663962</v>
      </c>
      <c r="J35" s="179"/>
      <c r="K35" s="179">
        <v>716.49764925753482</v>
      </c>
      <c r="L35" s="179">
        <v>713.73925038937466</v>
      </c>
      <c r="M35" s="179">
        <v>715.0480224697892</v>
      </c>
      <c r="N35" s="179"/>
      <c r="O35" s="179">
        <v>711.4069173616341</v>
      </c>
      <c r="P35" s="179">
        <v>678.55458366098537</v>
      </c>
      <c r="Q35" s="179">
        <v>693.55008922563752</v>
      </c>
    </row>
    <row r="36" spans="1:17" s="142" customFormat="1" ht="14.1" customHeight="1">
      <c r="A36" s="216"/>
      <c r="B36" s="178">
        <v>2013</v>
      </c>
      <c r="C36" s="179">
        <v>772.08136234626306</v>
      </c>
      <c r="D36" s="179">
        <v>757.70104068117303</v>
      </c>
      <c r="E36" s="179">
        <v>765.24124881740772</v>
      </c>
      <c r="F36" s="179"/>
      <c r="G36" s="179">
        <v>730.58656575212865</v>
      </c>
      <c r="H36" s="179">
        <v>688.30652790917691</v>
      </c>
      <c r="I36" s="179">
        <v>704.36140018921481</v>
      </c>
      <c r="J36" s="179"/>
      <c r="K36" s="179">
        <v>769.44181646168397</v>
      </c>
      <c r="L36" s="179">
        <v>763.50047303689678</v>
      </c>
      <c r="M36" s="179">
        <v>766.34815515610217</v>
      </c>
      <c r="N36" s="179"/>
      <c r="O36" s="179">
        <v>752.72777326399091</v>
      </c>
      <c r="P36" s="179">
        <v>720.65217832057772</v>
      </c>
      <c r="Q36" s="179">
        <v>734.16065833807818</v>
      </c>
    </row>
    <row r="37" spans="1:17" s="142" customFormat="1" ht="14.1" customHeight="1">
      <c r="A37" s="178"/>
      <c r="B37" s="179" t="s">
        <v>38</v>
      </c>
      <c r="C37" s="179">
        <v>785.83037714006764</v>
      </c>
      <c r="D37" s="179">
        <v>770.96801644514539</v>
      </c>
      <c r="E37" s="179">
        <v>779.38243934082698</v>
      </c>
      <c r="F37" s="179"/>
      <c r="G37" s="179">
        <v>735.14512788500031</v>
      </c>
      <c r="H37" s="179">
        <v>694.69075647407351</v>
      </c>
      <c r="I37" s="179">
        <v>711.34812511744349</v>
      </c>
      <c r="J37" s="179"/>
      <c r="K37" s="179">
        <v>786.42825227338051</v>
      </c>
      <c r="L37" s="179">
        <v>774.91866937670011</v>
      </c>
      <c r="M37" s="179">
        <v>780.41321174167081</v>
      </c>
      <c r="N37" s="179"/>
      <c r="O37" s="179">
        <v>763.11027039470457</v>
      </c>
      <c r="P37" s="179">
        <v>728.59046560606953</v>
      </c>
      <c r="Q37" s="179">
        <v>744.82238974984182</v>
      </c>
    </row>
    <row r="38" spans="1:17" s="142" customFormat="1" ht="14.1" customHeight="1">
      <c r="A38" s="216"/>
      <c r="B38" s="178" t="s">
        <v>47</v>
      </c>
      <c r="C38" s="179">
        <v>775.99876323651472</v>
      </c>
      <c r="D38" s="179">
        <v>760.91115627171155</v>
      </c>
      <c r="E38" s="179">
        <v>769.36926759048754</v>
      </c>
      <c r="F38" s="179"/>
      <c r="G38" s="179">
        <v>723.22464379720725</v>
      </c>
      <c r="H38" s="179">
        <v>683.16947174642144</v>
      </c>
      <c r="I38" s="179">
        <v>699.91087830978847</v>
      </c>
      <c r="J38" s="179"/>
      <c r="K38" s="179">
        <v>777.79932545807048</v>
      </c>
      <c r="L38" s="179">
        <v>767.69541223116016</v>
      </c>
      <c r="M38" s="179">
        <v>772.4477681160763</v>
      </c>
      <c r="N38" s="179"/>
      <c r="O38" s="179">
        <v>752.37510576632087</v>
      </c>
      <c r="P38" s="179">
        <v>719.13866014617076</v>
      </c>
      <c r="Q38" s="179">
        <v>734.67913012373322</v>
      </c>
    </row>
    <row r="39" spans="1:17" s="142" customFormat="1" ht="14.1" customHeight="1">
      <c r="A39" s="216"/>
      <c r="B39" s="178">
        <v>2016</v>
      </c>
      <c r="C39" s="179">
        <v>769.94805615060557</v>
      </c>
      <c r="D39" s="179">
        <v>754.40686652074407</v>
      </c>
      <c r="E39" s="179">
        <v>763.22112557289859</v>
      </c>
      <c r="F39" s="179"/>
      <c r="G39" s="179">
        <v>716.94623923448</v>
      </c>
      <c r="H39" s="179">
        <v>661.81742414390976</v>
      </c>
      <c r="I39" s="179">
        <v>684.58744682239501</v>
      </c>
      <c r="J39" s="179"/>
      <c r="K39" s="179">
        <v>770.54398783834506</v>
      </c>
      <c r="L39" s="179">
        <v>758.42214269561566</v>
      </c>
      <c r="M39" s="179">
        <v>764.16171316687849</v>
      </c>
      <c r="N39" s="179"/>
      <c r="O39" s="179">
        <v>745.61478206609854</v>
      </c>
      <c r="P39" s="179">
        <v>702.27952236599685</v>
      </c>
      <c r="Q39" s="179">
        <v>722.47396451942154</v>
      </c>
    </row>
    <row r="40" spans="1:17" s="142" customFormat="1" ht="14.1" customHeight="1">
      <c r="A40" s="216"/>
      <c r="B40" s="178">
        <v>2017</v>
      </c>
      <c r="C40" s="179">
        <v>827.35398544292559</v>
      </c>
      <c r="D40" s="179">
        <v>800.63909107047755</v>
      </c>
      <c r="E40" s="179">
        <v>813.95348837209303</v>
      </c>
      <c r="F40" s="179"/>
      <c r="G40" s="179">
        <v>770.45979052014911</v>
      </c>
      <c r="H40" s="179">
        <v>698.56204509142549</v>
      </c>
      <c r="I40" s="179">
        <v>722.52796023433336</v>
      </c>
      <c r="J40" s="179"/>
      <c r="K40" s="179">
        <v>726.07846618143083</v>
      </c>
      <c r="L40" s="179">
        <v>691.46103319723068</v>
      </c>
      <c r="M40" s="179">
        <v>708.32593644594363</v>
      </c>
      <c r="N40" s="179"/>
      <c r="O40" s="179">
        <v>777.56080241434415</v>
      </c>
      <c r="P40" s="179">
        <v>717.20220131368717</v>
      </c>
      <c r="Q40" s="179">
        <v>742.05574294336941</v>
      </c>
    </row>
    <row r="41" spans="1:17" s="142" customFormat="1" ht="14.1" customHeight="1">
      <c r="A41" s="216"/>
      <c r="B41" s="178">
        <v>2018</v>
      </c>
      <c r="C41" s="179">
        <v>878.43695841406588</v>
      </c>
      <c r="D41" s="179">
        <v>848.02236535580471</v>
      </c>
      <c r="E41" s="179">
        <v>864.13123213180222</v>
      </c>
      <c r="F41" s="179"/>
      <c r="G41" s="179">
        <v>819.7012355194488</v>
      </c>
      <c r="H41" s="179">
        <v>770.43883913508694</v>
      </c>
      <c r="I41" s="179">
        <v>786.50874756451992</v>
      </c>
      <c r="J41" s="179"/>
      <c r="K41" s="179">
        <v>722.2628213874774</v>
      </c>
      <c r="L41" s="179">
        <v>675.77837654362065</v>
      </c>
      <c r="M41" s="179">
        <v>694.94107470687277</v>
      </c>
      <c r="N41" s="179"/>
      <c r="O41" s="179">
        <v>814.35001661707679</v>
      </c>
      <c r="P41" s="179">
        <v>763.38321662771864</v>
      </c>
      <c r="Q41" s="179">
        <v>783.2126685411323</v>
      </c>
    </row>
    <row r="42" spans="1:17" s="142" customFormat="1" ht="14.1" customHeight="1">
      <c r="A42" s="216"/>
      <c r="B42" s="178">
        <v>2019</v>
      </c>
      <c r="C42" s="179">
        <v>918.01178755322519</v>
      </c>
      <c r="D42" s="179">
        <v>904.11841290142888</v>
      </c>
      <c r="E42" s="179">
        <v>910.27439126794843</v>
      </c>
      <c r="F42" s="179"/>
      <c r="G42" s="179">
        <v>853.10955858942566</v>
      </c>
      <c r="H42" s="179">
        <v>822.56763838751294</v>
      </c>
      <c r="I42" s="179">
        <v>829.89177486635003</v>
      </c>
      <c r="J42" s="179"/>
      <c r="K42" s="179">
        <v>803.01549049576022</v>
      </c>
      <c r="L42" s="179">
        <v>780.2698727475763</v>
      </c>
      <c r="M42" s="179">
        <v>788.30317605132439</v>
      </c>
      <c r="N42" s="179"/>
      <c r="O42" s="179">
        <v>859.79652144894419</v>
      </c>
      <c r="P42" s="179">
        <v>827.38250691026701</v>
      </c>
      <c r="Q42" s="179">
        <v>837.27110950418364</v>
      </c>
    </row>
    <row r="43" spans="1:17" s="142" customFormat="1" ht="15.95" customHeight="1">
      <c r="A43" s="234" t="s">
        <v>2</v>
      </c>
      <c r="B43" s="172"/>
      <c r="C43" s="172"/>
      <c r="D43" s="172"/>
      <c r="E43" s="172"/>
      <c r="F43" s="172"/>
      <c r="G43" s="172"/>
      <c r="H43" s="172"/>
      <c r="I43" s="172"/>
      <c r="J43" s="172"/>
      <c r="K43" s="172"/>
      <c r="L43" s="172"/>
      <c r="M43" s="172"/>
      <c r="N43" s="172"/>
      <c r="O43" s="172"/>
      <c r="P43" s="172"/>
      <c r="Q43" s="172"/>
    </row>
    <row r="44" spans="1:17" s="142" customFormat="1" ht="14.1" customHeight="1" thickBot="1">
      <c r="A44" s="232"/>
      <c r="B44" s="176" t="s">
        <v>71</v>
      </c>
      <c r="C44" s="177">
        <v>5.4634411385554982</v>
      </c>
      <c r="D44" s="177">
        <v>4.998943620248073</v>
      </c>
      <c r="E44" s="177">
        <v>5.5783861097847902</v>
      </c>
      <c r="F44" s="177"/>
      <c r="G44" s="177">
        <v>5.2717332470796761</v>
      </c>
      <c r="H44" s="177">
        <v>5.3612240729787288</v>
      </c>
      <c r="I44" s="177">
        <v>5.7548513687024681</v>
      </c>
      <c r="J44" s="177"/>
      <c r="K44" s="177">
        <v>12.270861841393105</v>
      </c>
      <c r="L44" s="177">
        <v>12.955855629198668</v>
      </c>
      <c r="M44" s="177">
        <v>13.691420025007359</v>
      </c>
      <c r="N44" s="177"/>
      <c r="O44" s="177">
        <v>6.81690142216498</v>
      </c>
      <c r="P44" s="177">
        <v>6.3361027592756276</v>
      </c>
      <c r="Q44" s="177">
        <v>7.1442325508758815</v>
      </c>
    </row>
    <row r="45" spans="1:17" s="4" customFormat="1" ht="12" customHeight="1" thickTop="1">
      <c r="M45" s="13"/>
      <c r="Q45" s="30"/>
    </row>
    <row r="46" spans="1:17" s="4" customFormat="1" ht="48" customHeight="1">
      <c r="A46" s="8"/>
      <c r="B46" s="345" t="s">
        <v>65</v>
      </c>
      <c r="C46" s="345"/>
      <c r="D46" s="345"/>
      <c r="E46" s="345"/>
      <c r="F46" s="345"/>
      <c r="G46" s="345"/>
      <c r="H46" s="345"/>
      <c r="I46" s="345"/>
      <c r="J46" s="345"/>
      <c r="K46" s="345"/>
      <c r="L46" s="345"/>
      <c r="M46" s="345"/>
      <c r="N46" s="345"/>
      <c r="O46" s="345"/>
      <c r="P46" s="345"/>
      <c r="Q46" s="345"/>
    </row>
    <row r="47" spans="1:17" s="4" customFormat="1" ht="12" customHeight="1">
      <c r="A47" s="8"/>
      <c r="B47" s="346" t="s">
        <v>66</v>
      </c>
      <c r="C47" s="346"/>
      <c r="D47" s="346"/>
      <c r="E47" s="346"/>
      <c r="F47" s="346"/>
      <c r="G47" s="346"/>
      <c r="H47" s="346"/>
      <c r="I47" s="346"/>
      <c r="J47" s="346"/>
      <c r="K47" s="346"/>
      <c r="L47" s="346"/>
      <c r="M47" s="346"/>
      <c r="N47" s="346"/>
      <c r="O47" s="346"/>
      <c r="P47" s="346"/>
      <c r="Q47" s="346"/>
    </row>
    <row r="48" spans="1:17" s="4" customFormat="1" ht="24" customHeight="1">
      <c r="A48" s="8"/>
      <c r="B48" s="345" t="s">
        <v>67</v>
      </c>
      <c r="C48" s="345"/>
      <c r="D48" s="345"/>
      <c r="E48" s="345"/>
      <c r="F48" s="345"/>
      <c r="G48" s="345"/>
      <c r="H48" s="345"/>
      <c r="I48" s="345"/>
      <c r="J48" s="345"/>
      <c r="K48" s="345"/>
      <c r="L48" s="345"/>
      <c r="M48" s="345"/>
      <c r="N48" s="345"/>
      <c r="O48" s="345"/>
      <c r="P48" s="345"/>
      <c r="Q48" s="345"/>
    </row>
    <row r="49" spans="1:17" s="4" customFormat="1" ht="12" customHeight="1">
      <c r="A49" s="8"/>
      <c r="B49" s="111" t="s">
        <v>63</v>
      </c>
      <c r="C49" s="9"/>
      <c r="D49" s="9"/>
      <c r="E49" s="9"/>
      <c r="F49" s="9"/>
      <c r="G49" s="9"/>
      <c r="H49" s="9"/>
      <c r="I49" s="9"/>
      <c r="J49" s="9"/>
      <c r="K49" s="9"/>
      <c r="L49" s="9"/>
      <c r="M49"/>
      <c r="N49"/>
      <c r="O49"/>
      <c r="P49" s="20"/>
      <c r="Q49" s="30"/>
    </row>
    <row r="50" spans="1:17" s="4" customFormat="1" ht="12" customHeight="1">
      <c r="A50" s="8"/>
      <c r="B50" s="345" t="s">
        <v>68</v>
      </c>
      <c r="C50" s="345"/>
      <c r="D50" s="345"/>
      <c r="E50" s="345"/>
      <c r="F50" s="345"/>
      <c r="G50" s="345"/>
      <c r="H50" s="345"/>
      <c r="I50" s="345"/>
      <c r="J50" s="345"/>
      <c r="K50" s="345"/>
      <c r="L50" s="345"/>
      <c r="M50" s="345"/>
      <c r="N50" s="345"/>
      <c r="O50" s="345"/>
      <c r="P50" s="345"/>
      <c r="Q50" s="345"/>
    </row>
    <row r="51" spans="1:17" s="4" customFormat="1" ht="12" customHeight="1">
      <c r="A51" s="8"/>
      <c r="C51" s="9"/>
      <c r="D51" s="9"/>
      <c r="E51" s="9"/>
      <c r="F51" s="9"/>
      <c r="G51" s="9"/>
      <c r="H51" s="9"/>
      <c r="I51" s="9"/>
      <c r="J51" s="9"/>
      <c r="K51" s="9"/>
      <c r="L51" s="9"/>
      <c r="M51" s="9"/>
      <c r="N51" s="20"/>
      <c r="O51" s="20"/>
      <c r="P51" s="20"/>
      <c r="Q51" s="30"/>
    </row>
    <row r="52" spans="1:17" ht="12" customHeight="1">
      <c r="A52" s="3"/>
      <c r="B52" s="346" t="s">
        <v>59</v>
      </c>
      <c r="C52" s="346"/>
      <c r="D52" s="346"/>
      <c r="E52" s="346"/>
      <c r="F52" s="346"/>
      <c r="G52" s="346"/>
      <c r="H52" s="346"/>
      <c r="I52" s="346"/>
      <c r="J52" s="346"/>
      <c r="K52" s="346"/>
      <c r="L52" s="346"/>
      <c r="M52" s="346"/>
      <c r="N52" s="346"/>
      <c r="O52" s="346"/>
      <c r="P52" s="346"/>
      <c r="Q52" s="346"/>
    </row>
    <row r="53" spans="1:17" ht="12" customHeight="1">
      <c r="B53" s="338" t="s">
        <v>53</v>
      </c>
      <c r="C53" s="338"/>
      <c r="D53" s="338"/>
      <c r="E53" s="338"/>
      <c r="F53" s="338"/>
      <c r="G53" s="338"/>
      <c r="H53" s="338"/>
      <c r="I53" s="338"/>
      <c r="J53" s="338"/>
      <c r="K53" s="338"/>
      <c r="L53" s="338"/>
      <c r="M53" s="338"/>
      <c r="N53" s="338"/>
      <c r="O53" s="338"/>
      <c r="P53" s="338"/>
      <c r="Q53" s="338"/>
    </row>
    <row r="54" spans="1:17" s="140" customFormat="1" ht="6" customHeight="1">
      <c r="A54" s="247"/>
      <c r="B54" s="246"/>
      <c r="C54" s="246"/>
      <c r="D54" s="246"/>
      <c r="E54" s="246"/>
      <c r="F54" s="246"/>
      <c r="G54" s="246"/>
      <c r="H54" s="246"/>
      <c r="I54" s="246"/>
      <c r="J54" s="246"/>
      <c r="K54" s="246"/>
      <c r="L54" s="246"/>
      <c r="M54" s="246"/>
    </row>
    <row r="55" spans="1:17" s="140" customFormat="1" ht="15.75">
      <c r="A55" s="248" t="s">
        <v>37</v>
      </c>
      <c r="B55" s="249"/>
      <c r="C55" s="249"/>
      <c r="D55" s="249"/>
      <c r="E55" s="249"/>
      <c r="F55" s="249"/>
      <c r="G55" s="249"/>
      <c r="H55" s="249"/>
      <c r="I55" s="249"/>
      <c r="J55" s="249"/>
      <c r="K55" s="249"/>
      <c r="L55" s="249"/>
      <c r="M55" s="249"/>
    </row>
    <row r="56" spans="1:17" ht="12" customHeight="1"/>
    <row r="57" spans="1:17" ht="12" customHeight="1"/>
    <row r="58" spans="1:17" ht="12" customHeight="1"/>
    <row r="59" spans="1:17" ht="12" customHeight="1"/>
    <row r="60" spans="1:17" ht="12" customHeight="1"/>
    <row r="61" spans="1:17" ht="12" customHeight="1"/>
  </sheetData>
  <mergeCells count="10">
    <mergeCell ref="B48:Q48"/>
    <mergeCell ref="B50:Q50"/>
    <mergeCell ref="B52:Q52"/>
    <mergeCell ref="B53:Q53"/>
    <mergeCell ref="C4:E4"/>
    <mergeCell ref="G4:I4"/>
    <mergeCell ref="K4:M4"/>
    <mergeCell ref="O4:Q4"/>
    <mergeCell ref="B46:Q46"/>
    <mergeCell ref="B47:Q47"/>
  </mergeCells>
  <hyperlinks>
    <hyperlink ref="B49" r:id="rId1" xr:uid="{82EF5D4A-6770-4D77-AD2D-64538553DE63}"/>
    <hyperlink ref="A55" location="Contents!A1" display="Return to Contents Page" xr:uid="{7FC92AC5-0E1D-4390-8F74-BE3B6656F6FA}"/>
  </hyperlinks>
  <pageMargins left="0.78740157480314965" right="0.78740157480314965" top="0.78740157480314965" bottom="0.78740157480314965" header="0.51181102362204722" footer="0.51181102362204722"/>
  <pageSetup paperSize="9" scale="75" orientation="portrait" horizontalDpi="4294967292" r:id="rId2"/>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theme="4" tint="0.39997558519241921"/>
    <pageSetUpPr fitToPage="1"/>
  </sheetPr>
  <dimension ref="A1:AB67"/>
  <sheetViews>
    <sheetView workbookViewId="0"/>
  </sheetViews>
  <sheetFormatPr defaultRowHeight="12.75"/>
  <cols>
    <col min="1" max="1" width="2.42578125" customWidth="1"/>
    <col min="2" max="2" width="9.5703125" customWidth="1"/>
    <col min="3" max="4" width="8.5703125" customWidth="1"/>
    <col min="5" max="5" width="6.5703125" customWidth="1"/>
    <col min="6" max="6" width="1.42578125" customWidth="1"/>
    <col min="7" max="8" width="8.5703125" customWidth="1"/>
    <col min="9" max="9" width="6.5703125" customWidth="1"/>
    <col min="10" max="10" width="1.42578125" customWidth="1"/>
    <col min="11" max="12" width="8.42578125" customWidth="1"/>
    <col min="13" max="13" width="6.5703125" customWidth="1"/>
    <col min="14" max="14" width="2" customWidth="1"/>
    <col min="15" max="15" width="7.5703125" customWidth="1"/>
    <col min="16" max="16" width="7.140625" customWidth="1"/>
    <col min="17" max="26" width="9.140625" style="30" customWidth="1"/>
  </cols>
  <sheetData>
    <row r="1" spans="1:28" ht="34.5" customHeight="1">
      <c r="A1" s="241" t="s">
        <v>18</v>
      </c>
      <c r="B1" s="140"/>
      <c r="C1" s="140"/>
      <c r="D1" s="140"/>
      <c r="E1" s="140"/>
      <c r="F1" s="140"/>
      <c r="G1" s="140"/>
      <c r="H1" s="140"/>
      <c r="I1" s="140"/>
      <c r="J1" s="140"/>
      <c r="K1" s="140"/>
      <c r="L1" s="140"/>
      <c r="M1" s="140"/>
      <c r="Q1" s="60"/>
    </row>
    <row r="2" spans="1:28" ht="15">
      <c r="A2" s="16" t="s">
        <v>10</v>
      </c>
      <c r="B2" s="30"/>
      <c r="C2" s="30"/>
      <c r="D2" s="30"/>
      <c r="E2" s="30"/>
      <c r="F2" s="30"/>
      <c r="G2" s="30"/>
      <c r="H2" s="30"/>
      <c r="I2" s="30"/>
      <c r="J2" s="30"/>
      <c r="K2" s="30"/>
      <c r="L2" s="30"/>
      <c r="M2" s="30"/>
      <c r="N2" s="30"/>
      <c r="O2" s="30"/>
      <c r="P2" s="30"/>
    </row>
    <row r="3" spans="1:28" ht="13.5" thickBot="1">
      <c r="A3" s="46"/>
      <c r="B3" s="30"/>
      <c r="C3" s="30"/>
      <c r="D3" s="30"/>
      <c r="E3" s="46"/>
      <c r="F3" s="46"/>
      <c r="G3" s="46"/>
      <c r="H3" s="46"/>
      <c r="I3" s="46"/>
      <c r="J3" s="46"/>
      <c r="K3" s="30"/>
      <c r="L3" s="30"/>
      <c r="M3" s="12"/>
      <c r="N3" s="46"/>
      <c r="O3" s="12" t="s">
        <v>5</v>
      </c>
      <c r="P3" s="12"/>
    </row>
    <row r="4" spans="1:28" s="4" customFormat="1" thickTop="1">
      <c r="B4" s="28"/>
      <c r="C4" s="335" t="s">
        <v>6</v>
      </c>
      <c r="D4" s="335"/>
      <c r="E4" s="334"/>
      <c r="F4" s="5"/>
      <c r="G4" s="334" t="s">
        <v>9</v>
      </c>
      <c r="H4" s="334"/>
      <c r="I4" s="334"/>
      <c r="J4" s="5"/>
      <c r="K4" s="335" t="s">
        <v>1</v>
      </c>
      <c r="L4" s="335"/>
      <c r="M4" s="335"/>
      <c r="N4" s="5"/>
      <c r="O4" s="45" t="s">
        <v>25</v>
      </c>
      <c r="P4" s="8"/>
    </row>
    <row r="5" spans="1:28" s="4" customFormat="1" ht="36">
      <c r="A5" s="10"/>
      <c r="B5" s="10"/>
      <c r="C5" s="6" t="s">
        <v>7</v>
      </c>
      <c r="D5" s="6" t="s">
        <v>8</v>
      </c>
      <c r="E5" s="6" t="s">
        <v>30</v>
      </c>
      <c r="F5" s="7"/>
      <c r="G5" s="6" t="s">
        <v>7</v>
      </c>
      <c r="H5" s="6" t="s">
        <v>8</v>
      </c>
      <c r="I5" s="6" t="s">
        <v>30</v>
      </c>
      <c r="J5" s="7"/>
      <c r="K5" s="6" t="s">
        <v>7</v>
      </c>
      <c r="L5" s="6" t="s">
        <v>8</v>
      </c>
      <c r="M5" s="6" t="s">
        <v>30</v>
      </c>
      <c r="N5" s="7"/>
      <c r="O5" s="6" t="s">
        <v>0</v>
      </c>
      <c r="P5" s="11"/>
    </row>
    <row r="6" spans="1:28" s="4" customFormat="1" ht="12">
      <c r="A6" s="8" t="s">
        <v>4</v>
      </c>
      <c r="C6" s="31"/>
      <c r="D6" s="31"/>
      <c r="E6" s="31"/>
      <c r="F6" s="31"/>
      <c r="G6" s="31"/>
      <c r="H6" s="31"/>
      <c r="I6" s="31"/>
      <c r="J6" s="31"/>
      <c r="K6" s="31"/>
      <c r="L6" s="31"/>
      <c r="M6" s="31"/>
    </row>
    <row r="7" spans="1:28" s="4" customFormat="1" ht="12">
      <c r="A7" s="8"/>
      <c r="B7" s="50">
        <v>2004</v>
      </c>
      <c r="C7" s="15">
        <v>377</v>
      </c>
      <c r="D7" s="15">
        <v>348</v>
      </c>
      <c r="E7" s="15">
        <v>365</v>
      </c>
      <c r="F7" s="15"/>
      <c r="G7" s="15">
        <v>363</v>
      </c>
      <c r="H7" s="15">
        <v>331</v>
      </c>
      <c r="I7" s="15">
        <v>351</v>
      </c>
      <c r="J7" s="15"/>
      <c r="K7" s="15">
        <v>385</v>
      </c>
      <c r="L7" s="15">
        <v>358</v>
      </c>
      <c r="M7" s="15">
        <v>376</v>
      </c>
      <c r="N7" s="15"/>
      <c r="O7" s="15">
        <v>362</v>
      </c>
      <c r="P7" s="9"/>
      <c r="Q7" s="14"/>
    </row>
    <row r="8" spans="1:28" s="4" customFormat="1" ht="12">
      <c r="A8" s="8"/>
      <c r="B8" s="50">
        <v>2005</v>
      </c>
      <c r="C8" s="15">
        <v>414</v>
      </c>
      <c r="D8" s="15">
        <v>381</v>
      </c>
      <c r="E8" s="15">
        <v>405</v>
      </c>
      <c r="F8" s="15"/>
      <c r="G8" s="15">
        <v>399</v>
      </c>
      <c r="H8" s="15">
        <v>361</v>
      </c>
      <c r="I8" s="15">
        <v>383</v>
      </c>
      <c r="J8" s="15"/>
      <c r="K8" s="15">
        <v>420</v>
      </c>
      <c r="L8" s="15">
        <v>399</v>
      </c>
      <c r="M8" s="15">
        <v>412</v>
      </c>
      <c r="N8" s="15"/>
      <c r="O8" s="15">
        <v>397</v>
      </c>
      <c r="P8" s="9"/>
      <c r="Q8" s="14"/>
    </row>
    <row r="9" spans="1:28" s="4" customFormat="1" ht="12">
      <c r="A9" s="44"/>
      <c r="B9" s="51">
        <v>2006</v>
      </c>
      <c r="C9" s="44">
        <v>484</v>
      </c>
      <c r="D9" s="44">
        <v>461</v>
      </c>
      <c r="E9" s="44">
        <v>477</v>
      </c>
      <c r="F9" s="44"/>
      <c r="G9" s="44">
        <v>464</v>
      </c>
      <c r="H9" s="44">
        <v>425</v>
      </c>
      <c r="I9" s="44">
        <v>445</v>
      </c>
      <c r="J9" s="44"/>
      <c r="K9" s="44">
        <v>492</v>
      </c>
      <c r="L9" s="44">
        <v>490</v>
      </c>
      <c r="M9" s="44">
        <v>491</v>
      </c>
      <c r="N9" s="44"/>
      <c r="O9" s="44">
        <v>465</v>
      </c>
      <c r="P9" s="9"/>
      <c r="Q9" s="14"/>
    </row>
    <row r="10" spans="1:28" s="4" customFormat="1" ht="13.5">
      <c r="A10" s="8"/>
      <c r="B10" s="43" t="s">
        <v>29</v>
      </c>
      <c r="C10" s="15">
        <v>566</v>
      </c>
      <c r="D10" s="15">
        <v>522</v>
      </c>
      <c r="E10" s="15">
        <v>551</v>
      </c>
      <c r="F10" s="15"/>
      <c r="G10" s="15">
        <v>542</v>
      </c>
      <c r="H10" s="15">
        <v>487</v>
      </c>
      <c r="I10" s="15">
        <v>515</v>
      </c>
      <c r="J10" s="15"/>
      <c r="K10" s="15">
        <v>568</v>
      </c>
      <c r="L10" s="15">
        <v>550</v>
      </c>
      <c r="M10" s="15">
        <v>561</v>
      </c>
      <c r="N10" s="15"/>
      <c r="O10" s="15">
        <v>537</v>
      </c>
      <c r="P10" s="20"/>
      <c r="Q10" s="14"/>
      <c r="R10" s="14"/>
      <c r="S10" s="14"/>
      <c r="T10" s="14"/>
    </row>
    <row r="11" spans="1:28" s="4" customFormat="1" ht="12">
      <c r="A11" s="8"/>
      <c r="B11" s="50">
        <v>2008</v>
      </c>
      <c r="C11" s="15">
        <v>675</v>
      </c>
      <c r="D11" s="15">
        <v>619</v>
      </c>
      <c r="E11" s="15">
        <v>655</v>
      </c>
      <c r="F11" s="15"/>
      <c r="G11" s="15">
        <v>654</v>
      </c>
      <c r="H11" s="15">
        <v>573</v>
      </c>
      <c r="I11" s="15">
        <v>612</v>
      </c>
      <c r="J11" s="15"/>
      <c r="K11" s="15">
        <v>665</v>
      </c>
      <c r="L11" s="15">
        <v>632</v>
      </c>
      <c r="M11" s="15">
        <v>650</v>
      </c>
      <c r="N11" s="15"/>
      <c r="O11" s="15">
        <v>634</v>
      </c>
      <c r="P11" s="20"/>
      <c r="Q11" s="32"/>
      <c r="R11" s="15"/>
      <c r="S11" s="15"/>
      <c r="T11" s="15"/>
      <c r="U11" s="14"/>
      <c r="V11" s="14"/>
    </row>
    <row r="12" spans="1:28" s="4" customFormat="1" ht="12">
      <c r="A12" s="8"/>
      <c r="B12" s="50">
        <v>2009</v>
      </c>
      <c r="C12" s="15">
        <v>715</v>
      </c>
      <c r="D12" s="15">
        <v>659</v>
      </c>
      <c r="E12" s="15">
        <v>694</v>
      </c>
      <c r="F12" s="15"/>
      <c r="G12" s="15">
        <v>679</v>
      </c>
      <c r="H12" s="15">
        <v>614</v>
      </c>
      <c r="I12" s="15">
        <v>642</v>
      </c>
      <c r="J12" s="15"/>
      <c r="K12" s="15">
        <v>709</v>
      </c>
      <c r="L12" s="15">
        <v>654</v>
      </c>
      <c r="M12" s="15">
        <v>682</v>
      </c>
      <c r="N12" s="15"/>
      <c r="O12" s="15">
        <v>668</v>
      </c>
      <c r="P12" s="15"/>
      <c r="Q12" s="15"/>
      <c r="R12" s="15"/>
      <c r="S12" s="15"/>
      <c r="T12" s="15"/>
      <c r="U12" s="15"/>
      <c r="V12" s="15"/>
      <c r="W12" s="15"/>
      <c r="X12" s="15"/>
      <c r="Y12" s="15"/>
      <c r="Z12" s="15"/>
      <c r="AA12" s="15"/>
      <c r="AB12" s="15"/>
    </row>
    <row r="13" spans="1:28" s="4" customFormat="1" ht="12">
      <c r="A13" s="8"/>
      <c r="B13" s="50">
        <v>2010</v>
      </c>
      <c r="C13" s="15">
        <v>701</v>
      </c>
      <c r="D13" s="15">
        <v>649</v>
      </c>
      <c r="E13" s="15">
        <v>680</v>
      </c>
      <c r="F13" s="15"/>
      <c r="G13" s="15">
        <v>658</v>
      </c>
      <c r="H13" s="15">
        <v>605</v>
      </c>
      <c r="I13" s="15">
        <v>628</v>
      </c>
      <c r="J13" s="15"/>
      <c r="K13" s="15">
        <v>687</v>
      </c>
      <c r="L13" s="15">
        <v>639</v>
      </c>
      <c r="M13" s="15">
        <v>664</v>
      </c>
      <c r="N13" s="15"/>
      <c r="O13" s="15">
        <v>652</v>
      </c>
      <c r="P13" s="15"/>
      <c r="Q13" s="15"/>
      <c r="R13" s="15"/>
      <c r="S13" s="15"/>
      <c r="T13" s="15"/>
      <c r="U13" s="15"/>
      <c r="V13" s="15"/>
      <c r="W13" s="15"/>
      <c r="X13" s="15"/>
      <c r="Y13" s="15"/>
      <c r="Z13" s="15"/>
      <c r="AA13" s="15"/>
      <c r="AB13" s="15"/>
    </row>
    <row r="14" spans="1:28" s="4" customFormat="1" ht="12">
      <c r="A14" s="8"/>
      <c r="B14" s="50">
        <v>2011</v>
      </c>
      <c r="C14" s="15">
        <v>757</v>
      </c>
      <c r="D14" s="15">
        <v>711</v>
      </c>
      <c r="E14" s="15">
        <v>739</v>
      </c>
      <c r="F14" s="15"/>
      <c r="G14" s="15">
        <v>712</v>
      </c>
      <c r="H14" s="15">
        <v>659</v>
      </c>
      <c r="I14" s="15">
        <v>681</v>
      </c>
      <c r="J14" s="15"/>
      <c r="K14" s="15">
        <v>745</v>
      </c>
      <c r="L14" s="15">
        <v>717</v>
      </c>
      <c r="M14" s="15">
        <v>731</v>
      </c>
      <c r="N14" s="15"/>
      <c r="O14" s="15">
        <v>708</v>
      </c>
      <c r="P14" s="15"/>
      <c r="Q14" s="15"/>
      <c r="R14" s="15"/>
      <c r="S14" s="15"/>
      <c r="T14" s="15"/>
      <c r="U14" s="15"/>
      <c r="V14" s="15"/>
      <c r="W14" s="15"/>
      <c r="X14" s="15"/>
      <c r="Y14" s="15"/>
      <c r="Z14" s="15"/>
      <c r="AA14" s="15"/>
      <c r="AB14" s="15"/>
    </row>
    <row r="15" spans="1:28" s="4" customFormat="1" ht="12">
      <c r="A15" s="8"/>
      <c r="B15" s="50">
        <v>2012</v>
      </c>
      <c r="C15" s="15">
        <v>801</v>
      </c>
      <c r="D15" s="15">
        <v>780</v>
      </c>
      <c r="E15" s="15">
        <v>793</v>
      </c>
      <c r="F15" s="15"/>
      <c r="G15" s="15">
        <v>752</v>
      </c>
      <c r="H15" s="15">
        <v>708</v>
      </c>
      <c r="I15" s="15">
        <v>726</v>
      </c>
      <c r="J15" s="15"/>
      <c r="K15" s="15">
        <v>781</v>
      </c>
      <c r="L15" s="15">
        <v>779</v>
      </c>
      <c r="M15" s="15">
        <v>780</v>
      </c>
      <c r="N15" s="15"/>
      <c r="O15" s="15">
        <v>757</v>
      </c>
      <c r="P15" s="15"/>
      <c r="Q15" s="15"/>
      <c r="R15" s="15"/>
      <c r="S15" s="15"/>
      <c r="T15" s="15"/>
      <c r="U15" s="15"/>
      <c r="V15" s="15"/>
      <c r="W15" s="15"/>
      <c r="X15" s="15"/>
      <c r="Y15" s="15"/>
      <c r="Z15" s="15"/>
      <c r="AA15" s="15"/>
      <c r="AB15" s="15"/>
    </row>
    <row r="16" spans="1:28" s="4" customFormat="1" ht="12">
      <c r="A16" s="27"/>
      <c r="B16" s="58">
        <v>2013</v>
      </c>
      <c r="C16" s="36">
        <v>857.12</v>
      </c>
      <c r="D16" s="15">
        <v>842.71</v>
      </c>
      <c r="E16" s="15">
        <v>850.94</v>
      </c>
      <c r="F16" s="15"/>
      <c r="G16" s="15">
        <v>810.46</v>
      </c>
      <c r="H16" s="15">
        <v>766.93</v>
      </c>
      <c r="I16" s="15">
        <v>784.71</v>
      </c>
      <c r="J16" s="15"/>
      <c r="K16" s="15">
        <v>856.7</v>
      </c>
      <c r="L16" s="15">
        <v>848.98</v>
      </c>
      <c r="M16" s="15">
        <v>852.69</v>
      </c>
      <c r="N16" s="15"/>
      <c r="O16" s="15">
        <v>817.34441921007465</v>
      </c>
      <c r="P16" s="15"/>
      <c r="Q16" s="15"/>
      <c r="R16" s="15"/>
      <c r="S16" s="15"/>
      <c r="T16" s="15"/>
      <c r="U16" s="15"/>
      <c r="V16" s="15"/>
      <c r="W16" s="15"/>
      <c r="X16" s="15"/>
      <c r="Y16" s="15"/>
      <c r="Z16" s="15"/>
      <c r="AA16" s="15"/>
      <c r="AB16" s="15"/>
    </row>
    <row r="17" spans="1:28" s="4" customFormat="1" ht="12">
      <c r="A17" s="8" t="s">
        <v>2</v>
      </c>
      <c r="C17" s="15"/>
      <c r="D17" s="48"/>
      <c r="E17" s="48"/>
      <c r="F17" s="48"/>
      <c r="G17" s="48"/>
      <c r="H17" s="48"/>
      <c r="I17" s="48"/>
      <c r="J17" s="48"/>
      <c r="K17" s="48"/>
      <c r="L17" s="48"/>
      <c r="M17" s="48"/>
      <c r="N17" s="48"/>
      <c r="O17" s="48"/>
      <c r="P17" s="15"/>
      <c r="Q17" s="15"/>
      <c r="R17" s="15"/>
      <c r="S17" s="15"/>
      <c r="T17" s="15"/>
      <c r="U17" s="15"/>
      <c r="V17" s="15"/>
      <c r="W17" s="15"/>
      <c r="X17" s="15"/>
      <c r="Y17" s="15"/>
      <c r="Z17" s="15"/>
      <c r="AA17" s="15"/>
      <c r="AB17" s="15"/>
    </row>
    <row r="18" spans="1:28" s="4" customFormat="1" ht="12">
      <c r="A18" s="10"/>
      <c r="B18" s="10" t="s">
        <v>33</v>
      </c>
      <c r="C18" s="19">
        <v>7</v>
      </c>
      <c r="D18" s="19">
        <v>8</v>
      </c>
      <c r="E18" s="19">
        <v>7.3</v>
      </c>
      <c r="F18" s="19"/>
      <c r="G18" s="19">
        <v>7.8</v>
      </c>
      <c r="H18" s="19">
        <v>8.3000000000000007</v>
      </c>
      <c r="I18" s="19">
        <v>8.1</v>
      </c>
      <c r="J18" s="19"/>
      <c r="K18" s="19">
        <v>9.6999999999999993</v>
      </c>
      <c r="L18" s="19">
        <v>9</v>
      </c>
      <c r="M18" s="19">
        <v>9.3000000000000007</v>
      </c>
      <c r="N18" s="19"/>
      <c r="O18" s="19">
        <v>8</v>
      </c>
      <c r="P18" s="42"/>
      <c r="Q18" s="15"/>
      <c r="R18" s="15"/>
      <c r="S18" s="15"/>
      <c r="T18" s="15"/>
      <c r="U18" s="15"/>
      <c r="V18" s="15"/>
      <c r="W18" s="15"/>
      <c r="X18" s="15"/>
      <c r="Y18" s="15"/>
      <c r="Z18" s="15"/>
      <c r="AA18" s="15"/>
      <c r="AB18" s="15"/>
    </row>
    <row r="19" spans="1:28" s="4" customFormat="1">
      <c r="C19" s="37"/>
      <c r="D19" s="37"/>
      <c r="E19" s="37"/>
      <c r="G19" s="37"/>
      <c r="H19" s="37"/>
      <c r="I19" s="37"/>
      <c r="K19" s="37"/>
      <c r="L19" s="37"/>
      <c r="M19" s="37"/>
      <c r="O19" s="9"/>
      <c r="P19" s="9"/>
      <c r="Q19" s="15"/>
      <c r="R19" s="15"/>
      <c r="S19" s="15"/>
      <c r="T19" s="15"/>
      <c r="U19" s="15"/>
      <c r="V19" s="15"/>
      <c r="W19" s="15"/>
      <c r="X19" s="15"/>
      <c r="Y19" s="15"/>
      <c r="Z19" s="15"/>
      <c r="AA19" s="15"/>
      <c r="AB19" s="15"/>
    </row>
    <row r="20" spans="1:28" ht="13.5">
      <c r="A20" s="8" t="s">
        <v>19</v>
      </c>
      <c r="B20" s="30"/>
      <c r="C20" s="4"/>
      <c r="D20" s="4"/>
      <c r="E20" s="4"/>
      <c r="F20" s="4"/>
      <c r="G20" s="4"/>
      <c r="H20" s="4"/>
      <c r="I20" s="4"/>
      <c r="J20" s="4"/>
      <c r="K20" s="4"/>
      <c r="L20" s="4"/>
      <c r="M20" s="4"/>
      <c r="N20" s="4"/>
      <c r="O20" s="9"/>
      <c r="P20" s="9"/>
      <c r="Q20" s="15"/>
      <c r="R20" s="15"/>
      <c r="S20" s="15"/>
      <c r="T20" s="15"/>
      <c r="U20" s="15"/>
      <c r="V20" s="15"/>
      <c r="W20" s="15"/>
      <c r="X20" s="15"/>
      <c r="Y20" s="15"/>
      <c r="Z20" s="15"/>
      <c r="AA20" s="15"/>
      <c r="AB20" s="15"/>
    </row>
    <row r="21" spans="1:28" s="4" customFormat="1" ht="12">
      <c r="A21" s="8"/>
      <c r="B21" s="50">
        <v>2004</v>
      </c>
      <c r="C21" s="15">
        <v>440</v>
      </c>
      <c r="D21" s="15">
        <v>406</v>
      </c>
      <c r="E21" s="15">
        <v>425</v>
      </c>
      <c r="F21" s="15"/>
      <c r="G21" s="15">
        <v>423</v>
      </c>
      <c r="H21" s="15">
        <v>386</v>
      </c>
      <c r="I21" s="15">
        <v>409</v>
      </c>
      <c r="J21" s="15"/>
      <c r="K21" s="15">
        <v>449</v>
      </c>
      <c r="L21" s="15">
        <v>418</v>
      </c>
      <c r="M21" s="15">
        <v>439</v>
      </c>
      <c r="N21" s="15"/>
      <c r="O21" s="15">
        <v>422</v>
      </c>
      <c r="P21" s="9"/>
      <c r="Q21" s="15"/>
      <c r="R21" s="15"/>
      <c r="S21" s="15"/>
      <c r="T21" s="15"/>
      <c r="U21" s="15"/>
      <c r="V21" s="15"/>
      <c r="W21" s="15"/>
      <c r="X21" s="15"/>
      <c r="Y21" s="15"/>
      <c r="Z21" s="15"/>
      <c r="AA21" s="15"/>
      <c r="AB21" s="15"/>
    </row>
    <row r="22" spans="1:28" s="4" customFormat="1" ht="12">
      <c r="A22" s="8"/>
      <c r="B22" s="50">
        <v>2005</v>
      </c>
      <c r="C22" s="15">
        <v>474</v>
      </c>
      <c r="D22" s="15">
        <v>436</v>
      </c>
      <c r="E22" s="15">
        <v>463</v>
      </c>
      <c r="F22" s="15"/>
      <c r="G22" s="15">
        <v>457</v>
      </c>
      <c r="H22" s="15">
        <v>413</v>
      </c>
      <c r="I22" s="15">
        <v>438</v>
      </c>
      <c r="J22" s="15"/>
      <c r="K22" s="15">
        <v>481</v>
      </c>
      <c r="L22" s="15">
        <v>457</v>
      </c>
      <c r="M22" s="15">
        <v>472</v>
      </c>
      <c r="N22" s="15"/>
      <c r="O22" s="15">
        <v>454</v>
      </c>
      <c r="P22" s="9"/>
      <c r="Q22" s="15"/>
      <c r="R22" s="15"/>
      <c r="S22" s="15"/>
      <c r="T22" s="15"/>
      <c r="U22" s="15"/>
      <c r="V22" s="15"/>
      <c r="W22" s="15"/>
      <c r="X22" s="15"/>
      <c r="Y22" s="15"/>
      <c r="Z22" s="15"/>
      <c r="AA22" s="15"/>
      <c r="AB22" s="15"/>
    </row>
    <row r="23" spans="1:28" s="4" customFormat="1" ht="12">
      <c r="A23" s="44"/>
      <c r="B23" s="51">
        <v>2006</v>
      </c>
      <c r="C23" s="44">
        <v>539</v>
      </c>
      <c r="D23" s="44">
        <v>513</v>
      </c>
      <c r="E23" s="44">
        <v>530</v>
      </c>
      <c r="F23" s="44"/>
      <c r="G23" s="44">
        <v>516</v>
      </c>
      <c r="H23" s="44">
        <v>473</v>
      </c>
      <c r="I23" s="44">
        <v>495</v>
      </c>
      <c r="J23" s="44"/>
      <c r="K23" s="44">
        <v>548</v>
      </c>
      <c r="L23" s="44">
        <v>545</v>
      </c>
      <c r="M23" s="44">
        <v>547</v>
      </c>
      <c r="N23" s="44"/>
      <c r="O23" s="44">
        <v>517</v>
      </c>
      <c r="P23" s="9"/>
      <c r="Q23" s="15"/>
      <c r="R23" s="15"/>
      <c r="S23" s="15"/>
      <c r="T23" s="15"/>
      <c r="U23" s="15"/>
      <c r="V23" s="15"/>
      <c r="W23" s="15"/>
      <c r="X23" s="15"/>
      <c r="Y23" s="15"/>
      <c r="Z23" s="15"/>
      <c r="AA23" s="15"/>
      <c r="AB23" s="15"/>
    </row>
    <row r="24" spans="1:28" s="4" customFormat="1" ht="13.5">
      <c r="A24" s="8"/>
      <c r="B24" s="43" t="s">
        <v>29</v>
      </c>
      <c r="C24" s="15">
        <v>616</v>
      </c>
      <c r="D24" s="15">
        <v>568</v>
      </c>
      <c r="E24" s="15">
        <v>600</v>
      </c>
      <c r="F24" s="15"/>
      <c r="G24" s="15">
        <v>590</v>
      </c>
      <c r="H24" s="15">
        <v>530</v>
      </c>
      <c r="I24" s="15">
        <v>560</v>
      </c>
      <c r="J24" s="15"/>
      <c r="K24" s="15">
        <v>618</v>
      </c>
      <c r="L24" s="15">
        <v>599</v>
      </c>
      <c r="M24" s="15">
        <v>610</v>
      </c>
      <c r="N24" s="15"/>
      <c r="O24" s="15">
        <v>584</v>
      </c>
      <c r="P24" s="32"/>
      <c r="Q24" s="15"/>
      <c r="R24" s="15"/>
      <c r="S24" s="15"/>
      <c r="T24" s="15"/>
      <c r="U24" s="15"/>
      <c r="V24" s="15"/>
      <c r="W24" s="15"/>
      <c r="X24" s="15"/>
      <c r="Y24" s="15"/>
      <c r="Z24" s="15"/>
      <c r="AA24" s="15"/>
      <c r="AB24" s="15"/>
    </row>
    <row r="25" spans="1:28" s="4" customFormat="1" ht="12">
      <c r="A25" s="8"/>
      <c r="B25" s="50">
        <v>2008</v>
      </c>
      <c r="C25" s="15">
        <v>711</v>
      </c>
      <c r="D25" s="15">
        <v>652</v>
      </c>
      <c r="E25" s="15">
        <v>690</v>
      </c>
      <c r="F25" s="15"/>
      <c r="G25" s="15">
        <v>689</v>
      </c>
      <c r="H25" s="15">
        <v>604</v>
      </c>
      <c r="I25" s="15">
        <v>645</v>
      </c>
      <c r="J25" s="15"/>
      <c r="K25" s="15">
        <v>701</v>
      </c>
      <c r="L25" s="15">
        <v>666</v>
      </c>
      <c r="M25" s="15">
        <v>685</v>
      </c>
      <c r="N25" s="15"/>
      <c r="O25" s="15">
        <v>668</v>
      </c>
      <c r="P25" s="32"/>
      <c r="Q25" s="15"/>
      <c r="R25" s="15"/>
      <c r="S25" s="15"/>
      <c r="T25" s="15"/>
      <c r="U25" s="15"/>
      <c r="V25" s="15"/>
      <c r="W25" s="15"/>
      <c r="X25" s="15"/>
      <c r="Y25" s="15"/>
      <c r="Z25" s="15"/>
      <c r="AA25" s="15"/>
      <c r="AB25" s="15"/>
    </row>
    <row r="26" spans="1:28" s="4" customFormat="1" ht="12">
      <c r="A26" s="8"/>
      <c r="B26" s="50">
        <v>2009</v>
      </c>
      <c r="C26" s="15">
        <v>737</v>
      </c>
      <c r="D26" s="15">
        <v>679</v>
      </c>
      <c r="E26" s="15">
        <v>715</v>
      </c>
      <c r="F26" s="15"/>
      <c r="G26" s="15">
        <v>700</v>
      </c>
      <c r="H26" s="15">
        <v>633</v>
      </c>
      <c r="I26" s="15">
        <v>662</v>
      </c>
      <c r="J26" s="15"/>
      <c r="K26" s="15">
        <v>731</v>
      </c>
      <c r="L26" s="15">
        <v>674</v>
      </c>
      <c r="M26" s="15">
        <v>703</v>
      </c>
      <c r="N26" s="15"/>
      <c r="O26" s="15">
        <v>688</v>
      </c>
      <c r="P26" s="32"/>
      <c r="Q26" s="15"/>
      <c r="R26" s="15"/>
      <c r="S26" s="15"/>
      <c r="T26" s="15"/>
      <c r="U26" s="15"/>
      <c r="V26" s="15"/>
      <c r="W26" s="15"/>
      <c r="X26" s="15"/>
      <c r="Y26" s="15"/>
      <c r="Z26" s="15"/>
      <c r="AA26" s="15"/>
      <c r="AB26" s="15"/>
    </row>
    <row r="27" spans="1:28" s="4" customFormat="1" ht="12">
      <c r="A27" s="8"/>
      <c r="B27" s="50">
        <v>2010</v>
      </c>
      <c r="C27" s="15">
        <v>701</v>
      </c>
      <c r="D27" s="15">
        <v>649</v>
      </c>
      <c r="E27" s="15">
        <v>680</v>
      </c>
      <c r="F27" s="15"/>
      <c r="G27" s="15">
        <v>658</v>
      </c>
      <c r="H27" s="15">
        <v>605</v>
      </c>
      <c r="I27" s="15">
        <v>628</v>
      </c>
      <c r="J27" s="15"/>
      <c r="K27" s="15">
        <v>687</v>
      </c>
      <c r="L27" s="15">
        <v>639</v>
      </c>
      <c r="M27" s="15">
        <v>664</v>
      </c>
      <c r="N27" s="15"/>
      <c r="O27" s="15">
        <v>652</v>
      </c>
      <c r="P27" s="15"/>
      <c r="Q27" s="15"/>
      <c r="R27" s="15"/>
      <c r="S27" s="15"/>
      <c r="T27" s="15"/>
      <c r="U27" s="15"/>
      <c r="V27" s="15"/>
      <c r="W27" s="15"/>
      <c r="X27" s="15"/>
      <c r="Y27" s="15"/>
      <c r="Z27" s="15"/>
      <c r="AA27" s="15"/>
      <c r="AB27" s="15"/>
    </row>
    <row r="28" spans="1:28" s="4" customFormat="1" ht="12">
      <c r="A28" s="8"/>
      <c r="B28" s="50">
        <v>2011</v>
      </c>
      <c r="C28" s="15">
        <v>740</v>
      </c>
      <c r="D28" s="15">
        <v>695</v>
      </c>
      <c r="E28" s="15">
        <v>722</v>
      </c>
      <c r="F28" s="15"/>
      <c r="G28" s="15">
        <v>696</v>
      </c>
      <c r="H28" s="15">
        <v>644</v>
      </c>
      <c r="I28" s="15">
        <v>666</v>
      </c>
      <c r="J28" s="15"/>
      <c r="K28" s="15">
        <v>728</v>
      </c>
      <c r="L28" s="15">
        <v>701</v>
      </c>
      <c r="M28" s="15">
        <v>715</v>
      </c>
      <c r="N28" s="15"/>
      <c r="O28" s="15">
        <v>693</v>
      </c>
      <c r="P28" s="15"/>
      <c r="Q28" s="15"/>
      <c r="R28" s="15"/>
      <c r="S28" s="15"/>
      <c r="T28" s="15"/>
      <c r="U28" s="15"/>
      <c r="V28" s="15"/>
      <c r="W28" s="15"/>
      <c r="X28" s="15"/>
      <c r="Y28" s="15"/>
      <c r="Z28" s="15"/>
      <c r="AA28" s="15"/>
      <c r="AB28" s="15"/>
    </row>
    <row r="29" spans="1:28" s="4" customFormat="1" ht="12">
      <c r="A29" s="8"/>
      <c r="B29" s="50">
        <v>2012</v>
      </c>
      <c r="C29" s="15">
        <v>770</v>
      </c>
      <c r="D29" s="15">
        <v>749</v>
      </c>
      <c r="E29" s="15">
        <v>761</v>
      </c>
      <c r="F29" s="15"/>
      <c r="G29" s="15">
        <v>723</v>
      </c>
      <c r="H29" s="15">
        <v>680</v>
      </c>
      <c r="I29" s="15">
        <v>698</v>
      </c>
      <c r="J29" s="15"/>
      <c r="K29" s="15">
        <v>750</v>
      </c>
      <c r="L29" s="15">
        <v>748</v>
      </c>
      <c r="M29" s="15">
        <v>749</v>
      </c>
      <c r="N29" s="15"/>
      <c r="O29" s="15">
        <v>727</v>
      </c>
      <c r="P29" s="15"/>
      <c r="Q29" s="15"/>
      <c r="R29" s="15"/>
      <c r="S29" s="15"/>
      <c r="T29" s="15"/>
      <c r="U29" s="15"/>
      <c r="V29" s="15"/>
      <c r="W29" s="15"/>
      <c r="X29" s="15"/>
      <c r="Y29" s="15"/>
      <c r="Z29" s="15"/>
      <c r="AA29" s="15"/>
      <c r="AB29" s="15"/>
    </row>
    <row r="30" spans="1:28" s="4" customFormat="1" ht="12">
      <c r="A30" s="27"/>
      <c r="B30" s="58">
        <v>2013</v>
      </c>
      <c r="C30" s="15">
        <v>810.13232514177696</v>
      </c>
      <c r="D30" s="15">
        <v>796.51228733459357</v>
      </c>
      <c r="E30" s="15">
        <v>804.29111531190927</v>
      </c>
      <c r="F30" s="15"/>
      <c r="G30" s="15">
        <v>766.03024574669189</v>
      </c>
      <c r="H30" s="15">
        <v>724.88657844990541</v>
      </c>
      <c r="I30" s="15">
        <v>741.69187145557669</v>
      </c>
      <c r="J30" s="15"/>
      <c r="K30" s="15">
        <v>809.73534971644631</v>
      </c>
      <c r="L30" s="15">
        <v>802.43856332703217</v>
      </c>
      <c r="M30" s="15">
        <v>805.94517958412109</v>
      </c>
      <c r="N30" s="15"/>
      <c r="O30" s="15">
        <v>772.53725823258492</v>
      </c>
      <c r="P30" s="15"/>
      <c r="Q30" s="15"/>
      <c r="R30" s="15"/>
      <c r="S30" s="15"/>
      <c r="T30" s="15"/>
      <c r="U30" s="15"/>
      <c r="V30" s="15"/>
      <c r="W30" s="15"/>
      <c r="X30" s="15"/>
      <c r="Y30" s="15"/>
      <c r="Z30" s="15"/>
      <c r="AA30" s="15"/>
      <c r="AB30" s="15"/>
    </row>
    <row r="31" spans="1:28" s="4" customFormat="1" ht="12">
      <c r="A31" s="8" t="s">
        <v>2</v>
      </c>
      <c r="C31" s="47"/>
      <c r="D31" s="47"/>
      <c r="E31" s="47"/>
      <c r="F31" s="47"/>
      <c r="G31" s="47"/>
      <c r="H31" s="47"/>
      <c r="I31" s="47"/>
      <c r="J31" s="47"/>
      <c r="K31" s="47"/>
      <c r="L31" s="47"/>
      <c r="M31" s="47"/>
      <c r="N31" s="47"/>
      <c r="O31" s="47"/>
      <c r="P31" s="18"/>
      <c r="Q31" s="15"/>
      <c r="R31" s="15"/>
      <c r="S31" s="15"/>
      <c r="T31" s="15"/>
      <c r="U31" s="15"/>
      <c r="V31" s="15"/>
      <c r="W31" s="15"/>
      <c r="X31" s="15"/>
      <c r="Y31" s="15"/>
      <c r="Z31" s="15"/>
      <c r="AA31" s="15"/>
      <c r="AB31" s="15"/>
    </row>
    <row r="32" spans="1:28" s="4" customFormat="1" thickBot="1">
      <c r="A32" s="38"/>
      <c r="B32" s="38" t="s">
        <v>33</v>
      </c>
      <c r="C32" s="33">
        <v>5.2</v>
      </c>
      <c r="D32" s="33">
        <v>6.3</v>
      </c>
      <c r="E32" s="33">
        <v>5.7</v>
      </c>
      <c r="F32" s="33"/>
      <c r="G32" s="33">
        <v>6</v>
      </c>
      <c r="H32" s="33">
        <v>6.6</v>
      </c>
      <c r="I32" s="33">
        <v>6.3</v>
      </c>
      <c r="J32" s="33"/>
      <c r="K32" s="33">
        <v>8</v>
      </c>
      <c r="L32" s="33">
        <v>7.3</v>
      </c>
      <c r="M32" s="33">
        <v>7.6</v>
      </c>
      <c r="N32" s="33"/>
      <c r="O32" s="33">
        <v>6.3</v>
      </c>
      <c r="P32" s="18"/>
      <c r="Q32" s="15"/>
      <c r="R32" s="15"/>
      <c r="S32" s="15"/>
      <c r="T32" s="15"/>
      <c r="U32" s="15"/>
      <c r="V32" s="15"/>
      <c r="W32" s="15"/>
      <c r="X32" s="15"/>
      <c r="Y32" s="15"/>
      <c r="Z32" s="15"/>
      <c r="AA32" s="15"/>
      <c r="AB32" s="15"/>
    </row>
    <row r="33" spans="1:28" s="4" customFormat="1" ht="13.5" thickTop="1">
      <c r="M33" s="13"/>
      <c r="O33" s="30"/>
      <c r="P33" s="30"/>
      <c r="Q33" s="15"/>
      <c r="R33" s="15"/>
      <c r="S33" s="15"/>
      <c r="T33" s="15"/>
      <c r="U33" s="15"/>
      <c r="V33" s="15"/>
      <c r="W33" s="15"/>
      <c r="X33" s="15"/>
      <c r="Y33" s="15"/>
      <c r="Z33" s="15"/>
      <c r="AA33" s="15"/>
      <c r="AB33" s="15"/>
    </row>
    <row r="34" spans="1:28" s="4" customFormat="1">
      <c r="A34" s="8"/>
      <c r="C34" s="9"/>
      <c r="D34" s="9"/>
      <c r="E34" s="9"/>
      <c r="F34" s="9"/>
      <c r="G34" s="9"/>
      <c r="H34" s="9"/>
      <c r="I34" s="9"/>
      <c r="J34" s="9"/>
      <c r="K34" s="9"/>
      <c r="L34" s="9"/>
      <c r="M34" s="9"/>
      <c r="N34" s="18"/>
      <c r="O34" s="30"/>
      <c r="P34" s="30"/>
      <c r="Q34" s="15"/>
      <c r="R34" s="15"/>
      <c r="S34" s="15"/>
      <c r="T34" s="15"/>
      <c r="U34" s="15"/>
      <c r="V34" s="15"/>
      <c r="W34" s="15"/>
      <c r="X34" s="15"/>
      <c r="Y34" s="15"/>
      <c r="Z34" s="15"/>
      <c r="AA34" s="15"/>
      <c r="AB34" s="15"/>
    </row>
    <row r="35" spans="1:28" s="4" customFormat="1">
      <c r="A35" s="8"/>
      <c r="C35" s="9"/>
      <c r="D35" s="9"/>
      <c r="E35" s="9"/>
      <c r="F35" s="9"/>
      <c r="G35" s="9"/>
      <c r="H35" s="9"/>
      <c r="I35" s="9"/>
      <c r="J35" s="9"/>
      <c r="K35" s="9"/>
      <c r="L35" s="9"/>
      <c r="M35" s="9"/>
      <c r="N35" s="19"/>
      <c r="O35" s="30"/>
      <c r="P35" s="30"/>
      <c r="Q35" s="15"/>
      <c r="R35" s="15"/>
      <c r="S35" s="15"/>
      <c r="T35" s="15"/>
      <c r="U35" s="15"/>
      <c r="V35" s="15"/>
      <c r="W35" s="15"/>
      <c r="X35" s="15"/>
      <c r="Y35" s="15"/>
      <c r="Z35" s="15"/>
      <c r="AA35" s="15"/>
      <c r="AB35" s="15"/>
    </row>
    <row r="36" spans="1:28" s="4" customFormat="1" ht="12.75" customHeight="1">
      <c r="A36" s="8"/>
      <c r="C36" s="9"/>
      <c r="D36" s="9"/>
      <c r="E36" s="9"/>
      <c r="F36" s="9"/>
      <c r="G36" s="9"/>
      <c r="H36" s="9"/>
      <c r="I36" s="9"/>
      <c r="J36" s="9"/>
      <c r="K36" s="9"/>
      <c r="L36" s="9"/>
      <c r="M36" s="9"/>
      <c r="N36" s="30"/>
      <c r="O36" s="30"/>
      <c r="P36" s="30"/>
      <c r="Q36" s="15"/>
      <c r="R36" s="15"/>
      <c r="S36" s="15"/>
      <c r="T36" s="15"/>
      <c r="U36" s="15"/>
      <c r="V36" s="15"/>
      <c r="W36" s="15"/>
      <c r="X36" s="15"/>
      <c r="Y36" s="15"/>
      <c r="Z36" s="15"/>
      <c r="AA36" s="15"/>
      <c r="AB36" s="15"/>
    </row>
    <row r="37" spans="1:28" s="4" customFormat="1">
      <c r="A37" s="8"/>
      <c r="C37" s="9"/>
      <c r="D37" s="9"/>
      <c r="E37" s="9"/>
      <c r="F37" s="9"/>
      <c r="G37" s="9"/>
      <c r="H37" s="9"/>
      <c r="I37" s="9"/>
      <c r="J37" s="9"/>
      <c r="K37" s="9"/>
      <c r="L37" s="9"/>
      <c r="M37" s="9"/>
      <c r="N37" s="20"/>
      <c r="O37" s="30"/>
      <c r="P37" s="30"/>
      <c r="Q37" s="15"/>
      <c r="R37" s="15"/>
      <c r="S37" s="15"/>
      <c r="T37" s="15"/>
      <c r="U37" s="15"/>
      <c r="V37" s="15"/>
      <c r="W37" s="15"/>
      <c r="X37" s="15"/>
      <c r="Y37" s="15"/>
      <c r="Z37" s="15"/>
      <c r="AA37" s="15"/>
      <c r="AB37" s="15"/>
    </row>
    <row r="38" spans="1:28" s="4" customFormat="1">
      <c r="A38" s="8"/>
      <c r="C38" s="9"/>
      <c r="D38" s="9"/>
      <c r="E38" s="9"/>
      <c r="F38" s="9"/>
      <c r="G38" s="9"/>
      <c r="H38" s="9"/>
      <c r="I38" s="9"/>
      <c r="J38" s="9"/>
      <c r="K38" s="9"/>
      <c r="L38" s="9"/>
      <c r="M38" s="9"/>
      <c r="N38" s="20"/>
      <c r="O38" s="30"/>
      <c r="P38" s="30"/>
      <c r="R38" s="30"/>
    </row>
    <row r="39" spans="1:28" s="4" customFormat="1">
      <c r="A39" s="8"/>
      <c r="C39" s="9"/>
      <c r="D39" s="9"/>
      <c r="E39" s="9"/>
      <c r="F39" s="9"/>
      <c r="G39" s="9"/>
      <c r="H39" s="9"/>
      <c r="I39" s="9"/>
      <c r="J39" s="9"/>
      <c r="K39" s="9"/>
      <c r="L39" s="9"/>
      <c r="M39" s="9"/>
      <c r="N39" s="20"/>
      <c r="O39" s="30"/>
      <c r="P39" s="30"/>
      <c r="R39" s="30"/>
    </row>
    <row r="40" spans="1:28">
      <c r="A40" s="3"/>
      <c r="C40" s="2"/>
      <c r="D40" s="2"/>
      <c r="E40" s="2"/>
      <c r="F40" s="2"/>
      <c r="G40" s="2"/>
      <c r="H40" s="2"/>
      <c r="I40" s="2"/>
      <c r="J40" s="2"/>
      <c r="K40" s="2"/>
      <c r="L40" s="2"/>
      <c r="M40" s="2"/>
      <c r="N40" s="20"/>
      <c r="O40" s="30"/>
      <c r="P40" s="30"/>
    </row>
    <row r="41" spans="1:28">
      <c r="N41" s="20"/>
      <c r="O41" s="30"/>
      <c r="P41" s="30"/>
    </row>
    <row r="42" spans="1:28" ht="22.5" customHeight="1">
      <c r="N42" s="20"/>
      <c r="O42" s="4"/>
      <c r="P42" s="4"/>
    </row>
    <row r="43" spans="1:28" ht="3.75" customHeight="1">
      <c r="N43" s="20"/>
      <c r="O43" s="4"/>
      <c r="P43" s="4"/>
    </row>
    <row r="44" spans="1:28">
      <c r="A44" s="30"/>
      <c r="B44" s="30"/>
      <c r="C44" s="34"/>
      <c r="D44" s="34"/>
      <c r="E44" s="35"/>
      <c r="G44" s="34"/>
      <c r="H44" s="34"/>
      <c r="I44" s="35"/>
      <c r="L44" s="34"/>
      <c r="N44" s="20"/>
      <c r="O44" s="4"/>
      <c r="P44" s="4"/>
    </row>
    <row r="45" spans="1:28">
      <c r="E45" s="34"/>
      <c r="N45" s="20"/>
      <c r="O45" s="4"/>
      <c r="P45" s="4"/>
    </row>
    <row r="46" spans="1:28">
      <c r="I46" s="34"/>
      <c r="N46" s="4"/>
      <c r="O46" s="4"/>
      <c r="P46" s="4"/>
    </row>
    <row r="47" spans="1:28">
      <c r="N47" s="4"/>
      <c r="O47" s="4"/>
      <c r="P47" s="4"/>
    </row>
    <row r="48" spans="1:28">
      <c r="N48" s="4"/>
      <c r="O48" s="4"/>
      <c r="P48" s="4"/>
    </row>
    <row r="65" spans="14:14">
      <c r="N65" s="4"/>
    </row>
    <row r="66" spans="14:14">
      <c r="N66" s="4"/>
    </row>
    <row r="67" spans="14:14">
      <c r="N67" s="4"/>
    </row>
  </sheetData>
  <mergeCells count="3">
    <mergeCell ref="C4:E4"/>
    <mergeCell ref="G4:I4"/>
    <mergeCell ref="K4:M4"/>
  </mergeCells>
  <pageMargins left="0.78740157480314965" right="0.78740157480314965" top="0.78740157480314965" bottom="0.78740157480314965" header="0.51181102362204722" footer="0.51181102362204722"/>
  <pageSetup paperSize="9" scale="91" orientation="portrait" horizontalDpi="4294967292"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436C-591F-43D5-ACEE-D91B8D102636}">
  <sheetPr>
    <tabColor theme="4" tint="0.39997558519241921"/>
  </sheetPr>
  <dimension ref="A1:AI23"/>
  <sheetViews>
    <sheetView workbookViewId="0"/>
  </sheetViews>
  <sheetFormatPr defaultColWidth="9.140625" defaultRowHeight="12.75"/>
  <cols>
    <col min="1" max="1" width="2.7109375" style="110" customWidth="1"/>
    <col min="2" max="5" width="11.7109375" style="110" customWidth="1"/>
    <col min="6" max="6" width="2.7109375" style="110" customWidth="1"/>
    <col min="7" max="9" width="11.7109375" style="110" customWidth="1"/>
    <col min="10" max="10" width="2.7109375" style="110" customWidth="1"/>
    <col min="11" max="13" width="11.7109375" style="110" customWidth="1"/>
    <col min="14" max="14" width="2.7109375" style="110" customWidth="1"/>
    <col min="15" max="16" width="11.7109375" style="110" customWidth="1"/>
    <col min="17" max="17" width="11.7109375" style="112" customWidth="1"/>
    <col min="18" max="18" width="9" style="110" customWidth="1"/>
    <col min="19" max="22" width="9.140625" style="110"/>
    <col min="23" max="23" width="11" style="110" customWidth="1"/>
    <col min="24" max="16384" width="9.140625" style="110"/>
  </cols>
  <sheetData>
    <row r="1" spans="1:35" s="136" customFormat="1" ht="18" customHeight="1">
      <c r="A1" s="253" t="s">
        <v>106</v>
      </c>
      <c r="B1" s="253"/>
      <c r="C1" s="253"/>
      <c r="D1" s="253"/>
      <c r="E1" s="253"/>
      <c r="F1" s="253"/>
      <c r="G1" s="253"/>
      <c r="H1" s="253"/>
      <c r="I1" s="253"/>
      <c r="J1" s="253"/>
      <c r="K1" s="253"/>
      <c r="L1" s="253"/>
      <c r="M1" s="253"/>
      <c r="N1" s="253"/>
      <c r="O1" s="253"/>
      <c r="P1" s="253"/>
      <c r="Q1" s="253"/>
    </row>
    <row r="2" spans="1:35" s="136" customFormat="1" ht="18" customHeight="1">
      <c r="A2" s="137"/>
      <c r="B2" s="211"/>
      <c r="C2" s="147"/>
      <c r="D2" s="147"/>
      <c r="E2" s="147"/>
      <c r="F2" s="147"/>
      <c r="G2" s="147"/>
      <c r="H2" s="147"/>
      <c r="I2" s="147"/>
      <c r="J2" s="147"/>
      <c r="K2" s="147"/>
      <c r="L2" s="147"/>
      <c r="M2" s="147"/>
      <c r="N2" s="147"/>
      <c r="O2" s="147"/>
      <c r="P2" s="147"/>
      <c r="Q2" s="147"/>
    </row>
    <row r="3" spans="1:35" s="136" customFormat="1" ht="18" customHeight="1">
      <c r="A3" s="350" t="s">
        <v>73</v>
      </c>
      <c r="B3" s="350"/>
      <c r="C3" s="350"/>
      <c r="D3" s="350"/>
      <c r="E3" s="350"/>
      <c r="F3" s="350"/>
      <c r="G3" s="350"/>
      <c r="H3" s="350"/>
      <c r="I3" s="350"/>
      <c r="J3" s="350"/>
      <c r="K3" s="350"/>
      <c r="L3" s="350"/>
      <c r="M3" s="350"/>
      <c r="N3" s="350"/>
      <c r="O3" s="350"/>
      <c r="P3" s="350"/>
      <c r="Q3" s="350"/>
    </row>
    <row r="4" spans="1:35" s="136" customFormat="1" ht="15.95" customHeight="1" thickBot="1">
      <c r="A4" s="210"/>
      <c r="B4" s="212"/>
      <c r="C4" s="212"/>
      <c r="D4" s="212"/>
      <c r="E4" s="212"/>
      <c r="F4" s="212"/>
      <c r="G4" s="212"/>
      <c r="H4" s="212"/>
      <c r="I4" s="212"/>
      <c r="J4" s="212"/>
      <c r="K4" s="212"/>
      <c r="L4" s="212"/>
      <c r="M4" s="213"/>
      <c r="N4" s="212"/>
      <c r="O4" s="212"/>
      <c r="P4" s="212"/>
      <c r="Q4" s="149" t="s">
        <v>5</v>
      </c>
      <c r="R4" s="150"/>
    </row>
    <row r="5" spans="1:35" s="151" customFormat="1" ht="15.95" customHeight="1" thickTop="1">
      <c r="B5" s="152"/>
      <c r="C5" s="351" t="s">
        <v>6</v>
      </c>
      <c r="D5" s="351"/>
      <c r="E5" s="351"/>
      <c r="F5" s="153"/>
      <c r="G5" s="351" t="s">
        <v>9</v>
      </c>
      <c r="H5" s="351"/>
      <c r="I5" s="351"/>
      <c r="J5" s="153"/>
      <c r="K5" s="351" t="s">
        <v>1</v>
      </c>
      <c r="L5" s="351"/>
      <c r="M5" s="351"/>
      <c r="O5" s="352" t="s">
        <v>25</v>
      </c>
      <c r="P5" s="353"/>
      <c r="Q5" s="353"/>
      <c r="R5" s="154"/>
    </row>
    <row r="6" spans="1:35" s="151" customFormat="1" ht="24" customHeight="1">
      <c r="A6" s="155"/>
      <c r="B6" s="156"/>
      <c r="C6" s="157" t="s">
        <v>50</v>
      </c>
      <c r="D6" s="157" t="s">
        <v>51</v>
      </c>
      <c r="E6" s="196" t="s">
        <v>52</v>
      </c>
      <c r="F6" s="158"/>
      <c r="G6" s="157" t="s">
        <v>50</v>
      </c>
      <c r="H6" s="157" t="s">
        <v>51</v>
      </c>
      <c r="I6" s="196" t="s">
        <v>52</v>
      </c>
      <c r="J6" s="158"/>
      <c r="K6" s="157" t="s">
        <v>50</v>
      </c>
      <c r="L6" s="157" t="s">
        <v>51</v>
      </c>
      <c r="M6" s="196" t="s">
        <v>52</v>
      </c>
      <c r="N6" s="158"/>
      <c r="O6" s="157" t="s">
        <v>50</v>
      </c>
      <c r="P6" s="157" t="s">
        <v>51</v>
      </c>
      <c r="Q6" s="196" t="s">
        <v>52</v>
      </c>
      <c r="R6" s="159"/>
    </row>
    <row r="7" spans="1:35" s="151" customFormat="1" ht="15.95" customHeight="1">
      <c r="A7" s="154" t="s">
        <v>4</v>
      </c>
      <c r="B7" s="160"/>
      <c r="C7" s="159"/>
      <c r="D7" s="159"/>
      <c r="E7" s="161"/>
      <c r="F7" s="159"/>
      <c r="G7" s="159"/>
      <c r="H7" s="159"/>
      <c r="I7" s="159"/>
      <c r="J7" s="159"/>
      <c r="K7" s="159"/>
      <c r="L7" s="159"/>
      <c r="M7" s="159"/>
    </row>
    <row r="8" spans="1:35" s="151" customFormat="1" ht="14.1" customHeight="1">
      <c r="A8" s="154"/>
      <c r="B8" s="162" t="s">
        <v>54</v>
      </c>
      <c r="C8" s="161">
        <v>575</v>
      </c>
      <c r="D8" s="161">
        <v>622</v>
      </c>
      <c r="E8" s="197">
        <v>615</v>
      </c>
      <c r="F8" s="161"/>
      <c r="G8" s="161">
        <v>522</v>
      </c>
      <c r="H8" s="161">
        <v>584</v>
      </c>
      <c r="I8" s="197">
        <v>558</v>
      </c>
      <c r="J8" s="161"/>
      <c r="K8" s="161">
        <v>605</v>
      </c>
      <c r="L8" s="161">
        <v>618</v>
      </c>
      <c r="M8" s="197">
        <v>618</v>
      </c>
      <c r="N8" s="161"/>
      <c r="O8" s="161">
        <v>532</v>
      </c>
      <c r="P8" s="161">
        <v>603</v>
      </c>
      <c r="Q8" s="197">
        <v>583</v>
      </c>
      <c r="R8" s="199"/>
      <c r="S8" s="199"/>
      <c r="T8" s="200"/>
      <c r="U8" s="199"/>
      <c r="V8" s="199"/>
      <c r="W8" s="199"/>
      <c r="X8" s="199"/>
      <c r="Y8" s="199"/>
      <c r="Z8" s="199"/>
      <c r="AA8" s="199"/>
      <c r="AB8" s="199"/>
      <c r="AC8" s="199"/>
      <c r="AD8" s="199"/>
      <c r="AE8" s="199"/>
      <c r="AF8" s="199"/>
      <c r="AG8" s="199"/>
    </row>
    <row r="9" spans="1:35" s="151" customFormat="1" ht="14.1" customHeight="1">
      <c r="A9" s="154"/>
      <c r="B9" s="162">
        <v>2016</v>
      </c>
      <c r="C9" s="161">
        <v>584</v>
      </c>
      <c r="D9" s="161">
        <v>631</v>
      </c>
      <c r="E9" s="197">
        <v>624</v>
      </c>
      <c r="F9" s="161"/>
      <c r="G9" s="161">
        <v>517</v>
      </c>
      <c r="H9" s="161">
        <v>593</v>
      </c>
      <c r="I9" s="197">
        <v>559</v>
      </c>
      <c r="J9" s="161"/>
      <c r="K9" s="161">
        <v>607</v>
      </c>
      <c r="L9" s="161">
        <v>624</v>
      </c>
      <c r="M9" s="197">
        <v>623</v>
      </c>
      <c r="N9" s="161"/>
      <c r="O9" s="161">
        <v>529</v>
      </c>
      <c r="P9" s="161">
        <v>612</v>
      </c>
      <c r="Q9" s="197">
        <v>586</v>
      </c>
      <c r="R9" s="199"/>
      <c r="S9" s="199"/>
      <c r="T9" s="201"/>
      <c r="U9" s="199"/>
      <c r="V9" s="199"/>
      <c r="W9" s="199"/>
      <c r="X9" s="199"/>
      <c r="Y9" s="199"/>
      <c r="Z9" s="199"/>
      <c r="AA9" s="199"/>
      <c r="AB9" s="161"/>
      <c r="AC9" s="161"/>
      <c r="AD9" s="161"/>
      <c r="AE9" s="161"/>
    </row>
    <row r="10" spans="1:35" s="151" customFormat="1" ht="14.1" customHeight="1">
      <c r="A10" s="154"/>
      <c r="B10" s="162">
        <v>2017</v>
      </c>
      <c r="C10" s="161">
        <v>615</v>
      </c>
      <c r="D10" s="161">
        <v>680</v>
      </c>
      <c r="E10" s="197">
        <v>670</v>
      </c>
      <c r="F10" s="161"/>
      <c r="G10" s="161">
        <v>559</v>
      </c>
      <c r="H10" s="161">
        <v>641</v>
      </c>
      <c r="I10" s="197">
        <v>601</v>
      </c>
      <c r="J10" s="161"/>
      <c r="K10" s="161">
        <v>595</v>
      </c>
      <c r="L10" s="161">
        <v>620</v>
      </c>
      <c r="M10" s="197">
        <v>619</v>
      </c>
      <c r="N10" s="161"/>
      <c r="O10" s="161">
        <v>566</v>
      </c>
      <c r="P10" s="161">
        <v>647</v>
      </c>
      <c r="Q10" s="197">
        <v>619</v>
      </c>
      <c r="R10" s="199"/>
      <c r="S10" s="199"/>
      <c r="T10" s="201"/>
      <c r="U10" s="199"/>
      <c r="V10" s="199"/>
      <c r="W10" s="199"/>
      <c r="X10" s="199"/>
      <c r="Y10" s="199"/>
      <c r="Z10" s="199"/>
      <c r="AA10" s="199"/>
      <c r="AB10" s="161"/>
      <c r="AC10" s="161"/>
      <c r="AD10" s="161"/>
      <c r="AE10" s="161"/>
    </row>
    <row r="11" spans="1:35" s="151" customFormat="1" ht="14.1" customHeight="1">
      <c r="A11" s="154"/>
      <c r="B11" s="162">
        <v>2018</v>
      </c>
      <c r="C11" s="161">
        <v>682.5028616417236</v>
      </c>
      <c r="D11" s="161">
        <v>739.30131196434036</v>
      </c>
      <c r="E11" s="197">
        <v>728.36725319358698</v>
      </c>
      <c r="F11" s="161"/>
      <c r="G11" s="161">
        <v>622.01316945637905</v>
      </c>
      <c r="H11" s="161">
        <v>696.90219566274016</v>
      </c>
      <c r="I11" s="197">
        <v>658.8163348868959</v>
      </c>
      <c r="J11" s="161"/>
      <c r="K11" s="161">
        <v>607.66067635724494</v>
      </c>
      <c r="L11" s="161">
        <v>651.24209563921238</v>
      </c>
      <c r="M11" s="197">
        <v>650.386978559093</v>
      </c>
      <c r="N11" s="161"/>
      <c r="O11" s="161">
        <v>628.63234169703662</v>
      </c>
      <c r="P11" s="161">
        <v>696.11086564838831</v>
      </c>
      <c r="Q11" s="197">
        <v>671.86821292073546</v>
      </c>
      <c r="R11" s="199"/>
      <c r="S11" s="199"/>
      <c r="T11" s="201"/>
      <c r="U11" s="199"/>
      <c r="V11" s="201"/>
      <c r="W11" s="199"/>
      <c r="X11" s="201"/>
      <c r="Y11" s="199"/>
      <c r="Z11" s="201"/>
      <c r="AA11" s="199"/>
      <c r="AB11" s="201"/>
      <c r="AC11" s="199"/>
      <c r="AD11" s="201"/>
      <c r="AE11" s="199"/>
      <c r="AF11" s="201"/>
      <c r="AG11" s="199"/>
    </row>
    <row r="12" spans="1:35" s="151" customFormat="1" ht="14.1" customHeight="1" thickBot="1">
      <c r="A12" s="163"/>
      <c r="B12" s="164">
        <v>2019</v>
      </c>
      <c r="C12" s="227">
        <v>756.65544406602055</v>
      </c>
      <c r="D12" s="165">
        <v>778.57562818939175</v>
      </c>
      <c r="E12" s="198">
        <v>775.74814585309412</v>
      </c>
      <c r="F12" s="165"/>
      <c r="G12" s="165">
        <v>683.22382689175708</v>
      </c>
      <c r="H12" s="165">
        <v>731.9975865667767</v>
      </c>
      <c r="I12" s="198">
        <v>706.90043752962731</v>
      </c>
      <c r="J12" s="165"/>
      <c r="K12" s="165">
        <v>683.09916477625723</v>
      </c>
      <c r="L12" s="165">
        <v>660.03937528813231</v>
      </c>
      <c r="M12" s="198">
        <v>660.41208422271541</v>
      </c>
      <c r="N12" s="165"/>
      <c r="O12" s="165">
        <v>688.30158834299459</v>
      </c>
      <c r="P12" s="165">
        <v>726.04180883923084</v>
      </c>
      <c r="Q12" s="198">
        <v>712.50767542019082</v>
      </c>
      <c r="R12" s="225"/>
      <c r="S12" s="225"/>
      <c r="T12" s="226"/>
      <c r="U12" s="225"/>
      <c r="V12" s="225"/>
      <c r="W12" s="225"/>
      <c r="X12" s="225"/>
      <c r="Y12" s="225"/>
      <c r="Z12" s="225"/>
      <c r="AA12" s="225"/>
      <c r="AB12" s="161"/>
      <c r="AC12" s="161"/>
      <c r="AD12" s="161"/>
      <c r="AE12" s="161"/>
    </row>
    <row r="13" spans="1:35" s="151" customFormat="1" ht="12" customHeight="1" thickTop="1">
      <c r="A13" s="154"/>
      <c r="B13" s="202"/>
      <c r="C13" s="203"/>
      <c r="D13" s="203"/>
      <c r="E13" s="203"/>
      <c r="F13" s="203"/>
      <c r="G13" s="203"/>
      <c r="H13" s="203"/>
      <c r="I13" s="203"/>
      <c r="J13" s="203"/>
      <c r="K13" s="203"/>
      <c r="L13" s="203"/>
      <c r="M13" s="203"/>
      <c r="N13" s="203"/>
      <c r="O13" s="203"/>
      <c r="P13" s="203"/>
      <c r="Q13" s="203"/>
      <c r="R13" s="204"/>
      <c r="S13" s="204"/>
      <c r="T13" s="204"/>
      <c r="U13" s="204"/>
      <c r="V13" s="204"/>
      <c r="W13" s="204"/>
      <c r="X13" s="204"/>
      <c r="Y13" s="204"/>
      <c r="Z13" s="204"/>
      <c r="AA13" s="204"/>
      <c r="AB13" s="204"/>
      <c r="AC13" s="204"/>
      <c r="AD13" s="204"/>
      <c r="AE13" s="204"/>
      <c r="AF13" s="204"/>
      <c r="AG13" s="204"/>
    </row>
    <row r="14" spans="1:35" s="151" customFormat="1" ht="15" customHeight="1">
      <c r="B14" s="205" t="s">
        <v>56</v>
      </c>
      <c r="M14" s="206"/>
    </row>
    <row r="15" spans="1:35" s="151" customFormat="1" ht="12" customHeight="1">
      <c r="B15" s="348" t="s">
        <v>58</v>
      </c>
      <c r="C15" s="348"/>
      <c r="D15" s="348"/>
      <c r="E15" s="348"/>
      <c r="F15" s="348"/>
      <c r="G15" s="348"/>
      <c r="H15" s="348"/>
      <c r="I15" s="348"/>
      <c r="J15" s="348"/>
      <c r="K15" s="348"/>
      <c r="L15" s="348"/>
      <c r="M15" s="348"/>
      <c r="N15" s="348"/>
      <c r="O15" s="348"/>
      <c r="P15" s="348"/>
      <c r="Q15" s="348"/>
      <c r="T15" s="348"/>
      <c r="U15" s="348"/>
      <c r="V15" s="348"/>
      <c r="W15" s="348"/>
      <c r="X15" s="348"/>
      <c r="Y15" s="348"/>
      <c r="Z15" s="348"/>
      <c r="AA15" s="348"/>
      <c r="AB15" s="348"/>
      <c r="AC15" s="348"/>
      <c r="AD15" s="348"/>
      <c r="AE15" s="348"/>
      <c r="AF15" s="348"/>
      <c r="AG15" s="348"/>
      <c r="AH15" s="348"/>
      <c r="AI15" s="348"/>
    </row>
    <row r="16" spans="1:35" s="151" customFormat="1" ht="24" customHeight="1">
      <c r="A16" s="154"/>
      <c r="B16" s="348" t="s">
        <v>57</v>
      </c>
      <c r="C16" s="348"/>
      <c r="D16" s="348"/>
      <c r="E16" s="348"/>
      <c r="F16" s="348"/>
      <c r="G16" s="348"/>
      <c r="H16" s="348"/>
      <c r="I16" s="348"/>
      <c r="J16" s="348"/>
      <c r="K16" s="348"/>
      <c r="L16" s="348"/>
      <c r="M16" s="348"/>
      <c r="N16" s="348"/>
      <c r="O16" s="348"/>
      <c r="P16" s="348"/>
      <c r="Q16" s="348"/>
      <c r="T16" s="348"/>
      <c r="U16" s="348"/>
      <c r="V16" s="348"/>
      <c r="W16" s="348"/>
      <c r="X16" s="348"/>
      <c r="Y16" s="348"/>
      <c r="Z16" s="348"/>
      <c r="AA16" s="348"/>
      <c r="AB16" s="348"/>
      <c r="AC16" s="348"/>
      <c r="AD16" s="348"/>
      <c r="AE16" s="348"/>
      <c r="AF16" s="348"/>
      <c r="AG16" s="348"/>
      <c r="AH16" s="348"/>
      <c r="AI16" s="348"/>
    </row>
    <row r="17" spans="1:20" s="151" customFormat="1" ht="12" customHeight="1">
      <c r="A17" s="154"/>
    </row>
    <row r="18" spans="1:20" s="151" customFormat="1" ht="12" customHeight="1">
      <c r="A18" s="154"/>
      <c r="B18" s="349" t="s">
        <v>55</v>
      </c>
      <c r="C18" s="349"/>
      <c r="D18" s="349"/>
      <c r="E18" s="349"/>
      <c r="F18" s="349"/>
      <c r="G18" s="349"/>
      <c r="H18" s="349"/>
      <c r="I18" s="349"/>
      <c r="J18" s="349"/>
      <c r="K18" s="349"/>
      <c r="L18" s="349"/>
      <c r="M18" s="349"/>
      <c r="N18" s="349"/>
      <c r="O18" s="349"/>
      <c r="P18" s="349"/>
      <c r="Q18" s="349"/>
      <c r="T18" s="123"/>
    </row>
    <row r="19" spans="1:20" s="136" customFormat="1" ht="12" customHeight="1">
      <c r="A19" s="154"/>
    </row>
    <row r="20" spans="1:20" s="136" customFormat="1" ht="12" customHeight="1">
      <c r="A20" s="154"/>
      <c r="B20" s="349" t="s">
        <v>53</v>
      </c>
      <c r="C20" s="349"/>
      <c r="D20" s="349"/>
      <c r="E20" s="349"/>
      <c r="F20" s="349"/>
      <c r="G20" s="349"/>
      <c r="H20" s="349"/>
      <c r="I20" s="349"/>
      <c r="J20" s="349"/>
      <c r="K20" s="349"/>
      <c r="L20" s="349"/>
      <c r="M20" s="349"/>
      <c r="N20" s="349"/>
      <c r="O20" s="349"/>
      <c r="P20" s="349"/>
      <c r="Q20" s="349"/>
      <c r="T20" s="123"/>
    </row>
    <row r="21" spans="1:20" s="136" customFormat="1" ht="12" customHeight="1">
      <c r="A21" s="207"/>
      <c r="B21" s="341" t="s">
        <v>59</v>
      </c>
      <c r="C21" s="341"/>
      <c r="D21" s="341"/>
      <c r="E21" s="341"/>
      <c r="F21" s="341"/>
      <c r="G21" s="341"/>
      <c r="H21" s="341"/>
      <c r="I21" s="341"/>
      <c r="J21" s="341"/>
      <c r="K21" s="341"/>
      <c r="L21" s="341"/>
      <c r="M21" s="341"/>
      <c r="N21" s="341"/>
      <c r="O21" s="341"/>
      <c r="P21" s="341"/>
      <c r="Q21" s="341"/>
    </row>
    <row r="22" spans="1:20" s="136" customFormat="1" ht="12" customHeight="1">
      <c r="Q22" s="208"/>
    </row>
    <row r="23" spans="1:20" s="136" customFormat="1" ht="12" customHeight="1">
      <c r="B23" s="209" t="s">
        <v>37</v>
      </c>
      <c r="Q23" s="208"/>
    </row>
  </sheetData>
  <mergeCells count="12">
    <mergeCell ref="A3:Q3"/>
    <mergeCell ref="C5:E5"/>
    <mergeCell ref="G5:I5"/>
    <mergeCell ref="K5:M5"/>
    <mergeCell ref="O5:Q5"/>
    <mergeCell ref="B21:Q21"/>
    <mergeCell ref="B15:Q15"/>
    <mergeCell ref="T15:AI15"/>
    <mergeCell ref="B16:Q16"/>
    <mergeCell ref="T16:AI16"/>
    <mergeCell ref="B18:Q18"/>
    <mergeCell ref="B20:Q20"/>
  </mergeCells>
  <hyperlinks>
    <hyperlink ref="B23" location="Contents!A1" display="Return to Contents Page" xr:uid="{AB1564E8-67B4-40F3-9F04-F7CB6ECADC6E}"/>
  </hyperlinks>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A8F3-8990-43E1-BA2C-7659B01236CF}">
  <sheetPr>
    <tabColor theme="4" tint="0.39997558519241921"/>
  </sheetPr>
  <dimension ref="A1:AG23"/>
  <sheetViews>
    <sheetView workbookViewId="0"/>
  </sheetViews>
  <sheetFormatPr defaultColWidth="9.140625" defaultRowHeight="12.75"/>
  <cols>
    <col min="1" max="1" width="2.7109375" style="110" customWidth="1"/>
    <col min="2" max="5" width="11.7109375" style="110" customWidth="1"/>
    <col min="6" max="6" width="2.7109375" style="110" customWidth="1"/>
    <col min="7" max="9" width="11.7109375" style="110" customWidth="1"/>
    <col min="10" max="10" width="2.7109375" style="110" customWidth="1"/>
    <col min="11" max="13" width="11.7109375" style="110" customWidth="1"/>
    <col min="14" max="14" width="2.7109375" style="110" customWidth="1"/>
    <col min="15" max="16" width="11.7109375" style="110" customWidth="1"/>
    <col min="17" max="17" width="11.7109375" style="112" customWidth="1"/>
    <col min="18" max="18" width="9" style="110" customWidth="1"/>
    <col min="19" max="22" width="9.140625" style="110"/>
    <col min="23" max="23" width="11" style="110" customWidth="1"/>
    <col min="24" max="16384" width="9.140625" style="110"/>
  </cols>
  <sheetData>
    <row r="1" spans="1:33" ht="18" customHeight="1">
      <c r="A1" s="253" t="s">
        <v>107</v>
      </c>
      <c r="B1" s="253"/>
      <c r="C1" s="253"/>
      <c r="D1" s="253"/>
      <c r="E1" s="253"/>
      <c r="F1" s="253"/>
      <c r="G1" s="253"/>
      <c r="H1" s="253"/>
      <c r="I1" s="253"/>
      <c r="J1" s="253"/>
      <c r="K1" s="253"/>
      <c r="L1" s="253"/>
      <c r="M1" s="253"/>
      <c r="N1" s="253"/>
      <c r="O1" s="253"/>
      <c r="P1" s="253"/>
      <c r="Q1" s="253"/>
    </row>
    <row r="2" spans="1:33" ht="18" customHeight="1">
      <c r="A2" s="116"/>
      <c r="B2" s="214"/>
      <c r="C2" s="214"/>
      <c r="D2" s="214"/>
      <c r="E2" s="214"/>
      <c r="F2" s="214"/>
      <c r="G2" s="214"/>
      <c r="H2" s="214"/>
      <c r="I2" s="214"/>
      <c r="J2" s="214"/>
      <c r="K2" s="214"/>
      <c r="L2" s="214"/>
      <c r="M2" s="214"/>
      <c r="N2" s="214"/>
      <c r="O2" s="214"/>
      <c r="P2" s="214"/>
      <c r="Q2" s="208"/>
    </row>
    <row r="3" spans="1:33" ht="18" customHeight="1">
      <c r="A3" s="350" t="s">
        <v>73</v>
      </c>
      <c r="B3" s="350"/>
      <c r="C3" s="350"/>
      <c r="D3" s="350"/>
      <c r="E3" s="350"/>
      <c r="F3" s="350"/>
      <c r="G3" s="350"/>
      <c r="H3" s="350"/>
      <c r="I3" s="350"/>
      <c r="J3" s="350"/>
      <c r="K3" s="350"/>
      <c r="L3" s="350"/>
      <c r="M3" s="350"/>
      <c r="N3" s="350"/>
      <c r="O3" s="350"/>
      <c r="P3" s="350"/>
      <c r="Q3" s="350"/>
    </row>
    <row r="4" spans="1:33" ht="15.95" customHeight="1" thickBot="1">
      <c r="A4" s="148"/>
      <c r="B4" s="148"/>
      <c r="C4" s="148"/>
      <c r="D4" s="148"/>
      <c r="E4" s="148"/>
      <c r="F4" s="148"/>
      <c r="G4" s="148"/>
      <c r="H4" s="148"/>
      <c r="I4" s="148"/>
      <c r="J4" s="148"/>
      <c r="K4" s="148"/>
      <c r="L4" s="148"/>
      <c r="M4" s="149"/>
      <c r="N4" s="148"/>
      <c r="O4" s="148"/>
      <c r="P4" s="148"/>
      <c r="Q4" s="149" t="s">
        <v>5</v>
      </c>
      <c r="R4" s="117"/>
    </row>
    <row r="5" spans="1:33" s="118" customFormat="1" ht="15.95" customHeight="1" thickTop="1">
      <c r="A5" s="151"/>
      <c r="B5" s="152"/>
      <c r="C5" s="351" t="s">
        <v>6</v>
      </c>
      <c r="D5" s="351"/>
      <c r="E5" s="351"/>
      <c r="F5" s="153"/>
      <c r="G5" s="351" t="s">
        <v>9</v>
      </c>
      <c r="H5" s="351"/>
      <c r="I5" s="351"/>
      <c r="J5" s="153"/>
      <c r="K5" s="351" t="s">
        <v>1</v>
      </c>
      <c r="L5" s="351"/>
      <c r="M5" s="351"/>
      <c r="N5" s="151"/>
      <c r="O5" s="352" t="s">
        <v>25</v>
      </c>
      <c r="P5" s="353"/>
      <c r="Q5" s="353"/>
      <c r="R5" s="119"/>
    </row>
    <row r="6" spans="1:33" s="118" customFormat="1" ht="24" customHeight="1">
      <c r="A6" s="155"/>
      <c r="B6" s="156"/>
      <c r="C6" s="157" t="s">
        <v>50</v>
      </c>
      <c r="D6" s="157" t="s">
        <v>51</v>
      </c>
      <c r="E6" s="196" t="s">
        <v>52</v>
      </c>
      <c r="F6" s="158"/>
      <c r="G6" s="157" t="s">
        <v>50</v>
      </c>
      <c r="H6" s="157" t="s">
        <v>51</v>
      </c>
      <c r="I6" s="196" t="s">
        <v>52</v>
      </c>
      <c r="J6" s="158"/>
      <c r="K6" s="157" t="s">
        <v>50</v>
      </c>
      <c r="L6" s="157" t="s">
        <v>51</v>
      </c>
      <c r="M6" s="196" t="s">
        <v>52</v>
      </c>
      <c r="N6" s="158"/>
      <c r="O6" s="157" t="s">
        <v>50</v>
      </c>
      <c r="P6" s="157" t="s">
        <v>51</v>
      </c>
      <c r="Q6" s="196" t="s">
        <v>52</v>
      </c>
      <c r="R6" s="120"/>
    </row>
    <row r="7" spans="1:33" s="118" customFormat="1" ht="15.95" customHeight="1">
      <c r="A7" s="154" t="s">
        <v>4</v>
      </c>
      <c r="B7" s="160"/>
      <c r="C7" s="159"/>
      <c r="D7" s="159"/>
      <c r="E7" s="197"/>
      <c r="F7" s="159"/>
      <c r="G7" s="159"/>
      <c r="H7" s="159"/>
      <c r="I7" s="254"/>
      <c r="J7" s="159"/>
      <c r="K7" s="159"/>
      <c r="L7" s="159"/>
      <c r="M7" s="254"/>
      <c r="N7" s="151"/>
      <c r="O7" s="151"/>
      <c r="P7" s="151"/>
      <c r="Q7" s="154"/>
      <c r="S7"/>
      <c r="T7"/>
      <c r="U7"/>
      <c r="V7"/>
      <c r="W7"/>
      <c r="X7"/>
      <c r="Y7"/>
    </row>
    <row r="8" spans="1:33" s="118" customFormat="1" ht="14.1" customHeight="1">
      <c r="A8" s="154"/>
      <c r="B8" s="162" t="s">
        <v>54</v>
      </c>
      <c r="C8" s="161">
        <v>778</v>
      </c>
      <c r="D8" s="161">
        <v>841</v>
      </c>
      <c r="E8" s="197">
        <v>833</v>
      </c>
      <c r="F8" s="161"/>
      <c r="G8" s="161">
        <v>696</v>
      </c>
      <c r="H8" s="161">
        <v>794</v>
      </c>
      <c r="I8" s="197">
        <v>758</v>
      </c>
      <c r="J8" s="161"/>
      <c r="K8" s="161">
        <v>828</v>
      </c>
      <c r="L8" s="161">
        <v>837</v>
      </c>
      <c r="M8" s="197">
        <v>836</v>
      </c>
      <c r="N8" s="161"/>
      <c r="O8" s="161">
        <v>714</v>
      </c>
      <c r="P8" s="161">
        <v>820</v>
      </c>
      <c r="Q8" s="197">
        <v>795</v>
      </c>
      <c r="R8" s="122"/>
      <c r="S8"/>
      <c r="T8"/>
      <c r="U8"/>
      <c r="V8"/>
      <c r="W8"/>
      <c r="X8"/>
      <c r="Y8"/>
      <c r="Z8" s="122"/>
      <c r="AA8" s="122"/>
      <c r="AB8" s="122"/>
      <c r="AC8" s="122"/>
      <c r="AD8" s="122"/>
      <c r="AE8" s="122"/>
      <c r="AF8" s="122"/>
      <c r="AG8" s="122"/>
    </row>
    <row r="9" spans="1:33" s="118" customFormat="1" ht="14.1" customHeight="1">
      <c r="A9" s="154"/>
      <c r="B9" s="162">
        <v>2016</v>
      </c>
      <c r="C9" s="161">
        <v>782</v>
      </c>
      <c r="D9" s="161">
        <v>853</v>
      </c>
      <c r="E9" s="197">
        <v>844</v>
      </c>
      <c r="F9" s="161"/>
      <c r="G9" s="161">
        <v>685</v>
      </c>
      <c r="H9" s="161">
        <v>806</v>
      </c>
      <c r="I9" s="197">
        <v>757</v>
      </c>
      <c r="J9" s="161"/>
      <c r="K9" s="161">
        <v>816</v>
      </c>
      <c r="L9" s="161">
        <v>847</v>
      </c>
      <c r="M9" s="197">
        <v>845</v>
      </c>
      <c r="N9" s="161"/>
      <c r="O9" s="161">
        <v>705</v>
      </c>
      <c r="P9" s="161">
        <v>832</v>
      </c>
      <c r="Q9" s="197">
        <v>799</v>
      </c>
      <c r="R9" s="122"/>
      <c r="S9"/>
      <c r="T9"/>
      <c r="U9"/>
      <c r="V9"/>
      <c r="W9"/>
      <c r="X9"/>
      <c r="Y9"/>
      <c r="Z9" s="122"/>
      <c r="AA9" s="122"/>
      <c r="AB9" s="121"/>
      <c r="AC9" s="121"/>
      <c r="AD9" s="121"/>
      <c r="AE9" s="121"/>
    </row>
    <row r="10" spans="1:33" s="118" customFormat="1" ht="14.1" customHeight="1">
      <c r="A10" s="154"/>
      <c r="B10" s="162">
        <v>2017</v>
      </c>
      <c r="C10" s="161">
        <v>828</v>
      </c>
      <c r="D10" s="161">
        <v>932</v>
      </c>
      <c r="E10" s="197">
        <v>917</v>
      </c>
      <c r="F10" s="161"/>
      <c r="G10" s="161">
        <v>739</v>
      </c>
      <c r="H10" s="161">
        <v>874</v>
      </c>
      <c r="I10" s="197">
        <v>814</v>
      </c>
      <c r="J10" s="161"/>
      <c r="K10" s="161">
        <v>783</v>
      </c>
      <c r="L10" s="161">
        <v>799</v>
      </c>
      <c r="M10" s="197">
        <v>798</v>
      </c>
      <c r="N10" s="161"/>
      <c r="O10" s="161">
        <v>750</v>
      </c>
      <c r="P10" s="161">
        <v>872</v>
      </c>
      <c r="Q10" s="197">
        <v>836</v>
      </c>
      <c r="R10" s="122"/>
      <c r="S10"/>
      <c r="T10"/>
      <c r="U10"/>
      <c r="V10"/>
      <c r="W10"/>
      <c r="X10"/>
      <c r="Y10"/>
      <c r="Z10" s="122"/>
      <c r="AA10" s="122"/>
      <c r="AB10" s="121"/>
      <c r="AC10" s="121"/>
      <c r="AD10" s="121"/>
      <c r="AE10" s="121"/>
    </row>
    <row r="11" spans="1:33" s="118" customFormat="1" ht="14.1" customHeight="1">
      <c r="A11" s="154"/>
      <c r="B11" s="162">
        <v>2018</v>
      </c>
      <c r="C11" s="161">
        <v>928.5106141230109</v>
      </c>
      <c r="D11" s="161">
        <v>1003.2107078610476</v>
      </c>
      <c r="E11" s="197">
        <v>992.10906761052718</v>
      </c>
      <c r="F11" s="161"/>
      <c r="G11" s="161">
        <v>839.15746183808585</v>
      </c>
      <c r="H11" s="161">
        <v>955.5144504136739</v>
      </c>
      <c r="I11" s="197">
        <v>902.99069307880723</v>
      </c>
      <c r="J11" s="161"/>
      <c r="K11" s="161">
        <v>780.93188440465883</v>
      </c>
      <c r="L11" s="161">
        <v>798.24076391910489</v>
      </c>
      <c r="M11" s="197">
        <v>797.86184787096045</v>
      </c>
      <c r="N11" s="161"/>
      <c r="O11" s="161">
        <v>848.0419996965818</v>
      </c>
      <c r="P11" s="161">
        <v>920.28130001002012</v>
      </c>
      <c r="Q11" s="197">
        <v>899.20646475206672</v>
      </c>
      <c r="R11" s="122"/>
      <c r="S11"/>
      <c r="T11"/>
      <c r="U11"/>
      <c r="V11"/>
      <c r="W11"/>
      <c r="X11"/>
      <c r="Y11"/>
      <c r="Z11" s="122"/>
      <c r="AA11" s="122"/>
      <c r="AB11" s="121"/>
      <c r="AC11" s="121"/>
      <c r="AD11" s="121"/>
      <c r="AE11" s="121"/>
    </row>
    <row r="12" spans="1:33" s="118" customFormat="1" ht="14.1" customHeight="1" thickBot="1">
      <c r="A12" s="163"/>
      <c r="B12" s="164">
        <v>2019</v>
      </c>
      <c r="C12" s="165">
        <v>1029.4665740858795</v>
      </c>
      <c r="D12" s="165">
        <v>1072.5270087676897</v>
      </c>
      <c r="E12" s="198">
        <v>1067.0236414442891</v>
      </c>
      <c r="F12" s="165"/>
      <c r="G12" s="165">
        <v>942.8200575402019</v>
      </c>
      <c r="H12" s="165">
        <v>1002.4546383144605</v>
      </c>
      <c r="I12" s="198">
        <v>972.79913849833542</v>
      </c>
      <c r="J12" s="165"/>
      <c r="K12" s="165">
        <v>841.73745814264953</v>
      </c>
      <c r="L12" s="165">
        <v>925.58065250714185</v>
      </c>
      <c r="M12" s="198">
        <v>924.04898296736235</v>
      </c>
      <c r="N12" s="165"/>
      <c r="O12" s="165">
        <v>948.57625812953324</v>
      </c>
      <c r="P12" s="165">
        <v>996.9512287157288</v>
      </c>
      <c r="Q12" s="198">
        <v>981.44919456080413</v>
      </c>
      <c r="R12" s="122"/>
      <c r="S12"/>
      <c r="T12"/>
      <c r="U12"/>
      <c r="V12"/>
      <c r="W12"/>
      <c r="X12"/>
      <c r="Y12"/>
      <c r="Z12" s="122"/>
      <c r="AA12" s="122"/>
      <c r="AB12" s="122"/>
      <c r="AC12" s="122"/>
      <c r="AD12" s="122"/>
      <c r="AE12" s="122"/>
      <c r="AF12" s="122"/>
      <c r="AG12" s="122"/>
    </row>
    <row r="13" spans="1:33" s="118" customFormat="1" ht="12" customHeight="1" thickTop="1">
      <c r="A13" s="151"/>
      <c r="B13" s="151"/>
      <c r="C13" s="161"/>
      <c r="D13" s="161"/>
      <c r="E13" s="161"/>
      <c r="F13" s="161"/>
      <c r="G13" s="161"/>
      <c r="H13" s="161"/>
      <c r="I13" s="161"/>
      <c r="J13" s="161"/>
      <c r="K13" s="161"/>
      <c r="L13" s="161"/>
      <c r="M13" s="161"/>
      <c r="N13" s="161"/>
      <c r="O13" s="161"/>
      <c r="P13" s="161"/>
      <c r="Q13" s="161"/>
      <c r="S13"/>
      <c r="T13"/>
      <c r="U13"/>
      <c r="V13"/>
      <c r="W13"/>
      <c r="X13"/>
      <c r="Y13"/>
    </row>
    <row r="14" spans="1:33" s="118" customFormat="1" ht="15" customHeight="1">
      <c r="A14" s="151"/>
      <c r="B14" s="205" t="s">
        <v>56</v>
      </c>
      <c r="C14" s="151"/>
      <c r="D14" s="151"/>
      <c r="E14" s="151"/>
      <c r="F14" s="151"/>
      <c r="G14" s="151"/>
      <c r="H14" s="151"/>
      <c r="I14" s="151"/>
      <c r="J14" s="151"/>
      <c r="K14" s="151"/>
      <c r="L14" s="151"/>
      <c r="M14" s="206"/>
      <c r="N14" s="151"/>
      <c r="O14" s="151"/>
      <c r="P14" s="151"/>
      <c r="Q14" s="151"/>
      <c r="S14"/>
      <c r="T14"/>
      <c r="U14"/>
      <c r="V14"/>
      <c r="W14"/>
      <c r="X14"/>
      <c r="Y14"/>
    </row>
    <row r="15" spans="1:33" s="118" customFormat="1" ht="12" customHeight="1">
      <c r="A15" s="154"/>
      <c r="B15" s="348" t="s">
        <v>58</v>
      </c>
      <c r="C15" s="348"/>
      <c r="D15" s="348"/>
      <c r="E15" s="348"/>
      <c r="F15" s="348"/>
      <c r="G15" s="348"/>
      <c r="H15" s="348"/>
      <c r="I15" s="348"/>
      <c r="J15" s="348"/>
      <c r="K15" s="348"/>
      <c r="L15" s="348"/>
      <c r="M15" s="348"/>
      <c r="N15" s="348"/>
      <c r="O15" s="348"/>
      <c r="P15" s="348"/>
      <c r="Q15" s="348"/>
      <c r="S15"/>
      <c r="T15"/>
      <c r="U15"/>
      <c r="V15"/>
      <c r="W15"/>
      <c r="X15"/>
      <c r="Y15"/>
    </row>
    <row r="16" spans="1:33" s="118" customFormat="1" ht="24" customHeight="1">
      <c r="A16" s="154"/>
      <c r="B16" s="348" t="s">
        <v>57</v>
      </c>
      <c r="C16" s="348"/>
      <c r="D16" s="348"/>
      <c r="E16" s="348"/>
      <c r="F16" s="348"/>
      <c r="G16" s="348"/>
      <c r="H16" s="348"/>
      <c r="I16" s="348"/>
      <c r="J16" s="348"/>
      <c r="K16" s="348"/>
      <c r="L16" s="348"/>
      <c r="M16" s="348"/>
      <c r="N16" s="348"/>
      <c r="O16" s="348"/>
      <c r="P16" s="348"/>
      <c r="Q16" s="348"/>
    </row>
    <row r="17" spans="1:17" s="118" customFormat="1" ht="12" customHeight="1">
      <c r="A17" s="154"/>
      <c r="B17" s="151"/>
      <c r="C17" s="151"/>
      <c r="D17" s="151"/>
      <c r="E17" s="151"/>
      <c r="F17" s="151"/>
      <c r="G17" s="151"/>
      <c r="H17" s="151"/>
      <c r="I17" s="151"/>
      <c r="J17" s="151"/>
      <c r="K17" s="151"/>
      <c r="L17" s="151"/>
      <c r="M17" s="151"/>
      <c r="N17" s="151"/>
      <c r="O17" s="151"/>
      <c r="P17" s="151"/>
      <c r="Q17" s="151"/>
    </row>
    <row r="18" spans="1:17" s="118" customFormat="1" ht="12" customHeight="1">
      <c r="A18" s="154"/>
      <c r="B18" s="123" t="s">
        <v>55</v>
      </c>
      <c r="C18" s="151"/>
      <c r="D18" s="151"/>
      <c r="E18" s="151"/>
      <c r="F18" s="151"/>
      <c r="G18" s="151"/>
      <c r="H18" s="151"/>
      <c r="I18" s="151"/>
      <c r="J18" s="151"/>
      <c r="K18" s="151"/>
      <c r="L18" s="151"/>
      <c r="M18" s="151"/>
      <c r="N18" s="151"/>
      <c r="O18" s="151"/>
      <c r="P18" s="151"/>
      <c r="Q18" s="151"/>
    </row>
    <row r="19" spans="1:17" s="118" customFormat="1" ht="12" customHeight="1">
      <c r="A19" s="154"/>
      <c r="B19" s="136"/>
      <c r="C19" s="136"/>
      <c r="D19" s="136"/>
      <c r="E19" s="136"/>
      <c r="F19" s="136"/>
      <c r="G19" s="136"/>
      <c r="H19" s="136"/>
      <c r="I19" s="136"/>
      <c r="J19" s="136"/>
      <c r="K19" s="136"/>
      <c r="L19" s="136"/>
      <c r="M19" s="136"/>
      <c r="N19" s="136"/>
      <c r="O19" s="136"/>
      <c r="P19" s="136"/>
      <c r="Q19" s="136"/>
    </row>
    <row r="20" spans="1:17" ht="12" customHeight="1">
      <c r="A20" s="136"/>
      <c r="B20" s="123" t="s">
        <v>53</v>
      </c>
      <c r="C20" s="136"/>
      <c r="D20" s="136"/>
      <c r="E20" s="136"/>
      <c r="F20" s="136"/>
      <c r="G20" s="136"/>
      <c r="H20" s="136"/>
      <c r="I20" s="136"/>
      <c r="J20" s="136"/>
      <c r="K20" s="136"/>
      <c r="L20" s="136"/>
      <c r="M20" s="136"/>
      <c r="N20" s="136"/>
      <c r="O20" s="136"/>
      <c r="P20" s="136"/>
      <c r="Q20" s="136"/>
    </row>
    <row r="21" spans="1:17" ht="12" customHeight="1">
      <c r="A21" s="208"/>
      <c r="B21" s="142" t="s">
        <v>59</v>
      </c>
      <c r="C21" s="136"/>
      <c r="D21" s="136"/>
      <c r="E21" s="136"/>
      <c r="F21" s="136"/>
      <c r="G21" s="136"/>
      <c r="H21" s="136"/>
      <c r="I21" s="136"/>
      <c r="J21" s="136"/>
      <c r="K21" s="136"/>
      <c r="L21" s="136"/>
      <c r="M21" s="136"/>
      <c r="N21" s="136"/>
      <c r="O21" s="136"/>
      <c r="P21" s="136"/>
      <c r="Q21" s="208"/>
    </row>
    <row r="22" spans="1:17" ht="12" customHeight="1">
      <c r="A22" s="136"/>
      <c r="B22" s="136"/>
      <c r="C22" s="136"/>
      <c r="D22" s="136"/>
      <c r="E22" s="215"/>
      <c r="F22" s="136"/>
      <c r="G22" s="136"/>
      <c r="H22" s="136"/>
      <c r="I22" s="215"/>
      <c r="J22" s="136"/>
      <c r="K22" s="136"/>
      <c r="L22" s="136"/>
      <c r="M22" s="215"/>
      <c r="N22" s="136"/>
      <c r="O22" s="136"/>
      <c r="P22" s="136"/>
      <c r="Q22" s="208"/>
    </row>
    <row r="23" spans="1:17" ht="12" customHeight="1">
      <c r="A23" s="136"/>
      <c r="B23" s="209" t="s">
        <v>37</v>
      </c>
      <c r="C23" s="136"/>
      <c r="D23" s="136"/>
      <c r="E23" s="136"/>
      <c r="F23" s="136"/>
      <c r="G23" s="136"/>
      <c r="H23" s="136"/>
      <c r="I23" s="136"/>
      <c r="J23" s="136"/>
      <c r="K23" s="136"/>
      <c r="L23" s="136"/>
      <c r="M23" s="136"/>
      <c r="N23" s="136"/>
      <c r="O23" s="136"/>
      <c r="P23" s="136"/>
      <c r="Q23" s="208"/>
    </row>
  </sheetData>
  <mergeCells count="7">
    <mergeCell ref="B15:Q15"/>
    <mergeCell ref="B16:Q16"/>
    <mergeCell ref="A3:Q3"/>
    <mergeCell ref="C5:E5"/>
    <mergeCell ref="G5:I5"/>
    <mergeCell ref="K5:M5"/>
    <mergeCell ref="O5:Q5"/>
  </mergeCells>
  <hyperlinks>
    <hyperlink ref="B23" location="Contents!A1" display="Return to Contents Page" xr:uid="{4A120CAC-D03C-4F7A-ACAE-D9B3EB2A0E61}"/>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3"/>
  </sheetPr>
  <dimension ref="A1:A25"/>
  <sheetViews>
    <sheetView showGridLines="0" tabSelected="1" zoomScaleNormal="100" workbookViewId="0"/>
  </sheetViews>
  <sheetFormatPr defaultColWidth="8.7109375" defaultRowHeight="15" customHeight="1"/>
  <sheetData>
    <row r="1" spans="1:1" ht="36" customHeight="1">
      <c r="A1" s="280" t="s">
        <v>153</v>
      </c>
    </row>
    <row r="2" spans="1:1" ht="24" customHeight="1">
      <c r="A2" s="278" t="s">
        <v>49</v>
      </c>
    </row>
    <row r="3" spans="1:1" ht="18" customHeight="1">
      <c r="A3" s="282" t="s">
        <v>205</v>
      </c>
    </row>
    <row r="4" spans="1:1" ht="18" customHeight="1">
      <c r="A4" s="283" t="s">
        <v>217</v>
      </c>
    </row>
    <row r="5" spans="1:1" ht="18" customHeight="1">
      <c r="A5" s="283" t="s">
        <v>206</v>
      </c>
    </row>
    <row r="6" spans="1:1" ht="36" customHeight="1">
      <c r="A6" s="279" t="s">
        <v>83</v>
      </c>
    </row>
    <row r="7" spans="1:1" ht="15.95" customHeight="1">
      <c r="A7" s="284" t="s">
        <v>84</v>
      </c>
    </row>
    <row r="8" spans="1:1" ht="15.95" customHeight="1">
      <c r="A8" s="284" t="s">
        <v>85</v>
      </c>
    </row>
    <row r="9" spans="1:1" ht="15.95" customHeight="1">
      <c r="A9" s="284" t="s">
        <v>46</v>
      </c>
    </row>
    <row r="10" spans="1:1" ht="15.95" customHeight="1">
      <c r="A10" s="284" t="s">
        <v>154</v>
      </c>
    </row>
    <row r="11" spans="1:1" ht="15.95" customHeight="1">
      <c r="A11" s="284" t="s">
        <v>80</v>
      </c>
    </row>
    <row r="12" spans="1:1" s="60" customFormat="1" ht="15.95" customHeight="1">
      <c r="A12" s="325" t="s">
        <v>195</v>
      </c>
    </row>
    <row r="13" spans="1:1" ht="36" customHeight="1">
      <c r="A13" s="279" t="s">
        <v>43</v>
      </c>
    </row>
    <row r="14" spans="1:1" s="289" customFormat="1" ht="15.95" customHeight="1">
      <c r="A14" s="285" t="s">
        <v>155</v>
      </c>
    </row>
    <row r="15" spans="1:1" s="289" customFormat="1" ht="15.95" customHeight="1">
      <c r="A15" s="285" t="s">
        <v>158</v>
      </c>
    </row>
    <row r="16" spans="1:1" s="289" customFormat="1" ht="15.95" customHeight="1">
      <c r="A16" s="285" t="s">
        <v>156</v>
      </c>
    </row>
    <row r="17" spans="1:1" s="289" customFormat="1" ht="15.95" customHeight="1">
      <c r="A17" s="285" t="s">
        <v>187</v>
      </c>
    </row>
    <row r="18" spans="1:1" s="289" customFormat="1" ht="15.95" customHeight="1">
      <c r="A18" s="286" t="s">
        <v>157</v>
      </c>
    </row>
    <row r="19" spans="1:1" ht="36" customHeight="1">
      <c r="A19" s="236" t="s">
        <v>44</v>
      </c>
    </row>
    <row r="20" spans="1:1" ht="15.95" customHeight="1">
      <c r="A20" s="287" t="s">
        <v>159</v>
      </c>
    </row>
    <row r="21" spans="1:1" ht="15.95" customHeight="1">
      <c r="A21" s="287" t="s">
        <v>160</v>
      </c>
    </row>
    <row r="22" spans="1:1" s="324" customFormat="1" ht="15.95" customHeight="1">
      <c r="A22" s="323" t="s">
        <v>191</v>
      </c>
    </row>
    <row r="23" spans="1:1" ht="36" customHeight="1">
      <c r="A23" s="289" t="s">
        <v>186</v>
      </c>
    </row>
    <row r="24" spans="1:1" ht="15.95" customHeight="1">
      <c r="A24" s="287" t="s">
        <v>161</v>
      </c>
    </row>
    <row r="25" spans="1:1" ht="15.95" customHeight="1">
      <c r="A25" s="288" t="s">
        <v>189</v>
      </c>
    </row>
  </sheetData>
  <hyperlinks>
    <hyperlink ref="A14" r:id="rId1" xr:uid="{8E0BCCA1-85E3-49FD-AEAB-0C4A57CE2931}"/>
    <hyperlink ref="A15" r:id="rId2" xr:uid="{AEDDB8EF-1DAE-4C74-BF14-A0F132FE970C}"/>
    <hyperlink ref="A16" r:id="rId3" xr:uid="{61BFEB44-6D69-47F9-ABE0-515D7E5120BC}"/>
    <hyperlink ref="A18" r:id="rId4" xr:uid="{9CA685F0-2322-4237-8427-F6827D76A4BA}"/>
    <hyperlink ref="A22" r:id="rId5" xr:uid="{F0DE4A6A-844B-4B7F-9525-BCE200A7A52C}"/>
    <hyperlink ref="A17" r:id="rId6" display="Revisions policy BEIS standards for official statistics (opens in a new window)" xr:uid="{5B66CA28-B611-41E4-ACCA-3C369383D519}"/>
    <hyperlink ref="A25" r:id="rId7" xr:uid="{42CC2B98-3FC6-42B9-A46D-30D6F9666EE8}"/>
  </hyperlinks>
  <pageMargins left="0.7" right="0.7" top="0.75" bottom="0.75" header="0.3" footer="0.3"/>
  <pageSetup paperSize="9" orientation="portrait" verticalDpi="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D7369-67FB-4EC0-8444-E50EAE64A438}">
  <sheetPr>
    <tabColor theme="3"/>
  </sheetPr>
  <dimension ref="A1:D15"/>
  <sheetViews>
    <sheetView showGridLines="0" zoomScaleNormal="100" workbookViewId="0"/>
  </sheetViews>
  <sheetFormatPr defaultRowHeight="12.75"/>
  <sheetData>
    <row r="1" spans="1:4" ht="18" customHeight="1">
      <c r="A1" s="236" t="s">
        <v>39</v>
      </c>
      <c r="B1" s="276"/>
      <c r="C1" s="276"/>
      <c r="D1" s="277"/>
    </row>
    <row r="2" spans="1:4" ht="18" customHeight="1">
      <c r="A2" s="116" t="s">
        <v>40</v>
      </c>
      <c r="B2" s="116"/>
      <c r="C2" s="116"/>
    </row>
    <row r="3" spans="1:4" ht="18" customHeight="1">
      <c r="A3" s="252" t="s">
        <v>209</v>
      </c>
      <c r="B3" s="116"/>
      <c r="C3" s="116"/>
    </row>
    <row r="4" spans="1:4" ht="18" customHeight="1">
      <c r="A4" s="252" t="s">
        <v>210</v>
      </c>
      <c r="B4" s="116"/>
      <c r="C4" s="116"/>
    </row>
    <row r="5" spans="1:4" ht="18" customHeight="1">
      <c r="A5" s="252" t="s">
        <v>211</v>
      </c>
      <c r="B5" s="116"/>
      <c r="C5" s="116"/>
    </row>
    <row r="6" spans="1:4" ht="18" customHeight="1">
      <c r="A6" s="252" t="s">
        <v>212</v>
      </c>
      <c r="B6" s="116"/>
      <c r="C6" s="116"/>
    </row>
    <row r="7" spans="1:4" ht="18" customHeight="1">
      <c r="A7" s="252" t="s">
        <v>213</v>
      </c>
      <c r="B7" s="116"/>
      <c r="C7" s="116"/>
    </row>
    <row r="8" spans="1:4" ht="18" customHeight="1">
      <c r="A8" s="252" t="s">
        <v>214</v>
      </c>
      <c r="B8" s="116"/>
      <c r="C8" s="116"/>
    </row>
    <row r="9" spans="1:4" ht="18" customHeight="1">
      <c r="A9" s="252" t="s">
        <v>45</v>
      </c>
      <c r="B9" s="116"/>
      <c r="C9" s="116"/>
      <c r="D9" s="238"/>
    </row>
    <row r="10" spans="1:4" ht="18" customHeight="1">
      <c r="A10" s="252" t="s">
        <v>207</v>
      </c>
      <c r="B10" s="116"/>
      <c r="C10" s="116"/>
      <c r="D10" s="238"/>
    </row>
    <row r="11" spans="1:4" ht="18" customHeight="1">
      <c r="A11" s="252" t="s">
        <v>208</v>
      </c>
      <c r="C11" s="116"/>
      <c r="D11" s="238"/>
    </row>
    <row r="12" spans="1:4" ht="18" customHeight="1">
      <c r="A12" s="252" t="s">
        <v>216</v>
      </c>
      <c r="B12" s="116"/>
      <c r="C12" s="116"/>
      <c r="D12" s="238"/>
    </row>
    <row r="13" spans="1:4" ht="18" customHeight="1">
      <c r="A13" s="252" t="s">
        <v>215</v>
      </c>
      <c r="B13" s="116"/>
      <c r="C13" s="116"/>
      <c r="D13" s="238"/>
    </row>
    <row r="14" spans="1:4" ht="18" customHeight="1">
      <c r="A14" s="116" t="s">
        <v>41</v>
      </c>
      <c r="B14" s="116"/>
      <c r="C14" s="116"/>
    </row>
    <row r="15" spans="1:4" ht="18" customHeight="1">
      <c r="A15" s="238" t="s">
        <v>42</v>
      </c>
    </row>
  </sheetData>
  <hyperlinks>
    <hyperlink ref="A3" location="'2.2.1'!A1" display="Table 2.2.1 (standard): Average annual domestic standard electricity bills by home and non-home supplier" xr:uid="{00000000-0004-0000-0000-000001000000}"/>
    <hyperlink ref="A5" location="'2.2.1 (Economy 7)'!A1" display="Table 2.2.1 (E7): Average annual domestic Economy 7 electricity bills by home and non-home supplier" xr:uid="{00000000-0004-0000-0000-000002000000}"/>
    <hyperlink ref="A15" location="Methodology!A1" display="Methodology notes" xr:uid="{00000000-0004-0000-0000-000003000000}"/>
    <hyperlink ref="A9" location="'2.2.1 (Payment Methods)'!A1" display="Variation of payment methods" xr:uid="{00000000-0004-0000-0000-000009000000}"/>
    <hyperlink ref="A8" location="'2.2.1 (Economy 7 Fixed)'!A1" display="Fixed and Varibale Bills (E7)" xr:uid="{00000000-0004-0000-0000-00000B000000}"/>
    <hyperlink ref="A4" location="'2.2.1 (Real)'!A1" display="Table 2.2.1 (standard): Average annual domestic standard electricity bills by home and non-home supplier in real terms" xr:uid="{5B88EB16-3F07-4861-A522-D03CBA5C6EC7}"/>
    <hyperlink ref="A6" location="'2.2.1 (Economy 7)'!A1" display="Table 2.2.1 (E7): Average annual domestic Economy 7 electricity bills by home and non-home supplier in real terms" xr:uid="{3BFA1700-8052-41CB-8DFE-0AE09D940B47}"/>
    <hyperlink ref="A10" location="'2.2.1 (Financial Year)'!A1" display="Average financial year domestic standard electricity bills by home and non-home supplier" xr:uid="{779F0BC4-3D55-443C-AF23-DCAD4EA2832F}"/>
    <hyperlink ref="A11" location="'2.2.1 (Financial Year E7)'!A1" display="Average financial year domestic Economy 7 electricity bills by home and non-home supplier" xr:uid="{3A5EDA49-6711-4D3F-AB87-DAC3029426C8}"/>
    <hyperlink ref="A12" location="'2.2.1 (Financial Year Fix)'!A1" display="Average financial year domestic standard electricity bills by home and non-home supplier for fixed customers" xr:uid="{CBA224E7-3227-4DD2-A016-7A04E934DADD}"/>
    <hyperlink ref="A13" location="'2.2.1 (Financial Year E7 Fix)'!A1" display="Average financial year domestic Economy 7 electricity bills by home and non-home supplier for fixed customers" xr:uid="{63DC15C7-DE76-4E7B-A21D-300EF2D65B44}"/>
    <hyperlink ref="A7" location="'2.2.1 (Fixed)'!A1" display="Fixed and Variable Bills (standard)" xr:uid="{00000000-0004-0000-0000-00000A000000}"/>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E450D-1A7C-4DBD-8856-216DC689186C}">
  <sheetPr>
    <tabColor theme="4"/>
    <pageSetUpPr fitToPage="1"/>
  </sheetPr>
  <dimension ref="A1:M24"/>
  <sheetViews>
    <sheetView showGridLines="0" zoomScaleNormal="100" workbookViewId="0"/>
  </sheetViews>
  <sheetFormatPr defaultColWidth="18.85546875" defaultRowHeight="12.75"/>
  <cols>
    <col min="1" max="13" width="14.5703125" customWidth="1"/>
  </cols>
  <sheetData>
    <row r="1" spans="1:13" ht="18" customHeight="1">
      <c r="A1" s="259" t="s">
        <v>144</v>
      </c>
      <c r="B1" s="241"/>
      <c r="C1" s="241"/>
      <c r="D1" s="241"/>
      <c r="E1" s="241"/>
      <c r="F1" s="241"/>
      <c r="G1" s="241"/>
      <c r="H1" s="241"/>
      <c r="I1" s="241"/>
      <c r="J1" s="241"/>
      <c r="K1" s="241"/>
      <c r="L1" s="241"/>
      <c r="M1" s="241"/>
    </row>
    <row r="2" spans="1:13" ht="18" customHeight="1">
      <c r="A2" s="274" t="s">
        <v>178</v>
      </c>
      <c r="B2" s="241"/>
      <c r="C2" s="241"/>
      <c r="D2" s="241"/>
      <c r="E2" s="241"/>
      <c r="F2" s="241"/>
      <c r="G2" s="241"/>
      <c r="H2" s="241"/>
      <c r="I2" s="241"/>
      <c r="J2" s="241"/>
      <c r="K2" s="241"/>
      <c r="L2" s="241"/>
      <c r="M2" s="241"/>
    </row>
    <row r="3" spans="1:13" ht="18" customHeight="1">
      <c r="A3" s="274" t="s">
        <v>179</v>
      </c>
      <c r="B3" s="241"/>
      <c r="C3" s="241"/>
      <c r="D3" s="241"/>
      <c r="E3" s="241"/>
      <c r="F3" s="241"/>
      <c r="G3" s="241"/>
      <c r="H3" s="241"/>
      <c r="I3" s="241"/>
      <c r="J3" s="241"/>
      <c r="K3" s="241"/>
      <c r="L3" s="241"/>
      <c r="M3" s="241"/>
    </row>
    <row r="4" spans="1:13" ht="18" customHeight="1">
      <c r="A4" s="264" t="s">
        <v>75</v>
      </c>
      <c r="B4" s="140"/>
      <c r="C4" s="140"/>
      <c r="D4" s="140"/>
      <c r="E4" s="140"/>
      <c r="F4" s="140"/>
      <c r="G4" s="140"/>
      <c r="H4" s="140"/>
      <c r="I4" s="140"/>
      <c r="J4" s="140"/>
      <c r="K4" s="140"/>
      <c r="L4" s="140"/>
      <c r="M4" s="140"/>
    </row>
    <row r="5" spans="1:13" ht="18" customHeight="1">
      <c r="A5" s="264" t="s">
        <v>76</v>
      </c>
      <c r="B5" s="140"/>
      <c r="C5" s="140"/>
      <c r="D5" s="140"/>
      <c r="E5" s="140"/>
      <c r="F5" s="140"/>
      <c r="G5" s="140"/>
      <c r="H5" s="140"/>
      <c r="I5" s="140"/>
      <c r="J5" s="140"/>
      <c r="K5" s="140"/>
      <c r="L5" s="140"/>
      <c r="M5" s="140"/>
    </row>
    <row r="6" spans="1:13" ht="18" customHeight="1">
      <c r="A6" s="299" t="s">
        <v>152</v>
      </c>
      <c r="B6" s="300"/>
      <c r="C6" s="301"/>
      <c r="D6" s="301"/>
      <c r="E6" s="301"/>
      <c r="F6" s="301"/>
      <c r="G6" s="301"/>
      <c r="H6" s="301"/>
      <c r="I6" s="301"/>
      <c r="J6" s="301"/>
      <c r="K6" s="302"/>
      <c r="L6" s="302"/>
      <c r="M6" s="302"/>
    </row>
    <row r="7" spans="1:13" ht="18" customHeight="1">
      <c r="A7" s="266" t="s">
        <v>141</v>
      </c>
      <c r="B7" s="140"/>
      <c r="C7" s="303"/>
      <c r="D7" s="303"/>
      <c r="E7" s="303"/>
      <c r="F7" s="303"/>
      <c r="G7" s="303"/>
      <c r="H7" s="303"/>
      <c r="I7" s="303"/>
      <c r="J7" s="303"/>
      <c r="K7" s="303"/>
      <c r="L7" s="303"/>
      <c r="M7" s="303"/>
    </row>
    <row r="8" spans="1:13" ht="18" customHeight="1">
      <c r="A8" s="304" t="s">
        <v>173</v>
      </c>
      <c r="B8" s="140"/>
      <c r="C8" s="256"/>
      <c r="D8" s="256"/>
      <c r="E8" s="256"/>
      <c r="F8" s="256"/>
      <c r="G8" s="256"/>
      <c r="H8" s="256"/>
      <c r="I8" s="256"/>
      <c r="J8" s="256"/>
      <c r="K8" s="256"/>
      <c r="L8" s="256"/>
      <c r="M8" s="256"/>
    </row>
    <row r="9" spans="1:13" ht="18" customHeight="1">
      <c r="A9" s="264" t="s">
        <v>188</v>
      </c>
      <c r="B9" s="305"/>
      <c r="C9" s="305"/>
      <c r="D9" s="244"/>
      <c r="E9" s="306"/>
      <c r="F9" s="306"/>
      <c r="G9" s="306"/>
      <c r="H9" s="140"/>
      <c r="I9" s="140"/>
      <c r="J9" s="140"/>
      <c r="K9" s="140"/>
      <c r="L9" s="140"/>
      <c r="M9" s="140"/>
    </row>
    <row r="10" spans="1:13" ht="63.95" customHeight="1">
      <c r="A10" s="297" t="s">
        <v>120</v>
      </c>
      <c r="B10" s="296" t="s">
        <v>108</v>
      </c>
      <c r="C10" s="296" t="s">
        <v>109</v>
      </c>
      <c r="D10" s="296" t="s">
        <v>110</v>
      </c>
      <c r="E10" s="296" t="s">
        <v>111</v>
      </c>
      <c r="F10" s="296" t="s">
        <v>112</v>
      </c>
      <c r="G10" s="296" t="s">
        <v>113</v>
      </c>
      <c r="H10" s="296" t="s">
        <v>114</v>
      </c>
      <c r="I10" s="296" t="s">
        <v>115</v>
      </c>
      <c r="J10" s="296" t="s">
        <v>116</v>
      </c>
      <c r="K10" s="296" t="s">
        <v>117</v>
      </c>
      <c r="L10" s="296" t="s">
        <v>118</v>
      </c>
      <c r="M10" s="296" t="s">
        <v>119</v>
      </c>
    </row>
    <row r="11" spans="1:13" ht="14.25" customHeight="1">
      <c r="A11" s="292">
        <v>2010</v>
      </c>
      <c r="B11" s="169"/>
      <c r="C11" s="169"/>
      <c r="D11" s="179">
        <f>calc_new!E7</f>
        <v>469.60955915088164</v>
      </c>
      <c r="E11" s="169"/>
      <c r="F11" s="169"/>
      <c r="G11" s="179">
        <f>calc_new!H7</f>
        <v>431.30128350510694</v>
      </c>
      <c r="H11" s="169"/>
      <c r="I11" s="169"/>
      <c r="J11" s="179">
        <f>calc_new!K7</f>
        <v>481.33791315540867</v>
      </c>
      <c r="K11" s="169"/>
      <c r="L11" s="169"/>
      <c r="M11" s="179">
        <f>calc_new!N7</f>
        <v>451.44188552601173</v>
      </c>
    </row>
    <row r="12" spans="1:13" ht="14.25" customHeight="1">
      <c r="A12" s="292">
        <v>2011</v>
      </c>
      <c r="B12" s="169"/>
      <c r="C12" s="169"/>
      <c r="D12" s="179">
        <f>calc_new!E8</f>
        <v>508.84691356289443</v>
      </c>
      <c r="E12" s="169"/>
      <c r="F12" s="169"/>
      <c r="G12" s="179">
        <f>calc_new!H8</f>
        <v>469.4226527395744</v>
      </c>
      <c r="H12" s="169"/>
      <c r="I12" s="169"/>
      <c r="J12" s="179">
        <f>calc_new!K8</f>
        <v>516.60233488922745</v>
      </c>
      <c r="K12" s="169"/>
      <c r="L12" s="169"/>
      <c r="M12" s="179">
        <f>calc_new!N8</f>
        <v>488.96319249579642</v>
      </c>
    </row>
    <row r="13" spans="1:13" ht="14.25" customHeight="1">
      <c r="A13" s="292">
        <v>2012</v>
      </c>
      <c r="B13" s="169"/>
      <c r="C13" s="169"/>
      <c r="D13" s="179">
        <f>calc_new!E9</f>
        <v>539.13232526641809</v>
      </c>
      <c r="E13" s="169"/>
      <c r="F13" s="169"/>
      <c r="G13" s="179">
        <f>calc_new!H9</f>
        <v>496.85117585231609</v>
      </c>
      <c r="H13" s="169"/>
      <c r="I13" s="169"/>
      <c r="J13" s="179">
        <f>calc_new!K9</f>
        <v>541.10502683010657</v>
      </c>
      <c r="K13" s="169"/>
      <c r="L13" s="169"/>
      <c r="M13" s="179">
        <f>calc_new!N9</f>
        <v>516.48157444299397</v>
      </c>
    </row>
    <row r="14" spans="1:13" ht="14.25" customHeight="1">
      <c r="A14" s="292">
        <v>2013</v>
      </c>
      <c r="B14" s="169"/>
      <c r="C14" s="169"/>
      <c r="D14" s="179">
        <f>calc_new!E10</f>
        <v>573.64797701155715</v>
      </c>
      <c r="E14" s="169"/>
      <c r="F14" s="169"/>
      <c r="G14" s="179">
        <f>calc_new!H10</f>
        <v>530.62759633564315</v>
      </c>
      <c r="H14" s="169"/>
      <c r="I14" s="169"/>
      <c r="J14" s="179">
        <f>calc_new!K10</f>
        <v>576.56559787224251</v>
      </c>
      <c r="K14" s="169"/>
      <c r="L14" s="169"/>
      <c r="M14" s="179">
        <f>calc_new!N10</f>
        <v>550.45498708607636</v>
      </c>
    </row>
    <row r="15" spans="1:13" ht="14.25" customHeight="1">
      <c r="A15" s="292">
        <v>2014</v>
      </c>
      <c r="B15" s="169"/>
      <c r="C15" s="169"/>
      <c r="D15" s="179">
        <f>calc_new!E11</f>
        <v>589.32792604452629</v>
      </c>
      <c r="E15" s="169"/>
      <c r="F15" s="169"/>
      <c r="G15" s="179">
        <f>calc_new!H11</f>
        <v>542.12930138619276</v>
      </c>
      <c r="H15" s="169"/>
      <c r="I15" s="169"/>
      <c r="J15" s="179">
        <f>calc_new!K11</f>
        <v>592.83526483780463</v>
      </c>
      <c r="K15" s="169"/>
      <c r="L15" s="169"/>
      <c r="M15" s="179">
        <f>calc_new!N11</f>
        <v>563.58924415229069</v>
      </c>
    </row>
    <row r="16" spans="1:13" ht="14.25" customHeight="1">
      <c r="A16" s="292">
        <v>2015</v>
      </c>
      <c r="B16" s="169"/>
      <c r="C16" s="169"/>
      <c r="D16" s="179">
        <f>calc_new!E12</f>
        <v>585.45720915892321</v>
      </c>
      <c r="E16" s="169"/>
      <c r="F16" s="169"/>
      <c r="G16" s="179">
        <f>calc_new!H12</f>
        <v>531.42441016226292</v>
      </c>
      <c r="H16" s="169"/>
      <c r="I16" s="169"/>
      <c r="J16" s="179">
        <f>calc_new!K12</f>
        <v>587.781380780105</v>
      </c>
      <c r="K16" s="169"/>
      <c r="L16" s="169"/>
      <c r="M16" s="179">
        <f>calc_new!N12</f>
        <v>555.1737330118516</v>
      </c>
    </row>
    <row r="17" spans="1:13" ht="14.25" customHeight="1">
      <c r="A17" s="292">
        <v>2016</v>
      </c>
      <c r="B17" s="169"/>
      <c r="C17" s="169"/>
      <c r="D17" s="179">
        <f>calc_new!E13</f>
        <v>595.42825869031185</v>
      </c>
      <c r="E17" s="169"/>
      <c r="F17" s="169"/>
      <c r="G17" s="179">
        <f>calc_new!H13</f>
        <v>532.7432192726825</v>
      </c>
      <c r="H17" s="169"/>
      <c r="I17" s="169"/>
      <c r="J17" s="179">
        <f>calc_new!K13</f>
        <v>593.75993419624422</v>
      </c>
      <c r="K17" s="169"/>
      <c r="L17" s="169"/>
      <c r="M17" s="179">
        <f>calc_new!N13</f>
        <v>558.33161462667647</v>
      </c>
    </row>
    <row r="18" spans="1:13" ht="14.25" customHeight="1">
      <c r="A18" s="292">
        <v>2017</v>
      </c>
      <c r="B18" s="179">
        <f>calc_new!C14</f>
        <v>664.45022552372643</v>
      </c>
      <c r="C18" s="179">
        <f>calc_new!D14</f>
        <v>628.34193292840644</v>
      </c>
      <c r="D18" s="179">
        <f>calc_new!E14</f>
        <v>641.76304396256523</v>
      </c>
      <c r="E18" s="179">
        <f>calc_new!F14</f>
        <v>604.3007327065701</v>
      </c>
      <c r="F18" s="179">
        <f>calc_new!G14</f>
        <v>566.79655560852621</v>
      </c>
      <c r="G18" s="179">
        <f>calc_new!H14</f>
        <v>575.83086355456044</v>
      </c>
      <c r="H18" s="179">
        <f>calc_new!I14</f>
        <v>597.67332666482719</v>
      </c>
      <c r="I18" s="179">
        <f>calc_new!J14</f>
        <v>589.91354838563132</v>
      </c>
      <c r="J18" s="179">
        <f>calc_new!K14</f>
        <v>591.86064996340394</v>
      </c>
      <c r="K18" s="179">
        <f>calc_new!L14</f>
        <v>621.58510540300313</v>
      </c>
      <c r="L18" s="179">
        <f>calc_new!M14</f>
        <v>582.78740852003398</v>
      </c>
      <c r="M18" s="179">
        <f>calc_new!N14</f>
        <v>593.33335331194257</v>
      </c>
    </row>
    <row r="19" spans="1:13" ht="14.25" customHeight="1">
      <c r="A19" s="292">
        <v>2018</v>
      </c>
      <c r="B19" s="179">
        <f>calc_new!C15</f>
        <v>713.8739100761594</v>
      </c>
      <c r="C19" s="179">
        <f>calc_new!D15</f>
        <v>684.40655794079976</v>
      </c>
      <c r="D19" s="179">
        <f>calc_new!E15</f>
        <v>695.30549506620275</v>
      </c>
      <c r="E19" s="179">
        <f>calc_new!F15</f>
        <v>653.41914400173198</v>
      </c>
      <c r="F19" s="179">
        <f>calc_new!G15</f>
        <v>620.52674700561715</v>
      </c>
      <c r="G19" s="179">
        <f>calc_new!H15</f>
        <v>627.79930858329965</v>
      </c>
      <c r="H19" s="179">
        <f>calc_new!I15</f>
        <v>619.63023594008428</v>
      </c>
      <c r="I19" s="179">
        <f>calc_new!J15</f>
        <v>622.04734587952021</v>
      </c>
      <c r="J19" s="179">
        <f>calc_new!K15</f>
        <v>621.45666246616111</v>
      </c>
      <c r="K19" s="179">
        <f>calc_new!L15</f>
        <v>666.05494211204268</v>
      </c>
      <c r="L19" s="179">
        <f>calc_new!M15</f>
        <v>632.00466617015456</v>
      </c>
      <c r="M19" s="179">
        <f>calc_new!N15</f>
        <v>640.71804713840413</v>
      </c>
    </row>
    <row r="20" spans="1:13" ht="14.25" customHeight="1">
      <c r="A20" s="292">
        <v>2019</v>
      </c>
      <c r="B20" s="179">
        <f>calc_new!C16</f>
        <v>753.4970265613008</v>
      </c>
      <c r="C20" s="179">
        <f>calc_new!D16</f>
        <v>752.75490003067614</v>
      </c>
      <c r="D20" s="179">
        <f>calc_new!E16</f>
        <v>753.019817188871</v>
      </c>
      <c r="E20" s="179">
        <f>calc_new!F16</f>
        <v>696.68421964194272</v>
      </c>
      <c r="F20" s="179">
        <f>calc_new!G16</f>
        <v>678.45924073699769</v>
      </c>
      <c r="G20" s="179">
        <f>calc_new!H16</f>
        <v>681.98784748909918</v>
      </c>
      <c r="H20" s="179">
        <f>calc_new!I16</f>
        <v>693.3047535951398</v>
      </c>
      <c r="I20" s="179">
        <f>calc_new!J16</f>
        <v>701.32852876979757</v>
      </c>
      <c r="J20" s="179">
        <f>calc_new!K16</f>
        <v>699.30553785209577</v>
      </c>
      <c r="K20" s="179">
        <f>calc_new!L16</f>
        <v>712.66332146939055</v>
      </c>
      <c r="L20" s="179">
        <f>calc_new!M16</f>
        <v>693.75054517300896</v>
      </c>
      <c r="M20" s="179">
        <f>calc_new!N16</f>
        <v>698.17019158549192</v>
      </c>
    </row>
    <row r="21" spans="1:13" ht="14.25" customHeight="1">
      <c r="A21" s="292">
        <v>2020</v>
      </c>
      <c r="B21" s="179">
        <f>calc_new!C17</f>
        <v>751.78161516694888</v>
      </c>
      <c r="C21" s="179">
        <f>calc_new!D17</f>
        <v>757.27058098561361</v>
      </c>
      <c r="D21" s="179">
        <f>calc_new!E17</f>
        <v>755.34155043006399</v>
      </c>
      <c r="E21" s="179">
        <f>calc_new!F17</f>
        <v>694.50710954917679</v>
      </c>
      <c r="F21" s="179">
        <f>calc_new!G17</f>
        <v>685.98227172545103</v>
      </c>
      <c r="G21" s="179">
        <f>calc_new!H17</f>
        <v>687.67563023620107</v>
      </c>
      <c r="H21" s="179">
        <f>calc_new!I17</f>
        <v>721.71094349553937</v>
      </c>
      <c r="I21" s="179">
        <f>calc_new!J17</f>
        <v>720.64273028283981</v>
      </c>
      <c r="J21" s="179">
        <f>calc_new!K17</f>
        <v>720.88396566573078</v>
      </c>
      <c r="K21" s="179">
        <f>calc_new!L17</f>
        <v>714.56673889859485</v>
      </c>
      <c r="L21" s="179">
        <f>calc_new!M17</f>
        <v>702.20480965836009</v>
      </c>
      <c r="M21" s="179">
        <f>calc_new!N17</f>
        <v>705.06066442978067</v>
      </c>
    </row>
    <row r="22" spans="1:13" ht="14.25" customHeight="1">
      <c r="A22" s="292">
        <v>2021</v>
      </c>
      <c r="B22" s="179">
        <f>calc_new!C18</f>
        <v>814.57311064785824</v>
      </c>
      <c r="C22" s="179">
        <f>calc_new!D18</f>
        <v>824.46449533022155</v>
      </c>
      <c r="D22" s="179">
        <f>calc_new!E18</f>
        <v>820.64637325897957</v>
      </c>
      <c r="E22" s="179">
        <f>calc_new!F18</f>
        <v>752.4554430010694</v>
      </c>
      <c r="F22" s="179">
        <f>calc_new!G18</f>
        <v>754.67548574004286</v>
      </c>
      <c r="G22" s="179">
        <f>calc_new!H18</f>
        <v>754.19713409336032</v>
      </c>
      <c r="H22" s="179">
        <f>calc_new!I18</f>
        <v>761.67659179839768</v>
      </c>
      <c r="I22" s="179">
        <f>calc_new!J18</f>
        <v>785.98258326474365</v>
      </c>
      <c r="J22" s="179">
        <f>calc_new!K18</f>
        <v>779.3640808858712</v>
      </c>
      <c r="K22" s="179">
        <f>calc_new!L18</f>
        <v>769.68223509326845</v>
      </c>
      <c r="L22" s="179">
        <f>calc_new!M18</f>
        <v>768.62696843898345</v>
      </c>
      <c r="M22" s="179">
        <f>calc_new!N18</f>
        <v>768.8929486504444</v>
      </c>
    </row>
    <row r="23" spans="1:13" ht="14.25" customHeight="1">
      <c r="A23" s="292">
        <v>2022</v>
      </c>
      <c r="B23" s="310">
        <f>calc_new!C19</f>
        <v>1170.0384384927563</v>
      </c>
      <c r="C23" s="310">
        <f>calc_new!D19</f>
        <v>1265.052809327761</v>
      </c>
      <c r="D23" s="310">
        <f>calc_new!E19</f>
        <v>1226.3116181941521</v>
      </c>
      <c r="E23" s="310">
        <f>calc_new!F19</f>
        <v>1095.7476164024945</v>
      </c>
      <c r="F23" s="310">
        <f>calc_new!G19</f>
        <v>1173.5602688067959</v>
      </c>
      <c r="G23" s="310">
        <f>calc_new!H19</f>
        <v>1151.1580771266536</v>
      </c>
      <c r="H23" s="310">
        <f>calc_new!I19</f>
        <v>1040.8931082810216</v>
      </c>
      <c r="I23" s="310">
        <f>calc_new!J19</f>
        <v>1157.7156028378326</v>
      </c>
      <c r="J23" s="310">
        <f>calc_new!K19</f>
        <v>1121.603174687516</v>
      </c>
      <c r="K23" s="310">
        <f>calc_new!L19</f>
        <v>1104.6341450169477</v>
      </c>
      <c r="L23" s="310">
        <f>calc_new!M19</f>
        <v>1184.9277266557631</v>
      </c>
      <c r="M23" s="310">
        <f>calc_new!N19</f>
        <v>1159.8834692213927</v>
      </c>
    </row>
    <row r="24" spans="1:13" ht="14.25" customHeight="1">
      <c r="A24" s="333">
        <v>2023</v>
      </c>
      <c r="B24" s="310">
        <f>calc_new!C20</f>
        <v>1220.2776182386826</v>
      </c>
      <c r="C24" s="310">
        <f>calc_new!D20</f>
        <v>1371.1470187697792</v>
      </c>
      <c r="D24" s="310">
        <f>calc_new!E20</f>
        <v>1324.9950782338019</v>
      </c>
      <c r="E24" s="310">
        <f>calc_new!F20</f>
        <v>1181.2232921600701</v>
      </c>
      <c r="F24" s="310">
        <f>calc_new!G20</f>
        <v>1283.4878820264425</v>
      </c>
      <c r="G24" s="310">
        <f>calc_new!H20</f>
        <v>1266.5049738891425</v>
      </c>
      <c r="H24" s="310">
        <f>calc_new!I20</f>
        <v>1225.6273790208072</v>
      </c>
      <c r="I24" s="310">
        <f>calc_new!J20</f>
        <v>1284.0582176984133</v>
      </c>
      <c r="J24" s="310">
        <f>calc_new!K20</f>
        <v>1247.3813440599072</v>
      </c>
      <c r="K24" s="310">
        <f>calc_new!L20</f>
        <v>1195.6994448983369</v>
      </c>
      <c r="L24" s="310">
        <f>calc_new!M20</f>
        <v>1297.7242103047379</v>
      </c>
      <c r="M24" s="310">
        <f>calc_new!N20</f>
        <v>1273.6948153228445</v>
      </c>
    </row>
  </sheetData>
  <hyperlinks>
    <hyperlink ref="A6" r:id="rId1" display="Further information on methodolgy can be found here. " xr:uid="{601A8BB7-37FE-4ED6-A344-03DF0D7A413B}"/>
  </hyperlinks>
  <printOptions horizontalCentered="1"/>
  <pageMargins left="0.78740157480314965" right="0" top="0.78740157480314965" bottom="0.78740157480314965" header="0.51181102362204722" footer="0.51181102362204722"/>
  <pageSetup paperSize="9" scale="79" orientation="portrait" r:id="rId2"/>
  <headerFooter alignWithMargins="0"/>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C5B8-6F93-46DA-81FB-931AB95B3D28}">
  <sheetPr>
    <tabColor theme="4"/>
  </sheetPr>
  <dimension ref="A1:M26"/>
  <sheetViews>
    <sheetView showGridLines="0" zoomScaleNormal="100" workbookViewId="0"/>
  </sheetViews>
  <sheetFormatPr defaultColWidth="16.7109375" defaultRowHeight="12.75"/>
  <cols>
    <col min="1" max="13" width="14.5703125" customWidth="1"/>
  </cols>
  <sheetData>
    <row r="1" spans="1:13" ht="18" customHeight="1">
      <c r="A1" s="258" t="s">
        <v>143</v>
      </c>
      <c r="B1" s="205"/>
      <c r="C1" s="205"/>
      <c r="D1" s="205"/>
      <c r="E1" s="205"/>
      <c r="F1" s="205"/>
      <c r="G1" s="205"/>
      <c r="H1" s="205"/>
      <c r="I1" s="205"/>
      <c r="J1" s="205"/>
      <c r="K1" s="205"/>
      <c r="L1" s="205"/>
      <c r="M1" s="205"/>
    </row>
    <row r="2" spans="1:13" ht="18" customHeight="1">
      <c r="A2" s="274" t="s">
        <v>151</v>
      </c>
      <c r="B2" s="205"/>
      <c r="C2" s="205"/>
      <c r="D2" s="205"/>
      <c r="E2" s="205"/>
      <c r="F2" s="205"/>
      <c r="G2" s="205"/>
      <c r="H2" s="205"/>
      <c r="I2" s="205"/>
      <c r="J2" s="205"/>
      <c r="K2" s="205"/>
      <c r="L2" s="205"/>
      <c r="M2" s="205"/>
    </row>
    <row r="3" spans="1:13" ht="18" customHeight="1">
      <c r="A3" s="274" t="s">
        <v>179</v>
      </c>
      <c r="B3" s="241"/>
      <c r="C3" s="241"/>
      <c r="D3" s="241"/>
      <c r="E3" s="241"/>
      <c r="F3" s="241"/>
      <c r="G3" s="241"/>
      <c r="H3" s="241"/>
      <c r="I3" s="241"/>
      <c r="J3" s="241"/>
      <c r="K3" s="241"/>
      <c r="L3" s="241"/>
      <c r="M3" s="241"/>
    </row>
    <row r="4" spans="1:13" ht="18" customHeight="1">
      <c r="A4" s="264" t="s">
        <v>75</v>
      </c>
      <c r="B4" s="140"/>
      <c r="C4" s="140"/>
      <c r="D4" s="140"/>
      <c r="E4" s="140"/>
      <c r="F4" s="140"/>
      <c r="G4" s="140"/>
      <c r="H4" s="140"/>
      <c r="I4" s="140"/>
      <c r="J4" s="140"/>
      <c r="K4" s="140"/>
      <c r="L4" s="140"/>
      <c r="M4" s="140"/>
    </row>
    <row r="5" spans="1:13" ht="18" customHeight="1">
      <c r="A5" s="264" t="s">
        <v>76</v>
      </c>
      <c r="B5" s="140"/>
      <c r="C5" s="140"/>
      <c r="D5" s="140"/>
      <c r="E5" s="140"/>
      <c r="F5" s="140"/>
      <c r="G5" s="140"/>
      <c r="H5" s="140"/>
      <c r="I5" s="140"/>
      <c r="J5" s="140"/>
      <c r="K5" s="140"/>
      <c r="L5" s="140"/>
      <c r="M5" s="140"/>
    </row>
    <row r="6" spans="1:13" ht="18" customHeight="1">
      <c r="A6" s="299" t="s">
        <v>142</v>
      </c>
      <c r="B6" s="300"/>
      <c r="C6" s="301"/>
      <c r="D6" s="301"/>
      <c r="E6" s="301"/>
      <c r="F6" s="301"/>
      <c r="G6" s="301"/>
      <c r="H6" s="301"/>
      <c r="I6" s="301"/>
      <c r="J6" s="301"/>
      <c r="K6" s="302"/>
      <c r="L6" s="302"/>
      <c r="M6" s="302"/>
    </row>
    <row r="7" spans="1:13" ht="18" customHeight="1">
      <c r="A7" s="266" t="s">
        <v>77</v>
      </c>
      <c r="B7" s="140"/>
      <c r="C7" s="303"/>
      <c r="D7" s="303"/>
      <c r="E7" s="303"/>
      <c r="F7" s="303"/>
      <c r="G7" s="303"/>
      <c r="H7" s="303"/>
      <c r="I7" s="303"/>
      <c r="J7" s="303"/>
      <c r="K7" s="303"/>
      <c r="L7" s="303"/>
      <c r="M7" s="303"/>
    </row>
    <row r="8" spans="1:13" ht="18" customHeight="1">
      <c r="A8" s="266" t="s">
        <v>176</v>
      </c>
      <c r="B8" s="140"/>
      <c r="C8" s="303"/>
      <c r="D8" s="303"/>
      <c r="E8" s="303"/>
      <c r="F8" s="303"/>
      <c r="G8" s="303"/>
      <c r="H8" s="303"/>
      <c r="I8" s="303"/>
      <c r="J8" s="303"/>
      <c r="K8" s="303"/>
      <c r="L8" s="303"/>
      <c r="M8" s="303"/>
    </row>
    <row r="9" spans="1:13" ht="18" customHeight="1">
      <c r="A9" s="304" t="s">
        <v>173</v>
      </c>
      <c r="B9" s="140"/>
      <c r="C9" s="303"/>
      <c r="D9" s="303"/>
      <c r="E9" s="303"/>
      <c r="F9" s="303"/>
      <c r="G9" s="303"/>
      <c r="H9" s="303"/>
      <c r="I9" s="303"/>
      <c r="J9" s="303"/>
      <c r="K9" s="303"/>
      <c r="L9" s="303"/>
      <c r="M9" s="303"/>
    </row>
    <row r="10" spans="1:13" ht="18" customHeight="1">
      <c r="A10" s="264" t="s">
        <v>175</v>
      </c>
      <c r="B10" s="140"/>
      <c r="C10" s="256"/>
      <c r="D10" s="256"/>
      <c r="E10" s="256"/>
      <c r="F10" s="256"/>
      <c r="G10" s="256"/>
      <c r="H10" s="256"/>
      <c r="I10" s="256"/>
      <c r="J10" s="256"/>
      <c r="K10" s="256"/>
      <c r="L10" s="256"/>
      <c r="M10" s="256"/>
    </row>
    <row r="11" spans="1:13" ht="18" customHeight="1">
      <c r="A11" s="264" t="s">
        <v>188</v>
      </c>
      <c r="B11" s="305"/>
      <c r="C11" s="305"/>
      <c r="D11" s="244"/>
      <c r="E11" s="306"/>
      <c r="F11" s="306"/>
      <c r="G11" s="306"/>
      <c r="H11" s="140"/>
      <c r="I11" s="140"/>
      <c r="J11" s="140"/>
      <c r="K11" s="140"/>
      <c r="L11" s="140"/>
      <c r="M11" s="140"/>
    </row>
    <row r="12" spans="1:13" ht="63.95" customHeight="1">
      <c r="A12" s="281" t="s">
        <v>120</v>
      </c>
      <c r="B12" s="298" t="s">
        <v>108</v>
      </c>
      <c r="C12" s="298" t="s">
        <v>109</v>
      </c>
      <c r="D12" s="298" t="s">
        <v>110</v>
      </c>
      <c r="E12" s="298" t="s">
        <v>111</v>
      </c>
      <c r="F12" s="298" t="s">
        <v>112</v>
      </c>
      <c r="G12" s="298" t="s">
        <v>113</v>
      </c>
      <c r="H12" s="298" t="s">
        <v>114</v>
      </c>
      <c r="I12" s="298" t="s">
        <v>115</v>
      </c>
      <c r="J12" s="298" t="s">
        <v>116</v>
      </c>
      <c r="K12" s="298" t="s">
        <v>117</v>
      </c>
      <c r="L12" s="298" t="s">
        <v>118</v>
      </c>
      <c r="M12" s="298" t="s">
        <v>119</v>
      </c>
    </row>
    <row r="13" spans="1:13" ht="14.25" customHeight="1">
      <c r="A13" s="293">
        <v>2010</v>
      </c>
      <c r="B13" s="159"/>
      <c r="C13" s="159"/>
      <c r="D13" s="161">
        <f>calc_new!E25</f>
        <v>469.60955915088169</v>
      </c>
      <c r="E13" s="159"/>
      <c r="F13" s="159"/>
      <c r="G13" s="161">
        <f>calc_new!H25</f>
        <v>431.30128350510699</v>
      </c>
      <c r="H13" s="159"/>
      <c r="I13" s="159"/>
      <c r="J13" s="161">
        <f>calc_new!K25</f>
        <v>481.33791315540873</v>
      </c>
      <c r="K13" s="255"/>
      <c r="L13" s="255"/>
      <c r="M13" s="161">
        <f>calc_new!N25</f>
        <v>451.44188552601167</v>
      </c>
    </row>
    <row r="14" spans="1:13" ht="14.25" customHeight="1">
      <c r="A14" s="293">
        <v>2011</v>
      </c>
      <c r="B14" s="159"/>
      <c r="C14" s="159"/>
      <c r="D14" s="161">
        <f>calc_new!E26</f>
        <v>497.79766629695723</v>
      </c>
      <c r="E14" s="159"/>
      <c r="F14" s="159"/>
      <c r="G14" s="161">
        <f>calc_new!H26</f>
        <v>459.22947513722931</v>
      </c>
      <c r="H14" s="159"/>
      <c r="I14" s="159"/>
      <c r="J14" s="161">
        <f>calc_new!K26</f>
        <v>505.38468418877562</v>
      </c>
      <c r="K14" s="255"/>
      <c r="L14" s="255"/>
      <c r="M14" s="161">
        <f>calc_new!N26</f>
        <v>478.34570603017335</v>
      </c>
    </row>
    <row r="15" spans="1:13" ht="14.25" customHeight="1">
      <c r="A15" s="293">
        <v>2012</v>
      </c>
      <c r="B15" s="159"/>
      <c r="C15" s="159"/>
      <c r="D15" s="161">
        <f>calc_new!E27</f>
        <v>519.7041333649255</v>
      </c>
      <c r="E15" s="159"/>
      <c r="F15" s="159"/>
      <c r="G15" s="161">
        <f>calc_new!H27</f>
        <v>478.94662897475513</v>
      </c>
      <c r="H15" s="159"/>
      <c r="I15" s="159"/>
      <c r="J15" s="161">
        <f>calc_new!K27</f>
        <v>521.60574658397661</v>
      </c>
      <c r="K15" s="255"/>
      <c r="L15" s="255"/>
      <c r="M15" s="161">
        <f>calc_new!N27</f>
        <v>497.86962581441765</v>
      </c>
    </row>
    <row r="16" spans="1:13" ht="14.25" customHeight="1">
      <c r="A16" s="293">
        <v>2013</v>
      </c>
      <c r="B16" s="159"/>
      <c r="C16" s="159"/>
      <c r="D16" s="161">
        <f>calc_new!E28</f>
        <v>541.39213706934163</v>
      </c>
      <c r="E16" s="159"/>
      <c r="F16" s="159"/>
      <c r="G16" s="161">
        <f>calc_new!H28</f>
        <v>500.79076346561243</v>
      </c>
      <c r="H16" s="159"/>
      <c r="I16" s="159"/>
      <c r="J16" s="161">
        <f>calc_new!K28</f>
        <v>544.14570207126735</v>
      </c>
      <c r="K16" s="255"/>
      <c r="L16" s="255"/>
      <c r="M16" s="161">
        <f>calc_new!N28</f>
        <v>519.50327336899818</v>
      </c>
    </row>
    <row r="17" spans="1:13" ht="14.25" customHeight="1">
      <c r="A17" s="293">
        <v>2014</v>
      </c>
      <c r="B17" s="159"/>
      <c r="C17" s="159"/>
      <c r="D17" s="161">
        <f>calc_new!E29</f>
        <v>548.92786147346521</v>
      </c>
      <c r="E17" s="159"/>
      <c r="F17" s="159"/>
      <c r="G17" s="161">
        <f>calc_new!H29</f>
        <v>504.96483350008816</v>
      </c>
      <c r="H17" s="159"/>
      <c r="I17" s="159"/>
      <c r="J17" s="161">
        <f>calc_new!K29</f>
        <v>552.19476246045792</v>
      </c>
      <c r="K17" s="255"/>
      <c r="L17" s="255"/>
      <c r="M17" s="161">
        <f>calc_new!N29</f>
        <v>524.95363764348303</v>
      </c>
    </row>
    <row r="18" spans="1:13" ht="14.25" customHeight="1">
      <c r="A18" s="293">
        <v>2015</v>
      </c>
      <c r="B18" s="159"/>
      <c r="C18" s="159"/>
      <c r="D18" s="161">
        <f>calc_new!E30</f>
        <v>541.78526598923054</v>
      </c>
      <c r="E18" s="159"/>
      <c r="F18" s="159"/>
      <c r="G18" s="161">
        <f>calc_new!H30</f>
        <v>491.78302172853734</v>
      </c>
      <c r="H18" s="159"/>
      <c r="I18" s="159"/>
      <c r="J18" s="161">
        <f>calc_new!K30</f>
        <v>543.93606697056191</v>
      </c>
      <c r="K18" s="255"/>
      <c r="L18" s="255"/>
      <c r="M18" s="161">
        <f>calc_new!N30</f>
        <v>513.7607734682648</v>
      </c>
    </row>
    <row r="19" spans="1:13" ht="14.25" customHeight="1">
      <c r="A19" s="293">
        <v>2016</v>
      </c>
      <c r="B19" s="159"/>
      <c r="C19" s="159"/>
      <c r="D19" s="161">
        <f>calc_new!E31</f>
        <v>540.49479261814099</v>
      </c>
      <c r="E19" s="159"/>
      <c r="F19" s="159"/>
      <c r="G19" s="161">
        <f>calc_new!H31</f>
        <v>483.5929964977903</v>
      </c>
      <c r="H19" s="159"/>
      <c r="I19" s="159"/>
      <c r="J19" s="161">
        <f>calc_new!K31</f>
        <v>538.98038565427896</v>
      </c>
      <c r="K19" s="255"/>
      <c r="L19" s="255"/>
      <c r="M19" s="161">
        <f>calc_new!N31</f>
        <v>506.8206385158378</v>
      </c>
    </row>
    <row r="20" spans="1:13" ht="14.25" customHeight="1">
      <c r="A20" s="293">
        <v>2017</v>
      </c>
      <c r="B20" s="161">
        <f>calc_new!C32</f>
        <v>591.85160566941693</v>
      </c>
      <c r="C20" s="161">
        <f>calc_new!D32</f>
        <v>559.68854795704044</v>
      </c>
      <c r="D20" s="161">
        <f>calc_new!E32</f>
        <v>571.643252478622</v>
      </c>
      <c r="E20" s="161">
        <f>calc_new!F32</f>
        <v>538.2741177906596</v>
      </c>
      <c r="F20" s="161">
        <f>calc_new!G32</f>
        <v>504.86769157221477</v>
      </c>
      <c r="G20" s="161">
        <f>calc_new!H32</f>
        <v>512.91490031498824</v>
      </c>
      <c r="H20" s="161">
        <f>calc_new!I32</f>
        <v>532.3708299948928</v>
      </c>
      <c r="I20" s="161">
        <f>calc_new!J32</f>
        <v>525.45889429562988</v>
      </c>
      <c r="J20" s="161">
        <f>calc_new!K32</f>
        <v>527.193253245238</v>
      </c>
      <c r="K20" s="161">
        <f>calc_new!L32</f>
        <v>553.66997942244598</v>
      </c>
      <c r="L20" s="161">
        <f>calc_new!M32</f>
        <v>519.11136492523303</v>
      </c>
      <c r="M20" s="161">
        <f>calc_new!N32</f>
        <v>528.50504727889995</v>
      </c>
    </row>
    <row r="21" spans="1:13" ht="14.25" customHeight="1">
      <c r="A21" s="292">
        <v>2018</v>
      </c>
      <c r="B21" s="161">
        <f>calc_new!C33</f>
        <v>624.18392954565104</v>
      </c>
      <c r="C21" s="161">
        <f>calc_new!D33</f>
        <v>598.41880857745093</v>
      </c>
      <c r="D21" s="161">
        <f>calc_new!E33</f>
        <v>607.94842060946826</v>
      </c>
      <c r="E21" s="161">
        <f>calc_new!F33</f>
        <v>571.32460394839882</v>
      </c>
      <c r="F21" s="161">
        <f>calc_new!G33</f>
        <v>542.56475529806755</v>
      </c>
      <c r="G21" s="161">
        <f>calc_new!H33</f>
        <v>548.92360382768584</v>
      </c>
      <c r="H21" s="161">
        <f>calc_new!I33</f>
        <v>541.78088045425136</v>
      </c>
      <c r="I21" s="161">
        <f>calc_new!J33</f>
        <v>543.8943085524711</v>
      </c>
      <c r="J21" s="161">
        <f>calc_new!K33</f>
        <v>543.37783766193445</v>
      </c>
      <c r="K21" s="161">
        <f>calc_new!L33</f>
        <v>582.37286051880335</v>
      </c>
      <c r="L21" s="161">
        <f>calc_new!M33</f>
        <v>552.6006069884088</v>
      </c>
      <c r="M21" s="161">
        <f>calc_new!N33</f>
        <v>560.21925265625521</v>
      </c>
    </row>
    <row r="22" spans="1:13" ht="14.25" customHeight="1">
      <c r="A22" s="292">
        <v>2019</v>
      </c>
      <c r="B22" s="161">
        <f>calc_new!C34</f>
        <v>644.9934547364735</v>
      </c>
      <c r="C22" s="161">
        <f>calc_new!D34</f>
        <v>644.35819442625882</v>
      </c>
      <c r="D22" s="161">
        <f>calc_new!E34</f>
        <v>644.58496351367364</v>
      </c>
      <c r="E22" s="161">
        <f>calc_new!F34</f>
        <v>596.36169201350299</v>
      </c>
      <c r="F22" s="161">
        <f>calc_new!G34</f>
        <v>580.76111007087002</v>
      </c>
      <c r="G22" s="161">
        <f>calc_new!H34</f>
        <v>583.78159745066887</v>
      </c>
      <c r="H22" s="161">
        <f>calc_new!I34</f>
        <v>593.46886907743965</v>
      </c>
      <c r="I22" s="161">
        <f>calc_new!J34</f>
        <v>600.33722062694665</v>
      </c>
      <c r="J22" s="161">
        <f>calc_new!K34</f>
        <v>598.60554040139402</v>
      </c>
      <c r="K22" s="161">
        <f>calc_new!L34</f>
        <v>610.03980317779826</v>
      </c>
      <c r="L22" s="161">
        <f>calc_new!M34</f>
        <v>593.85046666809569</v>
      </c>
      <c r="M22" s="161">
        <f>calc_new!N34</f>
        <v>597.63368399718115</v>
      </c>
    </row>
    <row r="23" spans="1:13" ht="14.25" customHeight="1">
      <c r="A23" s="292">
        <v>2020</v>
      </c>
      <c r="B23" s="161">
        <f>calc_new!C35</f>
        <v>612.29787115405156</v>
      </c>
      <c r="C23" s="161">
        <f>calc_new!D35</f>
        <v>616.76842752015716</v>
      </c>
      <c r="D23" s="161">
        <f>calc_new!E35</f>
        <v>615.1973046319074</v>
      </c>
      <c r="E23" s="161">
        <f>calc_new!F35</f>
        <v>565.64993889067102</v>
      </c>
      <c r="F23" s="161">
        <f>calc_new!G35</f>
        <v>558.70677887439206</v>
      </c>
      <c r="G23" s="161">
        <f>calc_new!H35</f>
        <v>560.0859557394748</v>
      </c>
      <c r="H23" s="161">
        <f>calc_new!I35</f>
        <v>587.8064392313812</v>
      </c>
      <c r="I23" s="161">
        <f>calc_new!J35</f>
        <v>586.93641971656587</v>
      </c>
      <c r="J23" s="161">
        <f>calc_new!K35</f>
        <v>587.13289686951998</v>
      </c>
      <c r="K23" s="161">
        <f>calc_new!L35</f>
        <v>581.98775308962615</v>
      </c>
      <c r="L23" s="161">
        <f>calc_new!M35</f>
        <v>571.91942632498206</v>
      </c>
      <c r="M23" s="161">
        <f>calc_new!N35</f>
        <v>574.24541270398879</v>
      </c>
    </row>
    <row r="24" spans="1:13" ht="14.25" customHeight="1">
      <c r="A24" s="292">
        <v>2021</v>
      </c>
      <c r="B24" s="161">
        <f>calc_new!C36</f>
        <v>664.0710311567301</v>
      </c>
      <c r="C24" s="161">
        <f>calc_new!D36</f>
        <v>672.13486476444723</v>
      </c>
      <c r="D24" s="161">
        <f>calc_new!E36</f>
        <v>669.02218619970131</v>
      </c>
      <c r="E24" s="161">
        <f>calc_new!F36</f>
        <v>613.43034210372889</v>
      </c>
      <c r="F24" s="161">
        <f>calc_new!G36</f>
        <v>615.24020551759679</v>
      </c>
      <c r="G24" s="161">
        <f>calc_new!H36</f>
        <v>614.85023503230127</v>
      </c>
      <c r="H24" s="161">
        <f>calc_new!I36</f>
        <v>620.94777388516991</v>
      </c>
      <c r="I24" s="161">
        <f>calc_new!J36</f>
        <v>640.76294407106718</v>
      </c>
      <c r="J24" s="161">
        <f>calc_new!K36</f>
        <v>635.36728879838643</v>
      </c>
      <c r="K24" s="161">
        <f>calc_new!L36</f>
        <v>627.47427927603599</v>
      </c>
      <c r="L24" s="161">
        <f>calc_new!M36</f>
        <v>626.6139856988284</v>
      </c>
      <c r="M24" s="161">
        <f>calc_new!N36</f>
        <v>626.83082289979075</v>
      </c>
    </row>
    <row r="25" spans="1:13" ht="14.25" customHeight="1">
      <c r="A25" s="292">
        <v>2022</v>
      </c>
      <c r="B25" s="161">
        <f>calc_new!C37</f>
        <v>907.20371680235439</v>
      </c>
      <c r="C25" s="161">
        <f>calc_new!D37</f>
        <v>980.87427969616226</v>
      </c>
      <c r="D25" s="161">
        <f>calc_new!E37</f>
        <v>950.83581990416133</v>
      </c>
      <c r="E25" s="161">
        <f>calc_new!F37</f>
        <v>849.60141271787609</v>
      </c>
      <c r="F25" s="161">
        <f>calc_new!G37</f>
        <v>909.9344113212112</v>
      </c>
      <c r="G25" s="161">
        <f>calc_new!H37</f>
        <v>892.56459603298492</v>
      </c>
      <c r="H25" s="161">
        <f>calc_new!I37</f>
        <v>807.06929410195141</v>
      </c>
      <c r="I25" s="161">
        <f>calc_new!J37</f>
        <v>897.64905437426137</v>
      </c>
      <c r="J25" s="161">
        <f>calc_new!K37</f>
        <v>869.64883834466809</v>
      </c>
      <c r="K25" s="161">
        <f>calc_new!L37</f>
        <v>856.49169215082156</v>
      </c>
      <c r="L25" s="161">
        <f>calc_new!M37</f>
        <v>918.74830979830881</v>
      </c>
      <c r="M25" s="161">
        <f>calc_new!N37</f>
        <v>899.32993628035513</v>
      </c>
    </row>
    <row r="26" spans="1:13" ht="14.25" customHeight="1">
      <c r="A26" s="333">
        <v>2023</v>
      </c>
      <c r="B26" s="161">
        <f>calc_new!C38</f>
        <v>882.97349214903829</v>
      </c>
      <c r="C26" s="161">
        <f>calc_new!D38</f>
        <v>992.14019278692388</v>
      </c>
      <c r="D26" s="161">
        <f>calc_new!E38</f>
        <v>958.7453820525227</v>
      </c>
      <c r="E26" s="161">
        <f>calc_new!F38</f>
        <v>854.71440244211317</v>
      </c>
      <c r="F26" s="161">
        <f>calc_new!G38</f>
        <v>928.71143450095917</v>
      </c>
      <c r="G26" s="161">
        <f>calc_new!H38</f>
        <v>916.42287206179708</v>
      </c>
      <c r="H26" s="161">
        <f>calc_new!I38</f>
        <v>886.8444940336525</v>
      </c>
      <c r="I26" s="161">
        <f>calc_new!J38</f>
        <v>929.12412032953659</v>
      </c>
      <c r="J26" s="161">
        <f>calc_new!K38</f>
        <v>902.5853174262727</v>
      </c>
      <c r="K26" s="161">
        <f>calc_new!L38</f>
        <v>865.1891165113916</v>
      </c>
      <c r="L26" s="161">
        <f>calc_new!M38</f>
        <v>939.01261540224471</v>
      </c>
      <c r="M26" s="161">
        <f>calc_new!N38</f>
        <v>921.62532706369814</v>
      </c>
    </row>
  </sheetData>
  <phoneticPr fontId="62" type="noConversion"/>
  <hyperlinks>
    <hyperlink ref="A6" r:id="rId1" xr:uid="{DC989EF2-BA05-4D19-BAFE-C70228663A31}"/>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CAE2-58A9-432B-A210-B3B10C8CB9B9}">
  <sheetPr>
    <tabColor theme="4"/>
    <pageSetUpPr fitToPage="1"/>
  </sheetPr>
  <dimension ref="A1:M24"/>
  <sheetViews>
    <sheetView showGridLines="0" zoomScaleNormal="100" workbookViewId="0"/>
  </sheetViews>
  <sheetFormatPr defaultColWidth="17.42578125" defaultRowHeight="12.75"/>
  <cols>
    <col min="1" max="13" width="14.5703125" customWidth="1"/>
  </cols>
  <sheetData>
    <row r="1" spans="1:13" ht="18" customHeight="1">
      <c r="A1" s="261" t="s">
        <v>145</v>
      </c>
      <c r="B1" s="138"/>
      <c r="C1" s="138"/>
      <c r="D1" s="138"/>
      <c r="E1" s="138"/>
      <c r="F1" s="138"/>
      <c r="G1" s="138"/>
      <c r="H1" s="138"/>
      <c r="I1" s="138"/>
      <c r="J1" s="138"/>
      <c r="K1" s="138"/>
      <c r="L1" s="138"/>
      <c r="M1" s="138"/>
    </row>
    <row r="2" spans="1:13" ht="18" customHeight="1">
      <c r="A2" s="275" t="s">
        <v>150</v>
      </c>
      <c r="B2" s="138"/>
      <c r="C2" s="138"/>
      <c r="D2" s="138"/>
      <c r="E2" s="138"/>
      <c r="F2" s="138"/>
      <c r="G2" s="138"/>
      <c r="H2" s="138"/>
      <c r="I2" s="138"/>
      <c r="J2" s="138"/>
      <c r="K2" s="138"/>
      <c r="L2" s="138"/>
      <c r="M2" s="138"/>
    </row>
    <row r="3" spans="1:13" ht="18" customHeight="1">
      <c r="A3" s="274" t="s">
        <v>179</v>
      </c>
      <c r="B3" s="241"/>
      <c r="C3" s="241"/>
      <c r="D3" s="241"/>
      <c r="E3" s="241"/>
      <c r="F3" s="241"/>
      <c r="G3" s="241"/>
      <c r="H3" s="241"/>
      <c r="I3" s="241"/>
      <c r="J3" s="241"/>
      <c r="K3" s="241"/>
      <c r="L3" s="241"/>
      <c r="M3" s="241"/>
    </row>
    <row r="4" spans="1:13" ht="18" customHeight="1">
      <c r="A4" s="264" t="s">
        <v>75</v>
      </c>
      <c r="B4" s="138"/>
      <c r="C4" s="138"/>
      <c r="D4" s="138"/>
      <c r="E4" s="138"/>
      <c r="F4" s="138"/>
      <c r="G4" s="138"/>
      <c r="H4" s="138"/>
      <c r="I4" s="138"/>
      <c r="J4" s="138"/>
      <c r="K4" s="138"/>
      <c r="L4" s="138"/>
      <c r="M4" s="138"/>
    </row>
    <row r="5" spans="1:13" ht="18" customHeight="1">
      <c r="A5" s="264" t="s">
        <v>74</v>
      </c>
      <c r="B5" s="138"/>
      <c r="C5" s="138"/>
      <c r="D5" s="138"/>
      <c r="E5" s="138"/>
      <c r="F5" s="138"/>
      <c r="G5" s="138"/>
      <c r="H5" s="138"/>
      <c r="I5" s="138"/>
      <c r="J5" s="138"/>
      <c r="K5" s="138"/>
      <c r="L5" s="138"/>
      <c r="M5" s="138"/>
    </row>
    <row r="6" spans="1:13" ht="18" customHeight="1">
      <c r="A6" s="299" t="s">
        <v>142</v>
      </c>
      <c r="B6" s="295"/>
      <c r="C6" s="295"/>
      <c r="D6" s="295"/>
      <c r="E6" s="295"/>
      <c r="F6" s="295"/>
      <c r="G6" s="295"/>
      <c r="H6" s="295"/>
      <c r="I6" s="295"/>
      <c r="J6" s="295"/>
      <c r="K6" s="295"/>
      <c r="L6" s="295"/>
      <c r="M6" s="295"/>
    </row>
    <row r="7" spans="1:13" ht="18" customHeight="1">
      <c r="A7" s="266" t="s">
        <v>141</v>
      </c>
      <c r="B7" s="138"/>
      <c r="C7" s="138"/>
      <c r="D7" s="138"/>
      <c r="E7" s="138"/>
      <c r="F7" s="138"/>
      <c r="G7" s="138"/>
      <c r="H7" s="138"/>
      <c r="I7" s="138"/>
      <c r="J7" s="138"/>
      <c r="K7" s="138"/>
      <c r="L7" s="138"/>
      <c r="M7" s="138"/>
    </row>
    <row r="8" spans="1:13" ht="18" customHeight="1">
      <c r="A8" s="304" t="s">
        <v>173</v>
      </c>
      <c r="B8" s="138"/>
      <c r="C8" s="138"/>
      <c r="D8" s="138"/>
      <c r="E8" s="138"/>
      <c r="F8" s="138"/>
      <c r="G8" s="138"/>
      <c r="H8" s="138"/>
      <c r="I8" s="138"/>
      <c r="J8" s="138"/>
      <c r="K8" s="138"/>
      <c r="L8" s="138"/>
      <c r="M8" s="138"/>
    </row>
    <row r="9" spans="1:13" ht="18" customHeight="1">
      <c r="A9" s="264" t="s">
        <v>188</v>
      </c>
      <c r="B9" s="138"/>
      <c r="C9" s="138"/>
      <c r="D9" s="138"/>
      <c r="E9" s="138"/>
      <c r="F9" s="138"/>
      <c r="G9" s="138"/>
      <c r="H9" s="138"/>
      <c r="I9" s="138"/>
      <c r="J9" s="138"/>
      <c r="K9" s="138"/>
      <c r="L9" s="138"/>
      <c r="M9" s="138"/>
    </row>
    <row r="10" spans="1:13" ht="63.95" customHeight="1">
      <c r="A10" s="260" t="s">
        <v>120</v>
      </c>
      <c r="B10" s="296" t="s">
        <v>108</v>
      </c>
      <c r="C10" s="296" t="s">
        <v>109</v>
      </c>
      <c r="D10" s="296" t="s">
        <v>110</v>
      </c>
      <c r="E10" s="296" t="s">
        <v>111</v>
      </c>
      <c r="F10" s="296" t="s">
        <v>112</v>
      </c>
      <c r="G10" s="296" t="s">
        <v>113</v>
      </c>
      <c r="H10" s="296" t="s">
        <v>114</v>
      </c>
      <c r="I10" s="296" t="s">
        <v>115</v>
      </c>
      <c r="J10" s="296" t="s">
        <v>116</v>
      </c>
      <c r="K10" s="296" t="s">
        <v>117</v>
      </c>
      <c r="L10" s="296" t="s">
        <v>118</v>
      </c>
      <c r="M10" s="296" t="s">
        <v>119</v>
      </c>
    </row>
    <row r="11" spans="1:13" ht="14.25" customHeight="1">
      <c r="A11" s="292">
        <v>2010</v>
      </c>
      <c r="B11" s="169"/>
      <c r="C11" s="169"/>
      <c r="D11" s="179">
        <f>calc_new!S7</f>
        <v>564.5626328857461</v>
      </c>
      <c r="E11" s="169"/>
      <c r="F11" s="169"/>
      <c r="G11" s="179">
        <f>calc_new!V7</f>
        <v>517.71320218643086</v>
      </c>
      <c r="H11" s="169"/>
      <c r="I11" s="169"/>
      <c r="J11" s="179">
        <f>calc_new!Y7</f>
        <v>548.53783734237936</v>
      </c>
      <c r="K11" s="169"/>
      <c r="L11" s="169"/>
      <c r="M11" s="179">
        <f>calc_new!AB7</f>
        <v>538.95639161489464</v>
      </c>
    </row>
    <row r="12" spans="1:13" ht="14.25" customHeight="1">
      <c r="A12" s="292">
        <v>2011</v>
      </c>
      <c r="B12" s="169"/>
      <c r="C12" s="169"/>
      <c r="D12" s="179">
        <f>calc_new!S8</f>
        <v>610.60899414079597</v>
      </c>
      <c r="E12" s="169"/>
      <c r="F12" s="169"/>
      <c r="G12" s="179">
        <f>calc_new!V8</f>
        <v>560.35884578938658</v>
      </c>
      <c r="H12" s="169"/>
      <c r="I12" s="169"/>
      <c r="J12" s="179">
        <f>calc_new!Y8</f>
        <v>602.85770322831331</v>
      </c>
      <c r="K12" s="169"/>
      <c r="L12" s="169"/>
      <c r="M12" s="179">
        <f>calc_new!AB8</f>
        <v>584.01142010064882</v>
      </c>
    </row>
    <row r="13" spans="1:13" ht="14.25" customHeight="1">
      <c r="A13" s="292">
        <v>2012</v>
      </c>
      <c r="B13" s="169"/>
      <c r="C13" s="169"/>
      <c r="D13" s="179">
        <f>calc_new!S9</f>
        <v>654.20101668903442</v>
      </c>
      <c r="E13" s="169"/>
      <c r="F13" s="169"/>
      <c r="G13" s="179">
        <f>calc_new!V9</f>
        <v>596.79204026112359</v>
      </c>
      <c r="H13" s="169"/>
      <c r="I13" s="169"/>
      <c r="J13" s="179">
        <f>calc_new!Y9</f>
        <v>641.76972272489945</v>
      </c>
      <c r="K13" s="169"/>
      <c r="L13" s="169"/>
      <c r="M13" s="179">
        <f>calc_new!AB9</f>
        <v>622.83724396606499</v>
      </c>
    </row>
    <row r="14" spans="1:13" ht="14.25" customHeight="1">
      <c r="A14" s="292">
        <v>2013</v>
      </c>
      <c r="B14" s="169"/>
      <c r="C14" s="169"/>
      <c r="D14" s="179">
        <f>calc_new!S10</f>
        <v>700.08112752409454</v>
      </c>
      <c r="E14" s="169"/>
      <c r="F14" s="169"/>
      <c r="G14" s="179">
        <f>calc_new!V10</f>
        <v>643.50094488977959</v>
      </c>
      <c r="H14" s="169"/>
      <c r="I14" s="169"/>
      <c r="J14" s="179">
        <f>calc_new!Y10</f>
        <v>699.04510882785178</v>
      </c>
      <c r="K14" s="169"/>
      <c r="L14" s="169"/>
      <c r="M14" s="179">
        <f>calc_new!AB10</f>
        <v>670.77089446541004</v>
      </c>
    </row>
    <row r="15" spans="1:13" ht="14.25" customHeight="1">
      <c r="A15" s="292">
        <v>2014</v>
      </c>
      <c r="B15" s="169"/>
      <c r="C15" s="169"/>
      <c r="D15" s="179">
        <f>calc_new!S11</f>
        <v>724.46523471876378</v>
      </c>
      <c r="E15" s="169"/>
      <c r="F15" s="169"/>
      <c r="G15" s="179">
        <f>calc_new!V11</f>
        <v>659.88298015128453</v>
      </c>
      <c r="H15" s="169"/>
      <c r="I15" s="169"/>
      <c r="J15" s="179">
        <f>calc_new!Y11</f>
        <v>725.03781547023277</v>
      </c>
      <c r="K15" s="169"/>
      <c r="L15" s="169"/>
      <c r="M15" s="179">
        <f>calc_new!AB11</f>
        <v>691.52676639012543</v>
      </c>
    </row>
    <row r="16" spans="1:13" ht="14.25" customHeight="1">
      <c r="A16" s="292">
        <v>2015</v>
      </c>
      <c r="B16" s="169"/>
      <c r="C16" s="169"/>
      <c r="D16" s="179">
        <f>calc_new!S12</f>
        <v>719.3328676338856</v>
      </c>
      <c r="E16" s="169"/>
      <c r="F16" s="169"/>
      <c r="G16" s="179">
        <f>calc_new!V12</f>
        <v>652.83484103635351</v>
      </c>
      <c r="H16" s="169"/>
      <c r="I16" s="169"/>
      <c r="J16" s="179">
        <f>calc_new!Y12</f>
        <v>721.84547070924168</v>
      </c>
      <c r="K16" s="169"/>
      <c r="L16" s="169"/>
      <c r="M16" s="179">
        <f>calc_new!AB12</f>
        <v>686.02318418782352</v>
      </c>
    </row>
    <row r="17" spans="1:13" ht="14.25" customHeight="1">
      <c r="A17" s="292">
        <v>2016</v>
      </c>
      <c r="B17" s="169"/>
      <c r="C17" s="169"/>
      <c r="D17" s="179">
        <f>calc_new!S13</f>
        <v>730.5779019260425</v>
      </c>
      <c r="E17" s="169"/>
      <c r="F17" s="169"/>
      <c r="G17" s="179">
        <f>calc_new!V13</f>
        <v>653.97688222248212</v>
      </c>
      <c r="H17" s="169"/>
      <c r="I17" s="169"/>
      <c r="J17" s="179">
        <f>calc_new!Y13</f>
        <v>731.28399242388809</v>
      </c>
      <c r="K17" s="169"/>
      <c r="L17" s="169"/>
      <c r="M17" s="179">
        <f>calc_new!AB13</f>
        <v>690.8372011231229</v>
      </c>
    </row>
    <row r="18" spans="1:13" ht="14.25" customHeight="1">
      <c r="A18" s="292">
        <v>2017</v>
      </c>
      <c r="B18" s="179">
        <f>calc_new!Q14</f>
        <v>806.33661358658901</v>
      </c>
      <c r="C18" s="179">
        <f>calc_new!R14</f>
        <v>783.54621967025093</v>
      </c>
      <c r="D18" s="179">
        <f>calc_new!S14</f>
        <v>795.30441035425645</v>
      </c>
      <c r="E18" s="179">
        <f>calc_new!T14</f>
        <v>749.34425726220536</v>
      </c>
      <c r="F18" s="179">
        <f>calc_new!U14</f>
        <v>690.35156305986288</v>
      </c>
      <c r="G18" s="179">
        <f>calc_new!V14</f>
        <v>709.35894388017914</v>
      </c>
      <c r="H18" s="179">
        <f>calc_new!W14</f>
        <v>710.13188790058393</v>
      </c>
      <c r="I18" s="179">
        <f>calc_new!X14</f>
        <v>671.48337930317393</v>
      </c>
      <c r="J18" s="179">
        <f>calc_new!Y14</f>
        <v>688.51249359424821</v>
      </c>
      <c r="K18" s="179">
        <f>calc_new!Z14</f>
        <v>758.03624861489777</v>
      </c>
      <c r="L18" s="179">
        <f>calc_new!AA14</f>
        <v>704.15649869816832</v>
      </c>
      <c r="M18" s="179">
        <f>calc_new!AB14</f>
        <v>725.22642707286082</v>
      </c>
    </row>
    <row r="19" spans="1:13" ht="14.25" customHeight="1">
      <c r="A19" s="292">
        <v>2018</v>
      </c>
      <c r="B19" s="179">
        <f>calc_new!Q15</f>
        <v>830.66111627015744</v>
      </c>
      <c r="C19" s="179">
        <f>calc_new!R15</f>
        <v>858.19156181614926</v>
      </c>
      <c r="D19" s="179">
        <f>calc_new!S15</f>
        <v>857.43232681241727</v>
      </c>
      <c r="E19" s="179">
        <f>calc_new!T15</f>
        <v>770.06602668471942</v>
      </c>
      <c r="F19" s="179">
        <f>calc_new!U15</f>
        <v>777.21237931512246</v>
      </c>
      <c r="G19" s="179">
        <f>calc_new!V15</f>
        <v>776.9424306943572</v>
      </c>
      <c r="H19" s="179">
        <f>calc_new!W15</f>
        <v>706.18041797405613</v>
      </c>
      <c r="I19" s="179">
        <f>calc_new!X15</f>
        <v>694.73058592182349</v>
      </c>
      <c r="J19" s="179">
        <f>calc_new!Y15</f>
        <v>695.02036509564448</v>
      </c>
      <c r="K19" s="179">
        <f>calc_new!Z15</f>
        <v>769.82752455834452</v>
      </c>
      <c r="L19" s="179">
        <f>calc_new!AA15</f>
        <v>775.93437579220517</v>
      </c>
      <c r="M19" s="179">
        <f>calc_new!AB15</f>
        <v>775.73623201760643</v>
      </c>
    </row>
    <row r="20" spans="1:13" ht="14.25" customHeight="1">
      <c r="A20" s="292">
        <v>2019</v>
      </c>
      <c r="B20" s="179">
        <f>calc_new!Q16</f>
        <v>929.86392452002463</v>
      </c>
      <c r="C20" s="179">
        <f>calc_new!R16</f>
        <v>918.56404814706275</v>
      </c>
      <c r="D20" s="179">
        <f>calc_new!S16</f>
        <v>923.57088026954091</v>
      </c>
      <c r="E20" s="179">
        <f>calc_new!T16</f>
        <v>862.75118673548423</v>
      </c>
      <c r="F20" s="179">
        <f>calc_new!U16</f>
        <v>832.51041568714447</v>
      </c>
      <c r="G20" s="179">
        <f>calc_new!V16</f>
        <v>839.76233478453707</v>
      </c>
      <c r="H20" s="179">
        <f>calc_new!W16</f>
        <v>818.22652248054749</v>
      </c>
      <c r="I20" s="179">
        <f>calc_new!X16</f>
        <v>808.77829720237571</v>
      </c>
      <c r="J20" s="179">
        <f>calc_new!Y16</f>
        <v>812.11522390983998</v>
      </c>
      <c r="K20" s="179">
        <f>calc_new!Z16</f>
        <v>871.46202601472191</v>
      </c>
      <c r="L20" s="179">
        <f>calc_new!AA16</f>
        <v>841.73961826770847</v>
      </c>
      <c r="M20" s="179">
        <f>calc_new!AB16</f>
        <v>850.80708746359448</v>
      </c>
    </row>
    <row r="21" spans="1:13" ht="14.25" customHeight="1">
      <c r="A21" s="292">
        <v>2020</v>
      </c>
      <c r="B21" s="179">
        <f>calc_new!Q17</f>
        <v>921.04219467938822</v>
      </c>
      <c r="C21" s="179">
        <f>calc_new!R17</f>
        <v>914.98528770670214</v>
      </c>
      <c r="D21" s="179">
        <f>calc_new!S17</f>
        <v>917.37015428027087</v>
      </c>
      <c r="E21" s="179">
        <f>calc_new!T17</f>
        <v>858.71054120547456</v>
      </c>
      <c r="F21" s="179">
        <f>calc_new!U17</f>
        <v>844.17303194964279</v>
      </c>
      <c r="G21" s="179">
        <f>calc_new!V17</f>
        <v>845.89759877818699</v>
      </c>
      <c r="H21" s="179">
        <f>calc_new!W17</f>
        <v>864.29405546743919</v>
      </c>
      <c r="I21" s="179">
        <f>calc_new!X17</f>
        <v>870.27507499293506</v>
      </c>
      <c r="J21" s="179">
        <f>calc_new!Y17</f>
        <v>867.75360231164711</v>
      </c>
      <c r="K21" s="179">
        <f>calc_new!Z17</f>
        <v>877.64083987752281</v>
      </c>
      <c r="L21" s="179">
        <f>calc_new!AA17</f>
        <v>861.48671253503232</v>
      </c>
      <c r="M21" s="179">
        <f>calc_new!AB17</f>
        <v>864.52742970430177</v>
      </c>
    </row>
    <row r="22" spans="1:13" ht="14.25" customHeight="1">
      <c r="A22" s="292">
        <v>2021</v>
      </c>
      <c r="B22" s="310">
        <f>calc_new!Q18</f>
        <v>1000.5345755782257</v>
      </c>
      <c r="C22" s="310">
        <f>calc_new!R18</f>
        <v>1011.5268292175849</v>
      </c>
      <c r="D22" s="310">
        <f>calc_new!S18</f>
        <v>1005.8108691852628</v>
      </c>
      <c r="E22" s="310">
        <f>calc_new!T18</f>
        <v>930.11232991133852</v>
      </c>
      <c r="F22" s="310">
        <f>calc_new!U18</f>
        <v>910.36286386464371</v>
      </c>
      <c r="G22" s="310">
        <f>calc_new!V18</f>
        <v>915.54248157280813</v>
      </c>
      <c r="H22" s="310">
        <f>calc_new!W18</f>
        <v>934.36753511717302</v>
      </c>
      <c r="I22" s="310">
        <f>calc_new!X18</f>
        <v>950.022096256179</v>
      </c>
      <c r="J22" s="310">
        <f>calc_new!Y18</f>
        <v>944.47940858310108</v>
      </c>
      <c r="K22" s="310">
        <f>calc_new!Z18</f>
        <v>951.1639499887691</v>
      </c>
      <c r="L22" s="310">
        <f>calc_new!AA18</f>
        <v>930.82973780289171</v>
      </c>
      <c r="M22" s="310">
        <f>calc_new!AB18</f>
        <v>937.47275809246128</v>
      </c>
    </row>
    <row r="23" spans="1:13" ht="14.25" customHeight="1">
      <c r="A23" s="292">
        <v>2022</v>
      </c>
      <c r="B23" s="310">
        <f>calc_new!Q19</f>
        <v>1483.5137337568401</v>
      </c>
      <c r="C23" s="310">
        <f>calc_new!R19</f>
        <v>1517.3773097962521</v>
      </c>
      <c r="D23" s="310">
        <f>calc_new!S19</f>
        <v>1499.3823253346084</v>
      </c>
      <c r="E23" s="310">
        <f>calc_new!T19</f>
        <v>1374.6194625966129</v>
      </c>
      <c r="F23" s="310">
        <f>calc_new!U19</f>
        <v>1425.3673614805723</v>
      </c>
      <c r="G23" s="310">
        <f>calc_new!V19</f>
        <v>1407.3916869815121</v>
      </c>
      <c r="H23" s="310">
        <f>calc_new!W19</f>
        <v>1370.4049123568195</v>
      </c>
      <c r="I23" s="310">
        <f>calc_new!X19</f>
        <v>1420.8411701530949</v>
      </c>
      <c r="J23" s="310">
        <f>calc_new!Y19</f>
        <v>1400.1078392241336</v>
      </c>
      <c r="K23" s="310">
        <f>calc_new!Z19</f>
        <v>1401.3677745711641</v>
      </c>
      <c r="L23" s="310">
        <f>calc_new!AA19</f>
        <v>1438.1534773179926</v>
      </c>
      <c r="M23" s="310">
        <f>calc_new!AB19</f>
        <v>1423.4760784107</v>
      </c>
    </row>
    <row r="24" spans="1:13" ht="14.25" customHeight="1">
      <c r="A24" s="333">
        <v>2023</v>
      </c>
      <c r="B24" s="310">
        <f>calc_new!Q20</f>
        <v>1575.7483452144481</v>
      </c>
      <c r="C24" s="310">
        <f>calc_new!R20</f>
        <v>1728.4644719459482</v>
      </c>
      <c r="D24" s="310">
        <f>calc_new!S20</f>
        <v>1661.1977729781327</v>
      </c>
      <c r="E24" s="310">
        <f>calc_new!T20</f>
        <v>1501.2283962694369</v>
      </c>
      <c r="F24" s="310">
        <f>calc_new!U20</f>
        <v>1604.0353466630841</v>
      </c>
      <c r="G24" s="310">
        <f>calc_new!V20</f>
        <v>1574.0920631787967</v>
      </c>
      <c r="H24" s="310">
        <f>calc_new!W20</f>
        <v>1671.0851619397947</v>
      </c>
      <c r="I24" s="310">
        <f>calc_new!X20</f>
        <v>1547.5515523259037</v>
      </c>
      <c r="J24" s="310">
        <f>calc_new!Y20</f>
        <v>1579.0660089026553</v>
      </c>
      <c r="K24" s="310">
        <f>calc_new!Z20</f>
        <v>1548.6532943750983</v>
      </c>
      <c r="L24" s="310">
        <f>calc_new!AA20</f>
        <v>1611.2904289341775</v>
      </c>
      <c r="M24" s="310">
        <f>calc_new!AB20</f>
        <v>1591.7091822618711</v>
      </c>
    </row>
  </sheetData>
  <hyperlinks>
    <hyperlink ref="A6" r:id="rId1" xr:uid="{3C6DDABB-276B-49FE-941E-38469802722B}"/>
  </hyperlinks>
  <pageMargins left="0.78740157480314965" right="0.78740157480314965" top="0.78740157480314965" bottom="0.78740157480314965" header="0.51181102362204722" footer="0.51181102362204722"/>
  <pageSetup paperSize="9" scale="75" orientation="portrait" horizontalDpi="4294967292" r:id="rId2"/>
  <headerFooter alignWithMargins="0"/>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AFB84-CCBC-4B56-A0D1-07BB2083FF57}">
  <sheetPr>
    <tabColor theme="4"/>
  </sheetPr>
  <dimension ref="A1:M26"/>
  <sheetViews>
    <sheetView showGridLines="0" zoomScaleNormal="100" workbookViewId="0"/>
  </sheetViews>
  <sheetFormatPr defaultColWidth="15.140625" defaultRowHeight="12.75"/>
  <cols>
    <col min="1" max="13" width="14.5703125" customWidth="1"/>
  </cols>
  <sheetData>
    <row r="1" spans="1:13" ht="18" customHeight="1">
      <c r="A1" s="261" t="s">
        <v>146</v>
      </c>
      <c r="B1" s="138"/>
      <c r="C1" s="138"/>
      <c r="D1" s="138"/>
      <c r="E1" s="138"/>
      <c r="F1" s="138"/>
      <c r="G1" s="138"/>
      <c r="H1" s="138"/>
      <c r="I1" s="138"/>
      <c r="J1" s="138"/>
      <c r="K1" s="138"/>
      <c r="L1" s="138"/>
      <c r="M1" s="138"/>
    </row>
    <row r="2" spans="1:13" ht="18" customHeight="1">
      <c r="A2" s="274" t="s">
        <v>151</v>
      </c>
      <c r="B2" s="138"/>
      <c r="C2" s="138"/>
      <c r="D2" s="138"/>
      <c r="E2" s="138"/>
      <c r="F2" s="138"/>
      <c r="G2" s="138"/>
      <c r="H2" s="138"/>
      <c r="I2" s="138"/>
      <c r="J2" s="138"/>
      <c r="K2" s="138"/>
      <c r="L2" s="138"/>
      <c r="M2" s="138"/>
    </row>
    <row r="3" spans="1:13" ht="18" customHeight="1">
      <c r="A3" s="274" t="s">
        <v>179</v>
      </c>
      <c r="B3" s="241"/>
      <c r="C3" s="241"/>
      <c r="D3" s="241"/>
      <c r="E3" s="241"/>
      <c r="F3" s="241"/>
      <c r="G3" s="241"/>
      <c r="H3" s="241"/>
      <c r="I3" s="241"/>
      <c r="J3" s="241"/>
      <c r="K3" s="241"/>
      <c r="L3" s="241"/>
      <c r="M3" s="241"/>
    </row>
    <row r="4" spans="1:13" ht="18" customHeight="1">
      <c r="A4" s="264" t="s">
        <v>75</v>
      </c>
      <c r="B4" s="138"/>
      <c r="C4" s="138"/>
      <c r="D4" s="138"/>
      <c r="E4" s="138"/>
      <c r="F4" s="138"/>
      <c r="G4" s="138"/>
      <c r="H4" s="138"/>
      <c r="I4" s="138"/>
      <c r="J4" s="138"/>
      <c r="K4" s="138"/>
      <c r="L4" s="138"/>
      <c r="M4" s="138"/>
    </row>
    <row r="5" spans="1:13" ht="18" customHeight="1">
      <c r="A5" s="264" t="s">
        <v>74</v>
      </c>
      <c r="B5" s="138"/>
      <c r="C5" s="138"/>
      <c r="D5" s="138"/>
      <c r="E5" s="138"/>
      <c r="F5" s="138"/>
      <c r="G5" s="138"/>
      <c r="H5" s="138"/>
      <c r="I5" s="138"/>
      <c r="J5" s="138"/>
      <c r="K5" s="138"/>
      <c r="L5" s="138"/>
      <c r="M5" s="138"/>
    </row>
    <row r="6" spans="1:13" ht="18" customHeight="1">
      <c r="A6" s="299" t="s">
        <v>142</v>
      </c>
      <c r="B6" s="295"/>
      <c r="C6" s="295"/>
      <c r="D6" s="295"/>
      <c r="E6" s="295"/>
      <c r="F6" s="295"/>
      <c r="G6" s="295"/>
      <c r="H6" s="295"/>
      <c r="I6" s="295"/>
      <c r="J6" s="295"/>
      <c r="K6" s="295"/>
      <c r="L6" s="295"/>
      <c r="M6" s="295"/>
    </row>
    <row r="7" spans="1:13" ht="18" customHeight="1">
      <c r="A7" s="266" t="s">
        <v>77</v>
      </c>
      <c r="B7" s="138"/>
      <c r="C7" s="138"/>
      <c r="D7" s="138"/>
      <c r="E7" s="138"/>
      <c r="F7" s="138"/>
      <c r="G7" s="138"/>
      <c r="H7" s="138"/>
      <c r="I7" s="138"/>
      <c r="J7" s="138"/>
      <c r="K7" s="138"/>
      <c r="L7" s="138"/>
      <c r="M7" s="138"/>
    </row>
    <row r="8" spans="1:13" ht="18" customHeight="1">
      <c r="A8" s="266" t="s">
        <v>176</v>
      </c>
      <c r="B8" s="138"/>
      <c r="C8" s="138"/>
      <c r="D8" s="138"/>
      <c r="E8" s="138"/>
      <c r="F8" s="138"/>
      <c r="G8" s="138"/>
      <c r="H8" s="138"/>
      <c r="I8" s="138"/>
      <c r="J8" s="138"/>
      <c r="K8" s="138"/>
      <c r="L8" s="138"/>
      <c r="M8" s="138"/>
    </row>
    <row r="9" spans="1:13" ht="18" customHeight="1">
      <c r="A9" s="266" t="s">
        <v>173</v>
      </c>
      <c r="B9" s="138"/>
      <c r="C9" s="138"/>
      <c r="D9" s="138"/>
      <c r="E9" s="138"/>
      <c r="F9" s="138"/>
      <c r="G9" s="138"/>
      <c r="H9" s="138"/>
      <c r="I9" s="138"/>
      <c r="J9" s="138"/>
      <c r="K9" s="138"/>
      <c r="L9" s="138"/>
      <c r="M9" s="138"/>
    </row>
    <row r="10" spans="1:13" ht="18" customHeight="1">
      <c r="A10" s="304" t="s">
        <v>175</v>
      </c>
      <c r="B10" s="138"/>
      <c r="C10" s="138"/>
      <c r="D10" s="138"/>
      <c r="E10" s="138"/>
      <c r="F10" s="138"/>
      <c r="G10" s="138"/>
      <c r="H10" s="138"/>
      <c r="I10" s="138"/>
      <c r="J10" s="138"/>
      <c r="K10" s="138"/>
      <c r="L10" s="138"/>
      <c r="M10" s="138"/>
    </row>
    <row r="11" spans="1:13" ht="18" customHeight="1">
      <c r="A11" s="264" t="s">
        <v>188</v>
      </c>
      <c r="B11" s="139"/>
      <c r="C11" s="139"/>
      <c r="D11" s="139"/>
      <c r="E11" s="139"/>
      <c r="F11" s="139"/>
      <c r="G11" s="139"/>
      <c r="H11" s="139"/>
      <c r="I11" s="139"/>
      <c r="J11" s="139"/>
      <c r="K11" s="140"/>
      <c r="L11" s="140"/>
      <c r="M11" s="140"/>
    </row>
    <row r="12" spans="1:13" ht="63.95" customHeight="1">
      <c r="A12" s="262" t="s">
        <v>120</v>
      </c>
      <c r="B12" s="307" t="s">
        <v>108</v>
      </c>
      <c r="C12" s="307" t="s">
        <v>109</v>
      </c>
      <c r="D12" s="307" t="s">
        <v>110</v>
      </c>
      <c r="E12" s="307" t="s">
        <v>111</v>
      </c>
      <c r="F12" s="307" t="s">
        <v>112</v>
      </c>
      <c r="G12" s="307" t="s">
        <v>113</v>
      </c>
      <c r="H12" s="307" t="s">
        <v>114</v>
      </c>
      <c r="I12" s="307" t="s">
        <v>115</v>
      </c>
      <c r="J12" s="307" t="s">
        <v>116</v>
      </c>
      <c r="K12" s="307" t="s">
        <v>117</v>
      </c>
      <c r="L12" s="307" t="s">
        <v>118</v>
      </c>
      <c r="M12" s="307" t="s">
        <v>119</v>
      </c>
    </row>
    <row r="13" spans="1:13" ht="14.25" customHeight="1">
      <c r="A13" s="292">
        <v>2010</v>
      </c>
      <c r="B13" s="169"/>
      <c r="C13" s="169"/>
      <c r="D13" s="179">
        <f>calc_new!S25</f>
        <v>564.5626328857461</v>
      </c>
      <c r="E13" s="169"/>
      <c r="F13" s="169"/>
      <c r="G13" s="179">
        <f>calc_new!V25</f>
        <v>517.71320218643086</v>
      </c>
      <c r="H13" s="169"/>
      <c r="I13" s="169"/>
      <c r="J13" s="179">
        <f>calc_new!Y25</f>
        <v>548.53783734237936</v>
      </c>
      <c r="K13" s="169"/>
      <c r="L13" s="169"/>
      <c r="M13" s="179">
        <f>calc_new!AB25</f>
        <v>538.95639161489464</v>
      </c>
    </row>
    <row r="14" spans="1:13" ht="14.25" customHeight="1">
      <c r="A14" s="292">
        <v>2011</v>
      </c>
      <c r="B14" s="169"/>
      <c r="C14" s="169"/>
      <c r="D14" s="179">
        <f>calc_new!S26</f>
        <v>597.35005598230998</v>
      </c>
      <c r="E14" s="169"/>
      <c r="F14" s="169"/>
      <c r="G14" s="179">
        <f>calc_new!V26</f>
        <v>548.19105370938837</v>
      </c>
      <c r="H14" s="169"/>
      <c r="I14" s="169"/>
      <c r="J14" s="179">
        <f>calc_new!Y26</f>
        <v>589.7670788153556</v>
      </c>
      <c r="K14" s="169"/>
      <c r="L14" s="169"/>
      <c r="M14" s="179">
        <f>calc_new!AB26</f>
        <v>571.33002926417748</v>
      </c>
    </row>
    <row r="15" spans="1:13" ht="14.25" customHeight="1">
      <c r="A15" s="292">
        <v>2012</v>
      </c>
      <c r="B15" s="169"/>
      <c r="C15" s="169"/>
      <c r="D15" s="179">
        <f>calc_new!S27</f>
        <v>630.62620527681702</v>
      </c>
      <c r="E15" s="169"/>
      <c r="F15" s="169"/>
      <c r="G15" s="179">
        <f>calc_new!V27</f>
        <v>575.28602079225436</v>
      </c>
      <c r="H15" s="169"/>
      <c r="I15" s="169"/>
      <c r="J15" s="179">
        <f>calc_new!Y27</f>
        <v>618.64288586994815</v>
      </c>
      <c r="K15" s="169"/>
      <c r="L15" s="169"/>
      <c r="M15" s="179">
        <f>calc_new!AB27</f>
        <v>600.39265859791851</v>
      </c>
    </row>
    <row r="16" spans="1:13" ht="14.25" customHeight="1">
      <c r="A16" s="292">
        <v>2013</v>
      </c>
      <c r="B16" s="169"/>
      <c r="C16" s="169"/>
      <c r="D16" s="179">
        <f>calc_new!S28</f>
        <v>660.71603656077718</v>
      </c>
      <c r="E16" s="169"/>
      <c r="F16" s="169"/>
      <c r="G16" s="179">
        <f>calc_new!V28</f>
        <v>607.31731954316569</v>
      </c>
      <c r="H16" s="169"/>
      <c r="I16" s="169"/>
      <c r="J16" s="179">
        <f>calc_new!Y28</f>
        <v>659.73827249905298</v>
      </c>
      <c r="K16" s="169"/>
      <c r="L16" s="169"/>
      <c r="M16" s="179">
        <f>calc_new!AB28</f>
        <v>633.05389819447737</v>
      </c>
    </row>
    <row r="17" spans="1:13" ht="14.25" customHeight="1">
      <c r="A17" s="292">
        <v>2014</v>
      </c>
      <c r="B17" s="169"/>
      <c r="C17" s="169"/>
      <c r="D17" s="179">
        <f>calc_new!S29</f>
        <v>674.80113266513797</v>
      </c>
      <c r="E17" s="169"/>
      <c r="F17" s="169"/>
      <c r="G17" s="179">
        <f>calc_new!V29</f>
        <v>614.64617084820418</v>
      </c>
      <c r="H17" s="169"/>
      <c r="I17" s="169"/>
      <c r="J17" s="179">
        <f>calc_new!Y29</f>
        <v>675.33446141732236</v>
      </c>
      <c r="K17" s="169"/>
      <c r="L17" s="169"/>
      <c r="M17" s="179">
        <f>calc_new!AB29</f>
        <v>644.12068773661304</v>
      </c>
    </row>
    <row r="18" spans="1:13" ht="14.25" customHeight="1">
      <c r="A18" s="292">
        <v>2015</v>
      </c>
      <c r="B18" s="169"/>
      <c r="C18" s="169"/>
      <c r="D18" s="179">
        <f>calc_new!S30</f>
        <v>665.67452399416868</v>
      </c>
      <c r="E18" s="169"/>
      <c r="F18" s="169"/>
      <c r="G18" s="179">
        <f>calc_new!V30</f>
        <v>604.13689073202011</v>
      </c>
      <c r="H18" s="169"/>
      <c r="I18" s="169"/>
      <c r="J18" s="179">
        <f>calc_new!Y30</f>
        <v>667.99970046174144</v>
      </c>
      <c r="K18" s="169"/>
      <c r="L18" s="169"/>
      <c r="M18" s="179">
        <f>calc_new!AB30</f>
        <v>634.84956288083993</v>
      </c>
    </row>
    <row r="19" spans="1:13" ht="14.25" customHeight="1">
      <c r="A19" s="292">
        <v>2016</v>
      </c>
      <c r="B19" s="169"/>
      <c r="C19" s="169"/>
      <c r="D19" s="179">
        <f>calc_new!S31</f>
        <v>663.17569888514572</v>
      </c>
      <c r="E19" s="169"/>
      <c r="F19" s="169"/>
      <c r="G19" s="179">
        <f>calc_new!V31</f>
        <v>593.64179340662213</v>
      </c>
      <c r="H19" s="169"/>
      <c r="I19" s="169"/>
      <c r="J19" s="179">
        <f>calc_new!Y31</f>
        <v>663.81664635720915</v>
      </c>
      <c r="K19" s="169"/>
      <c r="L19" s="169"/>
      <c r="M19" s="179">
        <f>calc_new!AB31</f>
        <v>627.10142540974891</v>
      </c>
    </row>
    <row r="20" spans="1:13" ht="14.25" customHeight="1">
      <c r="A20" s="292">
        <v>2017</v>
      </c>
      <c r="B20" s="179">
        <f>calc_new!Q32</f>
        <v>718.23531865777329</v>
      </c>
      <c r="C20" s="179">
        <f>calc_new!R32</f>
        <v>697.93503021616516</v>
      </c>
      <c r="D20" s="179">
        <f>calc_new!S32</f>
        <v>708.40850703771434</v>
      </c>
      <c r="E20" s="179">
        <f>calc_new!T32</f>
        <v>667.47001479338996</v>
      </c>
      <c r="F20" s="179">
        <f>calc_new!U32</f>
        <v>614.92293234052295</v>
      </c>
      <c r="G20" s="179">
        <f>calc_new!V32</f>
        <v>631.85354418463396</v>
      </c>
      <c r="H20" s="179">
        <f>calc_new!W32</f>
        <v>632.54203542445339</v>
      </c>
      <c r="I20" s="179">
        <f>calc_new!X32</f>
        <v>598.1163087237428</v>
      </c>
      <c r="J20" s="179">
        <f>calc_new!Y32</f>
        <v>613.28480178634379</v>
      </c>
      <c r="K20" s="179">
        <f>calc_new!Z32</f>
        <v>675.21230885988803</v>
      </c>
      <c r="L20" s="179">
        <f>calc_new!AA32</f>
        <v>627.21952433468471</v>
      </c>
      <c r="M20" s="179">
        <f>calc_new!AB32</f>
        <v>645.98732734065425</v>
      </c>
    </row>
    <row r="21" spans="1:13" ht="14.25" customHeight="1">
      <c r="A21" s="292">
        <v>2018</v>
      </c>
      <c r="B21" s="179">
        <f>calc_new!Q33</f>
        <v>726.29817724949396</v>
      </c>
      <c r="C21" s="179">
        <f>calc_new!R33</f>
        <v>750.36974148582601</v>
      </c>
      <c r="D21" s="179">
        <f>calc_new!S33</f>
        <v>749.70589555815025</v>
      </c>
      <c r="E21" s="179">
        <f>calc_new!T33</f>
        <v>673.31615816355429</v>
      </c>
      <c r="F21" s="179">
        <f>calc_new!U33</f>
        <v>679.56465443692002</v>
      </c>
      <c r="G21" s="179">
        <f>calc_new!V33</f>
        <v>679.32862173071464</v>
      </c>
      <c r="H21" s="179">
        <f>calc_new!W33</f>
        <v>617.45703553196313</v>
      </c>
      <c r="I21" s="179">
        <f>calc_new!X33</f>
        <v>607.44574213389251</v>
      </c>
      <c r="J21" s="179">
        <f>calc_new!Y33</f>
        <v>607.69911391406697</v>
      </c>
      <c r="K21" s="179">
        <f>calc_new!Z33</f>
        <v>673.10762106429297</v>
      </c>
      <c r="L21" s="179">
        <f>calc_new!AA33</f>
        <v>678.44721724017108</v>
      </c>
      <c r="M21" s="179">
        <f>calc_new!AB33</f>
        <v>678.27396793367825</v>
      </c>
    </row>
    <row r="22" spans="1:13" ht="14.25" customHeight="1">
      <c r="A22" s="292">
        <v>2019</v>
      </c>
      <c r="B22" s="179">
        <f>calc_new!Q34</f>
        <v>795.96351938914108</v>
      </c>
      <c r="C22" s="179">
        <f>calc_new!R34</f>
        <v>786.29082521388568</v>
      </c>
      <c r="D22" s="179">
        <f>calc_new!S34</f>
        <v>790.57667351072701</v>
      </c>
      <c r="E22" s="179">
        <f>calc_new!T34</f>
        <v>738.51501584557445</v>
      </c>
      <c r="F22" s="179">
        <f>calc_new!U34</f>
        <v>712.62891582819566</v>
      </c>
      <c r="G22" s="179">
        <f>calc_new!V34</f>
        <v>718.83655857556369</v>
      </c>
      <c r="H22" s="179">
        <f>calc_new!W34</f>
        <v>700.40190324334867</v>
      </c>
      <c r="I22" s="179">
        <f>calc_new!X34</f>
        <v>692.31422240523364</v>
      </c>
      <c r="J22" s="179">
        <f>calc_new!Y34</f>
        <v>695.17063166682306</v>
      </c>
      <c r="K22" s="179">
        <f>calc_new!Z34</f>
        <v>745.97149426860199</v>
      </c>
      <c r="L22" s="179">
        <f>calc_new!AA34</f>
        <v>720.52911323715853</v>
      </c>
      <c r="M22" s="179">
        <f>calc_new!AB34</f>
        <v>728.29086686883682</v>
      </c>
    </row>
    <row r="23" spans="1:13" ht="14.25" customHeight="1">
      <c r="A23" s="292">
        <v>2020</v>
      </c>
      <c r="B23" s="179">
        <f>calc_new!Q35</f>
        <v>750.15425180357397</v>
      </c>
      <c r="C23" s="179">
        <f>calc_new!R35</f>
        <v>745.22112871259458</v>
      </c>
      <c r="D23" s="179">
        <f>calc_new!S35</f>
        <v>747.16351290572004</v>
      </c>
      <c r="E23" s="179">
        <f>calc_new!T35</f>
        <v>699.38746267543866</v>
      </c>
      <c r="F23" s="179">
        <f>calc_new!U35</f>
        <v>687.54720775346732</v>
      </c>
      <c r="G23" s="179">
        <f>calc_new!V35</f>
        <v>688.95180262048325</v>
      </c>
      <c r="H23" s="179">
        <f>calc_new!W35</f>
        <v>703.93502519517392</v>
      </c>
      <c r="I23" s="179">
        <f>calc_new!X35</f>
        <v>708.80634081251412</v>
      </c>
      <c r="J23" s="179">
        <f>calc_new!Y35</f>
        <v>706.75269607875339</v>
      </c>
      <c r="K23" s="179">
        <f>calc_new!Z35</f>
        <v>714.8054794815979</v>
      </c>
      <c r="L23" s="179">
        <f>calc_new!AA35</f>
        <v>701.64854988581112</v>
      </c>
      <c r="M23" s="179">
        <f>calc_new!AB35</f>
        <v>704.12509974013528</v>
      </c>
    </row>
    <row r="24" spans="1:13" ht="14.25" customHeight="1">
      <c r="A24" s="292">
        <v>2021</v>
      </c>
      <c r="B24" s="179">
        <f>calc_new!Q36</f>
        <v>815.67390161424862</v>
      </c>
      <c r="C24" s="179">
        <f>calc_new!R36</f>
        <v>824.63520553357398</v>
      </c>
      <c r="D24" s="179">
        <f>calc_new!S36</f>
        <v>819.97533716436669</v>
      </c>
      <c r="E24" s="179">
        <f>calc_new!T36</f>
        <v>758.26300419438633</v>
      </c>
      <c r="F24" s="179">
        <f>calc_new!U36</f>
        <v>742.16248711250944</v>
      </c>
      <c r="G24" s="179">
        <f>calc_new!V36</f>
        <v>746.38510878697502</v>
      </c>
      <c r="H24" s="179">
        <f>calc_new!W36</f>
        <v>761.73200958123812</v>
      </c>
      <c r="I24" s="179">
        <f>calc_new!X36</f>
        <v>774.4942041859897</v>
      </c>
      <c r="J24" s="179">
        <f>calc_new!Y36</f>
        <v>769.97559404488993</v>
      </c>
      <c r="K24" s="179">
        <f>calc_new!Z36</f>
        <v>775.4250868479869</v>
      </c>
      <c r="L24" s="179">
        <f>calc_new!AA36</f>
        <v>758.84786243740496</v>
      </c>
      <c r="M24" s="179">
        <f>calc_new!AB36</f>
        <v>764.26350564490178</v>
      </c>
    </row>
    <row r="25" spans="1:13" ht="14.25" customHeight="1">
      <c r="A25" s="292">
        <v>2022</v>
      </c>
      <c r="B25" s="179">
        <f>calc_new!Q37</f>
        <v>1150.2606486375498</v>
      </c>
      <c r="C25" s="179">
        <f>calc_new!R37</f>
        <v>1176.5171894797024</v>
      </c>
      <c r="D25" s="179">
        <f>calc_new!S37</f>
        <v>1162.5645566000223</v>
      </c>
      <c r="E25" s="179">
        <f>calc_new!T37</f>
        <v>1065.8281340423011</v>
      </c>
      <c r="F25" s="179">
        <f>calc_new!U37</f>
        <v>1105.1761425972552</v>
      </c>
      <c r="G25" s="179">
        <f>calc_new!V37</f>
        <v>1091.2384819349404</v>
      </c>
      <c r="H25" s="179">
        <f>calc_new!W37</f>
        <v>1062.5603305955049</v>
      </c>
      <c r="I25" s="179">
        <f>calc_new!X37</f>
        <v>1101.6667043940661</v>
      </c>
      <c r="J25" s="179">
        <f>calc_new!Y37</f>
        <v>1085.5908608476977</v>
      </c>
      <c r="K25" s="179">
        <f>calc_new!Z37</f>
        <v>1086.5677672399604</v>
      </c>
      <c r="L25" s="179">
        <f>calc_new!AA37</f>
        <v>1115.0900150219218</v>
      </c>
      <c r="M25" s="179">
        <f>calc_new!AB37</f>
        <v>1103.7097129706151</v>
      </c>
    </row>
    <row r="26" spans="1:13" ht="14.25" customHeight="1">
      <c r="A26" s="333">
        <v>2023</v>
      </c>
      <c r="B26" s="179">
        <f>calc_new!Q38</f>
        <v>1140.1864611188228</v>
      </c>
      <c r="C26" s="179">
        <f>calc_new!R38</f>
        <v>1250.689423487516</v>
      </c>
      <c r="D26" s="179">
        <f>calc_new!S38</f>
        <v>1202.0163091033655</v>
      </c>
      <c r="E26" s="179">
        <f>calc_new!T38</f>
        <v>1086.2650103183751</v>
      </c>
      <c r="F26" s="179">
        <f>calc_new!U38</f>
        <v>1160.6544858356719</v>
      </c>
      <c r="G26" s="179">
        <f>calc_new!V38</f>
        <v>1138.9880017591292</v>
      </c>
      <c r="H26" s="179">
        <f>calc_new!W38</f>
        <v>1209.1706666276114</v>
      </c>
      <c r="I26" s="179">
        <f>calc_new!X38</f>
        <v>1119.7837098824798</v>
      </c>
      <c r="J26" s="179">
        <f>calc_new!Y38</f>
        <v>1142.5870698399601</v>
      </c>
      <c r="K26" s="179">
        <f>calc_new!Z38</f>
        <v>1120.580912920612</v>
      </c>
      <c r="L26" s="179">
        <f>calc_new!AA38</f>
        <v>1165.9041480707151</v>
      </c>
      <c r="M26" s="179">
        <f>calc_new!AB38</f>
        <v>1151.7354691599</v>
      </c>
    </row>
  </sheetData>
  <hyperlinks>
    <hyperlink ref="A6" r:id="rId1" xr:uid="{BD6C53CE-49D3-492B-8F16-92ADB10FE0DC}"/>
  </hyperlinks>
  <pageMargins left="0.7" right="0.7" top="0.75" bottom="0.75" header="0.3" footer="0.3"/>
  <pageSetup paperSize="9" orientation="portrait" verticalDpi="0"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4"/>
  </sheetPr>
  <dimension ref="A1:M18"/>
  <sheetViews>
    <sheetView showGridLines="0" zoomScaleNormal="100" workbookViewId="0"/>
  </sheetViews>
  <sheetFormatPr defaultColWidth="16.5703125" defaultRowHeight="12.75"/>
  <cols>
    <col min="1" max="13" width="14.5703125" customWidth="1"/>
  </cols>
  <sheetData>
    <row r="1" spans="1:13" ht="18" customHeight="1">
      <c r="A1" s="263" t="s">
        <v>121</v>
      </c>
      <c r="B1" s="253"/>
      <c r="C1" s="253"/>
      <c r="D1" s="253"/>
      <c r="E1" s="253"/>
      <c r="F1" s="253"/>
      <c r="G1" s="253"/>
      <c r="H1" s="253"/>
      <c r="I1" s="253"/>
      <c r="J1" s="253"/>
      <c r="K1" s="253"/>
      <c r="L1" s="253"/>
      <c r="M1" s="253"/>
    </row>
    <row r="2" spans="1:13" ht="18" customHeight="1">
      <c r="A2" s="275" t="s">
        <v>150</v>
      </c>
      <c r="B2" s="253"/>
      <c r="C2" s="253"/>
      <c r="D2" s="253"/>
      <c r="E2" s="253"/>
      <c r="F2" s="253"/>
      <c r="G2" s="253"/>
      <c r="H2" s="253"/>
      <c r="I2" s="253"/>
      <c r="J2" s="253"/>
      <c r="K2" s="253"/>
      <c r="L2" s="253"/>
      <c r="M2" s="253"/>
    </row>
    <row r="3" spans="1:13" ht="18" customHeight="1">
      <c r="A3" s="274" t="s">
        <v>179</v>
      </c>
      <c r="B3" s="241"/>
      <c r="C3" s="241"/>
      <c r="D3" s="241"/>
      <c r="E3" s="241"/>
      <c r="F3" s="241"/>
      <c r="G3" s="241"/>
      <c r="H3" s="241"/>
      <c r="I3" s="241"/>
      <c r="J3" s="241"/>
      <c r="K3" s="241"/>
      <c r="L3" s="241"/>
      <c r="M3" s="241"/>
    </row>
    <row r="4" spans="1:13" ht="18" customHeight="1">
      <c r="A4" s="116" t="s">
        <v>218</v>
      </c>
      <c r="B4" s="147"/>
      <c r="C4" s="147"/>
      <c r="D4" s="147"/>
      <c r="E4" s="147"/>
      <c r="F4" s="147"/>
      <c r="G4" s="147"/>
      <c r="H4" s="147"/>
      <c r="I4" s="147"/>
      <c r="J4" s="147"/>
      <c r="K4" s="147"/>
      <c r="L4" s="147"/>
      <c r="M4" s="147"/>
    </row>
    <row r="5" spans="1:13" ht="18" customHeight="1">
      <c r="A5" s="137" t="s">
        <v>58</v>
      </c>
      <c r="B5" s="147"/>
      <c r="C5" s="147"/>
      <c r="D5" s="147"/>
      <c r="E5" s="147"/>
      <c r="F5" s="147"/>
      <c r="G5" s="147"/>
      <c r="H5" s="147"/>
      <c r="I5" s="147"/>
      <c r="J5" s="147"/>
      <c r="K5" s="147"/>
      <c r="L5" s="147"/>
      <c r="M5" s="147"/>
    </row>
    <row r="6" spans="1:13" ht="18" customHeight="1">
      <c r="A6" s="137" t="s">
        <v>78</v>
      </c>
      <c r="B6" s="147"/>
      <c r="C6" s="147"/>
      <c r="D6" s="147"/>
      <c r="E6" s="147"/>
      <c r="F6" s="147"/>
      <c r="G6" s="147"/>
      <c r="H6" s="147"/>
      <c r="I6" s="147"/>
      <c r="J6" s="147"/>
      <c r="K6" s="147"/>
      <c r="L6" s="147"/>
      <c r="M6" s="147"/>
    </row>
    <row r="7" spans="1:13" ht="18" customHeight="1">
      <c r="A7" s="116" t="s">
        <v>79</v>
      </c>
      <c r="B7" s="147"/>
      <c r="C7" s="147"/>
      <c r="D7" s="147"/>
      <c r="E7" s="147"/>
      <c r="F7" s="147"/>
      <c r="G7" s="147"/>
      <c r="H7" s="147"/>
      <c r="I7" s="147"/>
      <c r="J7" s="147"/>
      <c r="K7" s="147"/>
      <c r="L7" s="147"/>
      <c r="M7" s="147"/>
    </row>
    <row r="8" spans="1:13" ht="18" customHeight="1">
      <c r="A8" s="257" t="s">
        <v>141</v>
      </c>
      <c r="B8" s="147"/>
      <c r="C8" s="147"/>
      <c r="D8" s="147"/>
      <c r="E8" s="147"/>
      <c r="F8" s="147"/>
      <c r="G8" s="147"/>
      <c r="H8" s="147"/>
      <c r="I8" s="147"/>
      <c r="J8" s="147"/>
      <c r="K8" s="147"/>
      <c r="L8" s="147"/>
      <c r="M8" s="147"/>
    </row>
    <row r="9" spans="1:13" ht="18" customHeight="1">
      <c r="A9" s="291" t="s">
        <v>173</v>
      </c>
      <c r="B9" s="147"/>
      <c r="C9" s="147"/>
      <c r="D9" s="147"/>
      <c r="E9" s="147"/>
      <c r="F9" s="147"/>
      <c r="G9" s="147"/>
      <c r="H9" s="147"/>
      <c r="I9" s="147"/>
      <c r="J9" s="147"/>
      <c r="K9" s="147"/>
      <c r="L9" s="147"/>
      <c r="M9" s="147"/>
    </row>
    <row r="10" spans="1:13" ht="18" customHeight="1">
      <c r="A10" s="264" t="s">
        <v>188</v>
      </c>
      <c r="B10" s="147"/>
      <c r="C10" s="147"/>
      <c r="D10" s="147"/>
      <c r="E10" s="147"/>
      <c r="F10" s="147"/>
      <c r="G10" s="147"/>
      <c r="H10" s="147"/>
      <c r="I10" s="147"/>
      <c r="J10" s="147"/>
      <c r="K10" s="147"/>
      <c r="L10" s="147"/>
      <c r="M10" s="147"/>
    </row>
    <row r="11" spans="1:13" ht="63.95" customHeight="1">
      <c r="A11" s="262" t="s">
        <v>120</v>
      </c>
      <c r="B11" s="307" t="s">
        <v>122</v>
      </c>
      <c r="C11" s="307" t="s">
        <v>123</v>
      </c>
      <c r="D11" s="307" t="s">
        <v>124</v>
      </c>
      <c r="E11" s="307" t="s">
        <v>125</v>
      </c>
      <c r="F11" s="307" t="s">
        <v>126</v>
      </c>
      <c r="G11" s="307" t="s">
        <v>127</v>
      </c>
      <c r="H11" s="307" t="s">
        <v>128</v>
      </c>
      <c r="I11" s="307" t="s">
        <v>129</v>
      </c>
      <c r="J11" s="307" t="s">
        <v>130</v>
      </c>
      <c r="K11" s="307" t="s">
        <v>131</v>
      </c>
      <c r="L11" s="307" t="s">
        <v>132</v>
      </c>
      <c r="M11" s="307" t="s">
        <v>133</v>
      </c>
    </row>
    <row r="12" spans="1:13" ht="14.25" customHeight="1">
      <c r="A12" s="294">
        <v>2017</v>
      </c>
      <c r="B12" s="161">
        <v>589.90200437409726</v>
      </c>
      <c r="C12" s="161">
        <v>651.54920806111079</v>
      </c>
      <c r="D12" s="161">
        <v>641.76304396256523</v>
      </c>
      <c r="E12" s="161">
        <v>538.64612525483449</v>
      </c>
      <c r="F12" s="161">
        <v>612.25264382942635</v>
      </c>
      <c r="G12" s="161">
        <v>575.83086355456044</v>
      </c>
      <c r="H12" s="161">
        <v>567.85057390399788</v>
      </c>
      <c r="I12" s="161">
        <v>592.9929753304441</v>
      </c>
      <c r="J12" s="161">
        <v>591.86064996340394</v>
      </c>
      <c r="K12" s="161">
        <v>544.63323619974324</v>
      </c>
      <c r="L12" s="161">
        <v>618.58673365495713</v>
      </c>
      <c r="M12" s="161">
        <v>593.33335331194257</v>
      </c>
    </row>
    <row r="13" spans="1:13" ht="14.25" customHeight="1">
      <c r="A13" s="292">
        <v>2018</v>
      </c>
      <c r="B13" s="161">
        <v>651.69217733568053</v>
      </c>
      <c r="C13" s="161">
        <v>705.7029189019861</v>
      </c>
      <c r="D13" s="161">
        <v>695.30549506620275</v>
      </c>
      <c r="E13" s="161">
        <v>593.28079020422729</v>
      </c>
      <c r="F13" s="161">
        <v>663.92520392914582</v>
      </c>
      <c r="G13" s="161">
        <v>627.79930858329965</v>
      </c>
      <c r="H13" s="161">
        <v>580.61169902760821</v>
      </c>
      <c r="I13" s="161">
        <v>622.27412673656625</v>
      </c>
      <c r="J13" s="161">
        <v>621.45666246616111</v>
      </c>
      <c r="K13" s="161">
        <v>599.60876112357369</v>
      </c>
      <c r="L13" s="161">
        <v>664.01756540177382</v>
      </c>
      <c r="M13" s="161">
        <v>640.71804713840413</v>
      </c>
    </row>
    <row r="14" spans="1:13" ht="14.25" customHeight="1">
      <c r="A14" s="292">
        <v>2019</v>
      </c>
      <c r="B14" s="161">
        <v>722.80812430933565</v>
      </c>
      <c r="C14" s="161">
        <v>758.49325916349778</v>
      </c>
      <c r="D14" s="161">
        <v>753.019817188871</v>
      </c>
      <c r="E14" s="161">
        <v>659.56707389944961</v>
      </c>
      <c r="F14" s="161">
        <v>710.68391501670135</v>
      </c>
      <c r="G14" s="161">
        <v>681.98784748909918</v>
      </c>
      <c r="H14" s="161">
        <v>647.40369073896704</v>
      </c>
      <c r="I14" s="161">
        <v>699.97269285503012</v>
      </c>
      <c r="J14" s="161">
        <v>699.30553785209577</v>
      </c>
      <c r="K14" s="161">
        <v>664.13159689694055</v>
      </c>
      <c r="L14" s="161">
        <v>720.83944130440102</v>
      </c>
      <c r="M14" s="161">
        <v>698.17019158549192</v>
      </c>
    </row>
    <row r="15" spans="1:13" ht="14.25" customHeight="1">
      <c r="A15" s="292">
        <v>2020</v>
      </c>
      <c r="B15" s="161">
        <v>756.04169687343688</v>
      </c>
      <c r="C15" s="161">
        <v>755.2270945854782</v>
      </c>
      <c r="D15" s="161">
        <v>755.34155043006399</v>
      </c>
      <c r="E15" s="161">
        <v>671.40477193160586</v>
      </c>
      <c r="F15" s="161">
        <v>709.27965228249161</v>
      </c>
      <c r="G15" s="161">
        <v>687.67563023620107</v>
      </c>
      <c r="H15" s="161">
        <v>697.08780675785044</v>
      </c>
      <c r="I15" s="161">
        <v>721.24047370609878</v>
      </c>
      <c r="J15" s="161">
        <v>720.88396566573078</v>
      </c>
      <c r="K15" s="161">
        <v>676.9370256163927</v>
      </c>
      <c r="L15" s="161">
        <v>724.63412719300652</v>
      </c>
      <c r="M15" s="161">
        <v>705.06066442978067</v>
      </c>
    </row>
    <row r="16" spans="1:13" ht="14.25" customHeight="1">
      <c r="A16" s="292">
        <v>2021</v>
      </c>
      <c r="B16" s="161">
        <v>760.3564788375744</v>
      </c>
      <c r="C16" s="161">
        <v>834.45776724096504</v>
      </c>
      <c r="D16" s="161">
        <v>820.64637325897957</v>
      </c>
      <c r="E16" s="161">
        <v>720.65597968221448</v>
      </c>
      <c r="F16" s="161">
        <v>790.7432495681536</v>
      </c>
      <c r="G16" s="161">
        <v>754.19713409336032</v>
      </c>
      <c r="H16" s="161">
        <v>749.02052147283985</v>
      </c>
      <c r="I16" s="161">
        <v>782.18571886786629</v>
      </c>
      <c r="J16" s="161">
        <v>779.3640808858712</v>
      </c>
      <c r="K16" s="161">
        <v>724.58440784566665</v>
      </c>
      <c r="L16" s="161">
        <v>798.68909506498892</v>
      </c>
      <c r="M16" s="161">
        <v>768.8929486504444</v>
      </c>
    </row>
    <row r="17" spans="1:13" ht="14.25" customHeight="1">
      <c r="A17" s="292">
        <v>2022</v>
      </c>
      <c r="B17" s="311">
        <v>1165.3887599178306</v>
      </c>
      <c r="C17" s="311">
        <v>1238.0948464570317</v>
      </c>
      <c r="D17" s="311">
        <v>1226.3116181941521</v>
      </c>
      <c r="E17" s="311">
        <v>1049.5358790606483</v>
      </c>
      <c r="F17" s="311">
        <v>1211.9956885136814</v>
      </c>
      <c r="G17" s="311">
        <v>1151.1580771266536</v>
      </c>
      <c r="H17" s="311">
        <v>1108.8728373028634</v>
      </c>
      <c r="I17" s="311">
        <v>1122.6946683150848</v>
      </c>
      <c r="J17" s="311">
        <v>1121.603174687516</v>
      </c>
      <c r="K17" s="311">
        <v>1063.0219211659191</v>
      </c>
      <c r="L17" s="311">
        <v>1200.186731459002</v>
      </c>
      <c r="M17" s="311">
        <v>1159.8834692213927</v>
      </c>
    </row>
    <row r="18" spans="1:13" ht="14.25" customHeight="1">
      <c r="A18" s="333">
        <v>2023</v>
      </c>
      <c r="B18" s="311">
        <v>1185.5018060780185</v>
      </c>
      <c r="C18" s="311">
        <v>1314.25145435185</v>
      </c>
      <c r="D18" s="311">
        <v>1324.9950782338019</v>
      </c>
      <c r="E18" s="311">
        <v>1135.3866340606423</v>
      </c>
      <c r="F18" s="311">
        <v>1274.6827887850957</v>
      </c>
      <c r="G18" s="311">
        <v>1266.5049738891425</v>
      </c>
      <c r="H18" s="311">
        <v>1266.2099813319132</v>
      </c>
      <c r="I18" s="311">
        <v>1261.9775627465222</v>
      </c>
      <c r="J18" s="311">
        <v>1247.3813440599072</v>
      </c>
      <c r="K18" s="311">
        <v>1149.993366607398</v>
      </c>
      <c r="L18" s="311">
        <v>1281.1771801160401</v>
      </c>
      <c r="M18" s="311">
        <v>1273.6948153228445</v>
      </c>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9</vt:i4>
      </vt:variant>
    </vt:vector>
  </HeadingPairs>
  <TitlesOfParts>
    <vt:vector size="32" baseType="lpstr">
      <vt:lpstr>calc_new</vt:lpstr>
      <vt:lpstr>chart_data</vt:lpstr>
      <vt:lpstr>Cover Sheet</vt:lpstr>
      <vt:lpstr>Contents</vt:lpstr>
      <vt:lpstr>2.2.1</vt:lpstr>
      <vt:lpstr>2.2.1 (Real)</vt:lpstr>
      <vt:lpstr>2.2.1 (Economy 7)</vt:lpstr>
      <vt:lpstr>2.2.1 (Economy 7 Real)</vt:lpstr>
      <vt:lpstr>2.2.1 (Fixed)</vt:lpstr>
      <vt:lpstr>2.2.1 (Economy 7 Fixed)</vt:lpstr>
      <vt:lpstr>2.2.1 (Payment Methods)</vt:lpstr>
      <vt:lpstr>2.2.1 (Financial Year)</vt:lpstr>
      <vt:lpstr>2.2.1 (Financial Year E7)</vt:lpstr>
      <vt:lpstr>2.2.1 (Financial Year Fix)</vt:lpstr>
      <vt:lpstr>2.2.1 (Financial Year E7 Fix)</vt:lpstr>
      <vt:lpstr>Charts</vt:lpstr>
      <vt:lpstr>Methodology</vt:lpstr>
      <vt:lpstr>2.2.1 3,800 kWh</vt:lpstr>
      <vt:lpstr>2.2.1 3,300kWh</vt:lpstr>
      <vt:lpstr>2.2.1 (Economy 7) 6,000 kWh</vt:lpstr>
      <vt:lpstr>2.2.1 (Economy 7) 6,600kWh</vt:lpstr>
      <vt:lpstr>2.2.1 (Fixed) 3,800 kWh</vt:lpstr>
      <vt:lpstr>2.2.1 (E7 Fixed) 6,000 kWh</vt:lpstr>
      <vt:lpstr>'2.2.1'!Print_Area</vt:lpstr>
      <vt:lpstr>'2.2.1 (Economy 7)'!Print_Area</vt:lpstr>
      <vt:lpstr>'2.2.1 (Economy 7) 6,000 kWh'!Print_Area</vt:lpstr>
      <vt:lpstr>'2.2.1 (Economy 7) 6,600kWh'!Print_Area</vt:lpstr>
      <vt:lpstr>'2.2.1 (Financial Year E7)'!Print_Area</vt:lpstr>
      <vt:lpstr>'2.2.1 (Financial Year)'!Print_Area</vt:lpstr>
      <vt:lpstr>'2.2.1 3,300kWh'!Print_Area</vt:lpstr>
      <vt:lpstr>'2.2.1 3,800 kWh'!Print_Area</vt:lpstr>
      <vt:lpstr>Methodology!Print_Area</vt:lpstr>
    </vt:vector>
  </TitlesOfParts>
  <Company>Public Trust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Nye, William (Energy Security)</cp:lastModifiedBy>
  <cp:lastPrinted>2019-03-25T14:50:38Z</cp:lastPrinted>
  <dcterms:created xsi:type="dcterms:W3CDTF">2001-04-18T12:39:26Z</dcterms:created>
  <dcterms:modified xsi:type="dcterms:W3CDTF">2024-03-26T18:11:24Z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2019-12-11T15:32:04Z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e0fa650a-e53b-4ff4-be20-0000bee2507b</vt:lpwstr>
  </property>
  <property fmtid="{D5CDD505-2E9C-101B-9397-08002B2CF9AE}" pid="8" name="MSIP_Label_ba62f585-b40f-4ab9-bafe-39150f03d124_ContentBits">
    <vt:lpwstr>0</vt:lpwstr>
  </property>
</Properties>
</file>