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acob Sorensen\Desktop\Crossbow Measurements\"/>
    </mc:Choice>
  </mc:AlternateContent>
  <xr:revisionPtr revIDLastSave="0" documentId="13_ncr:1_{8239ACD3-30CE-4BE2-A6E7-C91F944B53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ontrol Test 1" sheetId="3" r:id="rId2"/>
    <sheet name="Control Test 2 (2)" sheetId="15" r:id="rId3"/>
    <sheet name="17_3 velocity (2)" sheetId="6" r:id="rId4"/>
    <sheet name="20_1" sheetId="7" r:id="rId5"/>
    <sheet name="25_4 (2)" sheetId="9" r:id="rId6"/>
    <sheet name="28_4" sheetId="10" r:id="rId7"/>
    <sheet name="33_3" sheetId="11" r:id="rId8"/>
    <sheet name="37_1" sheetId="12" r:id="rId9"/>
    <sheet name="41_1" sheetId="13" r:id="rId10"/>
    <sheet name="45" sheetId="16" r:id="rId11"/>
    <sheet name="48_1" sheetId="17" r:id="rId12"/>
  </sheets>
  <definedNames>
    <definedName name="ExternalData_1" localSheetId="6" hidden="1">'28_4'!$A$1:$C$39</definedName>
    <definedName name="ExternalData_1" localSheetId="7" hidden="1">'33_3'!$A$1:$C$42</definedName>
    <definedName name="ExternalData_1" localSheetId="8" hidden="1">'37_1'!$A$1:$C$47</definedName>
    <definedName name="ExternalData_1" localSheetId="1" hidden="1">'Control Test 1'!$A$1:$E$29</definedName>
    <definedName name="ExternalData_2" localSheetId="3" hidden="1">'17_3 velocity (2)'!$A$1:$C$34</definedName>
    <definedName name="ExternalData_2" localSheetId="4" hidden="1">'20_1'!$A$1:$C$37</definedName>
    <definedName name="ExternalData_2" localSheetId="9" hidden="1">'41_1'!$A$1:$C$46</definedName>
    <definedName name="ExternalData_2" localSheetId="2" hidden="1">'Control Test 2 (2)'!$A$1:$C$29</definedName>
    <definedName name="ExternalData_3" localSheetId="5" hidden="1">'25_4 (2)'!$A$1:$C$41</definedName>
    <definedName name="ExternalData_3" localSheetId="10" hidden="1">'45'!$A$1:$C$49</definedName>
    <definedName name="ExternalData_4" localSheetId="11" hidden="1">'48_1'!$A$1:$C$51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5" i="1"/>
  <c r="F5" i="1" l="1"/>
  <c r="F5" i="17" l="1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4" i="17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4" i="16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4" i="15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" i="13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" i="1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" i="10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5" i="9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4" i="7"/>
  <c r="E6" i="1"/>
  <c r="F6" i="1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4" i="6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5" i="3"/>
  <c r="G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F6DC3-A001-4428-B0AB-DA8F55790EEA}" keepAlive="1" name="Query - 17_3 velocity" description="Connection to the '17_3 velocity' query in the workbook." type="5" refreshedVersion="0" background="1">
    <dbPr connection="Provider=Microsoft.Mashup.OleDb.1;Data Source=$Workbook$;Location=&quot;17_3 velocity&quot;;Extended Properties=&quot;&quot;" command="SELECT * FROM [17_3 velocity]"/>
  </connection>
  <connection id="2" xr16:uid="{A7714A07-2C2C-43AC-AD1B-8E2C8F048DD0}" keepAlive="1" name="Query - 17_3 velocity (2)" description="Connection to the '17_3 velocity (2)' query in the workbook." type="5" refreshedVersion="7" background="1" saveData="1">
    <dbPr connection="Provider=Microsoft.Mashup.OleDb.1;Data Source=$Workbook$;Location=&quot;17_3 velocity (2)&quot;;Extended Properties=&quot;&quot;" command="SELECT * FROM [17_3 velocity (2)]"/>
  </connection>
  <connection id="3" xr16:uid="{F3C550EC-7D3D-49A5-BB0B-C6A44DD6E797}" keepAlive="1" name="Query - 20_1" description="Connection to the '20_1' query in the workbook." type="5" refreshedVersion="8" background="1" saveData="1">
    <dbPr connection="Provider=Microsoft.Mashup.OleDb.1;Data Source=$Workbook$;Location=20_1;Extended Properties=&quot;&quot;" command="SELECT * FROM [20_1]"/>
  </connection>
  <connection id="4" xr16:uid="{322CCCED-EC4E-423E-B68D-546B0E73D6CD}" keepAlive="1" name="Query - 25_4" description="Connection to the '25_4' query in the workbook." type="5" refreshedVersion="0" background="1">
    <dbPr connection="Provider=Microsoft.Mashup.OleDb.1;Data Source=$Workbook$;Location=25_4;Extended Properties=&quot;&quot;" command="SELECT * FROM [25_4]"/>
  </connection>
  <connection id="5" xr16:uid="{CB7C94E5-A06A-42DD-90CC-D7A69714F86D}" keepAlive="1" name="Query - 25_4 (2)" description="Connection to the '25_4 (2)' query in the workbook." type="5" refreshedVersion="8" background="1" saveData="1">
    <dbPr connection="Provider=Microsoft.Mashup.OleDb.1;Data Source=$Workbook$;Location=&quot;25_4 (2)&quot;;Extended Properties=&quot;&quot;" command="SELECT * FROM [25_4 (2)]"/>
  </connection>
  <connection id="6" xr16:uid="{FE7DF327-DB97-4726-BFE8-051A7DFF82DB}" keepAlive="1" name="Query - 28_4" description="Connection to the '28_4' query in the workbook." type="5" refreshedVersion="8" background="1" saveData="1">
    <dbPr connection="Provider=Microsoft.Mashup.OleDb.1;Data Source=$Workbook$;Location=28_4;Extended Properties=&quot;&quot;" command="SELECT * FROM [28_4]"/>
  </connection>
  <connection id="7" xr16:uid="{35A61A22-C78F-40C7-8ACE-88C028639BE5}" keepAlive="1" name="Query - 33_3" description="Connection to the '33_3' query in the workbook." type="5" refreshedVersion="8" background="1" saveData="1">
    <dbPr connection="Provider=Microsoft.Mashup.OleDb.1;Data Source=$Workbook$;Location=33_3;Extended Properties=&quot;&quot;" command="SELECT * FROM [33_3]"/>
  </connection>
  <connection id="8" xr16:uid="{BF655664-2EA7-4A12-8C14-03AF904ACB09}" keepAlive="1" name="Query - 37_1" description="Connection to the '37_1' query in the workbook." type="5" refreshedVersion="8" background="1" saveData="1">
    <dbPr connection="Provider=Microsoft.Mashup.OleDb.1;Data Source=$Workbook$;Location=37_1;Extended Properties=&quot;&quot;" command="SELECT * FROM [37_1]"/>
  </connection>
  <connection id="9" xr16:uid="{8457D0DD-49ED-48AA-B604-C9C437FF9CC4}" keepAlive="1" name="Query - 41_1" description="Connection to the '41_1' query in the workbook." type="5" refreshedVersion="8" background="1" saveData="1">
    <dbPr connection="Provider=Microsoft.Mashup.OleDb.1;Data Source=$Workbook$;Location=41_1;Extended Properties=&quot;&quot;" command="SELECT * FROM [41_1]"/>
  </connection>
  <connection id="10" xr16:uid="{4A79A143-6952-4E37-8737-573C9F0ED0C7}" keepAlive="1" name="Query - 45" description="Connection to the '45' query in the workbook." type="5" refreshedVersion="8" background="1" saveData="1">
    <dbPr connection="Provider=Microsoft.Mashup.OleDb.1;Data Source=$Workbook$;Location=45;Extended Properties=&quot;&quot;" command="SELECT * FROM [45]"/>
  </connection>
  <connection id="11" xr16:uid="{84B18F79-3618-4149-AA43-8297A4B37512}" keepAlive="1" name="Query - 48_1" description="Connection to the '48_1' query in the workbook." type="5" refreshedVersion="8" background="1" saveData="1">
    <dbPr connection="Provider=Microsoft.Mashup.OleDb.1;Data Source=$Workbook$;Location=48_1;Extended Properties=&quot;&quot;" command="SELECT * FROM [48_1]"/>
  </connection>
  <connection id="12" xr16:uid="{0B5FCB5E-1A0F-4F28-B777-B1361BA50B7B}" keepAlive="1" name="Query - Control Test 1" description="Connection to the 'Control Test 1' query in the workbook." type="5" refreshedVersion="7" background="1" saveData="1">
    <dbPr connection="Provider=Microsoft.Mashup.OleDb.1;Data Source=$Workbook$;Location=&quot;Control Test 1&quot;;Extended Properties=&quot;&quot;" command="SELECT * FROM [Control Test 1]"/>
  </connection>
  <connection id="13" xr16:uid="{F55D4551-D515-4CD1-A8F4-C1DEC5EDB84F}" keepAlive="1" name="Query - Control Test 1 (2)" description="Connection to the 'Control Test 1 (2)' query in the workbook." type="5" refreshedVersion="0" background="1">
    <dbPr connection="Provider=Microsoft.Mashup.OleDb.1;Data Source=$Workbook$;Location=&quot;Control Test 1 (2)&quot;;Extended Properties=&quot;&quot;" command="SELECT * FROM [Control Test 1 (2)]"/>
  </connection>
  <connection id="14" xr16:uid="{6D11F1C7-0DB4-4E51-8FD5-67C53BFF0C03}" keepAlive="1" name="Query - Control Test 2" description="Connection to the 'Control Test 2' query in the workbook." type="5" refreshedVersion="0" background="1">
    <dbPr connection="Provider=Microsoft.Mashup.OleDb.1;Data Source=$Workbook$;Location=&quot;Control Test 2&quot;;Extended Properties=&quot;&quot;" command="SELECT * FROM [Control Test 2]"/>
  </connection>
  <connection id="15" xr16:uid="{878B7F52-1D9B-4348-8D66-6A15D23C4D51}" keepAlive="1" name="Query - Control Test 2 (2)" description="Connection to the 'Control Test 2 (2)' query in the workbook." type="5" refreshedVersion="8" background="1" saveData="1">
    <dbPr connection="Provider=Microsoft.Mashup.OleDb.1;Data Source=$Workbook$;Location=&quot;Control Test 2 (2)&quot;;Extended Properties=&quot;&quot;" command="SELECT * FROM [Control Test 2 (2)]"/>
  </connection>
</connections>
</file>

<file path=xl/sharedStrings.xml><?xml version="1.0" encoding="utf-8"?>
<sst xmlns="http://schemas.openxmlformats.org/spreadsheetml/2006/main" count="1387" uniqueCount="718">
  <si>
    <t>grams</t>
  </si>
  <si>
    <t>Embedded in mat</t>
  </si>
  <si>
    <t>Retrieved successfully</t>
  </si>
  <si>
    <t>Column1</t>
  </si>
  <si>
    <t>Column2</t>
  </si>
  <si>
    <t>Column3</t>
  </si>
  <si>
    <t>Column4</t>
  </si>
  <si>
    <t>Column5</t>
  </si>
  <si>
    <t/>
  </si>
  <si>
    <t>Arrow</t>
  </si>
  <si>
    <t>t</t>
  </si>
  <si>
    <t>x</t>
  </si>
  <si>
    <t>y</t>
  </si>
  <si>
    <t>v</t>
  </si>
  <si>
    <t>8.458</t>
  </si>
  <si>
    <t>-3.640</t>
  </si>
  <si>
    <t>-0.203</t>
  </si>
  <si>
    <t>8.463</t>
  </si>
  <si>
    <t>-3.281</t>
  </si>
  <si>
    <t>-0.187</t>
  </si>
  <si>
    <t>83.83</t>
  </si>
  <si>
    <t>8.467</t>
  </si>
  <si>
    <t>-2.945</t>
  </si>
  <si>
    <t>-0.180</t>
  </si>
  <si>
    <t>78.20</t>
  </si>
  <si>
    <t>8.471</t>
  </si>
  <si>
    <t>-2.632</t>
  </si>
  <si>
    <t>-0.164</t>
  </si>
  <si>
    <t>77.66</t>
  </si>
  <si>
    <t>8.475</t>
  </si>
  <si>
    <t>-2.297</t>
  </si>
  <si>
    <t>80.45</t>
  </si>
  <si>
    <t>8.479</t>
  </si>
  <si>
    <t>-1.961</t>
  </si>
  <si>
    <t>-0.148</t>
  </si>
  <si>
    <t>78.64</t>
  </si>
  <si>
    <t>8.483</t>
  </si>
  <si>
    <t>-1.640</t>
  </si>
  <si>
    <t>-0.133</t>
  </si>
  <si>
    <t>76.76</t>
  </si>
  <si>
    <t>8.488</t>
  </si>
  <si>
    <t>-1.320</t>
  </si>
  <si>
    <t>-0.125</t>
  </si>
  <si>
    <t>78.61</t>
  </si>
  <si>
    <t>8.492</t>
  </si>
  <si>
    <t>-0.984</t>
  </si>
  <si>
    <t>-0.109</t>
  </si>
  <si>
    <t>75.80</t>
  </si>
  <si>
    <t>8.496</t>
  </si>
  <si>
    <t>-0.687</t>
  </si>
  <si>
    <t>-0.102</t>
  </si>
  <si>
    <t>73.84</t>
  </si>
  <si>
    <t>8.500</t>
  </si>
  <si>
    <t>-0.375</t>
  </si>
  <si>
    <t>-8.593E-2</t>
  </si>
  <si>
    <t>75.73</t>
  </si>
  <si>
    <t>8.504</t>
  </si>
  <si>
    <t>-6.249E-2</t>
  </si>
  <si>
    <t>-7.811E-2</t>
  </si>
  <si>
    <t>72.97</t>
  </si>
  <si>
    <t>8.508</t>
  </si>
  <si>
    <t>0.234</t>
  </si>
  <si>
    <t>-7.030E-2</t>
  </si>
  <si>
    <t>71.14</t>
  </si>
  <si>
    <t>8.512</t>
  </si>
  <si>
    <t>0.531</t>
  </si>
  <si>
    <t>-5.468E-2</t>
  </si>
  <si>
    <t>73.00</t>
  </si>
  <si>
    <t>8.517</t>
  </si>
  <si>
    <t>0.844</t>
  </si>
  <si>
    <t>-4.687E-2</t>
  </si>
  <si>
    <t>72.96</t>
  </si>
  <si>
    <t>8.521</t>
  </si>
  <si>
    <t>1.140</t>
  </si>
  <si>
    <t>71.10</t>
  </si>
  <si>
    <t>8.525</t>
  </si>
  <si>
    <t>1.437</t>
  </si>
  <si>
    <t>-3.125E-2</t>
  </si>
  <si>
    <t>70.20</t>
  </si>
  <si>
    <t>8.529</t>
  </si>
  <si>
    <t>1.726</t>
  </si>
  <si>
    <t>-2.343E-2</t>
  </si>
  <si>
    <t>69.89</t>
  </si>
  <si>
    <t>8.533</t>
  </si>
  <si>
    <t>2.015</t>
  </si>
  <si>
    <t>-1.562E-2</t>
  </si>
  <si>
    <t>71.77</t>
  </si>
  <si>
    <t>8.537</t>
  </si>
  <si>
    <t>2.320</t>
  </si>
  <si>
    <t>-7.811E-3</t>
  </si>
  <si>
    <t>8.542</t>
  </si>
  <si>
    <t>2.625</t>
  </si>
  <si>
    <t>7.811E-3</t>
  </si>
  <si>
    <t>70.24</t>
  </si>
  <si>
    <t>8.546</t>
  </si>
  <si>
    <t>2.906</t>
  </si>
  <si>
    <t>2.343E-2</t>
  </si>
  <si>
    <t>67.91</t>
  </si>
  <si>
    <t>8.550</t>
  </si>
  <si>
    <t>3.191</t>
  </si>
  <si>
    <t>3.375E-2</t>
  </si>
  <si>
    <t>68.30</t>
  </si>
  <si>
    <t>8.554</t>
  </si>
  <si>
    <t>3.476</t>
  </si>
  <si>
    <t>3.906E-2</t>
  </si>
  <si>
    <t>67.78</t>
  </si>
  <si>
    <t>8.558</t>
  </si>
  <si>
    <t>3.757</t>
  </si>
  <si>
    <t>66.41</t>
  </si>
  <si>
    <t>8.562</t>
  </si>
  <si>
    <t>4.031</t>
  </si>
  <si>
    <t>4.687E-2</t>
  </si>
  <si>
    <t>Velocity (m/s)</t>
  </si>
  <si>
    <t>KE (J)</t>
  </si>
  <si>
    <t>Efficiency</t>
  </si>
  <si>
    <t>Control:</t>
  </si>
  <si>
    <t>PE stored in bow limb:</t>
  </si>
  <si>
    <t>Joules</t>
  </si>
  <si>
    <t>62.67</t>
  </si>
  <si>
    <t>62.91</t>
  </si>
  <si>
    <t>61.95</t>
  </si>
  <si>
    <t>62.39</t>
  </si>
  <si>
    <t>62.17</t>
  </si>
  <si>
    <t>61.33</t>
  </si>
  <si>
    <t>61.11</t>
  </si>
  <si>
    <t>60.30</t>
  </si>
  <si>
    <t>60.09</t>
  </si>
  <si>
    <t>60.14</t>
  </si>
  <si>
    <t>59.32</t>
  </si>
  <si>
    <t>57.99</t>
  </si>
  <si>
    <t>57.70</t>
  </si>
  <si>
    <t>57.20</t>
  </si>
  <si>
    <t>56.50</t>
  </si>
  <si>
    <t>56.70</t>
  </si>
  <si>
    <t>57.50</t>
  </si>
  <si>
    <t>57.82</t>
  </si>
  <si>
    <t>8.567</t>
  </si>
  <si>
    <t>55.83</t>
  </si>
  <si>
    <t>8.571</t>
  </si>
  <si>
    <t>55.08</t>
  </si>
  <si>
    <t>8.575</t>
  </si>
  <si>
    <t>56.73</t>
  </si>
  <si>
    <t>8.579</t>
  </si>
  <si>
    <t>56.26</t>
  </si>
  <si>
    <t>8.583</t>
  </si>
  <si>
    <t>55.64</t>
  </si>
  <si>
    <t>8.588</t>
  </si>
  <si>
    <t>8.592</t>
  </si>
  <si>
    <t>55.95</t>
  </si>
  <si>
    <t>8.596</t>
  </si>
  <si>
    <t>55.92</t>
  </si>
  <si>
    <t>8.600</t>
  </si>
  <si>
    <t>54.97</t>
  </si>
  <si>
    <t>8.604</t>
  </si>
  <si>
    <t>54.69</t>
  </si>
  <si>
    <t>8.608</t>
  </si>
  <si>
    <t>52.80</t>
  </si>
  <si>
    <t>8.613</t>
  </si>
  <si>
    <t>54.06</t>
  </si>
  <si>
    <t>8.617</t>
  </si>
  <si>
    <t>55.00</t>
  </si>
  <si>
    <t>8.621</t>
  </si>
  <si>
    <t>52.16</t>
  </si>
  <si>
    <t>8.625</t>
  </si>
  <si>
    <t>8.358</t>
  </si>
  <si>
    <t>8.363</t>
  </si>
  <si>
    <t>52.05</t>
  </si>
  <si>
    <t>8.367</t>
  </si>
  <si>
    <t>51.58</t>
  </si>
  <si>
    <t>8.371</t>
  </si>
  <si>
    <t>53.09</t>
  </si>
  <si>
    <t>8.375</t>
  </si>
  <si>
    <t>54.32</t>
  </si>
  <si>
    <t>8.379</t>
  </si>
  <si>
    <t>53.51</t>
  </si>
  <si>
    <t>8.383</t>
  </si>
  <si>
    <t>53.96</t>
  </si>
  <si>
    <t>8.387</t>
  </si>
  <si>
    <t>53.15</t>
  </si>
  <si>
    <t>8.392</t>
  </si>
  <si>
    <t>51.47</t>
  </si>
  <si>
    <t>8.396</t>
  </si>
  <si>
    <t>53.47</t>
  </si>
  <si>
    <t>8.400</t>
  </si>
  <si>
    <t>54.40</t>
  </si>
  <si>
    <t>8.404</t>
  </si>
  <si>
    <t>50.23</t>
  </si>
  <si>
    <t>8.408</t>
  </si>
  <si>
    <t>49.41</t>
  </si>
  <si>
    <t>8.412</t>
  </si>
  <si>
    <t>50.66</t>
  </si>
  <si>
    <t>8.417</t>
  </si>
  <si>
    <t>49.70</t>
  </si>
  <si>
    <t>8.421</t>
  </si>
  <si>
    <t>50.27</t>
  </si>
  <si>
    <t>8.425</t>
  </si>
  <si>
    <t>50.12</t>
  </si>
  <si>
    <t>8.429</t>
  </si>
  <si>
    <t>48.62</t>
  </si>
  <si>
    <t>8.433</t>
  </si>
  <si>
    <t>47.81</t>
  </si>
  <si>
    <t>8.438</t>
  </si>
  <si>
    <t>45.28</t>
  </si>
  <si>
    <t>8.442</t>
  </si>
  <si>
    <t>45.31</t>
  </si>
  <si>
    <t>8.446</t>
  </si>
  <si>
    <t>46.47</t>
  </si>
  <si>
    <t>8.450</t>
  </si>
  <si>
    <t>46.05</t>
  </si>
  <si>
    <t>8.454</t>
  </si>
  <si>
    <t>47.09</t>
  </si>
  <si>
    <t>47.66</t>
  </si>
  <si>
    <t>47.01</t>
  </si>
  <si>
    <t>48.90</t>
  </si>
  <si>
    <t>48.55</t>
  </si>
  <si>
    <t>47.28</t>
  </si>
  <si>
    <t>47.12</t>
  </si>
  <si>
    <t>45.70</t>
  </si>
  <si>
    <t>45.08</t>
  </si>
  <si>
    <t>46.34</t>
  </si>
  <si>
    <t>45.81</t>
  </si>
  <si>
    <t>44.38</t>
  </si>
  <si>
    <t>45.06</t>
  </si>
  <si>
    <t>43.97</t>
  </si>
  <si>
    <t>9.333</t>
  </si>
  <si>
    <t>9.338</t>
  </si>
  <si>
    <t>57.58</t>
  </si>
  <si>
    <t>9.342</t>
  </si>
  <si>
    <t>56.39</t>
  </si>
  <si>
    <t>9.346</t>
  </si>
  <si>
    <t>9.350</t>
  </si>
  <si>
    <t>56.08</t>
  </si>
  <si>
    <t>9.354</t>
  </si>
  <si>
    <t>56.22</t>
  </si>
  <si>
    <t>9.358</t>
  </si>
  <si>
    <t>9.363</t>
  </si>
  <si>
    <t>56.83</t>
  </si>
  <si>
    <t>9.367</t>
  </si>
  <si>
    <t>56.12</t>
  </si>
  <si>
    <t>9.371</t>
  </si>
  <si>
    <t>56.95</t>
  </si>
  <si>
    <t>9.375</t>
  </si>
  <si>
    <t>55.93</t>
  </si>
  <si>
    <t>9.379</t>
  </si>
  <si>
    <t>54.27</t>
  </si>
  <si>
    <t>9.383</t>
  </si>
  <si>
    <t>54.11</t>
  </si>
  <si>
    <t>9.387</t>
  </si>
  <si>
    <t>52.68</t>
  </si>
  <si>
    <t>9.392</t>
  </si>
  <si>
    <t>53.54</t>
  </si>
  <si>
    <t>9.396</t>
  </si>
  <si>
    <t>52.66</t>
  </si>
  <si>
    <t>9.400</t>
  </si>
  <si>
    <t>52.74</t>
  </si>
  <si>
    <t>9.404</t>
  </si>
  <si>
    <t>51.65</t>
  </si>
  <si>
    <t>9.408</t>
  </si>
  <si>
    <t>51.16</t>
  </si>
  <si>
    <t>9.412</t>
  </si>
  <si>
    <t>50.71</t>
  </si>
  <si>
    <t>9.417</t>
  </si>
  <si>
    <t>51.08</t>
  </si>
  <si>
    <t>9.421</t>
  </si>
  <si>
    <t>52.56</t>
  </si>
  <si>
    <t>9.425</t>
  </si>
  <si>
    <t>51.76</t>
  </si>
  <si>
    <t>9.429</t>
  </si>
  <si>
    <t>9.433</t>
  </si>
  <si>
    <t>51.40</t>
  </si>
  <si>
    <t>9.438</t>
  </si>
  <si>
    <t>51.97</t>
  </si>
  <si>
    <t>9.442</t>
  </si>
  <si>
    <t>51.83</t>
  </si>
  <si>
    <t>9.446</t>
  </si>
  <si>
    <t>50.69</t>
  </si>
  <si>
    <t>9.450</t>
  </si>
  <si>
    <t>51.57</t>
  </si>
  <si>
    <t>9.454</t>
  </si>
  <si>
    <t>50.18</t>
  </si>
  <si>
    <t>9.458</t>
  </si>
  <si>
    <t>50.31</t>
  </si>
  <si>
    <t>9.463</t>
  </si>
  <si>
    <t>50.90</t>
  </si>
  <si>
    <t>9.467</t>
  </si>
  <si>
    <t>50.39</t>
  </si>
  <si>
    <t>9.471</t>
  </si>
  <si>
    <t>48.81</t>
  </si>
  <si>
    <t>9.475</t>
  </si>
  <si>
    <t>48.43</t>
  </si>
  <si>
    <t>9.479</t>
  </si>
  <si>
    <t>52.72</t>
  </si>
  <si>
    <t>51.94</t>
  </si>
  <si>
    <t>55.01</t>
  </si>
  <si>
    <t>53.46</t>
  </si>
  <si>
    <t>53.18</t>
  </si>
  <si>
    <t>51.93</t>
  </si>
  <si>
    <t>53.33</t>
  </si>
  <si>
    <t>54.02</t>
  </si>
  <si>
    <t>51.42</t>
  </si>
  <si>
    <t>51.44</t>
  </si>
  <si>
    <t>50.80</t>
  </si>
  <si>
    <t>49.67</t>
  </si>
  <si>
    <t>49.53</t>
  </si>
  <si>
    <t>49.68</t>
  </si>
  <si>
    <t>48.85</t>
  </si>
  <si>
    <t>48.01</t>
  </si>
  <si>
    <t>47.55</t>
  </si>
  <si>
    <t>46.98</t>
  </si>
  <si>
    <t>47.97</t>
  </si>
  <si>
    <t>47.57</t>
  </si>
  <si>
    <t>46.61</t>
  </si>
  <si>
    <t>47.43</t>
  </si>
  <si>
    <t>46.03</t>
  </si>
  <si>
    <t>44.34</t>
  </si>
  <si>
    <t>46.44</t>
  </si>
  <si>
    <t>45.17</t>
  </si>
  <si>
    <t>46.42</t>
  </si>
  <si>
    <t>45.73</t>
  </si>
  <si>
    <t>9.483</t>
  </si>
  <si>
    <t>44.33</t>
  </si>
  <si>
    <t>9.488</t>
  </si>
  <si>
    <t>43.48</t>
  </si>
  <si>
    <t>9.492</t>
  </si>
  <si>
    <t>44.60</t>
  </si>
  <si>
    <t>9.496</t>
  </si>
  <si>
    <t>42.73</t>
  </si>
  <si>
    <t>9.500</t>
  </si>
  <si>
    <t>43.73</t>
  </si>
  <si>
    <t>9.504</t>
  </si>
  <si>
    <t>45.32</t>
  </si>
  <si>
    <t>9.508</t>
  </si>
  <si>
    <t>42.22</t>
  </si>
  <si>
    <t>9.512</t>
  </si>
  <si>
    <t>40.81</t>
  </si>
  <si>
    <t>9.517</t>
  </si>
  <si>
    <t>9.158</t>
  </si>
  <si>
    <t>9.162</t>
  </si>
  <si>
    <t>49.27</t>
  </si>
  <si>
    <t>9.167</t>
  </si>
  <si>
    <t>47.49</t>
  </si>
  <si>
    <t>9.171</t>
  </si>
  <si>
    <t>48.16</t>
  </si>
  <si>
    <t>9.175</t>
  </si>
  <si>
    <t>9.179</t>
  </si>
  <si>
    <t>47.10</t>
  </si>
  <si>
    <t>9.183</t>
  </si>
  <si>
    <t>47.63</t>
  </si>
  <si>
    <t>9.188</t>
  </si>
  <si>
    <t>46.89</t>
  </si>
  <si>
    <t>9.192</t>
  </si>
  <si>
    <t>47.44</t>
  </si>
  <si>
    <t>9.196</t>
  </si>
  <si>
    <t>44.96</t>
  </si>
  <si>
    <t>9.200</t>
  </si>
  <si>
    <t>44.08</t>
  </si>
  <si>
    <t>9.204</t>
  </si>
  <si>
    <t>45.85</t>
  </si>
  <si>
    <t>9.208</t>
  </si>
  <si>
    <t>45.50</t>
  </si>
  <si>
    <t>9.213</t>
  </si>
  <si>
    <t>43.89</t>
  </si>
  <si>
    <t>9.217</t>
  </si>
  <si>
    <t>43.90</t>
  </si>
  <si>
    <t>9.221</t>
  </si>
  <si>
    <t>45.15</t>
  </si>
  <si>
    <t>9.225</t>
  </si>
  <si>
    <t>43.88</t>
  </si>
  <si>
    <t>9.229</t>
  </si>
  <si>
    <t>46.60</t>
  </si>
  <si>
    <t>9.233</t>
  </si>
  <si>
    <t>46.93</t>
  </si>
  <si>
    <t>9.238</t>
  </si>
  <si>
    <t>44.04</t>
  </si>
  <si>
    <t>9.242</t>
  </si>
  <si>
    <t>41.92</t>
  </si>
  <si>
    <t>9.246</t>
  </si>
  <si>
    <t>41.90</t>
  </si>
  <si>
    <t>9.250</t>
  </si>
  <si>
    <t>42.14</t>
  </si>
  <si>
    <t>9.254</t>
  </si>
  <si>
    <t>41.49</t>
  </si>
  <si>
    <t>9.258</t>
  </si>
  <si>
    <t>42.20</t>
  </si>
  <si>
    <t>9.262</t>
  </si>
  <si>
    <t>43.17</t>
  </si>
  <si>
    <t>9.267</t>
  </si>
  <si>
    <t>43.59</t>
  </si>
  <si>
    <t>9.271</t>
  </si>
  <si>
    <t>43.27</t>
  </si>
  <si>
    <t>9.275</t>
  </si>
  <si>
    <t>42.17</t>
  </si>
  <si>
    <t>9.279</t>
  </si>
  <si>
    <t>39.46</t>
  </si>
  <si>
    <t>9.283</t>
  </si>
  <si>
    <t>39.75</t>
  </si>
  <si>
    <t>9.287</t>
  </si>
  <si>
    <t>40.57</t>
  </si>
  <si>
    <t>9.292</t>
  </si>
  <si>
    <t>40.70</t>
  </si>
  <si>
    <t>9.296</t>
  </si>
  <si>
    <t>40.38</t>
  </si>
  <si>
    <t>9.300</t>
  </si>
  <si>
    <t>39.90</t>
  </si>
  <si>
    <t>9.304</t>
  </si>
  <si>
    <t>9.308</t>
  </si>
  <si>
    <t>40.02</t>
  </si>
  <si>
    <t>9.312</t>
  </si>
  <si>
    <t>39.47</t>
  </si>
  <si>
    <t>9.317</t>
  </si>
  <si>
    <t>40.33</t>
  </si>
  <si>
    <t>9.321</t>
  </si>
  <si>
    <t>9.325</t>
  </si>
  <si>
    <t>39.49</t>
  </si>
  <si>
    <t>9.329</t>
  </si>
  <si>
    <t>40.27</t>
  </si>
  <si>
    <t>39.73</t>
  </si>
  <si>
    <t>7.808</t>
  </si>
  <si>
    <t>7.813</t>
  </si>
  <si>
    <t>48.59</t>
  </si>
  <si>
    <t>7.817</t>
  </si>
  <si>
    <t>48.29</t>
  </si>
  <si>
    <t>7.821</t>
  </si>
  <si>
    <t>48.13</t>
  </si>
  <si>
    <t>7.825</t>
  </si>
  <si>
    <t>46.94</t>
  </si>
  <si>
    <t>7.829</t>
  </si>
  <si>
    <t>47.99</t>
  </si>
  <si>
    <t>7.833</t>
  </si>
  <si>
    <t>48.70</t>
  </si>
  <si>
    <t>7.838</t>
  </si>
  <si>
    <t>47.51</t>
  </si>
  <si>
    <t>7.842</t>
  </si>
  <si>
    <t>47.95</t>
  </si>
  <si>
    <t>7.846</t>
  </si>
  <si>
    <t>48.47</t>
  </si>
  <si>
    <t>7.850</t>
  </si>
  <si>
    <t>46.43</t>
  </si>
  <si>
    <t>7.854</t>
  </si>
  <si>
    <t>7.858</t>
  </si>
  <si>
    <t>7.863</t>
  </si>
  <si>
    <t>45.87</t>
  </si>
  <si>
    <t>7.867</t>
  </si>
  <si>
    <t>45.27</t>
  </si>
  <si>
    <t>7.871</t>
  </si>
  <si>
    <t>43.86</t>
  </si>
  <si>
    <t>7.875</t>
  </si>
  <si>
    <t>44.86</t>
  </si>
  <si>
    <t>7.879</t>
  </si>
  <si>
    <t>44.85</t>
  </si>
  <si>
    <t>7.883</t>
  </si>
  <si>
    <t>44.26</t>
  </si>
  <si>
    <t>7.888</t>
  </si>
  <si>
    <t>7.892</t>
  </si>
  <si>
    <t>7.896</t>
  </si>
  <si>
    <t>45.03</t>
  </si>
  <si>
    <t>7.900</t>
  </si>
  <si>
    <t>43.40</t>
  </si>
  <si>
    <t>7.904</t>
  </si>
  <si>
    <t>42.67</t>
  </si>
  <si>
    <t>7.908</t>
  </si>
  <si>
    <t>43.06</t>
  </si>
  <si>
    <t>7.913</t>
  </si>
  <si>
    <t>43.26</t>
  </si>
  <si>
    <t>7.917</t>
  </si>
  <si>
    <t>43.46</t>
  </si>
  <si>
    <t>7.921</t>
  </si>
  <si>
    <t>42.28</t>
  </si>
  <si>
    <t>7.925</t>
  </si>
  <si>
    <t>42.46</t>
  </si>
  <si>
    <t>7.929</t>
  </si>
  <si>
    <t>43.01</t>
  </si>
  <si>
    <t>7.933</t>
  </si>
  <si>
    <t>43.61</t>
  </si>
  <si>
    <t>7.938</t>
  </si>
  <si>
    <t>43.25</t>
  </si>
  <si>
    <t>7.942</t>
  </si>
  <si>
    <t>42.47</t>
  </si>
  <si>
    <t>7.946</t>
  </si>
  <si>
    <t>7.950</t>
  </si>
  <si>
    <t>41.46</t>
  </si>
  <si>
    <t>7.954</t>
  </si>
  <si>
    <t>40.87</t>
  </si>
  <si>
    <t>7.958</t>
  </si>
  <si>
    <t>41.07</t>
  </si>
  <si>
    <t>7.963</t>
  </si>
  <si>
    <t>41.06</t>
  </si>
  <si>
    <t>7.967</t>
  </si>
  <si>
    <t>40.46</t>
  </si>
  <si>
    <t>7.971</t>
  </si>
  <si>
    <t>40.07</t>
  </si>
  <si>
    <t>7.975</t>
  </si>
  <si>
    <t>7.979</t>
  </si>
  <si>
    <t>40.28</t>
  </si>
  <si>
    <t>7.983</t>
  </si>
  <si>
    <t>17.250</t>
  </si>
  <si>
    <t>17.254</t>
  </si>
  <si>
    <t>81.06</t>
  </si>
  <si>
    <t>17.258</t>
  </si>
  <si>
    <t>81.26</t>
  </si>
  <si>
    <t>17.262</t>
  </si>
  <si>
    <t>81.02</t>
  </si>
  <si>
    <t>17.267</t>
  </si>
  <si>
    <t>79.23</t>
  </si>
  <si>
    <t>17.271</t>
  </si>
  <si>
    <t>77.16</t>
  </si>
  <si>
    <t>17.275</t>
  </si>
  <si>
    <t>76.10</t>
  </si>
  <si>
    <t>17.279</t>
  </si>
  <si>
    <t>74.85</t>
  </si>
  <si>
    <t>17.283</t>
  </si>
  <si>
    <t>72.37</t>
  </si>
  <si>
    <t>17.288</t>
  </si>
  <si>
    <t>71.33</t>
  </si>
  <si>
    <t>17.292</t>
  </si>
  <si>
    <t>72.00</t>
  </si>
  <si>
    <t>17.296</t>
  </si>
  <si>
    <t>72.46</t>
  </si>
  <si>
    <t>17.300</t>
  </si>
  <si>
    <t>74.34</t>
  </si>
  <si>
    <t>17.304</t>
  </si>
  <si>
    <t>73.77</t>
  </si>
  <si>
    <t>17.308</t>
  </si>
  <si>
    <t>71.57</t>
  </si>
  <si>
    <t>17.312</t>
  </si>
  <si>
    <t>70.76</t>
  </si>
  <si>
    <t>17.317</t>
  </si>
  <si>
    <t>70.39</t>
  </si>
  <si>
    <t>17.321</t>
  </si>
  <si>
    <t>70.41</t>
  </si>
  <si>
    <t>17.325</t>
  </si>
  <si>
    <t>69.01</t>
  </si>
  <si>
    <t>17.329</t>
  </si>
  <si>
    <t>69.56</t>
  </si>
  <si>
    <t>17.333</t>
  </si>
  <si>
    <t>68.35</t>
  </si>
  <si>
    <t>17.337</t>
  </si>
  <si>
    <t>66.59</t>
  </si>
  <si>
    <t>17.342</t>
  </si>
  <si>
    <t>17.346</t>
  </si>
  <si>
    <t>68.31</t>
  </si>
  <si>
    <t>17.350</t>
  </si>
  <si>
    <t>66.74</t>
  </si>
  <si>
    <t>17.354</t>
  </si>
  <si>
    <t>% Error</t>
  </si>
  <si>
    <t>8.013</t>
  </si>
  <si>
    <t>8.017</t>
  </si>
  <si>
    <t>45.29</t>
  </si>
  <si>
    <t>8.021</t>
  </si>
  <si>
    <t>46.14</t>
  </si>
  <si>
    <t>8.025</t>
  </si>
  <si>
    <t>8.029</t>
  </si>
  <si>
    <t>44.05</t>
  </si>
  <si>
    <t>8.033</t>
  </si>
  <si>
    <t>44.80</t>
  </si>
  <si>
    <t>8.038</t>
  </si>
  <si>
    <t>44.11</t>
  </si>
  <si>
    <t>8.042</t>
  </si>
  <si>
    <t>44.62</t>
  </si>
  <si>
    <t>8.046</t>
  </si>
  <si>
    <t>44.30</t>
  </si>
  <si>
    <t>8.050</t>
  </si>
  <si>
    <t>8.054</t>
  </si>
  <si>
    <t>44.39</t>
  </si>
  <si>
    <t>8.058</t>
  </si>
  <si>
    <t>43.50</t>
  </si>
  <si>
    <t>8.063</t>
  </si>
  <si>
    <t>8.067</t>
  </si>
  <si>
    <t>43.30</t>
  </si>
  <si>
    <t>8.071</t>
  </si>
  <si>
    <t>41.23</t>
  </si>
  <si>
    <t>8.075</t>
  </si>
  <si>
    <t>42.07</t>
  </si>
  <si>
    <t>8.079</t>
  </si>
  <si>
    <t>42.34</t>
  </si>
  <si>
    <t>8.083</t>
  </si>
  <si>
    <t>41.08</t>
  </si>
  <si>
    <t>8.088</t>
  </si>
  <si>
    <t>41.50</t>
  </si>
  <si>
    <t>8.092</t>
  </si>
  <si>
    <t>41.21</t>
  </si>
  <si>
    <t>8.096</t>
  </si>
  <si>
    <t>40.69</t>
  </si>
  <si>
    <t>8.100</t>
  </si>
  <si>
    <t>39.72</t>
  </si>
  <si>
    <t>8.104</t>
  </si>
  <si>
    <t>39.96</t>
  </si>
  <si>
    <t>8.108</t>
  </si>
  <si>
    <t>40.51</t>
  </si>
  <si>
    <t>8.113</t>
  </si>
  <si>
    <t>40.24</t>
  </si>
  <si>
    <t>8.117</t>
  </si>
  <si>
    <t>8.121</t>
  </si>
  <si>
    <t>39.24</t>
  </si>
  <si>
    <t>8.125</t>
  </si>
  <si>
    <t>38.27</t>
  </si>
  <si>
    <t>8.129</t>
  </si>
  <si>
    <t>39.22</t>
  </si>
  <si>
    <t>8.133</t>
  </si>
  <si>
    <t>39.92</t>
  </si>
  <si>
    <t>8.138</t>
  </si>
  <si>
    <t>39.68</t>
  </si>
  <si>
    <t>8.142</t>
  </si>
  <si>
    <t>38.50</t>
  </si>
  <si>
    <t>8.146</t>
  </si>
  <si>
    <t>37.82</t>
  </si>
  <si>
    <t>8.150</t>
  </si>
  <si>
    <t>39.04</t>
  </si>
  <si>
    <t>8.154</t>
  </si>
  <si>
    <t>39.28</t>
  </si>
  <si>
    <t>8.158</t>
  </si>
  <si>
    <t>38.97</t>
  </si>
  <si>
    <t>8.163</t>
  </si>
  <si>
    <t>40.20</t>
  </si>
  <si>
    <t>8.167</t>
  </si>
  <si>
    <t>39.32</t>
  </si>
  <si>
    <t>8.171</t>
  </si>
  <si>
    <t>8.175</t>
  </si>
  <si>
    <t>37.46</t>
  </si>
  <si>
    <t>8.179</t>
  </si>
  <si>
    <t>38.15</t>
  </si>
  <si>
    <t>8.183</t>
  </si>
  <si>
    <t>8.188</t>
  </si>
  <si>
    <t>39.40</t>
  </si>
  <si>
    <t>8.192</t>
  </si>
  <si>
    <t>40.10</t>
  </si>
  <si>
    <t>8.196</t>
  </si>
  <si>
    <t>38.34</t>
  </si>
  <si>
    <t>8.200</t>
  </si>
  <si>
    <t>6.792</t>
  </si>
  <si>
    <t>6.796</t>
  </si>
  <si>
    <t>45.20</t>
  </si>
  <si>
    <t>6.800</t>
  </si>
  <si>
    <t>44.56</t>
  </si>
  <si>
    <t>6.804</t>
  </si>
  <si>
    <t>44.52</t>
  </si>
  <si>
    <t>6.808</t>
  </si>
  <si>
    <t>44.88</t>
  </si>
  <si>
    <t>6.813</t>
  </si>
  <si>
    <t>6.817</t>
  </si>
  <si>
    <t>44.98</t>
  </si>
  <si>
    <t>6.821</t>
  </si>
  <si>
    <t>6.825</t>
  </si>
  <si>
    <t>44.03</t>
  </si>
  <si>
    <t>6.829</t>
  </si>
  <si>
    <t>44.47</t>
  </si>
  <si>
    <t>6.833</t>
  </si>
  <si>
    <t>44.16</t>
  </si>
  <si>
    <t>6.838</t>
  </si>
  <si>
    <t>44.20</t>
  </si>
  <si>
    <t>6.842</t>
  </si>
  <si>
    <t>42.76</t>
  </si>
  <si>
    <t>6.846</t>
  </si>
  <si>
    <t>42.62</t>
  </si>
  <si>
    <t>6.850</t>
  </si>
  <si>
    <t>43.09</t>
  </si>
  <si>
    <t>6.854</t>
  </si>
  <si>
    <t>42.61</t>
  </si>
  <si>
    <t>6.858</t>
  </si>
  <si>
    <t>42.77</t>
  </si>
  <si>
    <t>6.863</t>
  </si>
  <si>
    <t>42.54</t>
  </si>
  <si>
    <t>6.867</t>
  </si>
  <si>
    <t>42.05</t>
  </si>
  <si>
    <t>6.871</t>
  </si>
  <si>
    <t>6.875</t>
  </si>
  <si>
    <t>41.20</t>
  </si>
  <si>
    <t>6.879</t>
  </si>
  <si>
    <t>40.72</t>
  </si>
  <si>
    <t>6.883</t>
  </si>
  <si>
    <t>39.93</t>
  </si>
  <si>
    <t>6.888</t>
  </si>
  <si>
    <t>6.892</t>
  </si>
  <si>
    <t>6.896</t>
  </si>
  <si>
    <t>40.76</t>
  </si>
  <si>
    <t>6.900</t>
  </si>
  <si>
    <t>40.60</t>
  </si>
  <si>
    <t>6.904</t>
  </si>
  <si>
    <t>39.78</t>
  </si>
  <si>
    <t>6.908</t>
  </si>
  <si>
    <t>40.40</t>
  </si>
  <si>
    <t>6.913</t>
  </si>
  <si>
    <t>39.30</t>
  </si>
  <si>
    <t>6.917</t>
  </si>
  <si>
    <t>40.09</t>
  </si>
  <si>
    <t>6.921</t>
  </si>
  <si>
    <t>6.925</t>
  </si>
  <si>
    <t>6.929</t>
  </si>
  <si>
    <t>39.50</t>
  </si>
  <si>
    <t>6.933</t>
  </si>
  <si>
    <t>39.34</t>
  </si>
  <si>
    <t>6.938</t>
  </si>
  <si>
    <t>6.942</t>
  </si>
  <si>
    <t>38.84</t>
  </si>
  <si>
    <t>6.946</t>
  </si>
  <si>
    <t>39.95</t>
  </si>
  <si>
    <t>6.950</t>
  </si>
  <si>
    <t>39.15</t>
  </si>
  <si>
    <t>6.954</t>
  </si>
  <si>
    <t>38.52</t>
  </si>
  <si>
    <t>6.958</t>
  </si>
  <si>
    <t>39.94</t>
  </si>
  <si>
    <t>6.963</t>
  </si>
  <si>
    <t>39.51</t>
  </si>
  <si>
    <t>6.967</t>
  </si>
  <si>
    <t>39.02</t>
  </si>
  <si>
    <t>6.971</t>
  </si>
  <si>
    <t>6.975</t>
  </si>
  <si>
    <t>38.05</t>
  </si>
  <si>
    <t>6.979</t>
  </si>
  <si>
    <t>6.983</t>
  </si>
  <si>
    <t>6.988</t>
  </si>
  <si>
    <t>Arrows</t>
  </si>
  <si>
    <t>control 2nd trial</t>
  </si>
  <si>
    <t>Fun observation concerning momentum and air resistance</t>
  </si>
  <si>
    <t>Deceleration</t>
  </si>
  <si>
    <t>(I wanted to make sure I didn't lose the leaded arrows in the field)</t>
  </si>
  <si>
    <t>Arrow Retrieved?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</si>
</sst>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2" xfId="0" applyNumberFormat="1" applyFont="1" applyBorder="1"/>
    <xf numFmtId="0" fontId="0" fillId="2" borderId="2" xfId="0" applyNumberFormat="1" applyFont="1" applyFill="1" applyBorder="1"/>
    <xf numFmtId="2" fontId="0" fillId="0" borderId="0" xfId="0" applyNumberFormat="1"/>
    <xf numFmtId="11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</a:t>
            </a:r>
            <a:r>
              <a:rPr lang="en-US" baseline="0"/>
              <a:t> Crossbow with arrows of differing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12.3</c:v>
                </c:pt>
                <c:pt idx="1">
                  <c:v>17.3</c:v>
                </c:pt>
                <c:pt idx="2">
                  <c:v>20.100000000000001</c:v>
                </c:pt>
                <c:pt idx="3">
                  <c:v>25.4</c:v>
                </c:pt>
                <c:pt idx="4">
                  <c:v>28.4</c:v>
                </c:pt>
                <c:pt idx="5">
                  <c:v>33.299999999999997</c:v>
                </c:pt>
                <c:pt idx="6">
                  <c:v>37.1</c:v>
                </c:pt>
                <c:pt idx="7">
                  <c:v>41.1</c:v>
                </c:pt>
                <c:pt idx="8">
                  <c:v>45</c:v>
                </c:pt>
                <c:pt idx="9">
                  <c:v>48.1</c:v>
                </c:pt>
              </c:numCache>
            </c:numRef>
          </c:xVal>
          <c:yVal>
            <c:numRef>
              <c:f>Sheet1!$F$5:$F$14</c:f>
              <c:numCache>
                <c:formatCode>0.000</c:formatCode>
                <c:ptCount val="10"/>
                <c:pt idx="0">
                  <c:v>0.58836565387521833</c:v>
                </c:pt>
                <c:pt idx="1">
                  <c:v>0.59529361713744899</c:v>
                </c:pt>
                <c:pt idx="2">
                  <c:v>0.57581947648514853</c:v>
                </c:pt>
                <c:pt idx="3">
                  <c:v>0.5369793259871869</c:v>
                </c:pt>
                <c:pt idx="4">
                  <c:v>0.67682729171520095</c:v>
                </c:pt>
                <c:pt idx="5">
                  <c:v>0.71369312595515433</c:v>
                </c:pt>
                <c:pt idx="6">
                  <c:v>0.62736111478960399</c:v>
                </c:pt>
                <c:pt idx="7">
                  <c:v>0.7093508423849737</c:v>
                </c:pt>
                <c:pt idx="8">
                  <c:v>0.66281317705299925</c:v>
                </c:pt>
                <c:pt idx="9">
                  <c:v>0.71301714899242874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970-9EC5-10C864BD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40111"/>
        <c:axId val="1931130959"/>
      </c:scatterChart>
      <c:valAx>
        <c:axId val="19311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Arrow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30959"/>
        <c:crosses val="autoZero"/>
        <c:crossBetween val="midCat"/>
      </c:valAx>
      <c:valAx>
        <c:axId val="1931130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 transfer)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33.3g Arrow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083114610673665E-4"/>
                  <c:y val="-0.39181102362204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'33_3'!$H$5:$H$41</c:f>
              <c:numCache>
                <c:formatCode>General</c:formatCode>
                <c:ptCount val="37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2.4999999999998579E-2</c:v>
                </c:pt>
                <c:pt idx="6">
                  <c:v>2.8999999999999915E-2</c:v>
                </c:pt>
                <c:pt idx="7">
                  <c:v>3.399999999999892E-2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6.2999999999998835E-2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8.0000000000000071E-2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9.1999999999998749E-2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0.10499999999999865</c:v>
                </c:pt>
                <c:pt idx="25">
                  <c:v>0.10899999999999999</c:v>
                </c:pt>
                <c:pt idx="26">
                  <c:v>0.11299999999999955</c:v>
                </c:pt>
                <c:pt idx="27">
                  <c:v>0.1169999999999991</c:v>
                </c:pt>
                <c:pt idx="28">
                  <c:v>0.12099999999999866</c:v>
                </c:pt>
                <c:pt idx="29">
                  <c:v>0.125</c:v>
                </c:pt>
                <c:pt idx="30">
                  <c:v>0.12999999999999901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0.14199999999999946</c:v>
                </c:pt>
                <c:pt idx="34">
                  <c:v>0.14599999999999902</c:v>
                </c:pt>
                <c:pt idx="35">
                  <c:v>0.14999999999999858</c:v>
                </c:pt>
                <c:pt idx="36">
                  <c:v>0.15399999999999991</c:v>
                </c:pt>
              </c:numCache>
            </c:numRef>
          </c:xVal>
          <c:yVal>
            <c:numRef>
              <c:f>'33_3'!$I$5:$I$41</c:f>
              <c:numCache>
                <c:formatCode>General</c:formatCode>
                <c:ptCount val="37"/>
                <c:pt idx="0">
                  <c:v>52.72</c:v>
                </c:pt>
                <c:pt idx="1">
                  <c:v>51.94</c:v>
                </c:pt>
                <c:pt idx="2">
                  <c:v>55.01</c:v>
                </c:pt>
                <c:pt idx="3">
                  <c:v>53.46</c:v>
                </c:pt>
                <c:pt idx="4">
                  <c:v>53.18</c:v>
                </c:pt>
                <c:pt idx="5">
                  <c:v>51.93</c:v>
                </c:pt>
                <c:pt idx="6">
                  <c:v>53.33</c:v>
                </c:pt>
                <c:pt idx="7">
                  <c:v>54.02</c:v>
                </c:pt>
                <c:pt idx="8">
                  <c:v>51.42</c:v>
                </c:pt>
                <c:pt idx="9">
                  <c:v>51.44</c:v>
                </c:pt>
                <c:pt idx="10">
                  <c:v>50.8</c:v>
                </c:pt>
                <c:pt idx="11">
                  <c:v>49.67</c:v>
                </c:pt>
                <c:pt idx="12">
                  <c:v>49.53</c:v>
                </c:pt>
                <c:pt idx="13">
                  <c:v>49.68</c:v>
                </c:pt>
                <c:pt idx="14">
                  <c:v>48.85</c:v>
                </c:pt>
                <c:pt idx="15">
                  <c:v>48.01</c:v>
                </c:pt>
                <c:pt idx="16">
                  <c:v>47.55</c:v>
                </c:pt>
                <c:pt idx="17">
                  <c:v>46.98</c:v>
                </c:pt>
                <c:pt idx="18">
                  <c:v>47.97</c:v>
                </c:pt>
                <c:pt idx="19">
                  <c:v>47.57</c:v>
                </c:pt>
                <c:pt idx="20">
                  <c:v>46.61</c:v>
                </c:pt>
                <c:pt idx="21">
                  <c:v>47.43</c:v>
                </c:pt>
                <c:pt idx="22">
                  <c:v>46.03</c:v>
                </c:pt>
                <c:pt idx="23">
                  <c:v>44.34</c:v>
                </c:pt>
                <c:pt idx="24">
                  <c:v>46.44</c:v>
                </c:pt>
                <c:pt idx="25">
                  <c:v>45.17</c:v>
                </c:pt>
                <c:pt idx="26">
                  <c:v>45.31</c:v>
                </c:pt>
                <c:pt idx="27">
                  <c:v>46.42</c:v>
                </c:pt>
                <c:pt idx="28">
                  <c:v>45.73</c:v>
                </c:pt>
                <c:pt idx="29">
                  <c:v>44.33</c:v>
                </c:pt>
                <c:pt idx="30">
                  <c:v>43.48</c:v>
                </c:pt>
                <c:pt idx="31">
                  <c:v>44.6</c:v>
                </c:pt>
                <c:pt idx="32">
                  <c:v>42.73</c:v>
                </c:pt>
                <c:pt idx="33">
                  <c:v>43.73</c:v>
                </c:pt>
                <c:pt idx="34">
                  <c:v>45.32</c:v>
                </c:pt>
                <c:pt idx="35">
                  <c:v>42.22</c:v>
                </c:pt>
                <c:pt idx="36">
                  <c:v>40.81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D-4532-B686-07876DB3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55343"/>
        <c:axId val="1840990383"/>
      </c:scatterChart>
      <c:valAx>
        <c:axId val="6145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0383"/>
        <c:crosses val="autoZero"/>
        <c:crossBetween val="midCat"/>
      </c:valAx>
      <c:valAx>
        <c:axId val="184099038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37.1g Arrow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721347331583554E-3"/>
                  <c:y val="-0.276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'37_1'!$F$5:$F$46</c:f>
              <c:numCache>
                <c:formatCode>General</c:formatCode>
                <c:ptCount val="42"/>
                <c:pt idx="0">
                  <c:v>4.0000000000013358E-3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1.7000000000001236E-2</c:v>
                </c:pt>
                <c:pt idx="4">
                  <c:v>2.1000000000000796E-2</c:v>
                </c:pt>
                <c:pt idx="5">
                  <c:v>2.5000000000000355E-2</c:v>
                </c:pt>
                <c:pt idx="6">
                  <c:v>3.0000000000001137E-2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4.6000000000001151E-2</c:v>
                </c:pt>
                <c:pt idx="11">
                  <c:v>5.0000000000000711E-2</c:v>
                </c:pt>
                <c:pt idx="12">
                  <c:v>5.4999999999999716E-2</c:v>
                </c:pt>
                <c:pt idx="13">
                  <c:v>5.9000000000001052E-2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7.5000000000001066E-2</c:v>
                </c:pt>
                <c:pt idx="18">
                  <c:v>8.0000000000000071E-2</c:v>
                </c:pt>
                <c:pt idx="19">
                  <c:v>8.4000000000001407E-2</c:v>
                </c:pt>
                <c:pt idx="20">
                  <c:v>8.8000000000000966E-2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0.10400000000000098</c:v>
                </c:pt>
                <c:pt idx="25">
                  <c:v>0.10899999999999999</c:v>
                </c:pt>
                <c:pt idx="26">
                  <c:v>0.11300000000000132</c:v>
                </c:pt>
                <c:pt idx="27">
                  <c:v>0.11700000000000088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0.12900000000000134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0.14200000000000124</c:v>
                </c:pt>
                <c:pt idx="34">
                  <c:v>0.1460000000000008</c:v>
                </c:pt>
                <c:pt idx="35">
                  <c:v>0.15000000000000036</c:v>
                </c:pt>
                <c:pt idx="36">
                  <c:v>0.15399999999999991</c:v>
                </c:pt>
                <c:pt idx="37">
                  <c:v>0.1590000000000007</c:v>
                </c:pt>
                <c:pt idx="38">
                  <c:v>0.16300000000000026</c:v>
                </c:pt>
                <c:pt idx="39">
                  <c:v>0.16699999999999982</c:v>
                </c:pt>
                <c:pt idx="40">
                  <c:v>0.17100000000000115</c:v>
                </c:pt>
                <c:pt idx="41">
                  <c:v>0.17500000000000071</c:v>
                </c:pt>
              </c:numCache>
            </c:numRef>
          </c:xVal>
          <c:yVal>
            <c:numRef>
              <c:f>'37_1'!$G$5:$G$46</c:f>
              <c:numCache>
                <c:formatCode>General</c:formatCode>
                <c:ptCount val="42"/>
                <c:pt idx="0">
                  <c:v>49.27</c:v>
                </c:pt>
                <c:pt idx="1">
                  <c:v>47.49</c:v>
                </c:pt>
                <c:pt idx="2">
                  <c:v>48.16</c:v>
                </c:pt>
                <c:pt idx="3">
                  <c:v>47.97</c:v>
                </c:pt>
                <c:pt idx="4">
                  <c:v>47.1</c:v>
                </c:pt>
                <c:pt idx="5">
                  <c:v>47.63</c:v>
                </c:pt>
                <c:pt idx="6">
                  <c:v>46.89</c:v>
                </c:pt>
                <c:pt idx="7">
                  <c:v>47.44</c:v>
                </c:pt>
                <c:pt idx="8">
                  <c:v>44.96</c:v>
                </c:pt>
                <c:pt idx="9">
                  <c:v>44.08</c:v>
                </c:pt>
                <c:pt idx="10">
                  <c:v>45.85</c:v>
                </c:pt>
                <c:pt idx="11">
                  <c:v>45.5</c:v>
                </c:pt>
                <c:pt idx="12">
                  <c:v>43.89</c:v>
                </c:pt>
                <c:pt idx="13">
                  <c:v>43.9</c:v>
                </c:pt>
                <c:pt idx="14">
                  <c:v>45.15</c:v>
                </c:pt>
                <c:pt idx="15">
                  <c:v>43.88</c:v>
                </c:pt>
                <c:pt idx="16">
                  <c:v>46.6</c:v>
                </c:pt>
                <c:pt idx="17">
                  <c:v>46.93</c:v>
                </c:pt>
                <c:pt idx="18">
                  <c:v>44.04</c:v>
                </c:pt>
                <c:pt idx="19">
                  <c:v>41.92</c:v>
                </c:pt>
                <c:pt idx="20">
                  <c:v>41.9</c:v>
                </c:pt>
                <c:pt idx="21">
                  <c:v>42.14</c:v>
                </c:pt>
                <c:pt idx="22">
                  <c:v>41.49</c:v>
                </c:pt>
                <c:pt idx="23">
                  <c:v>42.2</c:v>
                </c:pt>
                <c:pt idx="24">
                  <c:v>43.17</c:v>
                </c:pt>
                <c:pt idx="25">
                  <c:v>43.59</c:v>
                </c:pt>
                <c:pt idx="26">
                  <c:v>43.27</c:v>
                </c:pt>
                <c:pt idx="27">
                  <c:v>42.17</c:v>
                </c:pt>
                <c:pt idx="28">
                  <c:v>39.46</c:v>
                </c:pt>
                <c:pt idx="29">
                  <c:v>39.75</c:v>
                </c:pt>
                <c:pt idx="30">
                  <c:v>40.57</c:v>
                </c:pt>
                <c:pt idx="31">
                  <c:v>40.700000000000003</c:v>
                </c:pt>
                <c:pt idx="32">
                  <c:v>40.380000000000003</c:v>
                </c:pt>
                <c:pt idx="33">
                  <c:v>39.9</c:v>
                </c:pt>
                <c:pt idx="34">
                  <c:v>40.380000000000003</c:v>
                </c:pt>
                <c:pt idx="35">
                  <c:v>40.020000000000003</c:v>
                </c:pt>
                <c:pt idx="36">
                  <c:v>39.47</c:v>
                </c:pt>
                <c:pt idx="37">
                  <c:v>40.33</c:v>
                </c:pt>
                <c:pt idx="38">
                  <c:v>40.380000000000003</c:v>
                </c:pt>
                <c:pt idx="39">
                  <c:v>39.49</c:v>
                </c:pt>
                <c:pt idx="40">
                  <c:v>40.270000000000003</c:v>
                </c:pt>
                <c:pt idx="41">
                  <c:v>39.729999999999997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D16-9EDF-1027F632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18239"/>
        <c:axId val="720320319"/>
      </c:scatterChart>
      <c:valAx>
        <c:axId val="72031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20319"/>
        <c:crosses val="autoZero"/>
        <c:crossBetween val="midCat"/>
      </c:valAx>
      <c:valAx>
        <c:axId val="720320319"/>
        <c:scaling>
          <c:orientation val="minMax"/>
          <c:max val="51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1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41.1g Arrow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339676290463694E-2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'41_1'!$F$5:$F$45</c:f>
              <c:numCache>
                <c:formatCode>General</c:formatCode>
                <c:ptCount val="41"/>
                <c:pt idx="0">
                  <c:v>4.9999999999998934E-3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1.7000000000000348E-2</c:v>
                </c:pt>
                <c:pt idx="4">
                  <c:v>2.0999999999999908E-2</c:v>
                </c:pt>
                <c:pt idx="5">
                  <c:v>2.5000000000000355E-2</c:v>
                </c:pt>
                <c:pt idx="6">
                  <c:v>3.0000000000000249E-2</c:v>
                </c:pt>
                <c:pt idx="7">
                  <c:v>3.3999999999999808E-2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4.6000000000000263E-2</c:v>
                </c:pt>
                <c:pt idx="11">
                  <c:v>4.9999999999999822E-2</c:v>
                </c:pt>
                <c:pt idx="12">
                  <c:v>5.5000000000000604E-2</c:v>
                </c:pt>
                <c:pt idx="13">
                  <c:v>5.9000000000000163E-2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7.5000000000000178E-2</c:v>
                </c:pt>
                <c:pt idx="18">
                  <c:v>8.0000000000000071E-2</c:v>
                </c:pt>
                <c:pt idx="19">
                  <c:v>8.4000000000000519E-2</c:v>
                </c:pt>
                <c:pt idx="20">
                  <c:v>8.8000000000000078E-2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0.10000000000000053</c:v>
                </c:pt>
                <c:pt idx="24">
                  <c:v>0.10500000000000043</c:v>
                </c:pt>
                <c:pt idx="25">
                  <c:v>0.10899999999999999</c:v>
                </c:pt>
                <c:pt idx="26">
                  <c:v>0.11300000000000043</c:v>
                </c:pt>
                <c:pt idx="27">
                  <c:v>0.11699999999999999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0.12999999999999989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0.14200000000000035</c:v>
                </c:pt>
                <c:pt idx="34">
                  <c:v>0.14599999999999991</c:v>
                </c:pt>
                <c:pt idx="35">
                  <c:v>0.15000000000000036</c:v>
                </c:pt>
                <c:pt idx="36">
                  <c:v>0.15500000000000025</c:v>
                </c:pt>
                <c:pt idx="37">
                  <c:v>0.15899999999999981</c:v>
                </c:pt>
                <c:pt idx="38">
                  <c:v>0.16300000000000026</c:v>
                </c:pt>
                <c:pt idx="39">
                  <c:v>0.16699999999999982</c:v>
                </c:pt>
                <c:pt idx="40">
                  <c:v>0.17100000000000026</c:v>
                </c:pt>
              </c:numCache>
            </c:numRef>
          </c:xVal>
          <c:yVal>
            <c:numRef>
              <c:f>'41_1'!$G$5:$G$45</c:f>
              <c:numCache>
                <c:formatCode>General</c:formatCode>
                <c:ptCount val="41"/>
                <c:pt idx="0">
                  <c:v>48.59</c:v>
                </c:pt>
                <c:pt idx="1">
                  <c:v>48.29</c:v>
                </c:pt>
                <c:pt idx="2">
                  <c:v>48.13</c:v>
                </c:pt>
                <c:pt idx="3">
                  <c:v>46.94</c:v>
                </c:pt>
                <c:pt idx="4">
                  <c:v>47.99</c:v>
                </c:pt>
                <c:pt idx="5">
                  <c:v>48.7</c:v>
                </c:pt>
                <c:pt idx="6">
                  <c:v>47.51</c:v>
                </c:pt>
                <c:pt idx="7">
                  <c:v>47.95</c:v>
                </c:pt>
                <c:pt idx="8">
                  <c:v>48.47</c:v>
                </c:pt>
                <c:pt idx="9">
                  <c:v>46.43</c:v>
                </c:pt>
                <c:pt idx="10">
                  <c:v>46.03</c:v>
                </c:pt>
                <c:pt idx="11">
                  <c:v>45.85</c:v>
                </c:pt>
                <c:pt idx="12">
                  <c:v>45.87</c:v>
                </c:pt>
                <c:pt idx="13">
                  <c:v>45.27</c:v>
                </c:pt>
                <c:pt idx="14">
                  <c:v>43.86</c:v>
                </c:pt>
                <c:pt idx="15">
                  <c:v>44.86</c:v>
                </c:pt>
                <c:pt idx="16">
                  <c:v>44.85</c:v>
                </c:pt>
                <c:pt idx="17">
                  <c:v>44.26</c:v>
                </c:pt>
                <c:pt idx="18">
                  <c:v>43.86</c:v>
                </c:pt>
                <c:pt idx="19">
                  <c:v>43.86</c:v>
                </c:pt>
                <c:pt idx="20">
                  <c:v>45.03</c:v>
                </c:pt>
                <c:pt idx="21">
                  <c:v>43.4</c:v>
                </c:pt>
                <c:pt idx="22">
                  <c:v>42.67</c:v>
                </c:pt>
                <c:pt idx="23">
                  <c:v>43.06</c:v>
                </c:pt>
                <c:pt idx="24">
                  <c:v>43.26</c:v>
                </c:pt>
                <c:pt idx="25">
                  <c:v>43.46</c:v>
                </c:pt>
                <c:pt idx="26">
                  <c:v>42.28</c:v>
                </c:pt>
                <c:pt idx="27">
                  <c:v>42.46</c:v>
                </c:pt>
                <c:pt idx="28">
                  <c:v>43.01</c:v>
                </c:pt>
                <c:pt idx="29">
                  <c:v>43.61</c:v>
                </c:pt>
                <c:pt idx="30">
                  <c:v>43.25</c:v>
                </c:pt>
                <c:pt idx="31">
                  <c:v>42.47</c:v>
                </c:pt>
                <c:pt idx="32">
                  <c:v>42.46</c:v>
                </c:pt>
                <c:pt idx="33">
                  <c:v>41.46</c:v>
                </c:pt>
                <c:pt idx="34">
                  <c:v>40.869999999999997</c:v>
                </c:pt>
                <c:pt idx="35">
                  <c:v>41.07</c:v>
                </c:pt>
                <c:pt idx="36">
                  <c:v>41.06</c:v>
                </c:pt>
                <c:pt idx="37">
                  <c:v>40.46</c:v>
                </c:pt>
                <c:pt idx="38">
                  <c:v>40.07</c:v>
                </c:pt>
                <c:pt idx="39">
                  <c:v>40.270000000000003</c:v>
                </c:pt>
                <c:pt idx="40">
                  <c:v>40.28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E-4694-950E-2F2F7480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822255"/>
        <c:axId val="1835823919"/>
      </c:scatterChart>
      <c:valAx>
        <c:axId val="18358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23919"/>
        <c:crosses val="autoZero"/>
        <c:crossBetween val="midCat"/>
      </c:valAx>
      <c:valAx>
        <c:axId val="183582391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2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45g Arrow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28871391076118E-4"/>
                  <c:y val="-0.466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'45'!$G$5:$G$48</c:f>
              <c:numCache>
                <c:formatCode>General</c:formatCode>
                <c:ptCount val="44"/>
                <c:pt idx="0">
                  <c:v>3.9999999999995595E-3</c:v>
                </c:pt>
                <c:pt idx="1">
                  <c:v>8.0000000000008953E-3</c:v>
                </c:pt>
                <c:pt idx="2">
                  <c:v>1.2000000000000455E-2</c:v>
                </c:pt>
                <c:pt idx="3">
                  <c:v>1.6000000000000014E-2</c:v>
                </c:pt>
                <c:pt idx="4">
                  <c:v>1.9999999999999574E-2</c:v>
                </c:pt>
                <c:pt idx="5">
                  <c:v>2.5000000000000355E-2</c:v>
                </c:pt>
                <c:pt idx="6">
                  <c:v>2.8999999999999915E-2</c:v>
                </c:pt>
                <c:pt idx="7">
                  <c:v>3.2999999999999474E-2</c:v>
                </c:pt>
                <c:pt idx="8">
                  <c:v>3.700000000000081E-2</c:v>
                </c:pt>
                <c:pt idx="9">
                  <c:v>4.1000000000000369E-2</c:v>
                </c:pt>
                <c:pt idx="10">
                  <c:v>4.4999999999999929E-2</c:v>
                </c:pt>
                <c:pt idx="11">
                  <c:v>5.0000000000000711E-2</c:v>
                </c:pt>
                <c:pt idx="12">
                  <c:v>5.400000000000027E-2</c:v>
                </c:pt>
                <c:pt idx="13">
                  <c:v>5.7999999999999829E-2</c:v>
                </c:pt>
                <c:pt idx="14">
                  <c:v>6.1999999999999389E-2</c:v>
                </c:pt>
                <c:pt idx="15">
                  <c:v>6.6000000000000725E-2</c:v>
                </c:pt>
                <c:pt idx="16">
                  <c:v>7.0000000000000284E-2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8.3000000000000185E-2</c:v>
                </c:pt>
                <c:pt idx="20">
                  <c:v>8.6999999999999744E-2</c:v>
                </c:pt>
                <c:pt idx="21">
                  <c:v>9.0999999999999304E-2</c:v>
                </c:pt>
                <c:pt idx="22">
                  <c:v>9.5000000000000639E-2</c:v>
                </c:pt>
                <c:pt idx="23">
                  <c:v>9.9999999999999645E-2</c:v>
                </c:pt>
                <c:pt idx="24">
                  <c:v>0.10400000000000098</c:v>
                </c:pt>
                <c:pt idx="25">
                  <c:v>0.10800000000000054</c:v>
                </c:pt>
                <c:pt idx="26">
                  <c:v>0.1120000000000001</c:v>
                </c:pt>
                <c:pt idx="27">
                  <c:v>0.11599999999999966</c:v>
                </c:pt>
                <c:pt idx="28">
                  <c:v>0.11999999999999922</c:v>
                </c:pt>
                <c:pt idx="29">
                  <c:v>0.125</c:v>
                </c:pt>
                <c:pt idx="30">
                  <c:v>0.12899999999999956</c:v>
                </c:pt>
                <c:pt idx="31">
                  <c:v>0.1330000000000009</c:v>
                </c:pt>
                <c:pt idx="32">
                  <c:v>0.13700000000000045</c:v>
                </c:pt>
                <c:pt idx="33">
                  <c:v>0.14100000000000001</c:v>
                </c:pt>
                <c:pt idx="34">
                  <c:v>0.14499999999999957</c:v>
                </c:pt>
                <c:pt idx="35">
                  <c:v>0.15000000000000036</c:v>
                </c:pt>
                <c:pt idx="36">
                  <c:v>0.15399999999999991</c:v>
                </c:pt>
                <c:pt idx="37">
                  <c:v>0.15799999999999947</c:v>
                </c:pt>
                <c:pt idx="38">
                  <c:v>0.16200000000000081</c:v>
                </c:pt>
                <c:pt idx="39">
                  <c:v>0.16600000000000037</c:v>
                </c:pt>
                <c:pt idx="40">
                  <c:v>0.16999999999999993</c:v>
                </c:pt>
                <c:pt idx="41">
                  <c:v>0.17500000000000071</c:v>
                </c:pt>
                <c:pt idx="42">
                  <c:v>0.17900000000000027</c:v>
                </c:pt>
                <c:pt idx="43">
                  <c:v>0.18299999999999983</c:v>
                </c:pt>
              </c:numCache>
            </c:numRef>
          </c:xVal>
          <c:yVal>
            <c:numRef>
              <c:f>'45'!$H$5:$H$48</c:f>
              <c:numCache>
                <c:formatCode>General</c:formatCode>
                <c:ptCount val="44"/>
                <c:pt idx="0">
                  <c:v>45.29</c:v>
                </c:pt>
                <c:pt idx="1">
                  <c:v>46.14</c:v>
                </c:pt>
                <c:pt idx="2">
                  <c:v>45.29</c:v>
                </c:pt>
                <c:pt idx="3">
                  <c:v>44.05</c:v>
                </c:pt>
                <c:pt idx="4">
                  <c:v>44.8</c:v>
                </c:pt>
                <c:pt idx="5">
                  <c:v>44.11</c:v>
                </c:pt>
                <c:pt idx="6">
                  <c:v>44.62</c:v>
                </c:pt>
                <c:pt idx="7">
                  <c:v>44.3</c:v>
                </c:pt>
                <c:pt idx="8">
                  <c:v>43.9</c:v>
                </c:pt>
                <c:pt idx="9">
                  <c:v>44.39</c:v>
                </c:pt>
                <c:pt idx="10">
                  <c:v>43.5</c:v>
                </c:pt>
                <c:pt idx="11">
                  <c:v>43.86</c:v>
                </c:pt>
                <c:pt idx="12">
                  <c:v>43.3</c:v>
                </c:pt>
                <c:pt idx="13">
                  <c:v>41.23</c:v>
                </c:pt>
                <c:pt idx="14">
                  <c:v>42.07</c:v>
                </c:pt>
                <c:pt idx="15">
                  <c:v>42.34</c:v>
                </c:pt>
                <c:pt idx="16">
                  <c:v>41.08</c:v>
                </c:pt>
                <c:pt idx="17">
                  <c:v>41.5</c:v>
                </c:pt>
                <c:pt idx="18">
                  <c:v>41.21</c:v>
                </c:pt>
                <c:pt idx="19">
                  <c:v>40.69</c:v>
                </c:pt>
                <c:pt idx="20">
                  <c:v>39.72</c:v>
                </c:pt>
                <c:pt idx="21">
                  <c:v>39.96</c:v>
                </c:pt>
                <c:pt idx="22">
                  <c:v>40.51</c:v>
                </c:pt>
                <c:pt idx="23">
                  <c:v>40.24</c:v>
                </c:pt>
                <c:pt idx="24">
                  <c:v>40.380000000000003</c:v>
                </c:pt>
                <c:pt idx="25">
                  <c:v>39.24</c:v>
                </c:pt>
                <c:pt idx="26">
                  <c:v>38.270000000000003</c:v>
                </c:pt>
                <c:pt idx="27">
                  <c:v>39.22</c:v>
                </c:pt>
                <c:pt idx="28">
                  <c:v>39.92</c:v>
                </c:pt>
                <c:pt idx="29">
                  <c:v>39.68</c:v>
                </c:pt>
                <c:pt idx="30">
                  <c:v>38.5</c:v>
                </c:pt>
                <c:pt idx="31">
                  <c:v>37.82</c:v>
                </c:pt>
                <c:pt idx="32">
                  <c:v>39.04</c:v>
                </c:pt>
                <c:pt idx="33">
                  <c:v>39.28</c:v>
                </c:pt>
                <c:pt idx="34">
                  <c:v>38.97</c:v>
                </c:pt>
                <c:pt idx="35">
                  <c:v>40.200000000000003</c:v>
                </c:pt>
                <c:pt idx="36">
                  <c:v>39.32</c:v>
                </c:pt>
                <c:pt idx="37">
                  <c:v>38.270000000000003</c:v>
                </c:pt>
                <c:pt idx="38">
                  <c:v>37.46</c:v>
                </c:pt>
                <c:pt idx="39">
                  <c:v>38.15</c:v>
                </c:pt>
                <c:pt idx="40">
                  <c:v>39.68</c:v>
                </c:pt>
                <c:pt idx="41">
                  <c:v>39.4</c:v>
                </c:pt>
                <c:pt idx="42">
                  <c:v>40.1</c:v>
                </c:pt>
                <c:pt idx="43">
                  <c:v>38.340000000000003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4-4B9A-B49F-5D2F41C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36367"/>
        <c:axId val="1931133455"/>
      </c:scatterChart>
      <c:valAx>
        <c:axId val="19311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33455"/>
        <c:crosses val="autoZero"/>
        <c:crossBetween val="midCat"/>
      </c:valAx>
      <c:valAx>
        <c:axId val="1931133455"/>
        <c:scaling>
          <c:orientation val="minMax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48.1g Arrow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652668416447939E-3"/>
                  <c:y val="-0.36727872557596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'48_1'!$F$5:$F$48</c:f>
              <c:numCache>
                <c:formatCode>General</c:formatCode>
                <c:ptCount val="44"/>
                <c:pt idx="0">
                  <c:v>4.0000000000004476E-3</c:v>
                </c:pt>
                <c:pt idx="1">
                  <c:v>8.0000000000000071E-3</c:v>
                </c:pt>
                <c:pt idx="2">
                  <c:v>1.2000000000000455E-2</c:v>
                </c:pt>
                <c:pt idx="3">
                  <c:v>1.6000000000000014E-2</c:v>
                </c:pt>
                <c:pt idx="4">
                  <c:v>2.0999999999999908E-2</c:v>
                </c:pt>
                <c:pt idx="5">
                  <c:v>2.5000000000000355E-2</c:v>
                </c:pt>
                <c:pt idx="6">
                  <c:v>2.8999999999999915E-2</c:v>
                </c:pt>
                <c:pt idx="7">
                  <c:v>3.3000000000000362E-2</c:v>
                </c:pt>
                <c:pt idx="8">
                  <c:v>3.6999999999999922E-2</c:v>
                </c:pt>
                <c:pt idx="9">
                  <c:v>4.1000000000000369E-2</c:v>
                </c:pt>
                <c:pt idx="10">
                  <c:v>4.6000000000000263E-2</c:v>
                </c:pt>
                <c:pt idx="11">
                  <c:v>4.9999999999999822E-2</c:v>
                </c:pt>
                <c:pt idx="12">
                  <c:v>5.400000000000027E-2</c:v>
                </c:pt>
                <c:pt idx="13">
                  <c:v>5.7999999999999829E-2</c:v>
                </c:pt>
                <c:pt idx="14">
                  <c:v>6.2000000000000277E-2</c:v>
                </c:pt>
                <c:pt idx="15">
                  <c:v>6.5999999999999837E-2</c:v>
                </c:pt>
                <c:pt idx="16">
                  <c:v>7.1000000000000618E-2</c:v>
                </c:pt>
                <c:pt idx="17">
                  <c:v>7.5000000000000178E-2</c:v>
                </c:pt>
                <c:pt idx="18">
                  <c:v>7.9000000000000625E-2</c:v>
                </c:pt>
                <c:pt idx="19">
                  <c:v>8.3000000000000185E-2</c:v>
                </c:pt>
                <c:pt idx="20">
                  <c:v>8.6999999999999744E-2</c:v>
                </c:pt>
                <c:pt idx="21">
                  <c:v>9.1000000000000192E-2</c:v>
                </c:pt>
                <c:pt idx="22">
                  <c:v>9.6000000000000085E-2</c:v>
                </c:pt>
                <c:pt idx="23">
                  <c:v>0.10000000000000053</c:v>
                </c:pt>
                <c:pt idx="24">
                  <c:v>0.10400000000000009</c:v>
                </c:pt>
                <c:pt idx="25">
                  <c:v>0.10800000000000054</c:v>
                </c:pt>
                <c:pt idx="26">
                  <c:v>0.1120000000000001</c:v>
                </c:pt>
                <c:pt idx="27">
                  <c:v>0.11600000000000055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0.12900000000000045</c:v>
                </c:pt>
                <c:pt idx="31">
                  <c:v>0.13300000000000001</c:v>
                </c:pt>
                <c:pt idx="32">
                  <c:v>0.13700000000000045</c:v>
                </c:pt>
                <c:pt idx="33">
                  <c:v>0.14100000000000001</c:v>
                </c:pt>
                <c:pt idx="34">
                  <c:v>0.14599999999999991</c:v>
                </c:pt>
                <c:pt idx="35">
                  <c:v>0.15000000000000036</c:v>
                </c:pt>
                <c:pt idx="36">
                  <c:v>0.15399999999999991</c:v>
                </c:pt>
                <c:pt idx="37">
                  <c:v>0.15800000000000036</c:v>
                </c:pt>
                <c:pt idx="38">
                  <c:v>0.16199999999999992</c:v>
                </c:pt>
                <c:pt idx="39">
                  <c:v>0.16600000000000037</c:v>
                </c:pt>
                <c:pt idx="40">
                  <c:v>0.17100000000000026</c:v>
                </c:pt>
                <c:pt idx="41">
                  <c:v>0.17499999999999982</c:v>
                </c:pt>
                <c:pt idx="42">
                  <c:v>0.17900000000000027</c:v>
                </c:pt>
                <c:pt idx="43">
                  <c:v>0.18299999999999983</c:v>
                </c:pt>
              </c:numCache>
            </c:numRef>
          </c:xVal>
          <c:yVal>
            <c:numRef>
              <c:f>'48_1'!$G$5:$G$48</c:f>
              <c:numCache>
                <c:formatCode>General</c:formatCode>
                <c:ptCount val="44"/>
                <c:pt idx="0">
                  <c:v>45.2</c:v>
                </c:pt>
                <c:pt idx="1">
                  <c:v>44.56</c:v>
                </c:pt>
                <c:pt idx="2">
                  <c:v>44.52</c:v>
                </c:pt>
                <c:pt idx="3">
                  <c:v>44.88</c:v>
                </c:pt>
                <c:pt idx="4">
                  <c:v>44.38</c:v>
                </c:pt>
                <c:pt idx="5">
                  <c:v>44.98</c:v>
                </c:pt>
                <c:pt idx="6">
                  <c:v>45.28</c:v>
                </c:pt>
                <c:pt idx="7">
                  <c:v>44.03</c:v>
                </c:pt>
                <c:pt idx="8">
                  <c:v>44.47</c:v>
                </c:pt>
                <c:pt idx="9">
                  <c:v>44.16</c:v>
                </c:pt>
                <c:pt idx="10">
                  <c:v>44.2</c:v>
                </c:pt>
                <c:pt idx="11">
                  <c:v>42.76</c:v>
                </c:pt>
                <c:pt idx="12">
                  <c:v>42.62</c:v>
                </c:pt>
                <c:pt idx="13">
                  <c:v>43.09</c:v>
                </c:pt>
                <c:pt idx="14">
                  <c:v>42.61</c:v>
                </c:pt>
                <c:pt idx="15">
                  <c:v>42.77</c:v>
                </c:pt>
                <c:pt idx="16">
                  <c:v>42.54</c:v>
                </c:pt>
                <c:pt idx="17">
                  <c:v>42.05</c:v>
                </c:pt>
                <c:pt idx="18">
                  <c:v>41.5</c:v>
                </c:pt>
                <c:pt idx="19">
                  <c:v>41.2</c:v>
                </c:pt>
                <c:pt idx="20">
                  <c:v>40.72</c:v>
                </c:pt>
                <c:pt idx="21">
                  <c:v>39.93</c:v>
                </c:pt>
                <c:pt idx="22">
                  <c:v>40.72</c:v>
                </c:pt>
                <c:pt idx="23">
                  <c:v>40.869999999999997</c:v>
                </c:pt>
                <c:pt idx="24">
                  <c:v>40.76</c:v>
                </c:pt>
                <c:pt idx="25">
                  <c:v>40.6</c:v>
                </c:pt>
                <c:pt idx="26">
                  <c:v>39.78</c:v>
                </c:pt>
                <c:pt idx="27">
                  <c:v>40.4</c:v>
                </c:pt>
                <c:pt idx="28">
                  <c:v>39.299999999999997</c:v>
                </c:pt>
                <c:pt idx="29">
                  <c:v>40.090000000000003</c:v>
                </c:pt>
                <c:pt idx="30">
                  <c:v>41.2</c:v>
                </c:pt>
                <c:pt idx="31">
                  <c:v>40.57</c:v>
                </c:pt>
                <c:pt idx="32">
                  <c:v>39.5</c:v>
                </c:pt>
                <c:pt idx="33">
                  <c:v>39.340000000000003</c:v>
                </c:pt>
                <c:pt idx="34">
                  <c:v>40.090000000000003</c:v>
                </c:pt>
                <c:pt idx="35">
                  <c:v>38.840000000000003</c:v>
                </c:pt>
                <c:pt idx="36">
                  <c:v>39.950000000000003</c:v>
                </c:pt>
                <c:pt idx="37">
                  <c:v>39.15</c:v>
                </c:pt>
                <c:pt idx="38">
                  <c:v>38.520000000000003</c:v>
                </c:pt>
                <c:pt idx="39">
                  <c:v>39.94</c:v>
                </c:pt>
                <c:pt idx="40">
                  <c:v>39.51</c:v>
                </c:pt>
                <c:pt idx="41">
                  <c:v>39.020000000000003</c:v>
                </c:pt>
                <c:pt idx="42">
                  <c:v>38.840000000000003</c:v>
                </c:pt>
                <c:pt idx="43">
                  <c:v>38.049999999999997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5-45E9-B8DD-C5186ECB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54255"/>
        <c:axId val="1932751759"/>
      </c:scatterChart>
      <c:valAx>
        <c:axId val="19327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51759"/>
        <c:crosses val="autoZero"/>
        <c:crossBetween val="midCat"/>
      </c:valAx>
      <c:valAx>
        <c:axId val="19327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5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Arrow acceleration</a:t>
            </a:r>
            <a:r>
              <a:rPr lang="en-US" baseline="0"/>
              <a:t> in flight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12.3</c:v>
                </c:pt>
                <c:pt idx="1">
                  <c:v>17.3</c:v>
                </c:pt>
                <c:pt idx="2">
                  <c:v>20.100000000000001</c:v>
                </c:pt>
                <c:pt idx="3">
                  <c:v>25.4</c:v>
                </c:pt>
                <c:pt idx="4">
                  <c:v>28.4</c:v>
                </c:pt>
                <c:pt idx="5">
                  <c:v>33.299999999999997</c:v>
                </c:pt>
                <c:pt idx="6">
                  <c:v>37.1</c:v>
                </c:pt>
                <c:pt idx="7">
                  <c:v>41.1</c:v>
                </c:pt>
                <c:pt idx="8">
                  <c:v>45</c:v>
                </c:pt>
                <c:pt idx="9">
                  <c:v>48.1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-142.46</c:v>
                </c:pt>
                <c:pt idx="1">
                  <c:v>-94.366</c:v>
                </c:pt>
                <c:pt idx="2">
                  <c:v>-73.64</c:v>
                </c:pt>
                <c:pt idx="3">
                  <c:v>-64.238</c:v>
                </c:pt>
                <c:pt idx="4">
                  <c:v>-57.453000000000003</c:v>
                </c:pt>
                <c:pt idx="5">
                  <c:v>-78.778999999999996</c:v>
                </c:pt>
                <c:pt idx="6">
                  <c:v>-54.234000000000002</c:v>
                </c:pt>
                <c:pt idx="7">
                  <c:v>-50.692</c:v>
                </c:pt>
                <c:pt idx="8">
                  <c:v>-41.341999999999999</c:v>
                </c:pt>
                <c:pt idx="9">
                  <c:v>-38.396999999999998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1BE-B348-D8ADE740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58543"/>
        <c:axId val="280560623"/>
      </c:scatterChart>
      <c:valAx>
        <c:axId val="2805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60623"/>
        <c:crosses val="autoZero"/>
        <c:crossBetween val="midCat"/>
      </c:valAx>
      <c:valAx>
        <c:axId val="280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Arrow Velocities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(This graph isn't super useful, but it looks neat)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Control 1</c:v>
          </c:tx>
          <c:spPr>
            <a:ln w="19050" cap="rnd">
              <a:noFill/>
              <a:round/>
            </a:ln>
            <a:effectLst/>
          </c:spPr>
          <c:xVal>
            <c:numRef>
              <c:f>'Control Test 1'!$I$6:$I$29</c:f>
              <c:numCache>
                <c:formatCode>General</c:formatCode>
                <c:ptCount val="24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2.5000000000000355E-2</c:v>
                </c:pt>
                <c:pt idx="6">
                  <c:v>2.9999999999999361E-2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9.9999999999999645E-2</c:v>
                </c:pt>
              </c:numCache>
            </c:numRef>
          </c:xVal>
          <c:yVal>
            <c:numRef>
              <c:f>'Control Test 1'!$L$6:$L$29</c:f>
              <c:numCache>
                <c:formatCode>General</c:formatCode>
                <c:ptCount val="24"/>
                <c:pt idx="0">
                  <c:v>83.83</c:v>
                </c:pt>
                <c:pt idx="1">
                  <c:v>78.2</c:v>
                </c:pt>
                <c:pt idx="2">
                  <c:v>77.66</c:v>
                </c:pt>
                <c:pt idx="3">
                  <c:v>80.45</c:v>
                </c:pt>
                <c:pt idx="4">
                  <c:v>78.64</c:v>
                </c:pt>
                <c:pt idx="5">
                  <c:v>76.760000000000005</c:v>
                </c:pt>
                <c:pt idx="6">
                  <c:v>78.61</c:v>
                </c:pt>
                <c:pt idx="7">
                  <c:v>75.8</c:v>
                </c:pt>
                <c:pt idx="8">
                  <c:v>73.84</c:v>
                </c:pt>
                <c:pt idx="9">
                  <c:v>75.73</c:v>
                </c:pt>
                <c:pt idx="10">
                  <c:v>72.97</c:v>
                </c:pt>
                <c:pt idx="11">
                  <c:v>71.14</c:v>
                </c:pt>
                <c:pt idx="12">
                  <c:v>73</c:v>
                </c:pt>
                <c:pt idx="13">
                  <c:v>72.959999999999994</c:v>
                </c:pt>
                <c:pt idx="14">
                  <c:v>71.099999999999994</c:v>
                </c:pt>
                <c:pt idx="15">
                  <c:v>70.2</c:v>
                </c:pt>
                <c:pt idx="16">
                  <c:v>69.89</c:v>
                </c:pt>
                <c:pt idx="17">
                  <c:v>71.77</c:v>
                </c:pt>
                <c:pt idx="18">
                  <c:v>73</c:v>
                </c:pt>
                <c:pt idx="19">
                  <c:v>70.239999999999995</c:v>
                </c:pt>
                <c:pt idx="20">
                  <c:v>67.91</c:v>
                </c:pt>
                <c:pt idx="21">
                  <c:v>68.3</c:v>
                </c:pt>
                <c:pt idx="22">
                  <c:v>67.78</c:v>
                </c:pt>
                <c:pt idx="23">
                  <c:v>66.41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3275-410A-91C7-20A558FB2E79}"/>
            </c:ext>
          </c:extLst>
        </c:ser>
        <c:ser>
          <c:idx val="2"/>
          <c:order val="1"/>
          <c:tx>
            <c:v>Control 2</c:v>
          </c:tx>
          <c:spPr>
            <a:ln w="19050" cap="rnd">
              <a:noFill/>
              <a:round/>
            </a:ln>
            <a:effectLst/>
          </c:spPr>
          <c:xVal>
            <c:numRef>
              <c:f>'Control Test 2 (2)'!$F$5:$F$28</c:f>
              <c:numCache>
                <c:formatCode>General</c:formatCode>
                <c:ptCount val="24"/>
                <c:pt idx="0">
                  <c:v>4.0000000000013358E-3</c:v>
                </c:pt>
                <c:pt idx="1">
                  <c:v>7.9999999999991189E-3</c:v>
                </c:pt>
                <c:pt idx="2">
                  <c:v>1.2000000000000455E-2</c:v>
                </c:pt>
                <c:pt idx="3">
                  <c:v>1.699999999999946E-2</c:v>
                </c:pt>
                <c:pt idx="4">
                  <c:v>2.1000000000000796E-2</c:v>
                </c:pt>
                <c:pt idx="5">
                  <c:v>2.4999999999998579E-2</c:v>
                </c:pt>
                <c:pt idx="6">
                  <c:v>2.8999999999999915E-2</c:v>
                </c:pt>
                <c:pt idx="7">
                  <c:v>3.3000000000001251E-2</c:v>
                </c:pt>
                <c:pt idx="8">
                  <c:v>3.8000000000000256E-2</c:v>
                </c:pt>
                <c:pt idx="9">
                  <c:v>4.2000000000001592E-2</c:v>
                </c:pt>
                <c:pt idx="10">
                  <c:v>4.5999999999999375E-2</c:v>
                </c:pt>
                <c:pt idx="11">
                  <c:v>5.0000000000000711E-2</c:v>
                </c:pt>
                <c:pt idx="12">
                  <c:v>5.3999999999998494E-2</c:v>
                </c:pt>
                <c:pt idx="13">
                  <c:v>5.7999999999999829E-2</c:v>
                </c:pt>
                <c:pt idx="14">
                  <c:v>6.2000000000001165E-2</c:v>
                </c:pt>
                <c:pt idx="15">
                  <c:v>6.7000000000000171E-2</c:v>
                </c:pt>
                <c:pt idx="16">
                  <c:v>7.1000000000001506E-2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8.2999999999998408E-2</c:v>
                </c:pt>
                <c:pt idx="20">
                  <c:v>8.6999999999999744E-2</c:v>
                </c:pt>
                <c:pt idx="21">
                  <c:v>9.1999999999998749E-2</c:v>
                </c:pt>
                <c:pt idx="22">
                  <c:v>9.6000000000000085E-2</c:v>
                </c:pt>
                <c:pt idx="23">
                  <c:v>0.10000000000000142</c:v>
                </c:pt>
              </c:numCache>
            </c:numRef>
          </c:xVal>
          <c:yVal>
            <c:numRef>
              <c:f>'Control Test 2 (2)'!$G$5:$G$28</c:f>
              <c:numCache>
                <c:formatCode>General</c:formatCode>
                <c:ptCount val="24"/>
                <c:pt idx="0">
                  <c:v>81.06</c:v>
                </c:pt>
                <c:pt idx="1">
                  <c:v>81.260000000000005</c:v>
                </c:pt>
                <c:pt idx="2">
                  <c:v>81.02</c:v>
                </c:pt>
                <c:pt idx="3">
                  <c:v>79.23</c:v>
                </c:pt>
                <c:pt idx="4">
                  <c:v>77.16</c:v>
                </c:pt>
                <c:pt idx="5">
                  <c:v>76.099999999999994</c:v>
                </c:pt>
                <c:pt idx="6">
                  <c:v>74.849999999999994</c:v>
                </c:pt>
                <c:pt idx="7">
                  <c:v>72.37</c:v>
                </c:pt>
                <c:pt idx="8">
                  <c:v>71.33</c:v>
                </c:pt>
                <c:pt idx="9">
                  <c:v>72</c:v>
                </c:pt>
                <c:pt idx="10">
                  <c:v>72.459999999999994</c:v>
                </c:pt>
                <c:pt idx="11">
                  <c:v>74.34</c:v>
                </c:pt>
                <c:pt idx="12">
                  <c:v>73.77</c:v>
                </c:pt>
                <c:pt idx="13">
                  <c:v>71.569999999999993</c:v>
                </c:pt>
                <c:pt idx="14">
                  <c:v>70.760000000000005</c:v>
                </c:pt>
                <c:pt idx="15">
                  <c:v>70.39</c:v>
                </c:pt>
                <c:pt idx="16">
                  <c:v>70.41</c:v>
                </c:pt>
                <c:pt idx="17">
                  <c:v>69.010000000000005</c:v>
                </c:pt>
                <c:pt idx="18">
                  <c:v>69.56</c:v>
                </c:pt>
                <c:pt idx="19">
                  <c:v>68.349999999999994</c:v>
                </c:pt>
                <c:pt idx="20">
                  <c:v>66.59</c:v>
                </c:pt>
                <c:pt idx="21">
                  <c:v>68.3</c:v>
                </c:pt>
                <c:pt idx="22">
                  <c:v>68.31</c:v>
                </c:pt>
                <c:pt idx="23">
                  <c:v>66.739999999999995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3275-410A-91C7-20A558FB2E79}"/>
            </c:ext>
          </c:extLst>
        </c:ser>
        <c:ser>
          <c:idx val="3"/>
          <c:order val="2"/>
          <c:tx>
            <c:v>17.3g</c:v>
          </c:tx>
          <c:spPr>
            <a:ln w="19050" cap="rnd">
              <a:noFill/>
              <a:round/>
            </a:ln>
            <a:effectLst/>
          </c:spPr>
          <c:xVal>
            <c:numRef>
              <c:f>'17_3 velocity (2)'!$F$5:$F$33</c:f>
              <c:numCache>
                <c:formatCode>General</c:formatCode>
                <c:ptCount val="29"/>
                <c:pt idx="0">
                  <c:v>5.0000000000007816E-3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1.7000000000001236E-2</c:v>
                </c:pt>
                <c:pt idx="4">
                  <c:v>2.1000000000000796E-2</c:v>
                </c:pt>
                <c:pt idx="5">
                  <c:v>2.5000000000000355E-2</c:v>
                </c:pt>
                <c:pt idx="6">
                  <c:v>3.0000000000001137E-2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4.6000000000001151E-2</c:v>
                </c:pt>
                <c:pt idx="11">
                  <c:v>5.0000000000000711E-2</c:v>
                </c:pt>
                <c:pt idx="12">
                  <c:v>5.5000000000001492E-2</c:v>
                </c:pt>
                <c:pt idx="13">
                  <c:v>5.9000000000001052E-2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7.5000000000001066E-2</c:v>
                </c:pt>
                <c:pt idx="18">
                  <c:v>8.0000000000000071E-2</c:v>
                </c:pt>
                <c:pt idx="19">
                  <c:v>8.4000000000001407E-2</c:v>
                </c:pt>
                <c:pt idx="20">
                  <c:v>8.8000000000000966E-2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0.10000000000000142</c:v>
                </c:pt>
                <c:pt idx="24">
                  <c:v>0.10500000000000043</c:v>
                </c:pt>
                <c:pt idx="25">
                  <c:v>0.10899999999999999</c:v>
                </c:pt>
                <c:pt idx="26">
                  <c:v>0.11300000000000132</c:v>
                </c:pt>
                <c:pt idx="27">
                  <c:v>0.11700000000000088</c:v>
                </c:pt>
                <c:pt idx="28">
                  <c:v>0.12100000000000044</c:v>
                </c:pt>
              </c:numCache>
            </c:numRef>
          </c:xVal>
          <c:yVal>
            <c:numRef>
              <c:f>'17_3 velocity (2)'!$G$5:$G$33</c:f>
              <c:numCache>
                <c:formatCode>General</c:formatCode>
                <c:ptCount val="29"/>
                <c:pt idx="0">
                  <c:v>67.58</c:v>
                </c:pt>
                <c:pt idx="1">
                  <c:v>67.91</c:v>
                </c:pt>
                <c:pt idx="2">
                  <c:v>70.75</c:v>
                </c:pt>
                <c:pt idx="3">
                  <c:v>68.22</c:v>
                </c:pt>
                <c:pt idx="4">
                  <c:v>68.069999999999993</c:v>
                </c:pt>
                <c:pt idx="5">
                  <c:v>66.25</c:v>
                </c:pt>
                <c:pt idx="6">
                  <c:v>65.150000000000006</c:v>
                </c:pt>
                <c:pt idx="7">
                  <c:v>65.62</c:v>
                </c:pt>
                <c:pt idx="8">
                  <c:v>64.92</c:v>
                </c:pt>
                <c:pt idx="9">
                  <c:v>64.5</c:v>
                </c:pt>
                <c:pt idx="10">
                  <c:v>63.41</c:v>
                </c:pt>
                <c:pt idx="11">
                  <c:v>62.29</c:v>
                </c:pt>
                <c:pt idx="12">
                  <c:v>61.8</c:v>
                </c:pt>
                <c:pt idx="13">
                  <c:v>61.33</c:v>
                </c:pt>
                <c:pt idx="14">
                  <c:v>61.83</c:v>
                </c:pt>
                <c:pt idx="15">
                  <c:v>62.69</c:v>
                </c:pt>
                <c:pt idx="16">
                  <c:v>62.04</c:v>
                </c:pt>
                <c:pt idx="17">
                  <c:v>61.17</c:v>
                </c:pt>
                <c:pt idx="18">
                  <c:v>60.67</c:v>
                </c:pt>
                <c:pt idx="19">
                  <c:v>60.99</c:v>
                </c:pt>
                <c:pt idx="20">
                  <c:v>61.31</c:v>
                </c:pt>
                <c:pt idx="21">
                  <c:v>61.15</c:v>
                </c:pt>
                <c:pt idx="22">
                  <c:v>60.84</c:v>
                </c:pt>
                <c:pt idx="23">
                  <c:v>61.02</c:v>
                </c:pt>
                <c:pt idx="24">
                  <c:v>60.21</c:v>
                </c:pt>
                <c:pt idx="25">
                  <c:v>57.48</c:v>
                </c:pt>
                <c:pt idx="26">
                  <c:v>57.32</c:v>
                </c:pt>
                <c:pt idx="27">
                  <c:v>57.98</c:v>
                </c:pt>
                <c:pt idx="28">
                  <c:v>57.19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3275-410A-91C7-20A558FB2E79}"/>
            </c:ext>
          </c:extLst>
        </c:ser>
        <c:ser>
          <c:idx val="4"/>
          <c:order val="3"/>
          <c:tx>
            <c:v>20.1g</c:v>
          </c:tx>
          <c:spPr>
            <a:ln w="19050" cap="rnd">
              <a:noFill/>
              <a:round/>
            </a:ln>
            <a:effectLst/>
          </c:spPr>
          <c:xVal>
            <c:numRef>
              <c:f>'20_1'!$F$5:$F$36</c:f>
              <c:numCache>
                <c:formatCode>General</c:formatCode>
                <c:ptCount val="32"/>
                <c:pt idx="0">
                  <c:v>4.0000000000013358E-3</c:v>
                </c:pt>
                <c:pt idx="1">
                  <c:v>8.0000000000008953E-3</c:v>
                </c:pt>
                <c:pt idx="2">
                  <c:v>1.2000000000000455E-2</c:v>
                </c:pt>
                <c:pt idx="3">
                  <c:v>1.6000000000000014E-2</c:v>
                </c:pt>
                <c:pt idx="4">
                  <c:v>1.9999999999999574E-2</c:v>
                </c:pt>
                <c:pt idx="5">
                  <c:v>2.4000000000000909E-2</c:v>
                </c:pt>
                <c:pt idx="6">
                  <c:v>2.8999999999999915E-2</c:v>
                </c:pt>
                <c:pt idx="7">
                  <c:v>3.3000000000001251E-2</c:v>
                </c:pt>
                <c:pt idx="8">
                  <c:v>3.700000000000081E-2</c:v>
                </c:pt>
                <c:pt idx="9">
                  <c:v>4.1000000000000369E-2</c:v>
                </c:pt>
                <c:pt idx="10">
                  <c:v>4.4999999999999929E-2</c:v>
                </c:pt>
                <c:pt idx="11">
                  <c:v>4.9000000000001265E-2</c:v>
                </c:pt>
                <c:pt idx="12">
                  <c:v>5.400000000000027E-2</c:v>
                </c:pt>
                <c:pt idx="13">
                  <c:v>5.7999999999999829E-2</c:v>
                </c:pt>
                <c:pt idx="14">
                  <c:v>6.2000000000001165E-2</c:v>
                </c:pt>
                <c:pt idx="15">
                  <c:v>6.6000000000000725E-2</c:v>
                </c:pt>
                <c:pt idx="16">
                  <c:v>7.0000000000000284E-2</c:v>
                </c:pt>
                <c:pt idx="17">
                  <c:v>7.3999999999999844E-2</c:v>
                </c:pt>
                <c:pt idx="18">
                  <c:v>7.9000000000000625E-2</c:v>
                </c:pt>
                <c:pt idx="19">
                  <c:v>8.3000000000000185E-2</c:v>
                </c:pt>
                <c:pt idx="20">
                  <c:v>8.6999999999999744E-2</c:v>
                </c:pt>
                <c:pt idx="21">
                  <c:v>9.100000000000108E-2</c:v>
                </c:pt>
                <c:pt idx="22">
                  <c:v>9.5000000000000639E-2</c:v>
                </c:pt>
                <c:pt idx="23">
                  <c:v>9.9999999999999645E-2</c:v>
                </c:pt>
                <c:pt idx="24">
                  <c:v>0.10400000000000098</c:v>
                </c:pt>
                <c:pt idx="25">
                  <c:v>0.10800000000000054</c:v>
                </c:pt>
                <c:pt idx="26">
                  <c:v>0.1120000000000001</c:v>
                </c:pt>
                <c:pt idx="27">
                  <c:v>0.11599999999999966</c:v>
                </c:pt>
                <c:pt idx="28">
                  <c:v>0.12000000000000099</c:v>
                </c:pt>
                <c:pt idx="29">
                  <c:v>0.125</c:v>
                </c:pt>
                <c:pt idx="30">
                  <c:v>0.12900000000000134</c:v>
                </c:pt>
                <c:pt idx="31">
                  <c:v>0.1330000000000009</c:v>
                </c:pt>
              </c:numCache>
            </c:numRef>
          </c:xVal>
          <c:yVal>
            <c:numRef>
              <c:f>'20_1'!$G$5:$G$36</c:f>
              <c:numCache>
                <c:formatCode>General</c:formatCode>
                <c:ptCount val="32"/>
                <c:pt idx="0">
                  <c:v>62.67</c:v>
                </c:pt>
                <c:pt idx="1">
                  <c:v>62.91</c:v>
                </c:pt>
                <c:pt idx="2">
                  <c:v>61.95</c:v>
                </c:pt>
                <c:pt idx="3">
                  <c:v>62.39</c:v>
                </c:pt>
                <c:pt idx="4">
                  <c:v>62.17</c:v>
                </c:pt>
                <c:pt idx="5">
                  <c:v>61.33</c:v>
                </c:pt>
                <c:pt idx="6">
                  <c:v>61.11</c:v>
                </c:pt>
                <c:pt idx="7">
                  <c:v>60.3</c:v>
                </c:pt>
                <c:pt idx="8">
                  <c:v>60.09</c:v>
                </c:pt>
                <c:pt idx="9">
                  <c:v>60.14</c:v>
                </c:pt>
                <c:pt idx="10">
                  <c:v>59.32</c:v>
                </c:pt>
                <c:pt idx="11">
                  <c:v>57.99</c:v>
                </c:pt>
                <c:pt idx="12">
                  <c:v>57.7</c:v>
                </c:pt>
                <c:pt idx="13">
                  <c:v>57.2</c:v>
                </c:pt>
                <c:pt idx="14">
                  <c:v>56.5</c:v>
                </c:pt>
                <c:pt idx="15">
                  <c:v>56.7</c:v>
                </c:pt>
                <c:pt idx="16">
                  <c:v>57.5</c:v>
                </c:pt>
                <c:pt idx="17">
                  <c:v>57.82</c:v>
                </c:pt>
                <c:pt idx="18">
                  <c:v>55.83</c:v>
                </c:pt>
                <c:pt idx="19">
                  <c:v>55.08</c:v>
                </c:pt>
                <c:pt idx="20">
                  <c:v>56.73</c:v>
                </c:pt>
                <c:pt idx="21">
                  <c:v>56.26</c:v>
                </c:pt>
                <c:pt idx="22">
                  <c:v>55.64</c:v>
                </c:pt>
                <c:pt idx="23">
                  <c:v>55.64</c:v>
                </c:pt>
                <c:pt idx="24">
                  <c:v>55.95</c:v>
                </c:pt>
                <c:pt idx="25">
                  <c:v>55.92</c:v>
                </c:pt>
                <c:pt idx="26">
                  <c:v>54.97</c:v>
                </c:pt>
                <c:pt idx="27">
                  <c:v>54.69</c:v>
                </c:pt>
                <c:pt idx="28">
                  <c:v>52.8</c:v>
                </c:pt>
                <c:pt idx="29">
                  <c:v>54.06</c:v>
                </c:pt>
                <c:pt idx="30">
                  <c:v>55</c:v>
                </c:pt>
                <c:pt idx="31">
                  <c:v>52.16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3275-410A-91C7-20A558FB2E79}"/>
            </c:ext>
          </c:extLst>
        </c:ser>
        <c:ser>
          <c:idx val="5"/>
          <c:order val="4"/>
          <c:tx>
            <c:v>25.4g</c:v>
          </c:tx>
          <c:spPr>
            <a:ln w="19050" cap="rnd">
              <a:noFill/>
              <a:round/>
            </a:ln>
            <a:effectLst/>
          </c:spPr>
          <c:xVal>
            <c:numRef>
              <c:f>'25_4 (2)'!$G$6:$G$41</c:f>
              <c:numCache>
                <c:formatCode>General</c:formatCode>
                <c:ptCount val="36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2.4999999999998579E-2</c:v>
                </c:pt>
                <c:pt idx="6">
                  <c:v>2.8999999999999915E-2</c:v>
                </c:pt>
                <c:pt idx="7">
                  <c:v>3.399999999999892E-2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6.2999999999998835E-2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8.0000000000000071E-2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9.1999999999998749E-2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0.10499999999999865</c:v>
                </c:pt>
                <c:pt idx="25">
                  <c:v>0.10899999999999999</c:v>
                </c:pt>
                <c:pt idx="26">
                  <c:v>0.11299999999999955</c:v>
                </c:pt>
                <c:pt idx="27">
                  <c:v>0.1169999999999991</c:v>
                </c:pt>
                <c:pt idx="28">
                  <c:v>0.12099999999999866</c:v>
                </c:pt>
                <c:pt idx="29">
                  <c:v>0.125</c:v>
                </c:pt>
                <c:pt idx="30">
                  <c:v>0.12999999999999901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0.14199999999999946</c:v>
                </c:pt>
                <c:pt idx="34">
                  <c:v>0.14599999999999902</c:v>
                </c:pt>
                <c:pt idx="35">
                  <c:v>0.14999999999999858</c:v>
                </c:pt>
              </c:numCache>
            </c:numRef>
          </c:xVal>
          <c:yVal>
            <c:numRef>
              <c:f>'25_4 (2)'!$H$6:$H$41</c:f>
              <c:numCache>
                <c:formatCode>General</c:formatCode>
                <c:ptCount val="36"/>
                <c:pt idx="0">
                  <c:v>52.05</c:v>
                </c:pt>
                <c:pt idx="1">
                  <c:v>51.58</c:v>
                </c:pt>
                <c:pt idx="2">
                  <c:v>53.09</c:v>
                </c:pt>
                <c:pt idx="3">
                  <c:v>54.32</c:v>
                </c:pt>
                <c:pt idx="4">
                  <c:v>53.51</c:v>
                </c:pt>
                <c:pt idx="5">
                  <c:v>53.96</c:v>
                </c:pt>
                <c:pt idx="6">
                  <c:v>53.15</c:v>
                </c:pt>
                <c:pt idx="7">
                  <c:v>51.47</c:v>
                </c:pt>
                <c:pt idx="8">
                  <c:v>53.47</c:v>
                </c:pt>
                <c:pt idx="9">
                  <c:v>54.4</c:v>
                </c:pt>
                <c:pt idx="10">
                  <c:v>50.23</c:v>
                </c:pt>
                <c:pt idx="11">
                  <c:v>49.41</c:v>
                </c:pt>
                <c:pt idx="12">
                  <c:v>50.66</c:v>
                </c:pt>
                <c:pt idx="13">
                  <c:v>49.7</c:v>
                </c:pt>
                <c:pt idx="14">
                  <c:v>50.27</c:v>
                </c:pt>
                <c:pt idx="15">
                  <c:v>50.12</c:v>
                </c:pt>
                <c:pt idx="16">
                  <c:v>48.62</c:v>
                </c:pt>
                <c:pt idx="17">
                  <c:v>47.81</c:v>
                </c:pt>
                <c:pt idx="18">
                  <c:v>45.28</c:v>
                </c:pt>
                <c:pt idx="19">
                  <c:v>45.31</c:v>
                </c:pt>
                <c:pt idx="20">
                  <c:v>46.47</c:v>
                </c:pt>
                <c:pt idx="21">
                  <c:v>46.05</c:v>
                </c:pt>
                <c:pt idx="22">
                  <c:v>47.09</c:v>
                </c:pt>
                <c:pt idx="23">
                  <c:v>47.66</c:v>
                </c:pt>
                <c:pt idx="24">
                  <c:v>47.01</c:v>
                </c:pt>
                <c:pt idx="25">
                  <c:v>48.9</c:v>
                </c:pt>
                <c:pt idx="26">
                  <c:v>48.55</c:v>
                </c:pt>
                <c:pt idx="27">
                  <c:v>47.28</c:v>
                </c:pt>
                <c:pt idx="28">
                  <c:v>47.12</c:v>
                </c:pt>
                <c:pt idx="29">
                  <c:v>45.7</c:v>
                </c:pt>
                <c:pt idx="30">
                  <c:v>45.08</c:v>
                </c:pt>
                <c:pt idx="31">
                  <c:v>46.34</c:v>
                </c:pt>
                <c:pt idx="32">
                  <c:v>45.81</c:v>
                </c:pt>
                <c:pt idx="33">
                  <c:v>44.38</c:v>
                </c:pt>
                <c:pt idx="34">
                  <c:v>45.06</c:v>
                </c:pt>
                <c:pt idx="35">
                  <c:v>43.97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3275-410A-91C7-20A558FB2E79}"/>
            </c:ext>
          </c:extLst>
        </c:ser>
        <c:ser>
          <c:idx val="6"/>
          <c:order val="5"/>
          <c:tx>
            <c:v>28.4g</c:v>
          </c:tx>
          <c:spPr>
            <a:ln w="19050" cap="rnd">
              <a:noFill/>
              <a:round/>
            </a:ln>
            <a:effectLst/>
          </c:spPr>
          <c:xVal>
            <c:numRef>
              <c:f>'28_4'!$F$5:$F$38</c:f>
              <c:numCache>
                <c:formatCode>General</c:formatCode>
                <c:ptCount val="34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2.5000000000000355E-2</c:v>
                </c:pt>
                <c:pt idx="6">
                  <c:v>2.9999999999999361E-2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0.10500000000000043</c:v>
                </c:pt>
                <c:pt idx="25">
                  <c:v>0.10899999999999999</c:v>
                </c:pt>
                <c:pt idx="26">
                  <c:v>0.11299999999999955</c:v>
                </c:pt>
                <c:pt idx="27">
                  <c:v>0.1169999999999991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0.12999999999999901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0.14199999999999946</c:v>
                </c:pt>
              </c:numCache>
            </c:numRef>
          </c:xVal>
          <c:yVal>
            <c:numRef>
              <c:f>'28_4'!$G$5:$G$38</c:f>
              <c:numCache>
                <c:formatCode>General</c:formatCode>
                <c:ptCount val="34"/>
                <c:pt idx="0">
                  <c:v>57.58</c:v>
                </c:pt>
                <c:pt idx="1">
                  <c:v>56.39</c:v>
                </c:pt>
                <c:pt idx="2">
                  <c:v>56.26</c:v>
                </c:pt>
                <c:pt idx="3">
                  <c:v>56.08</c:v>
                </c:pt>
                <c:pt idx="4">
                  <c:v>56.22</c:v>
                </c:pt>
                <c:pt idx="5">
                  <c:v>55.83</c:v>
                </c:pt>
                <c:pt idx="6">
                  <c:v>56.83</c:v>
                </c:pt>
                <c:pt idx="7">
                  <c:v>56.12</c:v>
                </c:pt>
                <c:pt idx="8">
                  <c:v>56.95</c:v>
                </c:pt>
                <c:pt idx="9">
                  <c:v>55.93</c:v>
                </c:pt>
                <c:pt idx="10">
                  <c:v>54.27</c:v>
                </c:pt>
                <c:pt idx="11">
                  <c:v>54.11</c:v>
                </c:pt>
                <c:pt idx="12">
                  <c:v>52.68</c:v>
                </c:pt>
                <c:pt idx="13">
                  <c:v>53.54</c:v>
                </c:pt>
                <c:pt idx="14">
                  <c:v>52.66</c:v>
                </c:pt>
                <c:pt idx="15">
                  <c:v>52.74</c:v>
                </c:pt>
                <c:pt idx="16">
                  <c:v>51.65</c:v>
                </c:pt>
                <c:pt idx="17">
                  <c:v>51.16</c:v>
                </c:pt>
                <c:pt idx="18">
                  <c:v>50.71</c:v>
                </c:pt>
                <c:pt idx="19">
                  <c:v>51.08</c:v>
                </c:pt>
                <c:pt idx="20">
                  <c:v>52.56</c:v>
                </c:pt>
                <c:pt idx="21">
                  <c:v>51.76</c:v>
                </c:pt>
                <c:pt idx="22">
                  <c:v>52.56</c:v>
                </c:pt>
                <c:pt idx="23">
                  <c:v>51.4</c:v>
                </c:pt>
                <c:pt idx="24">
                  <c:v>51.97</c:v>
                </c:pt>
                <c:pt idx="25">
                  <c:v>51.83</c:v>
                </c:pt>
                <c:pt idx="26">
                  <c:v>50.69</c:v>
                </c:pt>
                <c:pt idx="27">
                  <c:v>51.57</c:v>
                </c:pt>
                <c:pt idx="28">
                  <c:v>50.18</c:v>
                </c:pt>
                <c:pt idx="29">
                  <c:v>50.31</c:v>
                </c:pt>
                <c:pt idx="30">
                  <c:v>50.9</c:v>
                </c:pt>
                <c:pt idx="31">
                  <c:v>50.39</c:v>
                </c:pt>
                <c:pt idx="32">
                  <c:v>48.81</c:v>
                </c:pt>
                <c:pt idx="33">
                  <c:v>48.43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3275-410A-91C7-20A558FB2E79}"/>
            </c:ext>
          </c:extLst>
        </c:ser>
        <c:ser>
          <c:idx val="7"/>
          <c:order val="6"/>
          <c:tx>
            <c:v>33.3g</c:v>
          </c:tx>
          <c:spPr>
            <a:ln w="19050" cap="rnd">
              <a:noFill/>
              <a:round/>
            </a:ln>
            <a:effectLst/>
          </c:spPr>
          <c:xVal>
            <c:numRef>
              <c:f>'33_3'!$H$5:$H$41</c:f>
              <c:numCache>
                <c:formatCode>General</c:formatCode>
                <c:ptCount val="37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2.4999999999998579E-2</c:v>
                </c:pt>
                <c:pt idx="6">
                  <c:v>2.8999999999999915E-2</c:v>
                </c:pt>
                <c:pt idx="7">
                  <c:v>3.399999999999892E-2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6.2999999999998835E-2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8.0000000000000071E-2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9.1999999999998749E-2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0.10499999999999865</c:v>
                </c:pt>
                <c:pt idx="25">
                  <c:v>0.10899999999999999</c:v>
                </c:pt>
                <c:pt idx="26">
                  <c:v>0.11299999999999955</c:v>
                </c:pt>
                <c:pt idx="27">
                  <c:v>0.1169999999999991</c:v>
                </c:pt>
                <c:pt idx="28">
                  <c:v>0.12099999999999866</c:v>
                </c:pt>
                <c:pt idx="29">
                  <c:v>0.125</c:v>
                </c:pt>
                <c:pt idx="30">
                  <c:v>0.12999999999999901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0.14199999999999946</c:v>
                </c:pt>
                <c:pt idx="34">
                  <c:v>0.14599999999999902</c:v>
                </c:pt>
                <c:pt idx="35">
                  <c:v>0.14999999999999858</c:v>
                </c:pt>
                <c:pt idx="36">
                  <c:v>0.15399999999999991</c:v>
                </c:pt>
              </c:numCache>
            </c:numRef>
          </c:xVal>
          <c:yVal>
            <c:numRef>
              <c:f>'33_3'!$I$5:$I$41</c:f>
              <c:numCache>
                <c:formatCode>General</c:formatCode>
                <c:ptCount val="37"/>
                <c:pt idx="0">
                  <c:v>52.72</c:v>
                </c:pt>
                <c:pt idx="1">
                  <c:v>51.94</c:v>
                </c:pt>
                <c:pt idx="2">
                  <c:v>55.01</c:v>
                </c:pt>
                <c:pt idx="3">
                  <c:v>53.46</c:v>
                </c:pt>
                <c:pt idx="4">
                  <c:v>53.18</c:v>
                </c:pt>
                <c:pt idx="5">
                  <c:v>51.93</c:v>
                </c:pt>
                <c:pt idx="6">
                  <c:v>53.33</c:v>
                </c:pt>
                <c:pt idx="7">
                  <c:v>54.02</c:v>
                </c:pt>
                <c:pt idx="8">
                  <c:v>51.42</c:v>
                </c:pt>
                <c:pt idx="9">
                  <c:v>51.44</c:v>
                </c:pt>
                <c:pt idx="10">
                  <c:v>50.8</c:v>
                </c:pt>
                <c:pt idx="11">
                  <c:v>49.67</c:v>
                </c:pt>
                <c:pt idx="12">
                  <c:v>49.53</c:v>
                </c:pt>
                <c:pt idx="13">
                  <c:v>49.68</c:v>
                </c:pt>
                <c:pt idx="14">
                  <c:v>48.85</c:v>
                </c:pt>
                <c:pt idx="15">
                  <c:v>48.01</c:v>
                </c:pt>
                <c:pt idx="16">
                  <c:v>47.55</c:v>
                </c:pt>
                <c:pt idx="17">
                  <c:v>46.98</c:v>
                </c:pt>
                <c:pt idx="18">
                  <c:v>47.97</c:v>
                </c:pt>
                <c:pt idx="19">
                  <c:v>47.57</c:v>
                </c:pt>
                <c:pt idx="20">
                  <c:v>46.61</c:v>
                </c:pt>
                <c:pt idx="21">
                  <c:v>47.43</c:v>
                </c:pt>
                <c:pt idx="22">
                  <c:v>46.03</c:v>
                </c:pt>
                <c:pt idx="23">
                  <c:v>44.34</c:v>
                </c:pt>
                <c:pt idx="24">
                  <c:v>46.44</c:v>
                </c:pt>
                <c:pt idx="25">
                  <c:v>45.17</c:v>
                </c:pt>
                <c:pt idx="26">
                  <c:v>45.31</c:v>
                </c:pt>
                <c:pt idx="27">
                  <c:v>46.42</c:v>
                </c:pt>
                <c:pt idx="28">
                  <c:v>45.73</c:v>
                </c:pt>
                <c:pt idx="29">
                  <c:v>44.33</c:v>
                </c:pt>
                <c:pt idx="30">
                  <c:v>43.48</c:v>
                </c:pt>
                <c:pt idx="31">
                  <c:v>44.6</c:v>
                </c:pt>
                <c:pt idx="32">
                  <c:v>42.73</c:v>
                </c:pt>
                <c:pt idx="33">
                  <c:v>43.73</c:v>
                </c:pt>
                <c:pt idx="34">
                  <c:v>45.32</c:v>
                </c:pt>
                <c:pt idx="35">
                  <c:v>42.22</c:v>
                </c:pt>
                <c:pt idx="36">
                  <c:v>40.81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3275-410A-91C7-20A558FB2E79}"/>
            </c:ext>
          </c:extLst>
        </c:ser>
        <c:ser>
          <c:idx val="8"/>
          <c:order val="7"/>
          <c:tx>
            <c:v>37.1g</c:v>
          </c:tx>
          <c:spPr>
            <a:ln w="19050" cap="rnd">
              <a:noFill/>
              <a:round/>
            </a:ln>
            <a:effectLst/>
          </c:spPr>
          <c:xVal>
            <c:numRef>
              <c:f>'37_1'!$F$5:$F$46</c:f>
              <c:numCache>
                <c:formatCode>General</c:formatCode>
                <c:ptCount val="42"/>
                <c:pt idx="0">
                  <c:v>4.0000000000013358E-3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1.7000000000001236E-2</c:v>
                </c:pt>
                <c:pt idx="4">
                  <c:v>2.1000000000000796E-2</c:v>
                </c:pt>
                <c:pt idx="5">
                  <c:v>2.5000000000000355E-2</c:v>
                </c:pt>
                <c:pt idx="6">
                  <c:v>3.0000000000001137E-2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4.6000000000001151E-2</c:v>
                </c:pt>
                <c:pt idx="11">
                  <c:v>5.0000000000000711E-2</c:v>
                </c:pt>
                <c:pt idx="12">
                  <c:v>5.4999999999999716E-2</c:v>
                </c:pt>
                <c:pt idx="13">
                  <c:v>5.9000000000001052E-2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7.5000000000001066E-2</c:v>
                </c:pt>
                <c:pt idx="18">
                  <c:v>8.0000000000000071E-2</c:v>
                </c:pt>
                <c:pt idx="19">
                  <c:v>8.4000000000001407E-2</c:v>
                </c:pt>
                <c:pt idx="20">
                  <c:v>8.8000000000000966E-2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0.10400000000000098</c:v>
                </c:pt>
                <c:pt idx="25">
                  <c:v>0.10899999999999999</c:v>
                </c:pt>
                <c:pt idx="26">
                  <c:v>0.11300000000000132</c:v>
                </c:pt>
                <c:pt idx="27">
                  <c:v>0.11700000000000088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0.12900000000000134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0.14200000000000124</c:v>
                </c:pt>
                <c:pt idx="34">
                  <c:v>0.1460000000000008</c:v>
                </c:pt>
                <c:pt idx="35">
                  <c:v>0.15000000000000036</c:v>
                </c:pt>
                <c:pt idx="36">
                  <c:v>0.15399999999999991</c:v>
                </c:pt>
                <c:pt idx="37">
                  <c:v>0.1590000000000007</c:v>
                </c:pt>
                <c:pt idx="38">
                  <c:v>0.16300000000000026</c:v>
                </c:pt>
                <c:pt idx="39">
                  <c:v>0.16699999999999982</c:v>
                </c:pt>
                <c:pt idx="40">
                  <c:v>0.17100000000000115</c:v>
                </c:pt>
                <c:pt idx="41">
                  <c:v>0.17500000000000071</c:v>
                </c:pt>
              </c:numCache>
            </c:numRef>
          </c:xVal>
          <c:yVal>
            <c:numRef>
              <c:f>'37_1'!$G$5:$G$46</c:f>
              <c:numCache>
                <c:formatCode>General</c:formatCode>
                <c:ptCount val="42"/>
                <c:pt idx="0">
                  <c:v>49.27</c:v>
                </c:pt>
                <c:pt idx="1">
                  <c:v>47.49</c:v>
                </c:pt>
                <c:pt idx="2">
                  <c:v>48.16</c:v>
                </c:pt>
                <c:pt idx="3">
                  <c:v>47.97</c:v>
                </c:pt>
                <c:pt idx="4">
                  <c:v>47.1</c:v>
                </c:pt>
                <c:pt idx="5">
                  <c:v>47.63</c:v>
                </c:pt>
                <c:pt idx="6">
                  <c:v>46.89</c:v>
                </c:pt>
                <c:pt idx="7">
                  <c:v>47.44</c:v>
                </c:pt>
                <c:pt idx="8">
                  <c:v>44.96</c:v>
                </c:pt>
                <c:pt idx="9">
                  <c:v>44.08</c:v>
                </c:pt>
                <c:pt idx="10">
                  <c:v>45.85</c:v>
                </c:pt>
                <c:pt idx="11">
                  <c:v>45.5</c:v>
                </c:pt>
                <c:pt idx="12">
                  <c:v>43.89</c:v>
                </c:pt>
                <c:pt idx="13">
                  <c:v>43.9</c:v>
                </c:pt>
                <c:pt idx="14">
                  <c:v>45.15</c:v>
                </c:pt>
                <c:pt idx="15">
                  <c:v>43.88</c:v>
                </c:pt>
                <c:pt idx="16">
                  <c:v>46.6</c:v>
                </c:pt>
                <c:pt idx="17">
                  <c:v>46.93</c:v>
                </c:pt>
                <c:pt idx="18">
                  <c:v>44.04</c:v>
                </c:pt>
                <c:pt idx="19">
                  <c:v>41.92</c:v>
                </c:pt>
                <c:pt idx="20">
                  <c:v>41.9</c:v>
                </c:pt>
                <c:pt idx="21">
                  <c:v>42.14</c:v>
                </c:pt>
                <c:pt idx="22">
                  <c:v>41.49</c:v>
                </c:pt>
                <c:pt idx="23">
                  <c:v>42.2</c:v>
                </c:pt>
                <c:pt idx="24">
                  <c:v>43.17</c:v>
                </c:pt>
                <c:pt idx="25">
                  <c:v>43.59</c:v>
                </c:pt>
                <c:pt idx="26">
                  <c:v>43.27</c:v>
                </c:pt>
                <c:pt idx="27">
                  <c:v>42.17</c:v>
                </c:pt>
                <c:pt idx="28">
                  <c:v>39.46</c:v>
                </c:pt>
                <c:pt idx="29">
                  <c:v>39.75</c:v>
                </c:pt>
                <c:pt idx="30">
                  <c:v>40.57</c:v>
                </c:pt>
                <c:pt idx="31">
                  <c:v>40.700000000000003</c:v>
                </c:pt>
                <c:pt idx="32">
                  <c:v>40.380000000000003</c:v>
                </c:pt>
                <c:pt idx="33">
                  <c:v>39.9</c:v>
                </c:pt>
                <c:pt idx="34">
                  <c:v>40.380000000000003</c:v>
                </c:pt>
                <c:pt idx="35">
                  <c:v>40.020000000000003</c:v>
                </c:pt>
                <c:pt idx="36">
                  <c:v>39.47</c:v>
                </c:pt>
                <c:pt idx="37">
                  <c:v>40.33</c:v>
                </c:pt>
                <c:pt idx="38">
                  <c:v>40.380000000000003</c:v>
                </c:pt>
                <c:pt idx="39">
                  <c:v>39.49</c:v>
                </c:pt>
                <c:pt idx="40">
                  <c:v>40.270000000000003</c:v>
                </c:pt>
                <c:pt idx="41">
                  <c:v>39.729999999999997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3275-410A-91C7-20A558FB2E79}"/>
            </c:ext>
          </c:extLst>
        </c:ser>
        <c:ser>
          <c:idx val="9"/>
          <c:order val="8"/>
          <c:tx>
            <c:v>41.1g</c:v>
          </c:tx>
          <c:spPr>
            <a:ln w="19050" cap="rnd">
              <a:noFill/>
              <a:round/>
            </a:ln>
            <a:effectLst/>
          </c:spPr>
          <c:xVal>
            <c:numRef>
              <c:f>'41_1'!$F$5:$F$45</c:f>
              <c:numCache>
                <c:formatCode>General</c:formatCode>
                <c:ptCount val="41"/>
                <c:pt idx="0">
                  <c:v>4.9999999999998934E-3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1.7000000000000348E-2</c:v>
                </c:pt>
                <c:pt idx="4">
                  <c:v>2.0999999999999908E-2</c:v>
                </c:pt>
                <c:pt idx="5">
                  <c:v>2.5000000000000355E-2</c:v>
                </c:pt>
                <c:pt idx="6">
                  <c:v>3.0000000000000249E-2</c:v>
                </c:pt>
                <c:pt idx="7">
                  <c:v>3.3999999999999808E-2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4.6000000000000263E-2</c:v>
                </c:pt>
                <c:pt idx="11">
                  <c:v>4.9999999999999822E-2</c:v>
                </c:pt>
                <c:pt idx="12">
                  <c:v>5.5000000000000604E-2</c:v>
                </c:pt>
                <c:pt idx="13">
                  <c:v>5.9000000000000163E-2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7.5000000000000178E-2</c:v>
                </c:pt>
                <c:pt idx="18">
                  <c:v>8.0000000000000071E-2</c:v>
                </c:pt>
                <c:pt idx="19">
                  <c:v>8.4000000000000519E-2</c:v>
                </c:pt>
                <c:pt idx="20">
                  <c:v>8.8000000000000078E-2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0.10000000000000053</c:v>
                </c:pt>
                <c:pt idx="24">
                  <c:v>0.10500000000000043</c:v>
                </c:pt>
                <c:pt idx="25">
                  <c:v>0.10899999999999999</c:v>
                </c:pt>
                <c:pt idx="26">
                  <c:v>0.11300000000000043</c:v>
                </c:pt>
                <c:pt idx="27">
                  <c:v>0.11699999999999999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0.12999999999999989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0.14200000000000035</c:v>
                </c:pt>
                <c:pt idx="34">
                  <c:v>0.14599999999999991</c:v>
                </c:pt>
                <c:pt idx="35">
                  <c:v>0.15000000000000036</c:v>
                </c:pt>
                <c:pt idx="36">
                  <c:v>0.15500000000000025</c:v>
                </c:pt>
                <c:pt idx="37">
                  <c:v>0.15899999999999981</c:v>
                </c:pt>
                <c:pt idx="38">
                  <c:v>0.16300000000000026</c:v>
                </c:pt>
                <c:pt idx="39">
                  <c:v>0.16699999999999982</c:v>
                </c:pt>
                <c:pt idx="40">
                  <c:v>0.17100000000000026</c:v>
                </c:pt>
              </c:numCache>
            </c:numRef>
          </c:xVal>
          <c:yVal>
            <c:numRef>
              <c:f>'41_1'!$G$5:$G$45</c:f>
              <c:numCache>
                <c:formatCode>General</c:formatCode>
                <c:ptCount val="41"/>
                <c:pt idx="0">
                  <c:v>48.59</c:v>
                </c:pt>
                <c:pt idx="1">
                  <c:v>48.29</c:v>
                </c:pt>
                <c:pt idx="2">
                  <c:v>48.13</c:v>
                </c:pt>
                <c:pt idx="3">
                  <c:v>46.94</c:v>
                </c:pt>
                <c:pt idx="4">
                  <c:v>47.99</c:v>
                </c:pt>
                <c:pt idx="5">
                  <c:v>48.7</c:v>
                </c:pt>
                <c:pt idx="6">
                  <c:v>47.51</c:v>
                </c:pt>
                <c:pt idx="7">
                  <c:v>47.95</c:v>
                </c:pt>
                <c:pt idx="8">
                  <c:v>48.47</c:v>
                </c:pt>
                <c:pt idx="9">
                  <c:v>46.43</c:v>
                </c:pt>
                <c:pt idx="10">
                  <c:v>46.03</c:v>
                </c:pt>
                <c:pt idx="11">
                  <c:v>45.85</c:v>
                </c:pt>
                <c:pt idx="12">
                  <c:v>45.87</c:v>
                </c:pt>
                <c:pt idx="13">
                  <c:v>45.27</c:v>
                </c:pt>
                <c:pt idx="14">
                  <c:v>43.86</c:v>
                </c:pt>
                <c:pt idx="15">
                  <c:v>44.86</c:v>
                </c:pt>
                <c:pt idx="16">
                  <c:v>44.85</c:v>
                </c:pt>
                <c:pt idx="17">
                  <c:v>44.26</c:v>
                </c:pt>
                <c:pt idx="18">
                  <c:v>43.86</c:v>
                </c:pt>
                <c:pt idx="19">
                  <c:v>43.86</c:v>
                </c:pt>
                <c:pt idx="20">
                  <c:v>45.03</c:v>
                </c:pt>
                <c:pt idx="21">
                  <c:v>43.4</c:v>
                </c:pt>
                <c:pt idx="22">
                  <c:v>42.67</c:v>
                </c:pt>
                <c:pt idx="23">
                  <c:v>43.06</c:v>
                </c:pt>
                <c:pt idx="24">
                  <c:v>43.26</c:v>
                </c:pt>
                <c:pt idx="25">
                  <c:v>43.46</c:v>
                </c:pt>
                <c:pt idx="26">
                  <c:v>42.28</c:v>
                </c:pt>
                <c:pt idx="27">
                  <c:v>42.46</c:v>
                </c:pt>
                <c:pt idx="28">
                  <c:v>43.01</c:v>
                </c:pt>
                <c:pt idx="29">
                  <c:v>43.61</c:v>
                </c:pt>
                <c:pt idx="30">
                  <c:v>43.25</c:v>
                </c:pt>
                <c:pt idx="31">
                  <c:v>42.47</c:v>
                </c:pt>
                <c:pt idx="32">
                  <c:v>42.46</c:v>
                </c:pt>
                <c:pt idx="33">
                  <c:v>41.46</c:v>
                </c:pt>
                <c:pt idx="34">
                  <c:v>40.869999999999997</c:v>
                </c:pt>
                <c:pt idx="35">
                  <c:v>41.07</c:v>
                </c:pt>
                <c:pt idx="36">
                  <c:v>41.06</c:v>
                </c:pt>
                <c:pt idx="37">
                  <c:v>40.46</c:v>
                </c:pt>
                <c:pt idx="38">
                  <c:v>40.07</c:v>
                </c:pt>
                <c:pt idx="39">
                  <c:v>40.270000000000003</c:v>
                </c:pt>
                <c:pt idx="40">
                  <c:v>40.28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3275-410A-91C7-20A558FB2E79}"/>
            </c:ext>
          </c:extLst>
        </c:ser>
        <c:ser>
          <c:idx val="10"/>
          <c:order val="9"/>
          <c:tx>
            <c:v>45g</c:v>
          </c:tx>
          <c:spPr>
            <a:ln w="19050" cap="rnd">
              <a:noFill/>
              <a:round/>
            </a:ln>
            <a:effectLst/>
          </c:spPr>
          <c:xVal>
            <c:numRef>
              <c:f>'45'!$G$5:$G$48</c:f>
              <c:numCache>
                <c:formatCode>General</c:formatCode>
                <c:ptCount val="44"/>
                <c:pt idx="0">
                  <c:v>3.9999999999995595E-3</c:v>
                </c:pt>
                <c:pt idx="1">
                  <c:v>8.0000000000008953E-3</c:v>
                </c:pt>
                <c:pt idx="2">
                  <c:v>1.2000000000000455E-2</c:v>
                </c:pt>
                <c:pt idx="3">
                  <c:v>1.6000000000000014E-2</c:v>
                </c:pt>
                <c:pt idx="4">
                  <c:v>1.9999999999999574E-2</c:v>
                </c:pt>
                <c:pt idx="5">
                  <c:v>2.5000000000000355E-2</c:v>
                </c:pt>
                <c:pt idx="6">
                  <c:v>2.8999999999999915E-2</c:v>
                </c:pt>
                <c:pt idx="7">
                  <c:v>3.2999999999999474E-2</c:v>
                </c:pt>
                <c:pt idx="8">
                  <c:v>3.700000000000081E-2</c:v>
                </c:pt>
                <c:pt idx="9">
                  <c:v>4.1000000000000369E-2</c:v>
                </c:pt>
                <c:pt idx="10">
                  <c:v>4.4999999999999929E-2</c:v>
                </c:pt>
                <c:pt idx="11">
                  <c:v>5.0000000000000711E-2</c:v>
                </c:pt>
                <c:pt idx="12">
                  <c:v>5.400000000000027E-2</c:v>
                </c:pt>
                <c:pt idx="13">
                  <c:v>5.7999999999999829E-2</c:v>
                </c:pt>
                <c:pt idx="14">
                  <c:v>6.1999999999999389E-2</c:v>
                </c:pt>
                <c:pt idx="15">
                  <c:v>6.6000000000000725E-2</c:v>
                </c:pt>
                <c:pt idx="16">
                  <c:v>7.0000000000000284E-2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8.3000000000000185E-2</c:v>
                </c:pt>
                <c:pt idx="20">
                  <c:v>8.6999999999999744E-2</c:v>
                </c:pt>
                <c:pt idx="21">
                  <c:v>9.0999999999999304E-2</c:v>
                </c:pt>
                <c:pt idx="22">
                  <c:v>9.5000000000000639E-2</c:v>
                </c:pt>
                <c:pt idx="23">
                  <c:v>9.9999999999999645E-2</c:v>
                </c:pt>
                <c:pt idx="24">
                  <c:v>0.10400000000000098</c:v>
                </c:pt>
                <c:pt idx="25">
                  <c:v>0.10800000000000054</c:v>
                </c:pt>
                <c:pt idx="26">
                  <c:v>0.1120000000000001</c:v>
                </c:pt>
                <c:pt idx="27">
                  <c:v>0.11599999999999966</c:v>
                </c:pt>
                <c:pt idx="28">
                  <c:v>0.11999999999999922</c:v>
                </c:pt>
                <c:pt idx="29">
                  <c:v>0.125</c:v>
                </c:pt>
                <c:pt idx="30">
                  <c:v>0.12899999999999956</c:v>
                </c:pt>
                <c:pt idx="31">
                  <c:v>0.1330000000000009</c:v>
                </c:pt>
                <c:pt idx="32">
                  <c:v>0.13700000000000045</c:v>
                </c:pt>
                <c:pt idx="33">
                  <c:v>0.14100000000000001</c:v>
                </c:pt>
                <c:pt idx="34">
                  <c:v>0.14499999999999957</c:v>
                </c:pt>
                <c:pt idx="35">
                  <c:v>0.15000000000000036</c:v>
                </c:pt>
                <c:pt idx="36">
                  <c:v>0.15399999999999991</c:v>
                </c:pt>
                <c:pt idx="37">
                  <c:v>0.15799999999999947</c:v>
                </c:pt>
                <c:pt idx="38">
                  <c:v>0.16200000000000081</c:v>
                </c:pt>
                <c:pt idx="39">
                  <c:v>0.16600000000000037</c:v>
                </c:pt>
                <c:pt idx="40">
                  <c:v>0.16999999999999993</c:v>
                </c:pt>
                <c:pt idx="41">
                  <c:v>0.17500000000000071</c:v>
                </c:pt>
                <c:pt idx="42">
                  <c:v>0.17900000000000027</c:v>
                </c:pt>
                <c:pt idx="43">
                  <c:v>0.18299999999999983</c:v>
                </c:pt>
              </c:numCache>
            </c:numRef>
          </c:xVal>
          <c:yVal>
            <c:numRef>
              <c:f>'45'!$H$5:$H$48</c:f>
              <c:numCache>
                <c:formatCode>General</c:formatCode>
                <c:ptCount val="44"/>
                <c:pt idx="0">
                  <c:v>45.29</c:v>
                </c:pt>
                <c:pt idx="1">
                  <c:v>46.14</c:v>
                </c:pt>
                <c:pt idx="2">
                  <c:v>45.29</c:v>
                </c:pt>
                <c:pt idx="3">
                  <c:v>44.05</c:v>
                </c:pt>
                <c:pt idx="4">
                  <c:v>44.8</c:v>
                </c:pt>
                <c:pt idx="5">
                  <c:v>44.11</c:v>
                </c:pt>
                <c:pt idx="6">
                  <c:v>44.62</c:v>
                </c:pt>
                <c:pt idx="7">
                  <c:v>44.3</c:v>
                </c:pt>
                <c:pt idx="8">
                  <c:v>43.9</c:v>
                </c:pt>
                <c:pt idx="9">
                  <c:v>44.39</c:v>
                </c:pt>
                <c:pt idx="10">
                  <c:v>43.5</c:v>
                </c:pt>
                <c:pt idx="11">
                  <c:v>43.86</c:v>
                </c:pt>
                <c:pt idx="12">
                  <c:v>43.3</c:v>
                </c:pt>
                <c:pt idx="13">
                  <c:v>41.23</c:v>
                </c:pt>
                <c:pt idx="14">
                  <c:v>42.07</c:v>
                </c:pt>
                <c:pt idx="15">
                  <c:v>42.34</c:v>
                </c:pt>
                <c:pt idx="16">
                  <c:v>41.08</c:v>
                </c:pt>
                <c:pt idx="17">
                  <c:v>41.5</c:v>
                </c:pt>
                <c:pt idx="18">
                  <c:v>41.21</c:v>
                </c:pt>
                <c:pt idx="19">
                  <c:v>40.69</c:v>
                </c:pt>
                <c:pt idx="20">
                  <c:v>39.72</c:v>
                </c:pt>
                <c:pt idx="21">
                  <c:v>39.96</c:v>
                </c:pt>
                <c:pt idx="22">
                  <c:v>40.51</c:v>
                </c:pt>
                <c:pt idx="23">
                  <c:v>40.24</c:v>
                </c:pt>
                <c:pt idx="24">
                  <c:v>40.380000000000003</c:v>
                </c:pt>
                <c:pt idx="25">
                  <c:v>39.24</c:v>
                </c:pt>
                <c:pt idx="26">
                  <c:v>38.270000000000003</c:v>
                </c:pt>
                <c:pt idx="27">
                  <c:v>39.22</c:v>
                </c:pt>
                <c:pt idx="28">
                  <c:v>39.92</c:v>
                </c:pt>
                <c:pt idx="29">
                  <c:v>39.68</c:v>
                </c:pt>
                <c:pt idx="30">
                  <c:v>38.5</c:v>
                </c:pt>
                <c:pt idx="31">
                  <c:v>37.82</c:v>
                </c:pt>
                <c:pt idx="32">
                  <c:v>39.04</c:v>
                </c:pt>
                <c:pt idx="33">
                  <c:v>39.28</c:v>
                </c:pt>
                <c:pt idx="34">
                  <c:v>38.97</c:v>
                </c:pt>
                <c:pt idx="35">
                  <c:v>40.200000000000003</c:v>
                </c:pt>
                <c:pt idx="36">
                  <c:v>39.32</c:v>
                </c:pt>
                <c:pt idx="37">
                  <c:v>38.270000000000003</c:v>
                </c:pt>
                <c:pt idx="38">
                  <c:v>37.46</c:v>
                </c:pt>
                <c:pt idx="39">
                  <c:v>38.15</c:v>
                </c:pt>
                <c:pt idx="40">
                  <c:v>39.68</c:v>
                </c:pt>
                <c:pt idx="41">
                  <c:v>39.4</c:v>
                </c:pt>
                <c:pt idx="42">
                  <c:v>40.1</c:v>
                </c:pt>
                <c:pt idx="43">
                  <c:v>38.340000000000003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3275-410A-91C7-20A558FB2E79}"/>
            </c:ext>
          </c:extLst>
        </c:ser>
        <c:ser>
          <c:idx val="0"/>
          <c:order val="10"/>
          <c:tx>
            <c:v>48.1g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'48_1'!$F$5:$F$48</c:f>
              <c:numCache>
                <c:formatCode>General</c:formatCode>
                <c:ptCount val="44"/>
                <c:pt idx="0">
                  <c:v>4.0000000000004476E-3</c:v>
                </c:pt>
                <c:pt idx="1">
                  <c:v>8.0000000000000071E-3</c:v>
                </c:pt>
                <c:pt idx="2">
                  <c:v>1.2000000000000455E-2</c:v>
                </c:pt>
                <c:pt idx="3">
                  <c:v>1.6000000000000014E-2</c:v>
                </c:pt>
                <c:pt idx="4">
                  <c:v>2.0999999999999908E-2</c:v>
                </c:pt>
                <c:pt idx="5">
                  <c:v>2.5000000000000355E-2</c:v>
                </c:pt>
                <c:pt idx="6">
                  <c:v>2.8999999999999915E-2</c:v>
                </c:pt>
                <c:pt idx="7">
                  <c:v>3.3000000000000362E-2</c:v>
                </c:pt>
                <c:pt idx="8">
                  <c:v>3.6999999999999922E-2</c:v>
                </c:pt>
                <c:pt idx="9">
                  <c:v>4.1000000000000369E-2</c:v>
                </c:pt>
                <c:pt idx="10">
                  <c:v>4.6000000000000263E-2</c:v>
                </c:pt>
                <c:pt idx="11">
                  <c:v>4.9999999999999822E-2</c:v>
                </c:pt>
                <c:pt idx="12">
                  <c:v>5.400000000000027E-2</c:v>
                </c:pt>
                <c:pt idx="13">
                  <c:v>5.7999999999999829E-2</c:v>
                </c:pt>
                <c:pt idx="14">
                  <c:v>6.2000000000000277E-2</c:v>
                </c:pt>
                <c:pt idx="15">
                  <c:v>6.5999999999999837E-2</c:v>
                </c:pt>
                <c:pt idx="16">
                  <c:v>7.1000000000000618E-2</c:v>
                </c:pt>
                <c:pt idx="17">
                  <c:v>7.5000000000000178E-2</c:v>
                </c:pt>
                <c:pt idx="18">
                  <c:v>7.9000000000000625E-2</c:v>
                </c:pt>
                <c:pt idx="19">
                  <c:v>8.3000000000000185E-2</c:v>
                </c:pt>
                <c:pt idx="20">
                  <c:v>8.6999999999999744E-2</c:v>
                </c:pt>
                <c:pt idx="21">
                  <c:v>9.1000000000000192E-2</c:v>
                </c:pt>
                <c:pt idx="22">
                  <c:v>9.6000000000000085E-2</c:v>
                </c:pt>
                <c:pt idx="23">
                  <c:v>0.10000000000000053</c:v>
                </c:pt>
                <c:pt idx="24">
                  <c:v>0.10400000000000009</c:v>
                </c:pt>
                <c:pt idx="25">
                  <c:v>0.10800000000000054</c:v>
                </c:pt>
                <c:pt idx="26">
                  <c:v>0.1120000000000001</c:v>
                </c:pt>
                <c:pt idx="27">
                  <c:v>0.11600000000000055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0.12900000000000045</c:v>
                </c:pt>
                <c:pt idx="31">
                  <c:v>0.13300000000000001</c:v>
                </c:pt>
                <c:pt idx="32">
                  <c:v>0.13700000000000045</c:v>
                </c:pt>
                <c:pt idx="33">
                  <c:v>0.14100000000000001</c:v>
                </c:pt>
                <c:pt idx="34">
                  <c:v>0.14599999999999991</c:v>
                </c:pt>
                <c:pt idx="35">
                  <c:v>0.15000000000000036</c:v>
                </c:pt>
                <c:pt idx="36">
                  <c:v>0.15399999999999991</c:v>
                </c:pt>
                <c:pt idx="37">
                  <c:v>0.15800000000000036</c:v>
                </c:pt>
                <c:pt idx="38">
                  <c:v>0.16199999999999992</c:v>
                </c:pt>
                <c:pt idx="39">
                  <c:v>0.16600000000000037</c:v>
                </c:pt>
                <c:pt idx="40">
                  <c:v>0.17100000000000026</c:v>
                </c:pt>
                <c:pt idx="41">
                  <c:v>0.17499999999999982</c:v>
                </c:pt>
                <c:pt idx="42">
                  <c:v>0.17900000000000027</c:v>
                </c:pt>
                <c:pt idx="43">
                  <c:v>0.18299999999999983</c:v>
                </c:pt>
              </c:numCache>
            </c:numRef>
          </c:xVal>
          <c:yVal>
            <c:numRef>
              <c:f>'48_1'!$G$5:$G$48</c:f>
              <c:numCache>
                <c:formatCode>General</c:formatCode>
                <c:ptCount val="44"/>
                <c:pt idx="0">
                  <c:v>45.2</c:v>
                </c:pt>
                <c:pt idx="1">
                  <c:v>44.56</c:v>
                </c:pt>
                <c:pt idx="2">
                  <c:v>44.52</c:v>
                </c:pt>
                <c:pt idx="3">
                  <c:v>44.88</c:v>
                </c:pt>
                <c:pt idx="4">
                  <c:v>44.38</c:v>
                </c:pt>
                <c:pt idx="5">
                  <c:v>44.98</c:v>
                </c:pt>
                <c:pt idx="6">
                  <c:v>45.28</c:v>
                </c:pt>
                <c:pt idx="7">
                  <c:v>44.03</c:v>
                </c:pt>
                <c:pt idx="8">
                  <c:v>44.47</c:v>
                </c:pt>
                <c:pt idx="9">
                  <c:v>44.16</c:v>
                </c:pt>
                <c:pt idx="10">
                  <c:v>44.2</c:v>
                </c:pt>
                <c:pt idx="11">
                  <c:v>42.76</c:v>
                </c:pt>
                <c:pt idx="12">
                  <c:v>42.62</c:v>
                </c:pt>
                <c:pt idx="13">
                  <c:v>43.09</c:v>
                </c:pt>
                <c:pt idx="14">
                  <c:v>42.61</c:v>
                </c:pt>
                <c:pt idx="15">
                  <c:v>42.77</c:v>
                </c:pt>
                <c:pt idx="16">
                  <c:v>42.54</c:v>
                </c:pt>
                <c:pt idx="17">
                  <c:v>42.05</c:v>
                </c:pt>
                <c:pt idx="18">
                  <c:v>41.5</c:v>
                </c:pt>
                <c:pt idx="19">
                  <c:v>41.2</c:v>
                </c:pt>
                <c:pt idx="20">
                  <c:v>40.72</c:v>
                </c:pt>
                <c:pt idx="21">
                  <c:v>39.93</c:v>
                </c:pt>
                <c:pt idx="22">
                  <c:v>40.72</c:v>
                </c:pt>
                <c:pt idx="23">
                  <c:v>40.869999999999997</c:v>
                </c:pt>
                <c:pt idx="24">
                  <c:v>40.76</c:v>
                </c:pt>
                <c:pt idx="25">
                  <c:v>40.6</c:v>
                </c:pt>
                <c:pt idx="26">
                  <c:v>39.78</c:v>
                </c:pt>
                <c:pt idx="27">
                  <c:v>40.4</c:v>
                </c:pt>
                <c:pt idx="28">
                  <c:v>39.299999999999997</c:v>
                </c:pt>
                <c:pt idx="29">
                  <c:v>40.090000000000003</c:v>
                </c:pt>
                <c:pt idx="30">
                  <c:v>41.2</c:v>
                </c:pt>
                <c:pt idx="31">
                  <c:v>40.57</c:v>
                </c:pt>
                <c:pt idx="32">
                  <c:v>39.5</c:v>
                </c:pt>
                <c:pt idx="33">
                  <c:v>39.340000000000003</c:v>
                </c:pt>
                <c:pt idx="34">
                  <c:v>40.090000000000003</c:v>
                </c:pt>
                <c:pt idx="35">
                  <c:v>38.840000000000003</c:v>
                </c:pt>
                <c:pt idx="36">
                  <c:v>39.950000000000003</c:v>
                </c:pt>
                <c:pt idx="37">
                  <c:v>39.15</c:v>
                </c:pt>
                <c:pt idx="38">
                  <c:v>38.520000000000003</c:v>
                </c:pt>
                <c:pt idx="39">
                  <c:v>39.94</c:v>
                </c:pt>
                <c:pt idx="40">
                  <c:v>39.51</c:v>
                </c:pt>
                <c:pt idx="41">
                  <c:v>39.020000000000003</c:v>
                </c:pt>
                <c:pt idx="42">
                  <c:v>38.840000000000003</c:v>
                </c:pt>
                <c:pt idx="43">
                  <c:v>38.049999999999997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3275-410A-91C7-20A558FB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54255"/>
        <c:axId val="1932751759"/>
      </c:scatterChart>
      <c:valAx>
        <c:axId val="19327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51759"/>
        <c:crosses val="autoZero"/>
        <c:crossBetween val="midCat"/>
      </c:valAx>
      <c:valAx>
        <c:axId val="1932751759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542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010237266158463"/>
          <c:y val="0.13115665688847716"/>
          <c:w val="9.6643975279982433E-2"/>
          <c:h val="0.65003937007874013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Arrow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282589676290465E-3"/>
                  <c:y val="-0.2804082822980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'Control Test 1'!$I$6:$I$29</c:f>
              <c:numCache>
                <c:formatCode>General</c:formatCode>
                <c:ptCount val="24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2.5000000000000355E-2</c:v>
                </c:pt>
                <c:pt idx="6">
                  <c:v>2.9999999999999361E-2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9.9999999999999645E-2</c:v>
                </c:pt>
              </c:numCache>
            </c:numRef>
          </c:xVal>
          <c:yVal>
            <c:numRef>
              <c:f>'Control Test 1'!$L$6:$L$29</c:f>
              <c:numCache>
                <c:formatCode>General</c:formatCode>
                <c:ptCount val="24"/>
                <c:pt idx="0">
                  <c:v>83.83</c:v>
                </c:pt>
                <c:pt idx="1">
                  <c:v>78.2</c:v>
                </c:pt>
                <c:pt idx="2">
                  <c:v>77.66</c:v>
                </c:pt>
                <c:pt idx="3">
                  <c:v>80.45</c:v>
                </c:pt>
                <c:pt idx="4">
                  <c:v>78.64</c:v>
                </c:pt>
                <c:pt idx="5">
                  <c:v>76.760000000000005</c:v>
                </c:pt>
                <c:pt idx="6">
                  <c:v>78.61</c:v>
                </c:pt>
                <c:pt idx="7">
                  <c:v>75.8</c:v>
                </c:pt>
                <c:pt idx="8">
                  <c:v>73.84</c:v>
                </c:pt>
                <c:pt idx="9">
                  <c:v>75.73</c:v>
                </c:pt>
                <c:pt idx="10">
                  <c:v>72.97</c:v>
                </c:pt>
                <c:pt idx="11">
                  <c:v>71.14</c:v>
                </c:pt>
                <c:pt idx="12">
                  <c:v>73</c:v>
                </c:pt>
                <c:pt idx="13">
                  <c:v>72.959999999999994</c:v>
                </c:pt>
                <c:pt idx="14">
                  <c:v>71.099999999999994</c:v>
                </c:pt>
                <c:pt idx="15">
                  <c:v>70.2</c:v>
                </c:pt>
                <c:pt idx="16">
                  <c:v>69.89</c:v>
                </c:pt>
                <c:pt idx="17">
                  <c:v>71.77</c:v>
                </c:pt>
                <c:pt idx="18">
                  <c:v>73</c:v>
                </c:pt>
                <c:pt idx="19">
                  <c:v>70.239999999999995</c:v>
                </c:pt>
                <c:pt idx="20">
                  <c:v>67.91</c:v>
                </c:pt>
                <c:pt idx="21">
                  <c:v>68.3</c:v>
                </c:pt>
                <c:pt idx="22">
                  <c:v>67.78</c:v>
                </c:pt>
                <c:pt idx="23">
                  <c:v>66.41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3-4412-A88E-96EF73F4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13568"/>
        <c:axId val="2040629792"/>
      </c:scatterChart>
      <c:valAx>
        <c:axId val="20406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29792"/>
        <c:crosses val="autoZero"/>
        <c:crossBetween val="midCat"/>
      </c:valAx>
      <c:valAx>
        <c:axId val="20406297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Arrow 2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3438320209974E-3"/>
                  <c:y val="-0.485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'Control Test 2 (2)'!$F$5:$F$28</c:f>
              <c:numCache>
                <c:formatCode>General</c:formatCode>
                <c:ptCount val="24"/>
                <c:pt idx="0">
                  <c:v>4.0000000000013358E-3</c:v>
                </c:pt>
                <c:pt idx="1">
                  <c:v>7.9999999999991189E-3</c:v>
                </c:pt>
                <c:pt idx="2">
                  <c:v>1.2000000000000455E-2</c:v>
                </c:pt>
                <c:pt idx="3">
                  <c:v>1.699999999999946E-2</c:v>
                </c:pt>
                <c:pt idx="4">
                  <c:v>2.1000000000000796E-2</c:v>
                </c:pt>
                <c:pt idx="5">
                  <c:v>2.4999999999998579E-2</c:v>
                </c:pt>
                <c:pt idx="6">
                  <c:v>2.8999999999999915E-2</c:v>
                </c:pt>
                <c:pt idx="7">
                  <c:v>3.3000000000001251E-2</c:v>
                </c:pt>
                <c:pt idx="8">
                  <c:v>3.8000000000000256E-2</c:v>
                </c:pt>
                <c:pt idx="9">
                  <c:v>4.2000000000001592E-2</c:v>
                </c:pt>
                <c:pt idx="10">
                  <c:v>4.5999999999999375E-2</c:v>
                </c:pt>
                <c:pt idx="11">
                  <c:v>5.0000000000000711E-2</c:v>
                </c:pt>
                <c:pt idx="12">
                  <c:v>5.3999999999998494E-2</c:v>
                </c:pt>
                <c:pt idx="13">
                  <c:v>5.7999999999999829E-2</c:v>
                </c:pt>
                <c:pt idx="14">
                  <c:v>6.2000000000001165E-2</c:v>
                </c:pt>
                <c:pt idx="15">
                  <c:v>6.7000000000000171E-2</c:v>
                </c:pt>
                <c:pt idx="16">
                  <c:v>7.1000000000001506E-2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8.2999999999998408E-2</c:v>
                </c:pt>
                <c:pt idx="20">
                  <c:v>8.6999999999999744E-2</c:v>
                </c:pt>
                <c:pt idx="21">
                  <c:v>9.1999999999998749E-2</c:v>
                </c:pt>
                <c:pt idx="22">
                  <c:v>9.6000000000000085E-2</c:v>
                </c:pt>
                <c:pt idx="23">
                  <c:v>0.10000000000000142</c:v>
                </c:pt>
              </c:numCache>
            </c:numRef>
          </c:xVal>
          <c:yVal>
            <c:numRef>
              <c:f>'Control Test 2 (2)'!$G$5:$G$28</c:f>
              <c:numCache>
                <c:formatCode>General</c:formatCode>
                <c:ptCount val="24"/>
                <c:pt idx="0">
                  <c:v>81.06</c:v>
                </c:pt>
                <c:pt idx="1">
                  <c:v>81.260000000000005</c:v>
                </c:pt>
                <c:pt idx="2">
                  <c:v>81.02</c:v>
                </c:pt>
                <c:pt idx="3">
                  <c:v>79.23</c:v>
                </c:pt>
                <c:pt idx="4">
                  <c:v>77.16</c:v>
                </c:pt>
                <c:pt idx="5">
                  <c:v>76.099999999999994</c:v>
                </c:pt>
                <c:pt idx="6">
                  <c:v>74.849999999999994</c:v>
                </c:pt>
                <c:pt idx="7">
                  <c:v>72.37</c:v>
                </c:pt>
                <c:pt idx="8">
                  <c:v>71.33</c:v>
                </c:pt>
                <c:pt idx="9">
                  <c:v>72</c:v>
                </c:pt>
                <c:pt idx="10">
                  <c:v>72.459999999999994</c:v>
                </c:pt>
                <c:pt idx="11">
                  <c:v>74.34</c:v>
                </c:pt>
                <c:pt idx="12">
                  <c:v>73.77</c:v>
                </c:pt>
                <c:pt idx="13">
                  <c:v>71.569999999999993</c:v>
                </c:pt>
                <c:pt idx="14">
                  <c:v>70.760000000000005</c:v>
                </c:pt>
                <c:pt idx="15">
                  <c:v>70.39</c:v>
                </c:pt>
                <c:pt idx="16">
                  <c:v>70.41</c:v>
                </c:pt>
                <c:pt idx="17">
                  <c:v>69.010000000000005</c:v>
                </c:pt>
                <c:pt idx="18">
                  <c:v>69.56</c:v>
                </c:pt>
                <c:pt idx="19">
                  <c:v>68.349999999999994</c:v>
                </c:pt>
                <c:pt idx="20">
                  <c:v>66.59</c:v>
                </c:pt>
                <c:pt idx="21">
                  <c:v>68.3</c:v>
                </c:pt>
                <c:pt idx="22">
                  <c:v>68.31</c:v>
                </c:pt>
                <c:pt idx="23">
                  <c:v>66.739999999999995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0FA-B0F5-C5BA36FD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16159"/>
        <c:axId val="720318239"/>
      </c:scatterChart>
      <c:valAx>
        <c:axId val="7203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18239"/>
        <c:crosses val="autoZero"/>
        <c:crossBetween val="midCat"/>
      </c:valAx>
      <c:valAx>
        <c:axId val="720318239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1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17.3g Arrow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4028871391076E-2"/>
                  <c:y val="-0.34545093321668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'17_3 velocity (2)'!$F$5:$F$33</c:f>
              <c:numCache>
                <c:formatCode>General</c:formatCode>
                <c:ptCount val="29"/>
                <c:pt idx="0">
                  <c:v>5.0000000000007816E-3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1.7000000000001236E-2</c:v>
                </c:pt>
                <c:pt idx="4">
                  <c:v>2.1000000000000796E-2</c:v>
                </c:pt>
                <c:pt idx="5">
                  <c:v>2.5000000000000355E-2</c:v>
                </c:pt>
                <c:pt idx="6">
                  <c:v>3.0000000000001137E-2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4.6000000000001151E-2</c:v>
                </c:pt>
                <c:pt idx="11">
                  <c:v>5.0000000000000711E-2</c:v>
                </c:pt>
                <c:pt idx="12">
                  <c:v>5.5000000000001492E-2</c:v>
                </c:pt>
                <c:pt idx="13">
                  <c:v>5.9000000000001052E-2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7.5000000000001066E-2</c:v>
                </c:pt>
                <c:pt idx="18">
                  <c:v>8.0000000000000071E-2</c:v>
                </c:pt>
                <c:pt idx="19">
                  <c:v>8.4000000000001407E-2</c:v>
                </c:pt>
                <c:pt idx="20">
                  <c:v>8.8000000000000966E-2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0.10000000000000142</c:v>
                </c:pt>
                <c:pt idx="24">
                  <c:v>0.10500000000000043</c:v>
                </c:pt>
                <c:pt idx="25">
                  <c:v>0.10899999999999999</c:v>
                </c:pt>
                <c:pt idx="26">
                  <c:v>0.11300000000000132</c:v>
                </c:pt>
                <c:pt idx="27">
                  <c:v>0.11700000000000088</c:v>
                </c:pt>
                <c:pt idx="28">
                  <c:v>0.12100000000000044</c:v>
                </c:pt>
              </c:numCache>
            </c:numRef>
          </c:xVal>
          <c:yVal>
            <c:numRef>
              <c:f>'17_3 velocity (2)'!$G$5:$G$33</c:f>
              <c:numCache>
                <c:formatCode>General</c:formatCode>
                <c:ptCount val="29"/>
                <c:pt idx="0">
                  <c:v>67.58</c:v>
                </c:pt>
                <c:pt idx="1">
                  <c:v>67.91</c:v>
                </c:pt>
                <c:pt idx="2">
                  <c:v>70.75</c:v>
                </c:pt>
                <c:pt idx="3">
                  <c:v>68.22</c:v>
                </c:pt>
                <c:pt idx="4">
                  <c:v>68.069999999999993</c:v>
                </c:pt>
                <c:pt idx="5">
                  <c:v>66.25</c:v>
                </c:pt>
                <c:pt idx="6">
                  <c:v>65.150000000000006</c:v>
                </c:pt>
                <c:pt idx="7">
                  <c:v>65.62</c:v>
                </c:pt>
                <c:pt idx="8">
                  <c:v>64.92</c:v>
                </c:pt>
                <c:pt idx="9">
                  <c:v>64.5</c:v>
                </c:pt>
                <c:pt idx="10">
                  <c:v>63.41</c:v>
                </c:pt>
                <c:pt idx="11">
                  <c:v>62.29</c:v>
                </c:pt>
                <c:pt idx="12">
                  <c:v>61.8</c:v>
                </c:pt>
                <c:pt idx="13">
                  <c:v>61.33</c:v>
                </c:pt>
                <c:pt idx="14">
                  <c:v>61.83</c:v>
                </c:pt>
                <c:pt idx="15">
                  <c:v>62.69</c:v>
                </c:pt>
                <c:pt idx="16">
                  <c:v>62.04</c:v>
                </c:pt>
                <c:pt idx="17">
                  <c:v>61.17</c:v>
                </c:pt>
                <c:pt idx="18">
                  <c:v>60.67</c:v>
                </c:pt>
                <c:pt idx="19">
                  <c:v>60.99</c:v>
                </c:pt>
                <c:pt idx="20">
                  <c:v>61.31</c:v>
                </c:pt>
                <c:pt idx="21">
                  <c:v>61.15</c:v>
                </c:pt>
                <c:pt idx="22">
                  <c:v>60.84</c:v>
                </c:pt>
                <c:pt idx="23">
                  <c:v>61.02</c:v>
                </c:pt>
                <c:pt idx="24">
                  <c:v>60.21</c:v>
                </c:pt>
                <c:pt idx="25">
                  <c:v>57.48</c:v>
                </c:pt>
                <c:pt idx="26">
                  <c:v>57.32</c:v>
                </c:pt>
                <c:pt idx="27">
                  <c:v>57.98</c:v>
                </c:pt>
                <c:pt idx="28">
                  <c:v>57.19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3-42AA-BB54-8E9343CA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45600"/>
        <c:axId val="2040637696"/>
      </c:scatterChart>
      <c:valAx>
        <c:axId val="20406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37696"/>
        <c:crosses val="autoZero"/>
        <c:crossBetween val="midCat"/>
      </c:valAx>
      <c:valAx>
        <c:axId val="20406376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20.1g arrow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006342957130359E-2"/>
                  <c:y val="-0.27623614756488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'20_1'!$F$5:$F$36</c:f>
              <c:numCache>
                <c:formatCode>General</c:formatCode>
                <c:ptCount val="32"/>
                <c:pt idx="0">
                  <c:v>4.0000000000013358E-3</c:v>
                </c:pt>
                <c:pt idx="1">
                  <c:v>8.0000000000008953E-3</c:v>
                </c:pt>
                <c:pt idx="2">
                  <c:v>1.2000000000000455E-2</c:v>
                </c:pt>
                <c:pt idx="3">
                  <c:v>1.6000000000000014E-2</c:v>
                </c:pt>
                <c:pt idx="4">
                  <c:v>1.9999999999999574E-2</c:v>
                </c:pt>
                <c:pt idx="5">
                  <c:v>2.4000000000000909E-2</c:v>
                </c:pt>
                <c:pt idx="6">
                  <c:v>2.8999999999999915E-2</c:v>
                </c:pt>
                <c:pt idx="7">
                  <c:v>3.3000000000001251E-2</c:v>
                </c:pt>
                <c:pt idx="8">
                  <c:v>3.700000000000081E-2</c:v>
                </c:pt>
                <c:pt idx="9">
                  <c:v>4.1000000000000369E-2</c:v>
                </c:pt>
                <c:pt idx="10">
                  <c:v>4.4999999999999929E-2</c:v>
                </c:pt>
                <c:pt idx="11">
                  <c:v>4.9000000000001265E-2</c:v>
                </c:pt>
                <c:pt idx="12">
                  <c:v>5.400000000000027E-2</c:v>
                </c:pt>
                <c:pt idx="13">
                  <c:v>5.7999999999999829E-2</c:v>
                </c:pt>
                <c:pt idx="14">
                  <c:v>6.2000000000001165E-2</c:v>
                </c:pt>
                <c:pt idx="15">
                  <c:v>6.6000000000000725E-2</c:v>
                </c:pt>
                <c:pt idx="16">
                  <c:v>7.0000000000000284E-2</c:v>
                </c:pt>
                <c:pt idx="17">
                  <c:v>7.3999999999999844E-2</c:v>
                </c:pt>
                <c:pt idx="18">
                  <c:v>7.9000000000000625E-2</c:v>
                </c:pt>
                <c:pt idx="19">
                  <c:v>8.3000000000000185E-2</c:v>
                </c:pt>
                <c:pt idx="20">
                  <c:v>8.6999999999999744E-2</c:v>
                </c:pt>
                <c:pt idx="21">
                  <c:v>9.100000000000108E-2</c:v>
                </c:pt>
                <c:pt idx="22">
                  <c:v>9.5000000000000639E-2</c:v>
                </c:pt>
                <c:pt idx="23">
                  <c:v>9.9999999999999645E-2</c:v>
                </c:pt>
                <c:pt idx="24">
                  <c:v>0.10400000000000098</c:v>
                </c:pt>
                <c:pt idx="25">
                  <c:v>0.10800000000000054</c:v>
                </c:pt>
                <c:pt idx="26">
                  <c:v>0.1120000000000001</c:v>
                </c:pt>
                <c:pt idx="27">
                  <c:v>0.11599999999999966</c:v>
                </c:pt>
                <c:pt idx="28">
                  <c:v>0.12000000000000099</c:v>
                </c:pt>
                <c:pt idx="29">
                  <c:v>0.125</c:v>
                </c:pt>
                <c:pt idx="30">
                  <c:v>0.12900000000000134</c:v>
                </c:pt>
                <c:pt idx="31">
                  <c:v>0.1330000000000009</c:v>
                </c:pt>
              </c:numCache>
            </c:numRef>
          </c:xVal>
          <c:yVal>
            <c:numRef>
              <c:f>'20_1'!$G$5:$G$36</c:f>
              <c:numCache>
                <c:formatCode>General</c:formatCode>
                <c:ptCount val="32"/>
                <c:pt idx="0">
                  <c:v>62.67</c:v>
                </c:pt>
                <c:pt idx="1">
                  <c:v>62.91</c:v>
                </c:pt>
                <c:pt idx="2">
                  <c:v>61.95</c:v>
                </c:pt>
                <c:pt idx="3">
                  <c:v>62.39</c:v>
                </c:pt>
                <c:pt idx="4">
                  <c:v>62.17</c:v>
                </c:pt>
                <c:pt idx="5">
                  <c:v>61.33</c:v>
                </c:pt>
                <c:pt idx="6">
                  <c:v>61.11</c:v>
                </c:pt>
                <c:pt idx="7">
                  <c:v>60.3</c:v>
                </c:pt>
                <c:pt idx="8">
                  <c:v>60.09</c:v>
                </c:pt>
                <c:pt idx="9">
                  <c:v>60.14</c:v>
                </c:pt>
                <c:pt idx="10">
                  <c:v>59.32</c:v>
                </c:pt>
                <c:pt idx="11">
                  <c:v>57.99</c:v>
                </c:pt>
                <c:pt idx="12">
                  <c:v>57.7</c:v>
                </c:pt>
                <c:pt idx="13">
                  <c:v>57.2</c:v>
                </c:pt>
                <c:pt idx="14">
                  <c:v>56.5</c:v>
                </c:pt>
                <c:pt idx="15">
                  <c:v>56.7</c:v>
                </c:pt>
                <c:pt idx="16">
                  <c:v>57.5</c:v>
                </c:pt>
                <c:pt idx="17">
                  <c:v>57.82</c:v>
                </c:pt>
                <c:pt idx="18">
                  <c:v>55.83</c:v>
                </c:pt>
                <c:pt idx="19">
                  <c:v>55.08</c:v>
                </c:pt>
                <c:pt idx="20">
                  <c:v>56.73</c:v>
                </c:pt>
                <c:pt idx="21">
                  <c:v>56.26</c:v>
                </c:pt>
                <c:pt idx="22">
                  <c:v>55.64</c:v>
                </c:pt>
                <c:pt idx="23">
                  <c:v>55.64</c:v>
                </c:pt>
                <c:pt idx="24">
                  <c:v>55.95</c:v>
                </c:pt>
                <c:pt idx="25">
                  <c:v>55.92</c:v>
                </c:pt>
                <c:pt idx="26">
                  <c:v>54.97</c:v>
                </c:pt>
                <c:pt idx="27">
                  <c:v>54.69</c:v>
                </c:pt>
                <c:pt idx="28">
                  <c:v>52.8</c:v>
                </c:pt>
                <c:pt idx="29">
                  <c:v>54.06</c:v>
                </c:pt>
                <c:pt idx="30">
                  <c:v>55</c:v>
                </c:pt>
                <c:pt idx="31">
                  <c:v>52.16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4-4EB0-BF1C-125B5C01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97887"/>
        <c:axId val="725589151"/>
      </c:scatterChart>
      <c:valAx>
        <c:axId val="72559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9151"/>
        <c:crosses val="autoZero"/>
        <c:crossBetween val="midCat"/>
      </c:valAx>
      <c:valAx>
        <c:axId val="72558915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9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25.4g</a:t>
            </a:r>
            <a:r>
              <a:rPr lang="en-US" baseline="0"/>
              <a:t> Arrow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056867891513563E-3"/>
                  <c:y val="-0.28209098862642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'25_4 (2)'!$G$6:$G$41</c:f>
              <c:numCache>
                <c:formatCode>General</c:formatCode>
                <c:ptCount val="36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2.4999999999998579E-2</c:v>
                </c:pt>
                <c:pt idx="6">
                  <c:v>2.8999999999999915E-2</c:v>
                </c:pt>
                <c:pt idx="7">
                  <c:v>3.399999999999892E-2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6.2999999999998835E-2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8.0000000000000071E-2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9.1999999999998749E-2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0.10499999999999865</c:v>
                </c:pt>
                <c:pt idx="25">
                  <c:v>0.10899999999999999</c:v>
                </c:pt>
                <c:pt idx="26">
                  <c:v>0.11299999999999955</c:v>
                </c:pt>
                <c:pt idx="27">
                  <c:v>0.1169999999999991</c:v>
                </c:pt>
                <c:pt idx="28">
                  <c:v>0.12099999999999866</c:v>
                </c:pt>
                <c:pt idx="29">
                  <c:v>0.125</c:v>
                </c:pt>
                <c:pt idx="30">
                  <c:v>0.12999999999999901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0.14199999999999946</c:v>
                </c:pt>
                <c:pt idx="34">
                  <c:v>0.14599999999999902</c:v>
                </c:pt>
                <c:pt idx="35">
                  <c:v>0.14999999999999858</c:v>
                </c:pt>
              </c:numCache>
            </c:numRef>
          </c:xVal>
          <c:yVal>
            <c:numRef>
              <c:f>'25_4 (2)'!$H$6:$H$41</c:f>
              <c:numCache>
                <c:formatCode>General</c:formatCode>
                <c:ptCount val="36"/>
                <c:pt idx="0">
                  <c:v>52.05</c:v>
                </c:pt>
                <c:pt idx="1">
                  <c:v>51.58</c:v>
                </c:pt>
                <c:pt idx="2">
                  <c:v>53.09</c:v>
                </c:pt>
                <c:pt idx="3">
                  <c:v>54.32</c:v>
                </c:pt>
                <c:pt idx="4">
                  <c:v>53.51</c:v>
                </c:pt>
                <c:pt idx="5">
                  <c:v>53.96</c:v>
                </c:pt>
                <c:pt idx="6">
                  <c:v>53.15</c:v>
                </c:pt>
                <c:pt idx="7">
                  <c:v>51.47</c:v>
                </c:pt>
                <c:pt idx="8">
                  <c:v>53.47</c:v>
                </c:pt>
                <c:pt idx="9">
                  <c:v>54.4</c:v>
                </c:pt>
                <c:pt idx="10">
                  <c:v>50.23</c:v>
                </c:pt>
                <c:pt idx="11">
                  <c:v>49.41</c:v>
                </c:pt>
                <c:pt idx="12">
                  <c:v>50.66</c:v>
                </c:pt>
                <c:pt idx="13">
                  <c:v>49.7</c:v>
                </c:pt>
                <c:pt idx="14">
                  <c:v>50.27</c:v>
                </c:pt>
                <c:pt idx="15">
                  <c:v>50.12</c:v>
                </c:pt>
                <c:pt idx="16">
                  <c:v>48.62</c:v>
                </c:pt>
                <c:pt idx="17">
                  <c:v>47.81</c:v>
                </c:pt>
                <c:pt idx="18">
                  <c:v>45.28</c:v>
                </c:pt>
                <c:pt idx="19">
                  <c:v>45.31</c:v>
                </c:pt>
                <c:pt idx="20">
                  <c:v>46.47</c:v>
                </c:pt>
                <c:pt idx="21">
                  <c:v>46.05</c:v>
                </c:pt>
                <c:pt idx="22">
                  <c:v>47.09</c:v>
                </c:pt>
                <c:pt idx="23">
                  <c:v>47.66</c:v>
                </c:pt>
                <c:pt idx="24">
                  <c:v>47.01</c:v>
                </c:pt>
                <c:pt idx="25">
                  <c:v>48.9</c:v>
                </c:pt>
                <c:pt idx="26">
                  <c:v>48.55</c:v>
                </c:pt>
                <c:pt idx="27">
                  <c:v>47.28</c:v>
                </c:pt>
                <c:pt idx="28">
                  <c:v>47.12</c:v>
                </c:pt>
                <c:pt idx="29">
                  <c:v>45.7</c:v>
                </c:pt>
                <c:pt idx="30">
                  <c:v>45.08</c:v>
                </c:pt>
                <c:pt idx="31">
                  <c:v>46.34</c:v>
                </c:pt>
                <c:pt idx="32">
                  <c:v>45.81</c:v>
                </c:pt>
                <c:pt idx="33">
                  <c:v>44.38</c:v>
                </c:pt>
                <c:pt idx="34">
                  <c:v>45.06</c:v>
                </c:pt>
                <c:pt idx="35">
                  <c:v>43.97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1-4551-9847-50FE9C89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08991"/>
        <c:axId val="1834406495"/>
      </c:scatterChart>
      <c:valAx>
        <c:axId val="18344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06495"/>
        <c:crosses val="autoZero"/>
        <c:crossBetween val="midCat"/>
      </c:valAx>
      <c:valAx>
        <c:axId val="1834406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28.4g Arrow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593832020997376E-2"/>
                  <c:y val="-0.2792370224555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'28_4'!$F$5:$F$38</c:f>
              <c:numCache>
                <c:formatCode>General</c:formatCode>
                <c:ptCount val="34"/>
                <c:pt idx="0">
                  <c:v>4.9999999999990052E-3</c:v>
                </c:pt>
                <c:pt idx="1">
                  <c:v>9.0000000000003411E-3</c:v>
                </c:pt>
                <c:pt idx="2">
                  <c:v>1.2999999999999901E-2</c:v>
                </c:pt>
                <c:pt idx="3">
                  <c:v>1.699999999999946E-2</c:v>
                </c:pt>
                <c:pt idx="4">
                  <c:v>2.0999999999999019E-2</c:v>
                </c:pt>
                <c:pt idx="5">
                  <c:v>2.5000000000000355E-2</c:v>
                </c:pt>
                <c:pt idx="6">
                  <c:v>2.9999999999999361E-2</c:v>
                </c:pt>
                <c:pt idx="7">
                  <c:v>3.4000000000000696E-2</c:v>
                </c:pt>
                <c:pt idx="8">
                  <c:v>3.8000000000000256E-2</c:v>
                </c:pt>
                <c:pt idx="9">
                  <c:v>4.1999999999999815E-2</c:v>
                </c:pt>
                <c:pt idx="10">
                  <c:v>4.5999999999999375E-2</c:v>
                </c:pt>
                <c:pt idx="11">
                  <c:v>4.9999999999998934E-2</c:v>
                </c:pt>
                <c:pt idx="12">
                  <c:v>5.400000000000027E-2</c:v>
                </c:pt>
                <c:pt idx="13">
                  <c:v>5.8999999999999275E-2</c:v>
                </c:pt>
                <c:pt idx="14">
                  <c:v>6.3000000000000611E-2</c:v>
                </c:pt>
                <c:pt idx="15">
                  <c:v>6.7000000000000171E-2</c:v>
                </c:pt>
                <c:pt idx="16">
                  <c:v>7.099999999999973E-2</c:v>
                </c:pt>
                <c:pt idx="17">
                  <c:v>7.4999999999999289E-2</c:v>
                </c:pt>
                <c:pt idx="18">
                  <c:v>7.9000000000000625E-2</c:v>
                </c:pt>
                <c:pt idx="19">
                  <c:v>8.3999999999999631E-2</c:v>
                </c:pt>
                <c:pt idx="20">
                  <c:v>8.799999999999919E-2</c:v>
                </c:pt>
                <c:pt idx="21">
                  <c:v>9.2000000000000526E-2</c:v>
                </c:pt>
                <c:pt idx="22">
                  <c:v>9.6000000000000085E-2</c:v>
                </c:pt>
                <c:pt idx="23">
                  <c:v>9.9999999999999645E-2</c:v>
                </c:pt>
                <c:pt idx="24">
                  <c:v>0.10500000000000043</c:v>
                </c:pt>
                <c:pt idx="25">
                  <c:v>0.10899999999999999</c:v>
                </c:pt>
                <c:pt idx="26">
                  <c:v>0.11299999999999955</c:v>
                </c:pt>
                <c:pt idx="27">
                  <c:v>0.1169999999999991</c:v>
                </c:pt>
                <c:pt idx="28">
                  <c:v>0.12100000000000044</c:v>
                </c:pt>
                <c:pt idx="29">
                  <c:v>0.125</c:v>
                </c:pt>
                <c:pt idx="30">
                  <c:v>0.12999999999999901</c:v>
                </c:pt>
                <c:pt idx="31">
                  <c:v>0.13400000000000034</c:v>
                </c:pt>
                <c:pt idx="32">
                  <c:v>0.1379999999999999</c:v>
                </c:pt>
                <c:pt idx="33">
                  <c:v>0.14199999999999946</c:v>
                </c:pt>
              </c:numCache>
            </c:numRef>
          </c:xVal>
          <c:yVal>
            <c:numRef>
              <c:f>'28_4'!$G$5:$G$38</c:f>
              <c:numCache>
                <c:formatCode>General</c:formatCode>
                <c:ptCount val="34"/>
                <c:pt idx="0">
                  <c:v>57.58</c:v>
                </c:pt>
                <c:pt idx="1">
                  <c:v>56.39</c:v>
                </c:pt>
                <c:pt idx="2">
                  <c:v>56.26</c:v>
                </c:pt>
                <c:pt idx="3">
                  <c:v>56.08</c:v>
                </c:pt>
                <c:pt idx="4">
                  <c:v>56.22</c:v>
                </c:pt>
                <c:pt idx="5">
                  <c:v>55.83</c:v>
                </c:pt>
                <c:pt idx="6">
                  <c:v>56.83</c:v>
                </c:pt>
                <c:pt idx="7">
                  <c:v>56.12</c:v>
                </c:pt>
                <c:pt idx="8">
                  <c:v>56.95</c:v>
                </c:pt>
                <c:pt idx="9">
                  <c:v>55.93</c:v>
                </c:pt>
                <c:pt idx="10">
                  <c:v>54.27</c:v>
                </c:pt>
                <c:pt idx="11">
                  <c:v>54.11</c:v>
                </c:pt>
                <c:pt idx="12">
                  <c:v>52.68</c:v>
                </c:pt>
                <c:pt idx="13">
                  <c:v>53.54</c:v>
                </c:pt>
                <c:pt idx="14">
                  <c:v>52.66</c:v>
                </c:pt>
                <c:pt idx="15">
                  <c:v>52.74</c:v>
                </c:pt>
                <c:pt idx="16">
                  <c:v>51.65</c:v>
                </c:pt>
                <c:pt idx="17">
                  <c:v>51.16</c:v>
                </c:pt>
                <c:pt idx="18">
                  <c:v>50.71</c:v>
                </c:pt>
                <c:pt idx="19">
                  <c:v>51.08</c:v>
                </c:pt>
                <c:pt idx="20">
                  <c:v>52.56</c:v>
                </c:pt>
                <c:pt idx="21">
                  <c:v>51.76</c:v>
                </c:pt>
                <c:pt idx="22">
                  <c:v>52.56</c:v>
                </c:pt>
                <c:pt idx="23">
                  <c:v>51.4</c:v>
                </c:pt>
                <c:pt idx="24">
                  <c:v>51.97</c:v>
                </c:pt>
                <c:pt idx="25">
                  <c:v>51.83</c:v>
                </c:pt>
                <c:pt idx="26">
                  <c:v>50.69</c:v>
                </c:pt>
                <c:pt idx="27">
                  <c:v>51.57</c:v>
                </c:pt>
                <c:pt idx="28">
                  <c:v>50.18</c:v>
                </c:pt>
                <c:pt idx="29">
                  <c:v>50.31</c:v>
                </c:pt>
                <c:pt idx="30">
                  <c:v>50.9</c:v>
                </c:pt>
                <c:pt idx="31">
                  <c:v>50.39</c:v>
                </c:pt>
                <c:pt idx="32">
                  <c:v>48.81</c:v>
                </c:pt>
                <c:pt idx="33">
                  <c:v>48.43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5-4559-B11B-399E1291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56175"/>
        <c:axId val="614556591"/>
      </c:scatterChart>
      <c:valAx>
        <c:axId val="6145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6591"/>
        <c:crosses val="autoZero"/>
        <c:crossBetween val="midCat"/>
      </c:valAx>
      <c:valAx>
        <c:axId val="6145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22</xdr:row>
      <xdr:rowOff>138111</xdr:rowOff>
    </xdr:from>
    <xdr:to>
      <xdr:col>16</xdr:col>
      <xdr:colOff>457200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A6D9A-F047-E4D0-988C-D3454CCE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22</xdr:row>
      <xdr:rowOff>128587</xdr:rowOff>
    </xdr:from>
    <xdr:to>
      <xdr:col>8</xdr:col>
      <xdr:colOff>328612</xdr:colOff>
      <xdr:row>37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06429-4DF4-B1A2-6846-B62C841E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1</xdr:row>
      <xdr:rowOff>114300</xdr:rowOff>
    </xdr:from>
    <xdr:to>
      <xdr:col>23</xdr:col>
      <xdr:colOff>571500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64728-7FD8-4BE4-AE79-3F3928220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4762</xdr:rowOff>
    </xdr:from>
    <xdr:to>
      <xdr:col>17</xdr:col>
      <xdr:colOff>209550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8D405-E306-2314-FE4D-2630199D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20</xdr:row>
      <xdr:rowOff>90487</xdr:rowOff>
    </xdr:from>
    <xdr:to>
      <xdr:col>17</xdr:col>
      <xdr:colOff>114300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6B9A4-580E-8054-9ED5-41BC1D87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11</xdr:row>
      <xdr:rowOff>166687</xdr:rowOff>
    </xdr:from>
    <xdr:to>
      <xdr:col>14</xdr:col>
      <xdr:colOff>552450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45BF4-3047-4C28-42ED-530BD9161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6</xdr:row>
      <xdr:rowOff>4762</xdr:rowOff>
    </xdr:from>
    <xdr:to>
      <xdr:col>21</xdr:col>
      <xdr:colOff>219075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462DF-A8F9-9619-6405-7FA9B79E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9</xdr:row>
      <xdr:rowOff>128587</xdr:rowOff>
    </xdr:from>
    <xdr:to>
      <xdr:col>16</xdr:col>
      <xdr:colOff>276225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33D1F-5667-01EF-028E-E4C515038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119062</xdr:rowOff>
    </xdr:from>
    <xdr:to>
      <xdr:col>15</xdr:col>
      <xdr:colOff>200025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DC43E-8D04-7563-CAC5-42B3E4D5D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7</xdr:row>
      <xdr:rowOff>166687</xdr:rowOff>
    </xdr:from>
    <xdr:to>
      <xdr:col>15</xdr:col>
      <xdr:colOff>428625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2D4E9-F1FE-8548-03C2-C2D1B0B1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15</xdr:row>
      <xdr:rowOff>157162</xdr:rowOff>
    </xdr:from>
    <xdr:to>
      <xdr:col>16</xdr:col>
      <xdr:colOff>95250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B7EBA-028E-D147-C8F2-B2C77432E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11</xdr:row>
      <xdr:rowOff>147637</xdr:rowOff>
    </xdr:from>
    <xdr:to>
      <xdr:col>16</xdr:col>
      <xdr:colOff>104775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A739A-54EE-BCE2-876C-31D82AE7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13</xdr:row>
      <xdr:rowOff>138112</xdr:rowOff>
    </xdr:from>
    <xdr:to>
      <xdr:col>19</xdr:col>
      <xdr:colOff>123825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A49AF-8CEB-D1DA-C44E-1FFF4DFE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19</xdr:row>
      <xdr:rowOff>14287</xdr:rowOff>
    </xdr:from>
    <xdr:to>
      <xdr:col>16</xdr:col>
      <xdr:colOff>9525</xdr:colOff>
      <xdr:row>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E5A0C-338B-35CB-9641-F380CACE6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829136B-0A90-4FA7-84B2-B21A9006BE6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18E69848-0868-4C45-A74A-4B37CFBCF2A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B25A7C84-C782-4EB0-8837-6A30B3BEDC1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E0DAA5D-5193-471F-BB71-7947629BD73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1F40DF2-2A37-418A-BA8A-52817D067B5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7F2680E-9EB0-4B05-9320-281D2E5FA1C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6A8D64-1841-4637-B1EF-5563837C75F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13F7891-381D-446C-86CD-3B0A2CA8403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A5E86AE-0247-4EC4-8D11-9CA06EB4DE5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CB6D8E8-EFC9-4555-9321-CF196C02060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A798CCDB-E51D-45A7-8063-51F8D0E7E6A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0B9B1-D202-4C90-ABAC-2C8F7C5CFA4C}" name="Control_Test_1" displayName="Control_Test_1" ref="A1:E29" tableType="queryTable" totalsRowShown="0">
  <autoFilter ref="A1:E29" xr:uid="{8B90B9B1-D202-4C90-ABAC-2C8F7C5CFA4C}"/>
  <tableColumns count="5">
    <tableColumn id="1" xr3:uid="{8E1B2DCE-1327-4E6A-B6EA-380F0C9728B4}" uniqueName="1" name="Column1" queryTableFieldId="1" dataDxfId="31"/>
    <tableColumn id="2" xr3:uid="{A2BC69B1-70B8-4EE6-B290-EE4497BBD818}" uniqueName="2" name="Column2" queryTableFieldId="2" dataDxfId="30"/>
    <tableColumn id="3" xr3:uid="{F7023268-C430-4C00-AA1A-D2480283EB29}" uniqueName="3" name="Column3" queryTableFieldId="3" dataDxfId="29"/>
    <tableColumn id="4" xr3:uid="{3C70E389-6B0F-44A4-91FE-0D81520F1778}" uniqueName="4" name="Column4" queryTableFieldId="4" dataDxfId="28"/>
    <tableColumn id="5" xr3:uid="{E880A253-A8CD-4083-AB88-9F92834EB697}" uniqueName="5" name="Column5" queryTableFieldId="5" dataDxfId="2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B79636-2CA5-4260-8FD0-F5207404F146}" name="_45" displayName="_45" ref="A1:C49" tableType="queryTable" totalsRowShown="0">
  <autoFilter ref="A1:C49" xr:uid="{80B79636-2CA5-4260-8FD0-F5207404F146}"/>
  <tableColumns count="3">
    <tableColumn id="1" xr3:uid="{F2C7C9BC-4360-4962-85DF-011EED3E1A0B}" uniqueName="1" name="Column1" queryTableFieldId="1" dataDxfId="5"/>
    <tableColumn id="2" xr3:uid="{99A53468-F558-4435-BBE6-7592C43B5186}" uniqueName="2" name="Column2" queryTableFieldId="2" dataDxfId="4"/>
    <tableColumn id="3" xr3:uid="{AFBCCFEF-E518-474D-AD16-159302EB4FF1}" uniqueName="3" name="Column3" queryTableFieldId="3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B750FC-F30C-4E0E-B488-1789CFAD9AEB}" name="_48_1" displayName="_48_1" ref="A1:C51" tableType="queryTable" totalsRowShown="0">
  <autoFilter ref="A1:C51" xr:uid="{C3B750FC-F30C-4E0E-B488-1789CFAD9AEB}"/>
  <tableColumns count="3">
    <tableColumn id="1" xr3:uid="{E1FF9FB0-3679-4723-B23F-015D669F8EB4}" uniqueName="1" name="Column1" queryTableFieldId="1" dataDxfId="2"/>
    <tableColumn id="2" xr3:uid="{88DD4ACD-BFF7-4B07-B67D-28FB64A212F1}" uniqueName="2" name="Column2" queryTableFieldId="2" dataDxfId="1"/>
    <tableColumn id="3" xr3:uid="{44677C57-14E0-4A6A-BDE5-58B583E033D9}" uniqueName="3" name="Column3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CAF4B1-DA24-44F2-80DC-B12D734AAFFB}" name="Control_Test_2__2" displayName="Control_Test_2__2" ref="A1:C29" tableType="queryTable" totalsRowShown="0">
  <autoFilter ref="A1:C29" xr:uid="{B1CAF4B1-DA24-44F2-80DC-B12D734AAFFB}"/>
  <tableColumns count="3">
    <tableColumn id="1" xr3:uid="{8C69D7E2-324B-45C1-86A3-FA0F4A487A47}" uniqueName="1" name="Column1" queryTableFieldId="1" dataDxfId="8"/>
    <tableColumn id="2" xr3:uid="{8A1065D6-FDC9-41B5-97DA-F577934AEE15}" uniqueName="2" name="Column2" queryTableFieldId="2" dataDxfId="7"/>
    <tableColumn id="3" xr3:uid="{152B4DDD-003E-470F-A4E3-CF19A3181837}" uniqueName="3" name="Column3" queryTableFieldId="3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FF9588-B67A-4CFD-ADB3-14EAE30EA3D9}" name="_17_3_velocity__2" displayName="_17_3_velocity__2" ref="A1:C34" tableType="queryTable" totalsRowShown="0">
  <autoFilter ref="A1:C34" xr:uid="{DFFF9588-B67A-4CFD-ADB3-14EAE30EA3D9}"/>
  <tableColumns count="3">
    <tableColumn id="1" xr3:uid="{B32231EE-A48E-4FC2-A9F4-962984F092AF}" uniqueName="1" name="Column1" queryTableFieldId="1" dataDxfId="34"/>
    <tableColumn id="2" xr3:uid="{B3AD837B-DBA2-4556-BEF1-786364E3C5B7}" uniqueName="2" name="Column2" queryTableFieldId="2" dataDxfId="33"/>
    <tableColumn id="3" xr3:uid="{D47F82EE-CADC-46CA-919D-4F09FE47C160}" uniqueName="3" name="Column3" queryTableFieldId="3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5C4104-4369-45AD-9B99-72F83B699FA1}" name="_20_1" displayName="_20_1" ref="A1:C37" tableType="queryTable" totalsRowShown="0">
  <autoFilter ref="A1:C37" xr:uid="{825C4104-4369-45AD-9B99-72F83B699FA1}"/>
  <tableColumns count="3">
    <tableColumn id="1" xr3:uid="{73243BAB-5EE2-4F34-BCAB-BE38273E3A29}" uniqueName="1" name="Column1" queryTableFieldId="1" dataDxfId="26"/>
    <tableColumn id="2" xr3:uid="{D3A4CF11-59C7-4C09-B9D7-5D845692DAA1}" uniqueName="2" name="Column2" queryTableFieldId="2" dataDxfId="25"/>
    <tableColumn id="3" xr3:uid="{A8A5CBC2-F6AC-4118-BC07-C01FA9024203}" uniqueName="3" name="Column3" queryTableFieldId="3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F41638-906E-4544-93D1-F533233E8C25}" name="_25_4__2" displayName="_25_4__2" ref="A1:C41" tableType="queryTable" totalsRowShown="0">
  <autoFilter ref="A1:C41" xr:uid="{A9F41638-906E-4544-93D1-F533233E8C25}"/>
  <tableColumns count="3">
    <tableColumn id="1" xr3:uid="{E403D87E-89C6-40CF-A9B4-2596CFE8B258}" uniqueName="1" name="Column1" queryTableFieldId="1" dataDxfId="23"/>
    <tableColumn id="2" xr3:uid="{F1BAE478-CDF7-450C-94B8-046D95224330}" uniqueName="2" name="Column2" queryTableFieldId="2" dataDxfId="22"/>
    <tableColumn id="3" xr3:uid="{2214348E-4262-4097-879F-D0040E06A449}" uniqueName="3" name="Column3" queryTableFieldId="3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0FEB5B-CEB8-41B3-A167-BFD1F98F3B16}" name="_28_4" displayName="_28_4" ref="A1:C39" tableType="queryTable" totalsRowShown="0">
  <autoFilter ref="A1:C39" xr:uid="{100FEB5B-CEB8-41B3-A167-BFD1F98F3B16}"/>
  <tableColumns count="3">
    <tableColumn id="1" xr3:uid="{4F7FE772-FC54-47E3-ABF3-AD22C20A9E5D}" uniqueName="1" name="Column1" queryTableFieldId="1" dataDxfId="20"/>
    <tableColumn id="2" xr3:uid="{6199C30C-1808-4368-A240-E053B5968CEC}" uniqueName="2" name="Column2" queryTableFieldId="2" dataDxfId="19"/>
    <tableColumn id="3" xr3:uid="{6582CB18-AAB6-44FD-9BB7-5A20C9A4BF7C}" uniqueName="3" name="Column3" queryTableFieldId="3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95C93-B8EF-477F-A512-B9E649098AA4}" name="_33_3" displayName="_33_3" ref="A1:C42" tableType="queryTable" totalsRowShown="0">
  <autoFilter ref="A1:C42" xr:uid="{A6695C93-B8EF-477F-A512-B9E649098AA4}"/>
  <tableColumns count="3">
    <tableColumn id="1" xr3:uid="{C8A9B88F-1C8F-494A-BF39-5C5AA4956A4E}" uniqueName="1" name="Column1" queryTableFieldId="1" dataDxfId="17"/>
    <tableColumn id="2" xr3:uid="{FD9C485C-BC5F-4C9C-87BD-74ABD2C04EAA}" uniqueName="2" name="Column2" queryTableFieldId="2" dataDxfId="16"/>
    <tableColumn id="3" xr3:uid="{807B9C21-BA59-43EA-A4CF-1527D77ECCE8}" uniqueName="3" name="Column3" queryTableFieldId="3" dataDxf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9836C5-4DD3-4DC1-BAFB-96E7128812D4}" name="_37_1" displayName="_37_1" ref="A1:C47" tableType="queryTable" totalsRowShown="0">
  <autoFilter ref="A1:C47" xr:uid="{989836C5-4DD3-4DC1-BAFB-96E7128812D4}"/>
  <tableColumns count="3">
    <tableColumn id="1" xr3:uid="{B77B38B2-8AC6-4284-BD88-6FFFB15F3C4C}" uniqueName="1" name="Column1" queryTableFieldId="1" dataDxfId="14"/>
    <tableColumn id="2" xr3:uid="{F645ACB0-34CF-4B15-B8D1-DC0F76EEA00E}" uniqueName="2" name="Column2" queryTableFieldId="2" dataDxfId="13"/>
    <tableColumn id="3" xr3:uid="{E8608593-E411-4066-B720-306205177839}" uniqueName="3" name="Column3" queryTableFieldId="3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C97070-2234-4B84-9383-83DD419D396C}" name="_41_1" displayName="_41_1" ref="A1:C46" tableType="queryTable" totalsRowShown="0">
  <autoFilter ref="A1:C46" xr:uid="{4FC97070-2234-4B84-9383-83DD419D396C}"/>
  <tableColumns count="3">
    <tableColumn id="1" xr3:uid="{EFE8317A-D57B-413D-BBCE-31E3CCD13039}" uniqueName="1" name="Column1" queryTableFieldId="1" dataDxfId="11"/>
    <tableColumn id="2" xr3:uid="{A00B3BB4-ADF6-496D-B5FF-D35261C110AA}" uniqueName="2" name="Column2" queryTableFieldId="2" dataDxfId="10"/>
    <tableColumn id="3" xr3:uid="{D5FBA891-0BCB-44AA-81E3-469578414218}" uniqueName="3" name="Column3" queryTableFieldId="3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tabSelected="1" workbookViewId="0">
      <selection activeCell="T25" sqref="T25"/>
    </sheetView>
  </sheetViews>
  <sheetFormatPr defaultRowHeight="15" x14ac:dyDescent="0.25"/>
  <cols>
    <col min="4" max="4" width="13.5703125" customWidth="1"/>
    <col min="5" max="5" width="5.7109375" customWidth="1"/>
    <col min="8" max="8" width="13.140625" customWidth="1"/>
  </cols>
  <sheetData>
    <row r="1" spans="2:10" x14ac:dyDescent="0.25">
      <c r="D1" t="s">
        <v>117</v>
      </c>
      <c r="J1" t="s">
        <v>716</v>
      </c>
    </row>
    <row r="2" spans="2:10" x14ac:dyDescent="0.25">
      <c r="C2" s="1" t="s">
        <v>116</v>
      </c>
      <c r="D2">
        <v>68.680000000000007</v>
      </c>
    </row>
    <row r="4" spans="2:10" x14ac:dyDescent="0.25">
      <c r="B4" t="s">
        <v>712</v>
      </c>
      <c r="C4" t="s">
        <v>0</v>
      </c>
      <c r="D4" t="s">
        <v>112</v>
      </c>
      <c r="E4" t="s">
        <v>113</v>
      </c>
      <c r="F4" t="s">
        <v>114</v>
      </c>
      <c r="H4" t="s">
        <v>715</v>
      </c>
      <c r="J4" t="s">
        <v>717</v>
      </c>
    </row>
    <row r="5" spans="2:10" x14ac:dyDescent="0.25">
      <c r="B5" s="1" t="s">
        <v>115</v>
      </c>
      <c r="C5">
        <v>12.3</v>
      </c>
      <c r="D5">
        <v>81.058999999999997</v>
      </c>
      <c r="E5" s="5">
        <f>D5*D5*C5*(1/2000)</f>
        <v>40.408953108150001</v>
      </c>
      <c r="F5" s="9">
        <f>E5/$D$2</f>
        <v>0.58836565387521833</v>
      </c>
      <c r="H5">
        <v>-142.46</v>
      </c>
    </row>
    <row r="6" spans="2:10" x14ac:dyDescent="0.25">
      <c r="B6">
        <v>1</v>
      </c>
      <c r="C6">
        <v>17.3</v>
      </c>
      <c r="D6">
        <v>68.75</v>
      </c>
      <c r="E6" s="5">
        <f>D6*D6*C6*(1/2000)</f>
        <v>40.884765625</v>
      </c>
      <c r="F6" s="9">
        <f>E6/$D$2</f>
        <v>0.59529361713744899</v>
      </c>
      <c r="H6">
        <v>-94.366</v>
      </c>
      <c r="J6" t="s">
        <v>2</v>
      </c>
    </row>
    <row r="7" spans="2:10" x14ac:dyDescent="0.25">
      <c r="B7">
        <v>2</v>
      </c>
      <c r="C7">
        <v>20.100000000000001</v>
      </c>
      <c r="D7">
        <v>62.73</v>
      </c>
      <c r="E7" s="5">
        <f>D7*D7*C7*(1/2000)</f>
        <v>39.547281645000005</v>
      </c>
      <c r="F7" s="9">
        <f>E7/$D$2</f>
        <v>0.57581947648514853</v>
      </c>
      <c r="H7">
        <v>-73.64</v>
      </c>
      <c r="J7" t="s">
        <v>2</v>
      </c>
    </row>
    <row r="8" spans="2:10" x14ac:dyDescent="0.25">
      <c r="B8">
        <v>3</v>
      </c>
      <c r="C8">
        <v>25.4</v>
      </c>
      <c r="D8">
        <v>53.887999999999998</v>
      </c>
      <c r="E8" s="5">
        <f>D8*D8*C8*(1/2000)</f>
        <v>36.8797401088</v>
      </c>
      <c r="F8" s="9">
        <f>E8/$D$2</f>
        <v>0.5369793259871869</v>
      </c>
      <c r="H8">
        <v>-64.238</v>
      </c>
      <c r="J8" t="s">
        <v>2</v>
      </c>
    </row>
    <row r="9" spans="2:10" x14ac:dyDescent="0.25">
      <c r="B9">
        <v>4</v>
      </c>
      <c r="C9">
        <v>28.4</v>
      </c>
      <c r="D9">
        <v>57.215000000000003</v>
      </c>
      <c r="E9" s="5">
        <f>D9*D9*C9*(1/2000)</f>
        <v>46.484498395000003</v>
      </c>
      <c r="F9" s="9">
        <f>E9/$D$2</f>
        <v>0.67682729171520095</v>
      </c>
      <c r="H9">
        <v>-57.453000000000003</v>
      </c>
      <c r="J9" t="s">
        <v>2</v>
      </c>
    </row>
    <row r="10" spans="2:10" x14ac:dyDescent="0.25">
      <c r="B10">
        <v>5</v>
      </c>
      <c r="C10">
        <v>33.299999999999997</v>
      </c>
      <c r="D10">
        <v>54.258000000000003</v>
      </c>
      <c r="E10" s="5">
        <f>D10*D10*C10*(1/2000)</f>
        <v>49.016443890600002</v>
      </c>
      <c r="F10" s="9">
        <f>E10/$D$2</f>
        <v>0.71369312595515433</v>
      </c>
      <c r="H10">
        <v>-78.778999999999996</v>
      </c>
      <c r="J10" t="s">
        <v>2</v>
      </c>
    </row>
    <row r="11" spans="2:10" x14ac:dyDescent="0.25">
      <c r="B11">
        <v>6</v>
      </c>
      <c r="C11">
        <v>37.1</v>
      </c>
      <c r="D11">
        <v>48.195</v>
      </c>
      <c r="E11" s="5">
        <f>D11*D11*C11*(1/2000)</f>
        <v>43.087161363750006</v>
      </c>
      <c r="F11" s="9">
        <f>E11/$D$2</f>
        <v>0.62736111478960399</v>
      </c>
      <c r="H11">
        <v>-54.234000000000002</v>
      </c>
      <c r="J11" t="s">
        <v>1</v>
      </c>
    </row>
    <row r="12" spans="2:10" x14ac:dyDescent="0.25">
      <c r="B12">
        <v>7</v>
      </c>
      <c r="C12">
        <v>41.1</v>
      </c>
      <c r="D12">
        <v>48.69</v>
      </c>
      <c r="E12" s="5">
        <f>D12*D12*C12*(1/2000)</f>
        <v>48.718215854999997</v>
      </c>
      <c r="F12" s="9">
        <f>E12/$D$2</f>
        <v>0.7093508423849737</v>
      </c>
      <c r="H12">
        <v>-50.692</v>
      </c>
      <c r="J12" t="s">
        <v>1</v>
      </c>
    </row>
    <row r="13" spans="2:10" x14ac:dyDescent="0.25">
      <c r="B13">
        <v>8</v>
      </c>
      <c r="C13">
        <v>45</v>
      </c>
      <c r="D13">
        <v>44.98</v>
      </c>
      <c r="E13" s="5">
        <f>D13*D13*C13*(1/2000)</f>
        <v>45.52200899999999</v>
      </c>
      <c r="F13" s="9">
        <f>E13/$D$2</f>
        <v>0.66281317705299925</v>
      </c>
      <c r="H13">
        <v>-41.341999999999999</v>
      </c>
      <c r="J13" t="s">
        <v>2</v>
      </c>
    </row>
    <row r="14" spans="2:10" x14ac:dyDescent="0.25">
      <c r="B14">
        <v>9</v>
      </c>
      <c r="C14">
        <v>48.1</v>
      </c>
      <c r="D14">
        <v>45.124000000000002</v>
      </c>
      <c r="E14" s="5">
        <f>D14*D14*C14*(1/2000)</f>
        <v>48.970017792800007</v>
      </c>
      <c r="F14" s="9">
        <f>E14/$D$2</f>
        <v>0.71301714899242874</v>
      </c>
      <c r="H14">
        <v>-38.396999999999998</v>
      </c>
      <c r="J14" t="s">
        <v>2</v>
      </c>
    </row>
    <row r="16" spans="2:10" x14ac:dyDescent="0.25">
      <c r="C16" s="1" t="s">
        <v>713</v>
      </c>
      <c r="D16">
        <v>80.245000000000005</v>
      </c>
      <c r="E16" t="s">
        <v>544</v>
      </c>
    </row>
    <row r="17" spans="3:5" x14ac:dyDescent="0.25">
      <c r="E17">
        <f>(D5-D16)/(AVERAGE(D5,D16))</f>
        <v>1.0092744135297239E-2</v>
      </c>
    </row>
    <row r="22" spans="3:5" x14ac:dyDescent="0.25">
      <c r="C22" t="s">
        <v>714</v>
      </c>
    </row>
  </sheetData>
  <sortState xmlns:xlrd2="http://schemas.microsoft.com/office/spreadsheetml/2017/richdata2" ref="C6:C14">
    <sortCondition ref="C6:C14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06DA-ACAB-4690-B9BE-0E73EB31C8D8}">
  <dimension ref="A1:G46"/>
  <sheetViews>
    <sheetView topLeftCell="A3" workbookViewId="0">
      <selection activeCell="S20" sqref="S20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3</v>
      </c>
      <c r="B1" t="s">
        <v>4</v>
      </c>
      <c r="C1" t="s">
        <v>5</v>
      </c>
    </row>
    <row r="2" spans="1:7" x14ac:dyDescent="0.25">
      <c r="A2" s="2" t="s">
        <v>8</v>
      </c>
      <c r="B2" s="2" t="s">
        <v>9</v>
      </c>
      <c r="C2" s="2" t="s">
        <v>8</v>
      </c>
      <c r="F2" s="7" t="s">
        <v>8</v>
      </c>
      <c r="G2" s="4" t="s">
        <v>9</v>
      </c>
    </row>
    <row r="3" spans="1:7" x14ac:dyDescent="0.25">
      <c r="A3" s="2" t="s">
        <v>10</v>
      </c>
      <c r="B3" s="2" t="s">
        <v>13</v>
      </c>
      <c r="C3" s="2" t="s">
        <v>8</v>
      </c>
      <c r="F3" s="8" t="s">
        <v>10</v>
      </c>
      <c r="G3" s="3" t="s">
        <v>13</v>
      </c>
    </row>
    <row r="4" spans="1:7" x14ac:dyDescent="0.25">
      <c r="A4" s="2" t="s">
        <v>417</v>
      </c>
      <c r="B4" s="2" t="s">
        <v>8</v>
      </c>
      <c r="C4" s="2" t="s">
        <v>8</v>
      </c>
      <c r="E4" s="7">
        <v>7.8079999999999998</v>
      </c>
      <c r="F4" s="7">
        <f>E4-$E$4</f>
        <v>0</v>
      </c>
      <c r="G4" s="4" t="s">
        <v>8</v>
      </c>
    </row>
    <row r="5" spans="1:7" x14ac:dyDescent="0.25">
      <c r="A5" s="2" t="s">
        <v>418</v>
      </c>
      <c r="B5" s="2" t="s">
        <v>419</v>
      </c>
      <c r="C5" s="2" t="s">
        <v>8</v>
      </c>
      <c r="E5" s="8">
        <v>7.8129999999999997</v>
      </c>
      <c r="F5" s="7">
        <f t="shared" ref="F5:F46" si="0">E5-$E$4</f>
        <v>4.9999999999998934E-3</v>
      </c>
      <c r="G5" s="3">
        <v>48.59</v>
      </c>
    </row>
    <row r="6" spans="1:7" x14ac:dyDescent="0.25">
      <c r="A6" s="2" t="s">
        <v>420</v>
      </c>
      <c r="B6" s="2" t="s">
        <v>421</v>
      </c>
      <c r="C6" s="2" t="s">
        <v>8</v>
      </c>
      <c r="E6" s="7">
        <v>7.8170000000000002</v>
      </c>
      <c r="F6" s="7">
        <f t="shared" si="0"/>
        <v>9.0000000000003411E-3</v>
      </c>
      <c r="G6" s="4">
        <v>48.29</v>
      </c>
    </row>
    <row r="7" spans="1:7" x14ac:dyDescent="0.25">
      <c r="A7" s="2" t="s">
        <v>422</v>
      </c>
      <c r="B7" s="2" t="s">
        <v>423</v>
      </c>
      <c r="C7" s="2" t="s">
        <v>8</v>
      </c>
      <c r="E7" s="8">
        <v>7.8209999999999997</v>
      </c>
      <c r="F7" s="7">
        <f t="shared" si="0"/>
        <v>1.2999999999999901E-2</v>
      </c>
      <c r="G7" s="3">
        <v>48.13</v>
      </c>
    </row>
    <row r="8" spans="1:7" x14ac:dyDescent="0.25">
      <c r="A8" s="2" t="s">
        <v>424</v>
      </c>
      <c r="B8" s="2" t="s">
        <v>425</v>
      </c>
      <c r="C8" s="2" t="s">
        <v>8</v>
      </c>
      <c r="E8" s="7">
        <v>7.8250000000000002</v>
      </c>
      <c r="F8" s="7">
        <f t="shared" si="0"/>
        <v>1.7000000000000348E-2</v>
      </c>
      <c r="G8" s="4">
        <v>46.94</v>
      </c>
    </row>
    <row r="9" spans="1:7" x14ac:dyDescent="0.25">
      <c r="A9" s="2" t="s">
        <v>426</v>
      </c>
      <c r="B9" s="2" t="s">
        <v>427</v>
      </c>
      <c r="C9" s="2" t="s">
        <v>8</v>
      </c>
      <c r="E9" s="8">
        <v>7.8289999999999997</v>
      </c>
      <c r="F9" s="7">
        <f t="shared" si="0"/>
        <v>2.0999999999999908E-2</v>
      </c>
      <c r="G9" s="3">
        <v>47.99</v>
      </c>
    </row>
    <row r="10" spans="1:7" x14ac:dyDescent="0.25">
      <c r="A10" s="2" t="s">
        <v>428</v>
      </c>
      <c r="B10" s="2" t="s">
        <v>429</v>
      </c>
      <c r="C10" s="2" t="s">
        <v>8</v>
      </c>
      <c r="E10" s="7">
        <v>7.8330000000000002</v>
      </c>
      <c r="F10" s="7">
        <f t="shared" si="0"/>
        <v>2.5000000000000355E-2</v>
      </c>
      <c r="G10" s="4">
        <v>48.7</v>
      </c>
    </row>
    <row r="11" spans="1:7" x14ac:dyDescent="0.25">
      <c r="A11" s="2" t="s">
        <v>430</v>
      </c>
      <c r="B11" s="2" t="s">
        <v>431</v>
      </c>
      <c r="C11" s="2" t="s">
        <v>8</v>
      </c>
      <c r="E11" s="8">
        <v>7.8380000000000001</v>
      </c>
      <c r="F11" s="7">
        <f t="shared" si="0"/>
        <v>3.0000000000000249E-2</v>
      </c>
      <c r="G11" s="3">
        <v>47.51</v>
      </c>
    </row>
    <row r="12" spans="1:7" x14ac:dyDescent="0.25">
      <c r="A12" s="2" t="s">
        <v>432</v>
      </c>
      <c r="B12" s="2" t="s">
        <v>433</v>
      </c>
      <c r="C12" s="2" t="s">
        <v>8</v>
      </c>
      <c r="E12" s="7">
        <v>7.8419999999999996</v>
      </c>
      <c r="F12" s="7">
        <f t="shared" si="0"/>
        <v>3.3999999999999808E-2</v>
      </c>
      <c r="G12" s="4">
        <v>47.95</v>
      </c>
    </row>
    <row r="13" spans="1:7" x14ac:dyDescent="0.25">
      <c r="A13" s="2" t="s">
        <v>434</v>
      </c>
      <c r="B13" s="2" t="s">
        <v>435</v>
      </c>
      <c r="C13" s="2" t="s">
        <v>8</v>
      </c>
      <c r="E13" s="8">
        <v>7.8460000000000001</v>
      </c>
      <c r="F13" s="7">
        <f t="shared" si="0"/>
        <v>3.8000000000000256E-2</v>
      </c>
      <c r="G13" s="3">
        <v>48.47</v>
      </c>
    </row>
    <row r="14" spans="1:7" x14ac:dyDescent="0.25">
      <c r="A14" s="2" t="s">
        <v>436</v>
      </c>
      <c r="B14" s="2" t="s">
        <v>437</v>
      </c>
      <c r="C14" s="2" t="s">
        <v>8</v>
      </c>
      <c r="E14" s="7">
        <v>7.85</v>
      </c>
      <c r="F14" s="7">
        <f t="shared" si="0"/>
        <v>4.1999999999999815E-2</v>
      </c>
      <c r="G14" s="4">
        <v>46.43</v>
      </c>
    </row>
    <row r="15" spans="1:7" x14ac:dyDescent="0.25">
      <c r="A15" s="2" t="s">
        <v>438</v>
      </c>
      <c r="B15" s="2" t="s">
        <v>313</v>
      </c>
      <c r="C15" s="2" t="s">
        <v>8</v>
      </c>
      <c r="E15" s="8">
        <v>7.8540000000000001</v>
      </c>
      <c r="F15" s="7">
        <f t="shared" si="0"/>
        <v>4.6000000000000263E-2</v>
      </c>
      <c r="G15" s="3">
        <v>46.03</v>
      </c>
    </row>
    <row r="16" spans="1:7" x14ac:dyDescent="0.25">
      <c r="A16" s="2" t="s">
        <v>439</v>
      </c>
      <c r="B16" s="2" t="s">
        <v>357</v>
      </c>
      <c r="C16" s="2" t="s">
        <v>8</v>
      </c>
      <c r="E16" s="7">
        <v>7.8579999999999997</v>
      </c>
      <c r="F16" s="7">
        <f t="shared" si="0"/>
        <v>4.9999999999999822E-2</v>
      </c>
      <c r="G16" s="4">
        <v>45.85</v>
      </c>
    </row>
    <row r="17" spans="1:7" x14ac:dyDescent="0.25">
      <c r="A17" s="2" t="s">
        <v>440</v>
      </c>
      <c r="B17" s="2" t="s">
        <v>441</v>
      </c>
      <c r="C17" s="2" t="s">
        <v>8</v>
      </c>
      <c r="E17" s="8">
        <v>7.8630000000000004</v>
      </c>
      <c r="F17" s="7">
        <f t="shared" si="0"/>
        <v>5.5000000000000604E-2</v>
      </c>
      <c r="G17" s="3">
        <v>45.87</v>
      </c>
    </row>
    <row r="18" spans="1:7" x14ac:dyDescent="0.25">
      <c r="A18" s="2" t="s">
        <v>442</v>
      </c>
      <c r="B18" s="2" t="s">
        <v>443</v>
      </c>
      <c r="C18" s="2" t="s">
        <v>8</v>
      </c>
      <c r="E18" s="7">
        <v>7.867</v>
      </c>
      <c r="F18" s="7">
        <f t="shared" si="0"/>
        <v>5.9000000000000163E-2</v>
      </c>
      <c r="G18" s="4">
        <v>45.27</v>
      </c>
    </row>
    <row r="19" spans="1:7" x14ac:dyDescent="0.25">
      <c r="A19" s="2" t="s">
        <v>444</v>
      </c>
      <c r="B19" s="2" t="s">
        <v>445</v>
      </c>
      <c r="C19" s="2" t="s">
        <v>8</v>
      </c>
      <c r="E19" s="8">
        <v>7.8710000000000004</v>
      </c>
      <c r="F19" s="7">
        <f t="shared" si="0"/>
        <v>6.3000000000000611E-2</v>
      </c>
      <c r="G19" s="3">
        <v>43.86</v>
      </c>
    </row>
    <row r="20" spans="1:7" x14ac:dyDescent="0.25">
      <c r="A20" s="2" t="s">
        <v>446</v>
      </c>
      <c r="B20" s="2" t="s">
        <v>447</v>
      </c>
      <c r="C20" s="2" t="s">
        <v>8</v>
      </c>
      <c r="E20" s="7">
        <v>7.875</v>
      </c>
      <c r="F20" s="7">
        <f t="shared" si="0"/>
        <v>6.7000000000000171E-2</v>
      </c>
      <c r="G20" s="4">
        <v>44.86</v>
      </c>
    </row>
    <row r="21" spans="1:7" x14ac:dyDescent="0.25">
      <c r="A21" s="2" t="s">
        <v>448</v>
      </c>
      <c r="B21" s="2" t="s">
        <v>449</v>
      </c>
      <c r="C21" s="2" t="s">
        <v>8</v>
      </c>
      <c r="E21" s="8">
        <v>7.8789999999999996</v>
      </c>
      <c r="F21" s="7">
        <f t="shared" si="0"/>
        <v>7.099999999999973E-2</v>
      </c>
      <c r="G21" s="3">
        <v>44.85</v>
      </c>
    </row>
    <row r="22" spans="1:7" x14ac:dyDescent="0.25">
      <c r="A22" s="2" t="s">
        <v>450</v>
      </c>
      <c r="B22" s="2" t="s">
        <v>451</v>
      </c>
      <c r="C22" s="2" t="s">
        <v>8</v>
      </c>
      <c r="E22" s="7">
        <v>7.883</v>
      </c>
      <c r="F22" s="7">
        <f t="shared" si="0"/>
        <v>7.5000000000000178E-2</v>
      </c>
      <c r="G22" s="4">
        <v>44.26</v>
      </c>
    </row>
    <row r="23" spans="1:7" x14ac:dyDescent="0.25">
      <c r="A23" s="2" t="s">
        <v>452</v>
      </c>
      <c r="B23" s="2" t="s">
        <v>445</v>
      </c>
      <c r="C23" s="2" t="s">
        <v>8</v>
      </c>
      <c r="E23" s="8">
        <v>7.8879999999999999</v>
      </c>
      <c r="F23" s="7">
        <f t="shared" si="0"/>
        <v>8.0000000000000071E-2</v>
      </c>
      <c r="G23" s="3">
        <v>43.86</v>
      </c>
    </row>
    <row r="24" spans="1:7" x14ac:dyDescent="0.25">
      <c r="A24" s="2" t="s">
        <v>453</v>
      </c>
      <c r="B24" s="2" t="s">
        <v>445</v>
      </c>
      <c r="C24" s="2" t="s">
        <v>8</v>
      </c>
      <c r="E24" s="7">
        <v>7.8920000000000003</v>
      </c>
      <c r="F24" s="7">
        <f t="shared" si="0"/>
        <v>8.4000000000000519E-2</v>
      </c>
      <c r="G24" s="4">
        <v>43.86</v>
      </c>
    </row>
    <row r="25" spans="1:7" x14ac:dyDescent="0.25">
      <c r="A25" s="2" t="s">
        <v>454</v>
      </c>
      <c r="B25" s="2" t="s">
        <v>455</v>
      </c>
      <c r="C25" s="2" t="s">
        <v>8</v>
      </c>
      <c r="E25" s="8">
        <v>7.8959999999999999</v>
      </c>
      <c r="F25" s="7">
        <f t="shared" si="0"/>
        <v>8.8000000000000078E-2</v>
      </c>
      <c r="G25" s="3">
        <v>45.03</v>
      </c>
    </row>
    <row r="26" spans="1:7" x14ac:dyDescent="0.25">
      <c r="A26" s="2" t="s">
        <v>456</v>
      </c>
      <c r="B26" s="2" t="s">
        <v>457</v>
      </c>
      <c r="C26" s="2" t="s">
        <v>8</v>
      </c>
      <c r="E26" s="7">
        <v>7.9</v>
      </c>
      <c r="F26" s="7">
        <f t="shared" si="0"/>
        <v>9.2000000000000526E-2</v>
      </c>
      <c r="G26" s="4">
        <v>43.4</v>
      </c>
    </row>
    <row r="27" spans="1:7" x14ac:dyDescent="0.25">
      <c r="A27" s="2" t="s">
        <v>458</v>
      </c>
      <c r="B27" s="2" t="s">
        <v>459</v>
      </c>
      <c r="C27" s="2" t="s">
        <v>8</v>
      </c>
      <c r="E27" s="8">
        <v>7.9039999999999999</v>
      </c>
      <c r="F27" s="7">
        <f t="shared" si="0"/>
        <v>9.6000000000000085E-2</v>
      </c>
      <c r="G27" s="3">
        <v>42.67</v>
      </c>
    </row>
    <row r="28" spans="1:7" x14ac:dyDescent="0.25">
      <c r="A28" s="2" t="s">
        <v>460</v>
      </c>
      <c r="B28" s="2" t="s">
        <v>461</v>
      </c>
      <c r="C28" s="2" t="s">
        <v>8</v>
      </c>
      <c r="E28" s="7">
        <v>7.9080000000000004</v>
      </c>
      <c r="F28" s="7">
        <f t="shared" si="0"/>
        <v>0.10000000000000053</v>
      </c>
      <c r="G28" s="4">
        <v>43.06</v>
      </c>
    </row>
    <row r="29" spans="1:7" x14ac:dyDescent="0.25">
      <c r="A29" s="2" t="s">
        <v>462</v>
      </c>
      <c r="B29" s="2" t="s">
        <v>463</v>
      </c>
      <c r="C29" s="2" t="s">
        <v>8</v>
      </c>
      <c r="E29" s="8">
        <v>7.9130000000000003</v>
      </c>
      <c r="F29" s="7">
        <f t="shared" si="0"/>
        <v>0.10500000000000043</v>
      </c>
      <c r="G29" s="3">
        <v>43.26</v>
      </c>
    </row>
    <row r="30" spans="1:7" x14ac:dyDescent="0.25">
      <c r="A30" s="2" t="s">
        <v>464</v>
      </c>
      <c r="B30" s="2" t="s">
        <v>465</v>
      </c>
      <c r="C30" s="2" t="s">
        <v>8</v>
      </c>
      <c r="E30" s="7">
        <v>7.9169999999999998</v>
      </c>
      <c r="F30" s="7">
        <f t="shared" si="0"/>
        <v>0.10899999999999999</v>
      </c>
      <c r="G30" s="4">
        <v>43.46</v>
      </c>
    </row>
    <row r="31" spans="1:7" x14ac:dyDescent="0.25">
      <c r="A31" s="2" t="s">
        <v>466</v>
      </c>
      <c r="B31" s="2" t="s">
        <v>467</v>
      </c>
      <c r="C31" s="2" t="s">
        <v>8</v>
      </c>
      <c r="E31" s="8">
        <v>7.9210000000000003</v>
      </c>
      <c r="F31" s="7">
        <f t="shared" si="0"/>
        <v>0.11300000000000043</v>
      </c>
      <c r="G31" s="3">
        <v>42.28</v>
      </c>
    </row>
    <row r="32" spans="1:7" x14ac:dyDescent="0.25">
      <c r="A32" s="2" t="s">
        <v>468</v>
      </c>
      <c r="B32" s="2" t="s">
        <v>469</v>
      </c>
      <c r="C32" s="2" t="s">
        <v>8</v>
      </c>
      <c r="E32" s="7">
        <v>7.9249999999999998</v>
      </c>
      <c r="F32" s="7">
        <f t="shared" si="0"/>
        <v>0.11699999999999999</v>
      </c>
      <c r="G32" s="4">
        <v>42.46</v>
      </c>
    </row>
    <row r="33" spans="1:7" x14ac:dyDescent="0.25">
      <c r="A33" s="2" t="s">
        <v>470</v>
      </c>
      <c r="B33" s="2" t="s">
        <v>471</v>
      </c>
      <c r="C33" s="2" t="s">
        <v>8</v>
      </c>
      <c r="E33" s="8">
        <v>7.9290000000000003</v>
      </c>
      <c r="F33" s="7">
        <f t="shared" si="0"/>
        <v>0.12100000000000044</v>
      </c>
      <c r="G33" s="3">
        <v>43.01</v>
      </c>
    </row>
    <row r="34" spans="1:7" x14ac:dyDescent="0.25">
      <c r="A34" s="2" t="s">
        <v>472</v>
      </c>
      <c r="B34" s="2" t="s">
        <v>473</v>
      </c>
      <c r="C34" s="2" t="s">
        <v>8</v>
      </c>
      <c r="E34" s="7">
        <v>7.9329999999999998</v>
      </c>
      <c r="F34" s="7">
        <f t="shared" si="0"/>
        <v>0.125</v>
      </c>
      <c r="G34" s="4">
        <v>43.61</v>
      </c>
    </row>
    <row r="35" spans="1:7" x14ac:dyDescent="0.25">
      <c r="A35" s="2" t="s">
        <v>474</v>
      </c>
      <c r="B35" s="2" t="s">
        <v>475</v>
      </c>
      <c r="C35" s="2" t="s">
        <v>8</v>
      </c>
      <c r="E35" s="8">
        <v>7.9379999999999997</v>
      </c>
      <c r="F35" s="7">
        <f t="shared" si="0"/>
        <v>0.12999999999999989</v>
      </c>
      <c r="G35" s="3">
        <v>43.25</v>
      </c>
    </row>
    <row r="36" spans="1:7" x14ac:dyDescent="0.25">
      <c r="A36" s="2" t="s">
        <v>476</v>
      </c>
      <c r="B36" s="2" t="s">
        <v>477</v>
      </c>
      <c r="C36" s="2" t="s">
        <v>8</v>
      </c>
      <c r="E36" s="7">
        <v>7.9420000000000002</v>
      </c>
      <c r="F36" s="7">
        <f t="shared" si="0"/>
        <v>0.13400000000000034</v>
      </c>
      <c r="G36" s="4">
        <v>42.47</v>
      </c>
    </row>
    <row r="37" spans="1:7" x14ac:dyDescent="0.25">
      <c r="A37" s="2" t="s">
        <v>478</v>
      </c>
      <c r="B37" s="2" t="s">
        <v>469</v>
      </c>
      <c r="C37" s="2" t="s">
        <v>8</v>
      </c>
      <c r="E37" s="8">
        <v>7.9459999999999997</v>
      </c>
      <c r="F37" s="7">
        <f t="shared" si="0"/>
        <v>0.1379999999999999</v>
      </c>
      <c r="G37" s="3">
        <v>42.46</v>
      </c>
    </row>
    <row r="38" spans="1:7" x14ac:dyDescent="0.25">
      <c r="A38" s="2" t="s">
        <v>479</v>
      </c>
      <c r="B38" s="2" t="s">
        <v>480</v>
      </c>
      <c r="C38" s="2" t="s">
        <v>8</v>
      </c>
      <c r="E38" s="7">
        <v>7.95</v>
      </c>
      <c r="F38" s="7">
        <f t="shared" si="0"/>
        <v>0.14200000000000035</v>
      </c>
      <c r="G38" s="4">
        <v>41.46</v>
      </c>
    </row>
    <row r="39" spans="1:7" x14ac:dyDescent="0.25">
      <c r="A39" s="2" t="s">
        <v>481</v>
      </c>
      <c r="B39" s="2" t="s">
        <v>482</v>
      </c>
      <c r="C39" s="2" t="s">
        <v>8</v>
      </c>
      <c r="E39" s="8">
        <v>7.9539999999999997</v>
      </c>
      <c r="F39" s="7">
        <f t="shared" si="0"/>
        <v>0.14599999999999991</v>
      </c>
      <c r="G39" s="3">
        <v>40.869999999999997</v>
      </c>
    </row>
    <row r="40" spans="1:7" x14ac:dyDescent="0.25">
      <c r="A40" s="2" t="s">
        <v>483</v>
      </c>
      <c r="B40" s="2" t="s">
        <v>484</v>
      </c>
      <c r="C40" s="2" t="s">
        <v>8</v>
      </c>
      <c r="E40" s="7">
        <v>7.9580000000000002</v>
      </c>
      <c r="F40" s="7">
        <f t="shared" si="0"/>
        <v>0.15000000000000036</v>
      </c>
      <c r="G40" s="4">
        <v>41.07</v>
      </c>
    </row>
    <row r="41" spans="1:7" x14ac:dyDescent="0.25">
      <c r="A41" s="2" t="s">
        <v>485</v>
      </c>
      <c r="B41" s="2" t="s">
        <v>486</v>
      </c>
      <c r="C41" s="2" t="s">
        <v>8</v>
      </c>
      <c r="E41" s="8">
        <v>7.9630000000000001</v>
      </c>
      <c r="F41" s="7">
        <f t="shared" si="0"/>
        <v>0.15500000000000025</v>
      </c>
      <c r="G41" s="3">
        <v>41.06</v>
      </c>
    </row>
    <row r="42" spans="1:7" x14ac:dyDescent="0.25">
      <c r="A42" s="2" t="s">
        <v>487</v>
      </c>
      <c r="B42" s="2" t="s">
        <v>488</v>
      </c>
      <c r="C42" s="2" t="s">
        <v>8</v>
      </c>
      <c r="E42" s="7">
        <v>7.9669999999999996</v>
      </c>
      <c r="F42" s="7">
        <f t="shared" si="0"/>
        <v>0.15899999999999981</v>
      </c>
      <c r="G42" s="4">
        <v>40.46</v>
      </c>
    </row>
    <row r="43" spans="1:7" x14ac:dyDescent="0.25">
      <c r="A43" s="2" t="s">
        <v>489</v>
      </c>
      <c r="B43" s="2" t="s">
        <v>490</v>
      </c>
      <c r="C43" s="2" t="s">
        <v>8</v>
      </c>
      <c r="E43" s="8">
        <v>7.9710000000000001</v>
      </c>
      <c r="F43" s="7">
        <f t="shared" si="0"/>
        <v>0.16300000000000026</v>
      </c>
      <c r="G43" s="3">
        <v>40.07</v>
      </c>
    </row>
    <row r="44" spans="1:7" x14ac:dyDescent="0.25">
      <c r="A44" s="2" t="s">
        <v>491</v>
      </c>
      <c r="B44" s="2" t="s">
        <v>415</v>
      </c>
      <c r="C44" s="2" t="s">
        <v>8</v>
      </c>
      <c r="E44" s="7">
        <v>7.9749999999999996</v>
      </c>
      <c r="F44" s="7">
        <f t="shared" si="0"/>
        <v>0.16699999999999982</v>
      </c>
      <c r="G44" s="4">
        <v>40.270000000000003</v>
      </c>
    </row>
    <row r="45" spans="1:7" x14ac:dyDescent="0.25">
      <c r="A45" s="2" t="s">
        <v>492</v>
      </c>
      <c r="B45" s="2" t="s">
        <v>493</v>
      </c>
      <c r="C45" s="2" t="s">
        <v>8</v>
      </c>
      <c r="E45" s="8">
        <v>7.9790000000000001</v>
      </c>
      <c r="F45" s="7">
        <f t="shared" si="0"/>
        <v>0.17100000000000026</v>
      </c>
      <c r="G45" s="3">
        <v>40.28</v>
      </c>
    </row>
    <row r="46" spans="1:7" x14ac:dyDescent="0.25">
      <c r="A46" s="2" t="s">
        <v>494</v>
      </c>
      <c r="B46" s="2" t="s">
        <v>8</v>
      </c>
      <c r="C46" s="2" t="s">
        <v>8</v>
      </c>
      <c r="E46" s="7">
        <v>7.9829999999999997</v>
      </c>
      <c r="F46" s="7">
        <f t="shared" si="0"/>
        <v>0.17499999999999982</v>
      </c>
      <c r="G46" s="4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CE12-A40B-478F-A3BF-DCF96D5AAB22}">
  <dimension ref="A1:H49"/>
  <sheetViews>
    <sheetView topLeftCell="A9" workbookViewId="0">
      <selection activeCell="B45" sqref="B45"/>
    </sheetView>
  </sheetViews>
  <sheetFormatPr defaultRowHeight="15" x14ac:dyDescent="0.25"/>
  <cols>
    <col min="1" max="3" width="11.140625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s="2" t="s">
        <v>8</v>
      </c>
      <c r="B2" s="2" t="s">
        <v>9</v>
      </c>
      <c r="C2" s="2" t="s">
        <v>8</v>
      </c>
      <c r="G2" s="7" t="s">
        <v>8</v>
      </c>
      <c r="H2" s="4" t="s">
        <v>9</v>
      </c>
    </row>
    <row r="3" spans="1:8" x14ac:dyDescent="0.25">
      <c r="A3" s="2" t="s">
        <v>10</v>
      </c>
      <c r="B3" s="2" t="s">
        <v>13</v>
      </c>
      <c r="C3" s="2" t="s">
        <v>8</v>
      </c>
      <c r="G3" s="8" t="s">
        <v>10</v>
      </c>
      <c r="H3" s="3" t="s">
        <v>13</v>
      </c>
    </row>
    <row r="4" spans="1:8" x14ac:dyDescent="0.25">
      <c r="A4" s="2" t="s">
        <v>545</v>
      </c>
      <c r="B4" s="2" t="s">
        <v>8</v>
      </c>
      <c r="C4" s="2" t="s">
        <v>8</v>
      </c>
      <c r="F4" s="7">
        <v>8.0129999999999999</v>
      </c>
      <c r="G4" s="7">
        <f>F4-$F$4</f>
        <v>0</v>
      </c>
      <c r="H4" s="4" t="s">
        <v>8</v>
      </c>
    </row>
    <row r="5" spans="1:8" x14ac:dyDescent="0.25">
      <c r="A5" s="2" t="s">
        <v>546</v>
      </c>
      <c r="B5" s="2" t="s">
        <v>547</v>
      </c>
      <c r="C5" s="2" t="s">
        <v>8</v>
      </c>
      <c r="F5" s="8">
        <v>8.0169999999999995</v>
      </c>
      <c r="G5" s="7">
        <f t="shared" ref="G5:G49" si="0">F5-$F$4</f>
        <v>3.9999999999995595E-3</v>
      </c>
      <c r="H5" s="3">
        <v>45.29</v>
      </c>
    </row>
    <row r="6" spans="1:8" x14ac:dyDescent="0.25">
      <c r="A6" s="2" t="s">
        <v>548</v>
      </c>
      <c r="B6" s="2" t="s">
        <v>549</v>
      </c>
      <c r="C6" s="2" t="s">
        <v>8</v>
      </c>
      <c r="F6" s="7">
        <v>8.0210000000000008</v>
      </c>
      <c r="G6" s="7">
        <f t="shared" si="0"/>
        <v>8.0000000000008953E-3</v>
      </c>
      <c r="H6" s="4">
        <v>46.14</v>
      </c>
    </row>
    <row r="7" spans="1:8" x14ac:dyDescent="0.25">
      <c r="A7" s="2" t="s">
        <v>550</v>
      </c>
      <c r="B7" s="2" t="s">
        <v>547</v>
      </c>
      <c r="C7" s="2" t="s">
        <v>8</v>
      </c>
      <c r="F7" s="8">
        <v>8.0250000000000004</v>
      </c>
      <c r="G7" s="7">
        <f t="shared" si="0"/>
        <v>1.2000000000000455E-2</v>
      </c>
      <c r="H7" s="3">
        <v>45.29</v>
      </c>
    </row>
    <row r="8" spans="1:8" x14ac:dyDescent="0.25">
      <c r="A8" s="2" t="s">
        <v>551</v>
      </c>
      <c r="B8" s="2" t="s">
        <v>552</v>
      </c>
      <c r="C8" s="2" t="s">
        <v>8</v>
      </c>
      <c r="F8" s="7">
        <v>8.0289999999999999</v>
      </c>
      <c r="G8" s="7">
        <f t="shared" si="0"/>
        <v>1.6000000000000014E-2</v>
      </c>
      <c r="H8" s="4">
        <v>44.05</v>
      </c>
    </row>
    <row r="9" spans="1:8" x14ac:dyDescent="0.25">
      <c r="A9" s="2" t="s">
        <v>553</v>
      </c>
      <c r="B9" s="2" t="s">
        <v>554</v>
      </c>
      <c r="C9" s="2" t="s">
        <v>8</v>
      </c>
      <c r="F9" s="8">
        <v>8.0329999999999995</v>
      </c>
      <c r="G9" s="7">
        <f t="shared" si="0"/>
        <v>1.9999999999999574E-2</v>
      </c>
      <c r="H9" s="3">
        <v>44.8</v>
      </c>
    </row>
    <row r="10" spans="1:8" x14ac:dyDescent="0.25">
      <c r="A10" s="2" t="s">
        <v>555</v>
      </c>
      <c r="B10" s="2" t="s">
        <v>556</v>
      </c>
      <c r="C10" s="2" t="s">
        <v>8</v>
      </c>
      <c r="F10" s="7">
        <v>8.0380000000000003</v>
      </c>
      <c r="G10" s="7">
        <f t="shared" si="0"/>
        <v>2.5000000000000355E-2</v>
      </c>
      <c r="H10" s="4">
        <v>44.11</v>
      </c>
    </row>
    <row r="11" spans="1:8" x14ac:dyDescent="0.25">
      <c r="A11" s="2" t="s">
        <v>557</v>
      </c>
      <c r="B11" s="2" t="s">
        <v>558</v>
      </c>
      <c r="C11" s="2" t="s">
        <v>8</v>
      </c>
      <c r="F11" s="8">
        <v>8.0419999999999998</v>
      </c>
      <c r="G11" s="7">
        <f t="shared" si="0"/>
        <v>2.8999999999999915E-2</v>
      </c>
      <c r="H11" s="3">
        <v>44.62</v>
      </c>
    </row>
    <row r="12" spans="1:8" x14ac:dyDescent="0.25">
      <c r="A12" s="2" t="s">
        <v>559</v>
      </c>
      <c r="B12" s="2" t="s">
        <v>560</v>
      </c>
      <c r="C12" s="2" t="s">
        <v>8</v>
      </c>
      <c r="F12" s="7">
        <v>8.0459999999999994</v>
      </c>
      <c r="G12" s="7">
        <f t="shared" si="0"/>
        <v>3.2999999999999474E-2</v>
      </c>
      <c r="H12" s="4">
        <v>44.3</v>
      </c>
    </row>
    <row r="13" spans="1:8" x14ac:dyDescent="0.25">
      <c r="A13" s="2" t="s">
        <v>561</v>
      </c>
      <c r="B13" s="2" t="s">
        <v>363</v>
      </c>
      <c r="C13" s="2" t="s">
        <v>8</v>
      </c>
      <c r="F13" s="8">
        <v>8.0500000000000007</v>
      </c>
      <c r="G13" s="7">
        <f t="shared" si="0"/>
        <v>3.700000000000081E-2</v>
      </c>
      <c r="H13" s="3">
        <v>43.9</v>
      </c>
    </row>
    <row r="14" spans="1:8" x14ac:dyDescent="0.25">
      <c r="A14" s="2" t="s">
        <v>562</v>
      </c>
      <c r="B14" s="2" t="s">
        <v>563</v>
      </c>
      <c r="C14" s="2" t="s">
        <v>8</v>
      </c>
      <c r="F14" s="7">
        <v>8.0540000000000003</v>
      </c>
      <c r="G14" s="7">
        <f t="shared" si="0"/>
        <v>4.1000000000000369E-2</v>
      </c>
      <c r="H14" s="4">
        <v>44.39</v>
      </c>
    </row>
    <row r="15" spans="1:8" x14ac:dyDescent="0.25">
      <c r="A15" s="2" t="s">
        <v>564</v>
      </c>
      <c r="B15" s="2" t="s">
        <v>565</v>
      </c>
      <c r="C15" s="2" t="s">
        <v>8</v>
      </c>
      <c r="F15" s="8">
        <v>8.0579999999999998</v>
      </c>
      <c r="G15" s="7">
        <f t="shared" si="0"/>
        <v>4.4999999999999929E-2</v>
      </c>
      <c r="H15" s="3">
        <v>43.5</v>
      </c>
    </row>
    <row r="16" spans="1:8" x14ac:dyDescent="0.25">
      <c r="A16" s="2" t="s">
        <v>566</v>
      </c>
      <c r="B16" s="2" t="s">
        <v>445</v>
      </c>
      <c r="C16" s="2" t="s">
        <v>8</v>
      </c>
      <c r="F16" s="7">
        <v>8.0630000000000006</v>
      </c>
      <c r="G16" s="7">
        <f t="shared" si="0"/>
        <v>5.0000000000000711E-2</v>
      </c>
      <c r="H16" s="4">
        <v>43.86</v>
      </c>
    </row>
    <row r="17" spans="1:8" x14ac:dyDescent="0.25">
      <c r="A17" s="2" t="s">
        <v>567</v>
      </c>
      <c r="B17" s="2" t="s">
        <v>568</v>
      </c>
      <c r="C17" s="2" t="s">
        <v>8</v>
      </c>
      <c r="F17" s="8">
        <v>8.0670000000000002</v>
      </c>
      <c r="G17" s="7">
        <f t="shared" si="0"/>
        <v>5.400000000000027E-2</v>
      </c>
      <c r="H17" s="3">
        <v>43.3</v>
      </c>
    </row>
    <row r="18" spans="1:8" x14ac:dyDescent="0.25">
      <c r="A18" s="2" t="s">
        <v>569</v>
      </c>
      <c r="B18" s="2" t="s">
        <v>570</v>
      </c>
      <c r="C18" s="2" t="s">
        <v>8</v>
      </c>
      <c r="F18" s="7">
        <v>8.0709999999999997</v>
      </c>
      <c r="G18" s="7">
        <f t="shared" si="0"/>
        <v>5.7999999999999829E-2</v>
      </c>
      <c r="H18" s="4">
        <v>41.23</v>
      </c>
    </row>
    <row r="19" spans="1:8" x14ac:dyDescent="0.25">
      <c r="A19" s="2" t="s">
        <v>571</v>
      </c>
      <c r="B19" s="2" t="s">
        <v>572</v>
      </c>
      <c r="C19" s="2" t="s">
        <v>8</v>
      </c>
      <c r="F19" s="8">
        <v>8.0749999999999993</v>
      </c>
      <c r="G19" s="7">
        <f t="shared" si="0"/>
        <v>6.1999999999999389E-2</v>
      </c>
      <c r="H19" s="3">
        <v>42.07</v>
      </c>
    </row>
    <row r="20" spans="1:8" x14ac:dyDescent="0.25">
      <c r="A20" s="2" t="s">
        <v>573</v>
      </c>
      <c r="B20" s="2" t="s">
        <v>574</v>
      </c>
      <c r="C20" s="2" t="s">
        <v>8</v>
      </c>
      <c r="F20" s="7">
        <v>8.0790000000000006</v>
      </c>
      <c r="G20" s="7">
        <f t="shared" si="0"/>
        <v>6.6000000000000725E-2</v>
      </c>
      <c r="H20" s="4">
        <v>42.34</v>
      </c>
    </row>
    <row r="21" spans="1:8" x14ac:dyDescent="0.25">
      <c r="A21" s="2" t="s">
        <v>575</v>
      </c>
      <c r="B21" s="2" t="s">
        <v>576</v>
      </c>
      <c r="C21" s="2" t="s">
        <v>8</v>
      </c>
      <c r="F21" s="8">
        <v>8.0830000000000002</v>
      </c>
      <c r="G21" s="7">
        <f t="shared" si="0"/>
        <v>7.0000000000000284E-2</v>
      </c>
      <c r="H21" s="3">
        <v>41.08</v>
      </c>
    </row>
    <row r="22" spans="1:8" x14ac:dyDescent="0.25">
      <c r="A22" s="2" t="s">
        <v>577</v>
      </c>
      <c r="B22" s="2" t="s">
        <v>578</v>
      </c>
      <c r="C22" s="2" t="s">
        <v>8</v>
      </c>
      <c r="F22" s="7">
        <v>8.0879999999999992</v>
      </c>
      <c r="G22" s="7">
        <f t="shared" si="0"/>
        <v>7.4999999999999289E-2</v>
      </c>
      <c r="H22" s="4">
        <v>41.5</v>
      </c>
    </row>
    <row r="23" spans="1:8" x14ac:dyDescent="0.25">
      <c r="A23" s="2" t="s">
        <v>579</v>
      </c>
      <c r="B23" s="2" t="s">
        <v>580</v>
      </c>
      <c r="C23" s="2" t="s">
        <v>8</v>
      </c>
      <c r="F23" s="8">
        <v>8.0920000000000005</v>
      </c>
      <c r="G23" s="7">
        <f t="shared" si="0"/>
        <v>7.9000000000000625E-2</v>
      </c>
      <c r="H23" s="3">
        <v>41.21</v>
      </c>
    </row>
    <row r="24" spans="1:8" x14ac:dyDescent="0.25">
      <c r="A24" s="2" t="s">
        <v>581</v>
      </c>
      <c r="B24" s="2" t="s">
        <v>582</v>
      </c>
      <c r="C24" s="2" t="s">
        <v>8</v>
      </c>
      <c r="F24" s="7">
        <v>8.0960000000000001</v>
      </c>
      <c r="G24" s="7">
        <f t="shared" si="0"/>
        <v>8.3000000000000185E-2</v>
      </c>
      <c r="H24" s="4">
        <v>40.69</v>
      </c>
    </row>
    <row r="25" spans="1:8" x14ac:dyDescent="0.25">
      <c r="A25" s="2" t="s">
        <v>583</v>
      </c>
      <c r="B25" s="2" t="s">
        <v>584</v>
      </c>
      <c r="C25" s="2" t="s">
        <v>8</v>
      </c>
      <c r="F25" s="8">
        <v>8.1</v>
      </c>
      <c r="G25" s="7">
        <f t="shared" si="0"/>
        <v>8.6999999999999744E-2</v>
      </c>
      <c r="H25" s="3">
        <v>39.72</v>
      </c>
    </row>
    <row r="26" spans="1:8" x14ac:dyDescent="0.25">
      <c r="A26" s="2" t="s">
        <v>585</v>
      </c>
      <c r="B26" s="2" t="s">
        <v>586</v>
      </c>
      <c r="C26" s="2" t="s">
        <v>8</v>
      </c>
      <c r="F26" s="7">
        <v>8.1039999999999992</v>
      </c>
      <c r="G26" s="7">
        <f t="shared" si="0"/>
        <v>9.0999999999999304E-2</v>
      </c>
      <c r="H26" s="4">
        <v>39.96</v>
      </c>
    </row>
    <row r="27" spans="1:8" x14ac:dyDescent="0.25">
      <c r="A27" s="2" t="s">
        <v>587</v>
      </c>
      <c r="B27" s="2" t="s">
        <v>588</v>
      </c>
      <c r="C27" s="2" t="s">
        <v>8</v>
      </c>
      <c r="F27" s="8">
        <v>8.1080000000000005</v>
      </c>
      <c r="G27" s="7">
        <f t="shared" si="0"/>
        <v>9.5000000000000639E-2</v>
      </c>
      <c r="H27" s="3">
        <v>40.51</v>
      </c>
    </row>
    <row r="28" spans="1:8" x14ac:dyDescent="0.25">
      <c r="A28" s="2" t="s">
        <v>589</v>
      </c>
      <c r="B28" s="2" t="s">
        <v>590</v>
      </c>
      <c r="C28" s="2" t="s">
        <v>8</v>
      </c>
      <c r="F28" s="7">
        <v>8.1129999999999995</v>
      </c>
      <c r="G28" s="7">
        <f t="shared" si="0"/>
        <v>9.9999999999999645E-2</v>
      </c>
      <c r="H28" s="4">
        <v>40.24</v>
      </c>
    </row>
    <row r="29" spans="1:8" x14ac:dyDescent="0.25">
      <c r="A29" s="2" t="s">
        <v>591</v>
      </c>
      <c r="B29" s="2" t="s">
        <v>401</v>
      </c>
      <c r="C29" s="2" t="s">
        <v>8</v>
      </c>
      <c r="F29" s="8">
        <v>8.1170000000000009</v>
      </c>
      <c r="G29" s="7">
        <f t="shared" si="0"/>
        <v>0.10400000000000098</v>
      </c>
      <c r="H29" s="3">
        <v>40.380000000000003</v>
      </c>
    </row>
    <row r="30" spans="1:8" x14ac:dyDescent="0.25">
      <c r="A30" s="2" t="s">
        <v>592</v>
      </c>
      <c r="B30" s="2" t="s">
        <v>593</v>
      </c>
      <c r="C30" s="2" t="s">
        <v>8</v>
      </c>
      <c r="F30" s="7">
        <v>8.1210000000000004</v>
      </c>
      <c r="G30" s="7">
        <f t="shared" si="0"/>
        <v>0.10800000000000054</v>
      </c>
      <c r="H30" s="4">
        <v>39.24</v>
      </c>
    </row>
    <row r="31" spans="1:8" x14ac:dyDescent="0.25">
      <c r="A31" s="2" t="s">
        <v>594</v>
      </c>
      <c r="B31" s="2" t="s">
        <v>595</v>
      </c>
      <c r="C31" s="2" t="s">
        <v>8</v>
      </c>
      <c r="F31" s="8">
        <v>8.125</v>
      </c>
      <c r="G31" s="7">
        <f t="shared" si="0"/>
        <v>0.1120000000000001</v>
      </c>
      <c r="H31" s="3">
        <v>38.270000000000003</v>
      </c>
    </row>
    <row r="32" spans="1:8" x14ac:dyDescent="0.25">
      <c r="A32" s="2" t="s">
        <v>596</v>
      </c>
      <c r="B32" s="2" t="s">
        <v>597</v>
      </c>
      <c r="C32" s="2" t="s">
        <v>8</v>
      </c>
      <c r="F32" s="7">
        <v>8.1289999999999996</v>
      </c>
      <c r="G32" s="7">
        <f t="shared" si="0"/>
        <v>0.11599999999999966</v>
      </c>
      <c r="H32" s="4">
        <v>39.22</v>
      </c>
    </row>
    <row r="33" spans="1:8" x14ac:dyDescent="0.25">
      <c r="A33" s="2" t="s">
        <v>598</v>
      </c>
      <c r="B33" s="2" t="s">
        <v>599</v>
      </c>
      <c r="C33" s="2" t="s">
        <v>8</v>
      </c>
      <c r="F33" s="8">
        <v>8.1329999999999991</v>
      </c>
      <c r="G33" s="7">
        <f t="shared" si="0"/>
        <v>0.11999999999999922</v>
      </c>
      <c r="H33" s="3">
        <v>39.92</v>
      </c>
    </row>
    <row r="34" spans="1:8" x14ac:dyDescent="0.25">
      <c r="A34" s="2" t="s">
        <v>600</v>
      </c>
      <c r="B34" s="2" t="s">
        <v>601</v>
      </c>
      <c r="C34" s="2" t="s">
        <v>8</v>
      </c>
      <c r="F34" s="7">
        <v>8.1379999999999999</v>
      </c>
      <c r="G34" s="7">
        <f t="shared" si="0"/>
        <v>0.125</v>
      </c>
      <c r="H34" s="4">
        <v>39.68</v>
      </c>
    </row>
    <row r="35" spans="1:8" x14ac:dyDescent="0.25">
      <c r="A35" s="2" t="s">
        <v>602</v>
      </c>
      <c r="B35" s="2" t="s">
        <v>603</v>
      </c>
      <c r="C35" s="2" t="s">
        <v>8</v>
      </c>
      <c r="F35" s="8">
        <v>8.1419999999999995</v>
      </c>
      <c r="G35" s="7">
        <f t="shared" si="0"/>
        <v>0.12899999999999956</v>
      </c>
      <c r="H35" s="3">
        <v>38.5</v>
      </c>
    </row>
    <row r="36" spans="1:8" x14ac:dyDescent="0.25">
      <c r="A36" s="2" t="s">
        <v>604</v>
      </c>
      <c r="B36" s="2" t="s">
        <v>605</v>
      </c>
      <c r="C36" s="2" t="s">
        <v>8</v>
      </c>
      <c r="F36" s="7">
        <v>8.1460000000000008</v>
      </c>
      <c r="G36" s="7">
        <f t="shared" si="0"/>
        <v>0.1330000000000009</v>
      </c>
      <c r="H36" s="4">
        <v>37.82</v>
      </c>
    </row>
    <row r="37" spans="1:8" x14ac:dyDescent="0.25">
      <c r="A37" s="2" t="s">
        <v>606</v>
      </c>
      <c r="B37" s="2" t="s">
        <v>607</v>
      </c>
      <c r="C37" s="2" t="s">
        <v>8</v>
      </c>
      <c r="F37" s="8">
        <v>8.15</v>
      </c>
      <c r="G37" s="7">
        <f t="shared" si="0"/>
        <v>0.13700000000000045</v>
      </c>
      <c r="H37" s="3">
        <v>39.04</v>
      </c>
    </row>
    <row r="38" spans="1:8" x14ac:dyDescent="0.25">
      <c r="A38" s="2" t="s">
        <v>608</v>
      </c>
      <c r="B38" s="2" t="s">
        <v>609</v>
      </c>
      <c r="C38" s="2" t="s">
        <v>8</v>
      </c>
      <c r="F38" s="7">
        <v>8.1539999999999999</v>
      </c>
      <c r="G38" s="7">
        <f t="shared" si="0"/>
        <v>0.14100000000000001</v>
      </c>
      <c r="H38" s="4">
        <v>39.28</v>
      </c>
    </row>
    <row r="39" spans="1:8" x14ac:dyDescent="0.25">
      <c r="A39" s="2" t="s">
        <v>610</v>
      </c>
      <c r="B39" s="2" t="s">
        <v>611</v>
      </c>
      <c r="C39" s="2" t="s">
        <v>8</v>
      </c>
      <c r="F39" s="8">
        <v>8.1579999999999995</v>
      </c>
      <c r="G39" s="7">
        <f t="shared" si="0"/>
        <v>0.14499999999999957</v>
      </c>
      <c r="H39" s="3">
        <v>38.97</v>
      </c>
    </row>
    <row r="40" spans="1:8" x14ac:dyDescent="0.25">
      <c r="A40" s="2" t="s">
        <v>612</v>
      </c>
      <c r="B40" s="2" t="s">
        <v>613</v>
      </c>
      <c r="C40" s="2" t="s">
        <v>8</v>
      </c>
      <c r="F40" s="7">
        <v>8.1630000000000003</v>
      </c>
      <c r="G40" s="7">
        <f t="shared" si="0"/>
        <v>0.15000000000000036</v>
      </c>
      <c r="H40" s="4">
        <v>40.200000000000003</v>
      </c>
    </row>
    <row r="41" spans="1:8" x14ac:dyDescent="0.25">
      <c r="A41" s="2" t="s">
        <v>614</v>
      </c>
      <c r="B41" s="2" t="s">
        <v>615</v>
      </c>
      <c r="C41" s="2" t="s">
        <v>8</v>
      </c>
      <c r="F41" s="8">
        <v>8.1669999999999998</v>
      </c>
      <c r="G41" s="7">
        <f t="shared" si="0"/>
        <v>0.15399999999999991</v>
      </c>
      <c r="H41" s="3">
        <v>39.32</v>
      </c>
    </row>
    <row r="42" spans="1:8" x14ac:dyDescent="0.25">
      <c r="A42" s="2" t="s">
        <v>616</v>
      </c>
      <c r="B42" s="2" t="s">
        <v>595</v>
      </c>
      <c r="C42" s="2" t="s">
        <v>8</v>
      </c>
      <c r="F42" s="7">
        <v>8.1709999999999994</v>
      </c>
      <c r="G42" s="7">
        <f t="shared" si="0"/>
        <v>0.15799999999999947</v>
      </c>
      <c r="H42" s="4">
        <v>38.270000000000003</v>
      </c>
    </row>
    <row r="43" spans="1:8" x14ac:dyDescent="0.25">
      <c r="A43" s="2" t="s">
        <v>617</v>
      </c>
      <c r="B43" s="2" t="s">
        <v>618</v>
      </c>
      <c r="C43" s="2" t="s">
        <v>8</v>
      </c>
      <c r="F43" s="8">
        <v>8.1750000000000007</v>
      </c>
      <c r="G43" s="7">
        <f t="shared" si="0"/>
        <v>0.16200000000000081</v>
      </c>
      <c r="H43" s="3">
        <v>37.46</v>
      </c>
    </row>
    <row r="44" spans="1:8" x14ac:dyDescent="0.25">
      <c r="A44" s="2" t="s">
        <v>619</v>
      </c>
      <c r="B44" s="2" t="s">
        <v>620</v>
      </c>
      <c r="C44" s="2" t="s">
        <v>8</v>
      </c>
      <c r="F44" s="7">
        <v>8.1790000000000003</v>
      </c>
      <c r="G44" s="7">
        <f t="shared" si="0"/>
        <v>0.16600000000000037</v>
      </c>
      <c r="H44" s="4">
        <v>38.15</v>
      </c>
    </row>
    <row r="45" spans="1:8" x14ac:dyDescent="0.25">
      <c r="A45" s="2" t="s">
        <v>621</v>
      </c>
      <c r="B45" s="2" t="s">
        <v>601</v>
      </c>
      <c r="C45" s="2" t="s">
        <v>8</v>
      </c>
      <c r="F45" s="8">
        <v>8.1829999999999998</v>
      </c>
      <c r="G45" s="7">
        <f t="shared" si="0"/>
        <v>0.16999999999999993</v>
      </c>
      <c r="H45" s="3">
        <v>39.68</v>
      </c>
    </row>
    <row r="46" spans="1:8" x14ac:dyDescent="0.25">
      <c r="A46" s="2" t="s">
        <v>622</v>
      </c>
      <c r="B46" s="2" t="s">
        <v>623</v>
      </c>
      <c r="C46" s="2" t="s">
        <v>8</v>
      </c>
      <c r="F46" s="7">
        <v>8.1880000000000006</v>
      </c>
      <c r="G46" s="7">
        <f t="shared" si="0"/>
        <v>0.17500000000000071</v>
      </c>
      <c r="H46" s="4">
        <v>39.4</v>
      </c>
    </row>
    <row r="47" spans="1:8" x14ac:dyDescent="0.25">
      <c r="A47" s="2" t="s">
        <v>624</v>
      </c>
      <c r="B47" s="2" t="s">
        <v>625</v>
      </c>
      <c r="C47" s="2" t="s">
        <v>8</v>
      </c>
      <c r="F47" s="8">
        <v>8.1920000000000002</v>
      </c>
      <c r="G47" s="7">
        <f t="shared" si="0"/>
        <v>0.17900000000000027</v>
      </c>
      <c r="H47" s="3">
        <v>40.1</v>
      </c>
    </row>
    <row r="48" spans="1:8" x14ac:dyDescent="0.25">
      <c r="A48" s="2" t="s">
        <v>626</v>
      </c>
      <c r="B48" s="2" t="s">
        <v>627</v>
      </c>
      <c r="C48" s="2" t="s">
        <v>8</v>
      </c>
      <c r="F48" s="7">
        <v>8.1959999999999997</v>
      </c>
      <c r="G48" s="7">
        <f t="shared" si="0"/>
        <v>0.18299999999999983</v>
      </c>
      <c r="H48" s="4">
        <v>38.340000000000003</v>
      </c>
    </row>
    <row r="49" spans="1:8" x14ac:dyDescent="0.25">
      <c r="A49" s="2" t="s">
        <v>628</v>
      </c>
      <c r="B49" s="2" t="s">
        <v>8</v>
      </c>
      <c r="C49" s="2" t="s">
        <v>8</v>
      </c>
      <c r="F49" s="8">
        <v>8.1999999999999993</v>
      </c>
      <c r="G49" s="7">
        <f t="shared" si="0"/>
        <v>0.18699999999999939</v>
      </c>
      <c r="H49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9520-BBE8-4A99-857F-27D4556E7335}">
  <dimension ref="A1:G51"/>
  <sheetViews>
    <sheetView workbookViewId="0">
      <selection activeCell="R18" sqref="R18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3</v>
      </c>
      <c r="B1" t="s">
        <v>4</v>
      </c>
      <c r="C1" t="s">
        <v>5</v>
      </c>
    </row>
    <row r="2" spans="1:7" x14ac:dyDescent="0.25">
      <c r="A2" s="2" t="s">
        <v>8</v>
      </c>
      <c r="B2" s="2" t="s">
        <v>9</v>
      </c>
      <c r="C2" s="2" t="s">
        <v>8</v>
      </c>
      <c r="F2" s="7" t="s">
        <v>8</v>
      </c>
      <c r="G2" s="4" t="s">
        <v>9</v>
      </c>
    </row>
    <row r="3" spans="1:7" x14ac:dyDescent="0.25">
      <c r="A3" s="2" t="s">
        <v>10</v>
      </c>
      <c r="B3" s="2" t="s">
        <v>13</v>
      </c>
      <c r="C3" s="2" t="s">
        <v>8</v>
      </c>
      <c r="F3" s="8" t="s">
        <v>10</v>
      </c>
      <c r="G3" s="3" t="s">
        <v>13</v>
      </c>
    </row>
    <row r="4" spans="1:7" x14ac:dyDescent="0.25">
      <c r="A4" s="2" t="s">
        <v>629</v>
      </c>
      <c r="B4" s="2" t="s">
        <v>8</v>
      </c>
      <c r="C4" s="2" t="s">
        <v>8</v>
      </c>
      <c r="E4" s="7">
        <v>6.7919999999999998</v>
      </c>
      <c r="F4" s="7">
        <f>E4-$E$4</f>
        <v>0</v>
      </c>
      <c r="G4" s="4" t="s">
        <v>8</v>
      </c>
    </row>
    <row r="5" spans="1:7" x14ac:dyDescent="0.25">
      <c r="A5" s="2" t="s">
        <v>630</v>
      </c>
      <c r="B5" s="2" t="s">
        <v>631</v>
      </c>
      <c r="C5" s="2" t="s">
        <v>8</v>
      </c>
      <c r="E5" s="8">
        <v>6.7960000000000003</v>
      </c>
      <c r="F5" s="7">
        <f>E5-$E$4</f>
        <v>4.0000000000004476E-3</v>
      </c>
      <c r="G5" s="3">
        <v>45.2</v>
      </c>
    </row>
    <row r="6" spans="1:7" x14ac:dyDescent="0.25">
      <c r="A6" s="2" t="s">
        <v>632</v>
      </c>
      <c r="B6" s="2" t="s">
        <v>633</v>
      </c>
      <c r="C6" s="2" t="s">
        <v>8</v>
      </c>
      <c r="E6" s="7">
        <v>6.8</v>
      </c>
      <c r="F6" s="7">
        <f t="shared" ref="F5:F51" si="0">E6-$E$4</f>
        <v>8.0000000000000071E-3</v>
      </c>
      <c r="G6" s="4">
        <v>44.56</v>
      </c>
    </row>
    <row r="7" spans="1:7" x14ac:dyDescent="0.25">
      <c r="A7" s="2" t="s">
        <v>634</v>
      </c>
      <c r="B7" s="2" t="s">
        <v>635</v>
      </c>
      <c r="C7" s="2" t="s">
        <v>8</v>
      </c>
      <c r="E7" s="8">
        <v>6.8040000000000003</v>
      </c>
      <c r="F7" s="7">
        <f t="shared" si="0"/>
        <v>1.2000000000000455E-2</v>
      </c>
      <c r="G7" s="3">
        <v>44.52</v>
      </c>
    </row>
    <row r="8" spans="1:7" x14ac:dyDescent="0.25">
      <c r="A8" s="2" t="s">
        <v>636</v>
      </c>
      <c r="B8" s="2" t="s">
        <v>637</v>
      </c>
      <c r="C8" s="2" t="s">
        <v>8</v>
      </c>
      <c r="E8" s="7">
        <v>6.8079999999999998</v>
      </c>
      <c r="F8" s="7">
        <f t="shared" si="0"/>
        <v>1.6000000000000014E-2</v>
      </c>
      <c r="G8" s="4">
        <v>44.88</v>
      </c>
    </row>
    <row r="9" spans="1:7" x14ac:dyDescent="0.25">
      <c r="A9" s="2" t="s">
        <v>638</v>
      </c>
      <c r="B9" s="2" t="s">
        <v>221</v>
      </c>
      <c r="C9" s="2" t="s">
        <v>8</v>
      </c>
      <c r="E9" s="8">
        <v>6.8129999999999997</v>
      </c>
      <c r="F9" s="7">
        <f t="shared" si="0"/>
        <v>2.0999999999999908E-2</v>
      </c>
      <c r="G9" s="3">
        <v>44.38</v>
      </c>
    </row>
    <row r="10" spans="1:7" x14ac:dyDescent="0.25">
      <c r="A10" s="2" t="s">
        <v>639</v>
      </c>
      <c r="B10" s="2" t="s">
        <v>640</v>
      </c>
      <c r="C10" s="2" t="s">
        <v>8</v>
      </c>
      <c r="E10" s="7">
        <v>6.8170000000000002</v>
      </c>
      <c r="F10" s="7">
        <f t="shared" si="0"/>
        <v>2.5000000000000355E-2</v>
      </c>
      <c r="G10" s="4">
        <v>44.98</v>
      </c>
    </row>
    <row r="11" spans="1:7" x14ac:dyDescent="0.25">
      <c r="A11" s="2" t="s">
        <v>641</v>
      </c>
      <c r="B11" s="2" t="s">
        <v>202</v>
      </c>
      <c r="C11" s="2" t="s">
        <v>8</v>
      </c>
      <c r="E11" s="8">
        <v>6.8209999999999997</v>
      </c>
      <c r="F11" s="7">
        <f t="shared" si="0"/>
        <v>2.8999999999999915E-2</v>
      </c>
      <c r="G11" s="3">
        <v>45.28</v>
      </c>
    </row>
    <row r="12" spans="1:7" x14ac:dyDescent="0.25">
      <c r="A12" s="2" t="s">
        <v>642</v>
      </c>
      <c r="B12" s="2" t="s">
        <v>643</v>
      </c>
      <c r="C12" s="2" t="s">
        <v>8</v>
      </c>
      <c r="E12" s="7">
        <v>6.8250000000000002</v>
      </c>
      <c r="F12" s="7">
        <f t="shared" si="0"/>
        <v>3.3000000000000362E-2</v>
      </c>
      <c r="G12" s="4">
        <v>44.03</v>
      </c>
    </row>
    <row r="13" spans="1:7" x14ac:dyDescent="0.25">
      <c r="A13" s="2" t="s">
        <v>644</v>
      </c>
      <c r="B13" s="2" t="s">
        <v>645</v>
      </c>
      <c r="C13" s="2" t="s">
        <v>8</v>
      </c>
      <c r="E13" s="8">
        <v>6.8289999999999997</v>
      </c>
      <c r="F13" s="7">
        <f t="shared" si="0"/>
        <v>3.6999999999999922E-2</v>
      </c>
      <c r="G13" s="3">
        <v>44.47</v>
      </c>
    </row>
    <row r="14" spans="1:7" x14ac:dyDescent="0.25">
      <c r="A14" s="2" t="s">
        <v>646</v>
      </c>
      <c r="B14" s="2" t="s">
        <v>647</v>
      </c>
      <c r="C14" s="2" t="s">
        <v>8</v>
      </c>
      <c r="E14" s="7">
        <v>6.8330000000000002</v>
      </c>
      <c r="F14" s="7">
        <f t="shared" si="0"/>
        <v>4.1000000000000369E-2</v>
      </c>
      <c r="G14" s="4">
        <v>44.16</v>
      </c>
    </row>
    <row r="15" spans="1:7" x14ac:dyDescent="0.25">
      <c r="A15" s="2" t="s">
        <v>648</v>
      </c>
      <c r="B15" s="2" t="s">
        <v>649</v>
      </c>
      <c r="C15" s="2" t="s">
        <v>8</v>
      </c>
      <c r="E15" s="8">
        <v>6.8380000000000001</v>
      </c>
      <c r="F15" s="7">
        <f t="shared" si="0"/>
        <v>4.6000000000000263E-2</v>
      </c>
      <c r="G15" s="3">
        <v>44.2</v>
      </c>
    </row>
    <row r="16" spans="1:7" x14ac:dyDescent="0.25">
      <c r="A16" s="2" t="s">
        <v>650</v>
      </c>
      <c r="B16" s="2" t="s">
        <v>651</v>
      </c>
      <c r="C16" s="2" t="s">
        <v>8</v>
      </c>
      <c r="E16" s="7">
        <v>6.8419999999999996</v>
      </c>
      <c r="F16" s="7">
        <f t="shared" si="0"/>
        <v>4.9999999999999822E-2</v>
      </c>
      <c r="G16" s="4">
        <v>42.76</v>
      </c>
    </row>
    <row r="17" spans="1:7" x14ac:dyDescent="0.25">
      <c r="A17" s="2" t="s">
        <v>652</v>
      </c>
      <c r="B17" s="2" t="s">
        <v>653</v>
      </c>
      <c r="C17" s="2" t="s">
        <v>8</v>
      </c>
      <c r="E17" s="8">
        <v>6.8460000000000001</v>
      </c>
      <c r="F17" s="7">
        <f t="shared" si="0"/>
        <v>5.400000000000027E-2</v>
      </c>
      <c r="G17" s="3">
        <v>42.62</v>
      </c>
    </row>
    <row r="18" spans="1:7" x14ac:dyDescent="0.25">
      <c r="A18" s="2" t="s">
        <v>654</v>
      </c>
      <c r="B18" s="2" t="s">
        <v>655</v>
      </c>
      <c r="C18" s="2" t="s">
        <v>8</v>
      </c>
      <c r="E18" s="7">
        <v>6.85</v>
      </c>
      <c r="F18" s="7">
        <f t="shared" si="0"/>
        <v>5.7999999999999829E-2</v>
      </c>
      <c r="G18" s="4">
        <v>43.09</v>
      </c>
    </row>
    <row r="19" spans="1:7" x14ac:dyDescent="0.25">
      <c r="A19" s="2" t="s">
        <v>656</v>
      </c>
      <c r="B19" s="2" t="s">
        <v>657</v>
      </c>
      <c r="C19" s="2" t="s">
        <v>8</v>
      </c>
      <c r="E19" s="8">
        <v>6.8540000000000001</v>
      </c>
      <c r="F19" s="7">
        <f t="shared" si="0"/>
        <v>6.2000000000000277E-2</v>
      </c>
      <c r="G19" s="3">
        <v>42.61</v>
      </c>
    </row>
    <row r="20" spans="1:7" x14ac:dyDescent="0.25">
      <c r="A20" s="2" t="s">
        <v>658</v>
      </c>
      <c r="B20" s="2" t="s">
        <v>659</v>
      </c>
      <c r="C20" s="2" t="s">
        <v>8</v>
      </c>
      <c r="E20" s="7">
        <v>6.8579999999999997</v>
      </c>
      <c r="F20" s="7">
        <f t="shared" si="0"/>
        <v>6.5999999999999837E-2</v>
      </c>
      <c r="G20" s="4">
        <v>42.77</v>
      </c>
    </row>
    <row r="21" spans="1:7" x14ac:dyDescent="0.25">
      <c r="A21" s="2" t="s">
        <v>660</v>
      </c>
      <c r="B21" s="2" t="s">
        <v>661</v>
      </c>
      <c r="C21" s="2" t="s">
        <v>8</v>
      </c>
      <c r="E21" s="8">
        <v>6.8630000000000004</v>
      </c>
      <c r="F21" s="7">
        <f t="shared" si="0"/>
        <v>7.1000000000000618E-2</v>
      </c>
      <c r="G21" s="3">
        <v>42.54</v>
      </c>
    </row>
    <row r="22" spans="1:7" x14ac:dyDescent="0.25">
      <c r="A22" s="2" t="s">
        <v>662</v>
      </c>
      <c r="B22" s="2" t="s">
        <v>663</v>
      </c>
      <c r="C22" s="2" t="s">
        <v>8</v>
      </c>
      <c r="E22" s="7">
        <v>6.867</v>
      </c>
      <c r="F22" s="7">
        <f t="shared" si="0"/>
        <v>7.5000000000000178E-2</v>
      </c>
      <c r="G22" s="4">
        <v>42.05</v>
      </c>
    </row>
    <row r="23" spans="1:7" x14ac:dyDescent="0.25">
      <c r="A23" s="2" t="s">
        <v>664</v>
      </c>
      <c r="B23" s="2" t="s">
        <v>578</v>
      </c>
      <c r="C23" s="2" t="s">
        <v>8</v>
      </c>
      <c r="E23" s="8">
        <v>6.8710000000000004</v>
      </c>
      <c r="F23" s="7">
        <f t="shared" si="0"/>
        <v>7.9000000000000625E-2</v>
      </c>
      <c r="G23" s="3">
        <v>41.5</v>
      </c>
    </row>
    <row r="24" spans="1:7" x14ac:dyDescent="0.25">
      <c r="A24" s="2" t="s">
        <v>665</v>
      </c>
      <c r="B24" s="2" t="s">
        <v>666</v>
      </c>
      <c r="C24" s="2" t="s">
        <v>8</v>
      </c>
      <c r="E24" s="7">
        <v>6.875</v>
      </c>
      <c r="F24" s="7">
        <f t="shared" si="0"/>
        <v>8.3000000000000185E-2</v>
      </c>
      <c r="G24" s="4">
        <v>41.2</v>
      </c>
    </row>
    <row r="25" spans="1:7" x14ac:dyDescent="0.25">
      <c r="A25" s="2" t="s">
        <v>667</v>
      </c>
      <c r="B25" s="2" t="s">
        <v>668</v>
      </c>
      <c r="C25" s="2" t="s">
        <v>8</v>
      </c>
      <c r="E25" s="8">
        <v>6.8789999999999996</v>
      </c>
      <c r="F25" s="7">
        <f t="shared" si="0"/>
        <v>8.6999999999999744E-2</v>
      </c>
      <c r="G25" s="3">
        <v>40.72</v>
      </c>
    </row>
    <row r="26" spans="1:7" x14ac:dyDescent="0.25">
      <c r="A26" s="2" t="s">
        <v>669</v>
      </c>
      <c r="B26" s="2" t="s">
        <v>670</v>
      </c>
      <c r="C26" s="2" t="s">
        <v>8</v>
      </c>
      <c r="E26" s="7">
        <v>6.883</v>
      </c>
      <c r="F26" s="7">
        <f t="shared" si="0"/>
        <v>9.1000000000000192E-2</v>
      </c>
      <c r="G26" s="4">
        <v>39.93</v>
      </c>
    </row>
    <row r="27" spans="1:7" x14ac:dyDescent="0.25">
      <c r="A27" s="2" t="s">
        <v>671</v>
      </c>
      <c r="B27" s="2" t="s">
        <v>668</v>
      </c>
      <c r="C27" s="2" t="s">
        <v>8</v>
      </c>
      <c r="E27" s="8">
        <v>6.8879999999999999</v>
      </c>
      <c r="F27" s="7">
        <f t="shared" si="0"/>
        <v>9.6000000000000085E-2</v>
      </c>
      <c r="G27" s="3">
        <v>40.72</v>
      </c>
    </row>
    <row r="28" spans="1:7" x14ac:dyDescent="0.25">
      <c r="A28" s="2" t="s">
        <v>672</v>
      </c>
      <c r="B28" s="2" t="s">
        <v>482</v>
      </c>
      <c r="C28" s="2" t="s">
        <v>8</v>
      </c>
      <c r="E28" s="7">
        <v>6.8920000000000003</v>
      </c>
      <c r="F28" s="7">
        <f t="shared" si="0"/>
        <v>0.10000000000000053</v>
      </c>
      <c r="G28" s="4">
        <v>40.869999999999997</v>
      </c>
    </row>
    <row r="29" spans="1:7" x14ac:dyDescent="0.25">
      <c r="A29" s="2" t="s">
        <v>673</v>
      </c>
      <c r="B29" s="2" t="s">
        <v>674</v>
      </c>
      <c r="C29" s="2" t="s">
        <v>8</v>
      </c>
      <c r="E29" s="8">
        <v>6.8959999999999999</v>
      </c>
      <c r="F29" s="7">
        <f t="shared" si="0"/>
        <v>0.10400000000000009</v>
      </c>
      <c r="G29" s="3">
        <v>40.76</v>
      </c>
    </row>
    <row r="30" spans="1:7" x14ac:dyDescent="0.25">
      <c r="A30" s="2" t="s">
        <v>675</v>
      </c>
      <c r="B30" s="2" t="s">
        <v>676</v>
      </c>
      <c r="C30" s="2" t="s">
        <v>8</v>
      </c>
      <c r="E30" s="7">
        <v>6.9</v>
      </c>
      <c r="F30" s="7">
        <f t="shared" si="0"/>
        <v>0.10800000000000054</v>
      </c>
      <c r="G30" s="4">
        <v>40.6</v>
      </c>
    </row>
    <row r="31" spans="1:7" x14ac:dyDescent="0.25">
      <c r="A31" s="2" t="s">
        <v>677</v>
      </c>
      <c r="B31" s="2" t="s">
        <v>678</v>
      </c>
      <c r="C31" s="2" t="s">
        <v>8</v>
      </c>
      <c r="E31" s="8">
        <v>6.9039999999999999</v>
      </c>
      <c r="F31" s="7">
        <f t="shared" si="0"/>
        <v>0.1120000000000001</v>
      </c>
      <c r="G31" s="3">
        <v>39.78</v>
      </c>
    </row>
    <row r="32" spans="1:7" x14ac:dyDescent="0.25">
      <c r="A32" s="2" t="s">
        <v>679</v>
      </c>
      <c r="B32" s="2" t="s">
        <v>680</v>
      </c>
      <c r="C32" s="2" t="s">
        <v>8</v>
      </c>
      <c r="E32" s="7">
        <v>6.9080000000000004</v>
      </c>
      <c r="F32" s="7">
        <f t="shared" si="0"/>
        <v>0.11600000000000055</v>
      </c>
      <c r="G32" s="4">
        <v>40.4</v>
      </c>
    </row>
    <row r="33" spans="1:7" x14ac:dyDescent="0.25">
      <c r="A33" s="2" t="s">
        <v>681</v>
      </c>
      <c r="B33" s="2" t="s">
        <v>682</v>
      </c>
      <c r="C33" s="2" t="s">
        <v>8</v>
      </c>
      <c r="E33" s="8">
        <v>6.9130000000000003</v>
      </c>
      <c r="F33" s="7">
        <f t="shared" si="0"/>
        <v>0.12100000000000044</v>
      </c>
      <c r="G33" s="3">
        <v>39.299999999999997</v>
      </c>
    </row>
    <row r="34" spans="1:7" x14ac:dyDescent="0.25">
      <c r="A34" s="2" t="s">
        <v>683</v>
      </c>
      <c r="B34" s="2" t="s">
        <v>684</v>
      </c>
      <c r="C34" s="2" t="s">
        <v>8</v>
      </c>
      <c r="E34" s="7">
        <v>6.9169999999999998</v>
      </c>
      <c r="F34" s="7">
        <f t="shared" si="0"/>
        <v>0.125</v>
      </c>
      <c r="G34" s="4">
        <v>40.090000000000003</v>
      </c>
    </row>
    <row r="35" spans="1:7" x14ac:dyDescent="0.25">
      <c r="A35" s="2" t="s">
        <v>685</v>
      </c>
      <c r="B35" s="2" t="s">
        <v>666</v>
      </c>
      <c r="C35" s="2" t="s">
        <v>8</v>
      </c>
      <c r="E35" s="8">
        <v>6.9210000000000003</v>
      </c>
      <c r="F35" s="7">
        <f t="shared" si="0"/>
        <v>0.12900000000000045</v>
      </c>
      <c r="G35" s="3">
        <v>41.2</v>
      </c>
    </row>
    <row r="36" spans="1:7" x14ac:dyDescent="0.25">
      <c r="A36" s="2" t="s">
        <v>686</v>
      </c>
      <c r="B36" s="2" t="s">
        <v>397</v>
      </c>
      <c r="C36" s="2" t="s">
        <v>8</v>
      </c>
      <c r="E36" s="7">
        <v>6.9249999999999998</v>
      </c>
      <c r="F36" s="7">
        <f t="shared" si="0"/>
        <v>0.13300000000000001</v>
      </c>
      <c r="G36" s="4">
        <v>40.57</v>
      </c>
    </row>
    <row r="37" spans="1:7" x14ac:dyDescent="0.25">
      <c r="A37" s="2" t="s">
        <v>687</v>
      </c>
      <c r="B37" s="2" t="s">
        <v>688</v>
      </c>
      <c r="C37" s="2" t="s">
        <v>8</v>
      </c>
      <c r="E37" s="8">
        <v>6.9290000000000003</v>
      </c>
      <c r="F37" s="7">
        <f t="shared" si="0"/>
        <v>0.13700000000000045</v>
      </c>
      <c r="G37" s="3">
        <v>39.5</v>
      </c>
    </row>
    <row r="38" spans="1:7" x14ac:dyDescent="0.25">
      <c r="A38" s="2" t="s">
        <v>689</v>
      </c>
      <c r="B38" s="2" t="s">
        <v>690</v>
      </c>
      <c r="C38" s="2" t="s">
        <v>8</v>
      </c>
      <c r="E38" s="7">
        <v>6.9329999999999998</v>
      </c>
      <c r="F38" s="7">
        <f t="shared" si="0"/>
        <v>0.14100000000000001</v>
      </c>
      <c r="G38" s="4">
        <v>39.340000000000003</v>
      </c>
    </row>
    <row r="39" spans="1:7" x14ac:dyDescent="0.25">
      <c r="A39" s="2" t="s">
        <v>691</v>
      </c>
      <c r="B39" s="2" t="s">
        <v>684</v>
      </c>
      <c r="C39" s="2" t="s">
        <v>8</v>
      </c>
      <c r="E39" s="8">
        <v>6.9379999999999997</v>
      </c>
      <c r="F39" s="7">
        <f t="shared" si="0"/>
        <v>0.14599999999999991</v>
      </c>
      <c r="G39" s="3">
        <v>40.090000000000003</v>
      </c>
    </row>
    <row r="40" spans="1:7" x14ac:dyDescent="0.25">
      <c r="A40" s="2" t="s">
        <v>692</v>
      </c>
      <c r="B40" s="2" t="s">
        <v>693</v>
      </c>
      <c r="C40" s="2" t="s">
        <v>8</v>
      </c>
      <c r="E40" s="7">
        <v>6.9420000000000002</v>
      </c>
      <c r="F40" s="7">
        <f t="shared" si="0"/>
        <v>0.15000000000000036</v>
      </c>
      <c r="G40" s="4">
        <v>38.840000000000003</v>
      </c>
    </row>
    <row r="41" spans="1:7" x14ac:dyDescent="0.25">
      <c r="A41" s="2" t="s">
        <v>694</v>
      </c>
      <c r="B41" s="2" t="s">
        <v>695</v>
      </c>
      <c r="C41" s="2" t="s">
        <v>8</v>
      </c>
      <c r="E41" s="8">
        <v>6.9459999999999997</v>
      </c>
      <c r="F41" s="7">
        <f t="shared" si="0"/>
        <v>0.15399999999999991</v>
      </c>
      <c r="G41" s="3">
        <v>39.950000000000003</v>
      </c>
    </row>
    <row r="42" spans="1:7" x14ac:dyDescent="0.25">
      <c r="A42" s="2" t="s">
        <v>696</v>
      </c>
      <c r="B42" s="2" t="s">
        <v>697</v>
      </c>
      <c r="C42" s="2" t="s">
        <v>8</v>
      </c>
      <c r="E42" s="7">
        <v>6.95</v>
      </c>
      <c r="F42" s="7">
        <f t="shared" si="0"/>
        <v>0.15800000000000036</v>
      </c>
      <c r="G42" s="4">
        <v>39.15</v>
      </c>
    </row>
    <row r="43" spans="1:7" x14ac:dyDescent="0.25">
      <c r="A43" s="2" t="s">
        <v>698</v>
      </c>
      <c r="B43" s="2" t="s">
        <v>699</v>
      </c>
      <c r="C43" s="2" t="s">
        <v>8</v>
      </c>
      <c r="E43" s="8">
        <v>6.9539999999999997</v>
      </c>
      <c r="F43" s="7">
        <f t="shared" si="0"/>
        <v>0.16199999999999992</v>
      </c>
      <c r="G43" s="3">
        <v>38.520000000000003</v>
      </c>
    </row>
    <row r="44" spans="1:7" x14ac:dyDescent="0.25">
      <c r="A44" s="2" t="s">
        <v>700</v>
      </c>
      <c r="B44" s="2" t="s">
        <v>701</v>
      </c>
      <c r="C44" s="2" t="s">
        <v>8</v>
      </c>
      <c r="E44" s="7">
        <v>6.9580000000000002</v>
      </c>
      <c r="F44" s="7">
        <f t="shared" si="0"/>
        <v>0.16600000000000037</v>
      </c>
      <c r="G44" s="4">
        <v>39.94</v>
      </c>
    </row>
    <row r="45" spans="1:7" x14ac:dyDescent="0.25">
      <c r="A45" s="2" t="s">
        <v>702</v>
      </c>
      <c r="B45" s="2" t="s">
        <v>703</v>
      </c>
      <c r="C45" s="2" t="s">
        <v>8</v>
      </c>
      <c r="E45" s="8">
        <v>6.9630000000000001</v>
      </c>
      <c r="F45" s="7">
        <f t="shared" si="0"/>
        <v>0.17100000000000026</v>
      </c>
      <c r="G45" s="3">
        <v>39.51</v>
      </c>
    </row>
    <row r="46" spans="1:7" x14ac:dyDescent="0.25">
      <c r="A46" s="2" t="s">
        <v>704</v>
      </c>
      <c r="B46" s="2" t="s">
        <v>705</v>
      </c>
      <c r="C46" s="2" t="s">
        <v>8</v>
      </c>
      <c r="E46" s="7">
        <v>6.9669999999999996</v>
      </c>
      <c r="F46" s="7">
        <f t="shared" si="0"/>
        <v>0.17499999999999982</v>
      </c>
      <c r="G46" s="4">
        <v>39.020000000000003</v>
      </c>
    </row>
    <row r="47" spans="1:7" x14ac:dyDescent="0.25">
      <c r="A47" s="2" t="s">
        <v>706</v>
      </c>
      <c r="B47" s="2" t="s">
        <v>693</v>
      </c>
      <c r="C47" s="2" t="s">
        <v>8</v>
      </c>
      <c r="E47" s="8">
        <v>6.9710000000000001</v>
      </c>
      <c r="F47" s="7">
        <f t="shared" si="0"/>
        <v>0.17900000000000027</v>
      </c>
      <c r="G47" s="3">
        <v>38.840000000000003</v>
      </c>
    </row>
    <row r="48" spans="1:7" x14ac:dyDescent="0.25">
      <c r="A48" s="2" t="s">
        <v>707</v>
      </c>
      <c r="B48" s="2" t="s">
        <v>708</v>
      </c>
      <c r="C48" s="2" t="s">
        <v>8</v>
      </c>
      <c r="E48" s="7">
        <v>6.9749999999999996</v>
      </c>
      <c r="F48" s="7">
        <f t="shared" si="0"/>
        <v>0.18299999999999983</v>
      </c>
      <c r="G48" s="4">
        <v>38.049999999999997</v>
      </c>
    </row>
    <row r="49" spans="1:7" x14ac:dyDescent="0.25">
      <c r="A49" s="2" t="s">
        <v>709</v>
      </c>
      <c r="B49" s="2" t="s">
        <v>8</v>
      </c>
      <c r="C49" s="2" t="s">
        <v>8</v>
      </c>
      <c r="E49" s="8">
        <v>6.9790000000000001</v>
      </c>
      <c r="F49" s="7">
        <f t="shared" si="0"/>
        <v>0.18700000000000028</v>
      </c>
      <c r="G49" s="3" t="s">
        <v>8</v>
      </c>
    </row>
    <row r="50" spans="1:7" x14ac:dyDescent="0.25">
      <c r="A50" s="2" t="s">
        <v>710</v>
      </c>
      <c r="B50" s="2" t="s">
        <v>8</v>
      </c>
      <c r="C50" s="2" t="s">
        <v>8</v>
      </c>
      <c r="E50" s="7">
        <v>6.9829999999999997</v>
      </c>
      <c r="F50" s="7">
        <f t="shared" si="0"/>
        <v>0.19099999999999984</v>
      </c>
      <c r="G50" s="4" t="s">
        <v>8</v>
      </c>
    </row>
    <row r="51" spans="1:7" x14ac:dyDescent="0.25">
      <c r="A51" s="2" t="s">
        <v>711</v>
      </c>
      <c r="B51" s="2" t="s">
        <v>8</v>
      </c>
      <c r="C51" s="2" t="s">
        <v>8</v>
      </c>
      <c r="E51" s="8">
        <v>6.9880000000000004</v>
      </c>
      <c r="F51" s="7">
        <f t="shared" si="0"/>
        <v>0.19600000000000062</v>
      </c>
      <c r="G51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47A-106A-4958-83DB-2FA62EEE6D9E}">
  <dimension ref="A1:L30"/>
  <sheetViews>
    <sheetView workbookViewId="0">
      <selection activeCell="B36" sqref="B36"/>
    </sheetView>
  </sheetViews>
  <sheetFormatPr defaultRowHeight="15" x14ac:dyDescent="0.25"/>
  <cols>
    <col min="1" max="5" width="11.140625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12" x14ac:dyDescent="0.25">
      <c r="A2" s="2" t="s">
        <v>8</v>
      </c>
      <c r="B2" s="2" t="s">
        <v>9</v>
      </c>
      <c r="C2" s="2" t="s">
        <v>8</v>
      </c>
      <c r="D2" s="2" t="s">
        <v>8</v>
      </c>
      <c r="E2" s="2" t="s">
        <v>8</v>
      </c>
    </row>
    <row r="3" spans="1:12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8</v>
      </c>
      <c r="I3" s="7" t="s">
        <v>8</v>
      </c>
      <c r="J3" s="4" t="s">
        <v>9</v>
      </c>
      <c r="K3" s="4" t="s">
        <v>8</v>
      </c>
      <c r="L3" s="4" t="s">
        <v>8</v>
      </c>
    </row>
    <row r="4" spans="1:12" x14ac:dyDescent="0.25">
      <c r="A4" s="5" t="s">
        <v>14</v>
      </c>
      <c r="B4" s="5" t="s">
        <v>15</v>
      </c>
      <c r="C4" s="5" t="s">
        <v>16</v>
      </c>
      <c r="D4" s="5" t="s">
        <v>8</v>
      </c>
      <c r="E4" s="2" t="s">
        <v>8</v>
      </c>
      <c r="I4" s="8" t="s">
        <v>10</v>
      </c>
      <c r="J4" s="3" t="s">
        <v>11</v>
      </c>
      <c r="K4" s="3" t="s">
        <v>12</v>
      </c>
      <c r="L4" s="3" t="s">
        <v>13</v>
      </c>
    </row>
    <row r="5" spans="1:12" x14ac:dyDescent="0.25">
      <c r="A5" s="5" t="s">
        <v>17</v>
      </c>
      <c r="B5" s="5" t="s">
        <v>18</v>
      </c>
      <c r="C5" s="5" t="s">
        <v>19</v>
      </c>
      <c r="D5" s="5" t="s">
        <v>20</v>
      </c>
      <c r="E5" s="2" t="s">
        <v>8</v>
      </c>
      <c r="G5" s="5">
        <f>AVERAGE(L6:L29)</f>
        <v>73.591250000000002</v>
      </c>
      <c r="H5" s="2">
        <v>8.4580000000000002</v>
      </c>
      <c r="I5" s="2">
        <f>H5-$H$5</f>
        <v>0</v>
      </c>
      <c r="J5" s="2">
        <v>-3.64</v>
      </c>
      <c r="K5" s="2">
        <v>-0.20300000000000001</v>
      </c>
      <c r="L5" t="s">
        <v>8</v>
      </c>
    </row>
    <row r="6" spans="1:12" x14ac:dyDescent="0.25">
      <c r="A6" s="5" t="s">
        <v>21</v>
      </c>
      <c r="B6" s="5" t="s">
        <v>22</v>
      </c>
      <c r="C6" s="5" t="s">
        <v>23</v>
      </c>
      <c r="D6" s="5" t="s">
        <v>24</v>
      </c>
      <c r="E6" s="2" t="s">
        <v>8</v>
      </c>
      <c r="H6" s="2">
        <v>8.4629999999999992</v>
      </c>
      <c r="I6" s="2">
        <f t="shared" ref="I6:I30" si="0">H6-$H$5</f>
        <v>4.9999999999990052E-3</v>
      </c>
      <c r="J6" s="2">
        <v>-3.2810000000000001</v>
      </c>
      <c r="K6" s="2">
        <v>-0.187</v>
      </c>
      <c r="L6" s="2">
        <v>83.83</v>
      </c>
    </row>
    <row r="7" spans="1:12" x14ac:dyDescent="0.25">
      <c r="A7" s="5" t="s">
        <v>25</v>
      </c>
      <c r="B7" s="5" t="s">
        <v>26</v>
      </c>
      <c r="C7" s="5" t="s">
        <v>27</v>
      </c>
      <c r="D7" s="5" t="s">
        <v>28</v>
      </c>
      <c r="E7" s="2" t="s">
        <v>8</v>
      </c>
      <c r="H7" s="2">
        <v>8.4670000000000005</v>
      </c>
      <c r="I7" s="2">
        <f t="shared" si="0"/>
        <v>9.0000000000003411E-3</v>
      </c>
      <c r="J7" s="2">
        <v>-2.9449999999999998</v>
      </c>
      <c r="K7" s="2">
        <v>-0.18</v>
      </c>
      <c r="L7" s="2">
        <v>78.2</v>
      </c>
    </row>
    <row r="8" spans="1:12" x14ac:dyDescent="0.25">
      <c r="A8" s="5" t="s">
        <v>29</v>
      </c>
      <c r="B8" s="5" t="s">
        <v>30</v>
      </c>
      <c r="C8" s="5" t="s">
        <v>27</v>
      </c>
      <c r="D8" s="5" t="s">
        <v>31</v>
      </c>
      <c r="E8" s="2" t="s">
        <v>8</v>
      </c>
      <c r="H8" s="2">
        <v>8.4710000000000001</v>
      </c>
      <c r="I8" s="2">
        <f t="shared" si="0"/>
        <v>1.2999999999999901E-2</v>
      </c>
      <c r="J8" s="2">
        <v>-2.6320000000000001</v>
      </c>
      <c r="K8" s="2">
        <v>-0.16400000000000001</v>
      </c>
      <c r="L8" s="2">
        <v>77.66</v>
      </c>
    </row>
    <row r="9" spans="1:12" x14ac:dyDescent="0.25">
      <c r="A9" s="5" t="s">
        <v>32</v>
      </c>
      <c r="B9" s="5" t="s">
        <v>33</v>
      </c>
      <c r="C9" s="5" t="s">
        <v>34</v>
      </c>
      <c r="D9" s="5" t="s">
        <v>35</v>
      </c>
      <c r="E9" s="2" t="s">
        <v>8</v>
      </c>
      <c r="H9" s="2">
        <v>8.4749999999999996</v>
      </c>
      <c r="I9" s="2">
        <f t="shared" si="0"/>
        <v>1.699999999999946E-2</v>
      </c>
      <c r="J9" s="2">
        <v>-2.2970000000000002</v>
      </c>
      <c r="K9" s="2">
        <v>-0.16400000000000001</v>
      </c>
      <c r="L9" s="2">
        <v>80.45</v>
      </c>
    </row>
    <row r="10" spans="1:12" x14ac:dyDescent="0.25">
      <c r="A10" s="5" t="s">
        <v>36</v>
      </c>
      <c r="B10" s="5" t="s">
        <v>37</v>
      </c>
      <c r="C10" s="5" t="s">
        <v>38</v>
      </c>
      <c r="D10" s="5" t="s">
        <v>39</v>
      </c>
      <c r="E10" s="2" t="s">
        <v>8</v>
      </c>
      <c r="H10" s="2">
        <v>8.4789999999999992</v>
      </c>
      <c r="I10" s="2">
        <f t="shared" si="0"/>
        <v>2.0999999999999019E-2</v>
      </c>
      <c r="J10" s="2">
        <v>-1.9610000000000001</v>
      </c>
      <c r="K10" s="2">
        <v>-0.14799999999999999</v>
      </c>
      <c r="L10" s="2">
        <v>78.64</v>
      </c>
    </row>
    <row r="11" spans="1:12" x14ac:dyDescent="0.25">
      <c r="A11" s="5" t="s">
        <v>40</v>
      </c>
      <c r="B11" s="5" t="s">
        <v>41</v>
      </c>
      <c r="C11" s="5" t="s">
        <v>42</v>
      </c>
      <c r="D11" s="5" t="s">
        <v>43</v>
      </c>
      <c r="E11" s="2" t="s">
        <v>8</v>
      </c>
      <c r="H11" s="2">
        <v>8.4830000000000005</v>
      </c>
      <c r="I11" s="2">
        <f t="shared" si="0"/>
        <v>2.5000000000000355E-2</v>
      </c>
      <c r="J11" s="2">
        <v>-1.64</v>
      </c>
      <c r="K11" s="2">
        <v>-0.13300000000000001</v>
      </c>
      <c r="L11" s="2">
        <v>76.760000000000005</v>
      </c>
    </row>
    <row r="12" spans="1:12" x14ac:dyDescent="0.25">
      <c r="A12" s="5" t="s">
        <v>44</v>
      </c>
      <c r="B12" s="5" t="s">
        <v>45</v>
      </c>
      <c r="C12" s="5" t="s">
        <v>46</v>
      </c>
      <c r="D12" s="5" t="s">
        <v>47</v>
      </c>
      <c r="E12" s="2" t="s">
        <v>8</v>
      </c>
      <c r="H12" s="2">
        <v>8.4879999999999995</v>
      </c>
      <c r="I12" s="2">
        <f t="shared" si="0"/>
        <v>2.9999999999999361E-2</v>
      </c>
      <c r="J12" s="2">
        <v>-1.32</v>
      </c>
      <c r="K12" s="2">
        <v>-0.125</v>
      </c>
      <c r="L12" s="2">
        <v>78.61</v>
      </c>
    </row>
    <row r="13" spans="1:12" x14ac:dyDescent="0.25">
      <c r="A13" s="5" t="s">
        <v>48</v>
      </c>
      <c r="B13" s="5" t="s">
        <v>49</v>
      </c>
      <c r="C13" s="5" t="s">
        <v>50</v>
      </c>
      <c r="D13" s="5" t="s">
        <v>51</v>
      </c>
      <c r="E13" s="2" t="s">
        <v>8</v>
      </c>
      <c r="H13" s="2">
        <v>8.4920000000000009</v>
      </c>
      <c r="I13" s="2">
        <f t="shared" si="0"/>
        <v>3.4000000000000696E-2</v>
      </c>
      <c r="J13" s="2">
        <v>-0.98399999999999999</v>
      </c>
      <c r="K13" s="2">
        <v>-0.109</v>
      </c>
      <c r="L13" s="2">
        <v>75.8</v>
      </c>
    </row>
    <row r="14" spans="1:12" x14ac:dyDescent="0.25">
      <c r="A14" s="5" t="s">
        <v>52</v>
      </c>
      <c r="B14" s="5" t="s">
        <v>53</v>
      </c>
      <c r="C14" s="5" t="s">
        <v>54</v>
      </c>
      <c r="D14" s="5" t="s">
        <v>55</v>
      </c>
      <c r="E14" s="2" t="s">
        <v>8</v>
      </c>
      <c r="H14" s="2">
        <v>8.4960000000000004</v>
      </c>
      <c r="I14" s="2">
        <f t="shared" si="0"/>
        <v>3.8000000000000256E-2</v>
      </c>
      <c r="J14" s="2">
        <v>-0.68700000000000006</v>
      </c>
      <c r="K14" s="2">
        <v>-0.10199999999999999</v>
      </c>
      <c r="L14" s="2">
        <v>73.84</v>
      </c>
    </row>
    <row r="15" spans="1:12" x14ac:dyDescent="0.25">
      <c r="A15" s="5" t="s">
        <v>56</v>
      </c>
      <c r="B15" s="5" t="s">
        <v>57</v>
      </c>
      <c r="C15" s="5" t="s">
        <v>58</v>
      </c>
      <c r="D15" s="5" t="s">
        <v>59</v>
      </c>
      <c r="E15" s="2" t="s">
        <v>8</v>
      </c>
      <c r="H15" s="2">
        <v>8.5</v>
      </c>
      <c r="I15" s="2">
        <f t="shared" si="0"/>
        <v>4.1999999999999815E-2</v>
      </c>
      <c r="J15" s="2">
        <v>-0.375</v>
      </c>
      <c r="K15" s="6">
        <v>-8.5930000000000006E-2</v>
      </c>
      <c r="L15" s="2">
        <v>75.73</v>
      </c>
    </row>
    <row r="16" spans="1:12" x14ac:dyDescent="0.25">
      <c r="A16" s="5" t="s">
        <v>60</v>
      </c>
      <c r="B16" s="5" t="s">
        <v>61</v>
      </c>
      <c r="C16" s="5" t="s">
        <v>62</v>
      </c>
      <c r="D16" s="5" t="s">
        <v>63</v>
      </c>
      <c r="E16" s="2" t="s">
        <v>8</v>
      </c>
      <c r="H16" s="2">
        <v>8.5039999999999996</v>
      </c>
      <c r="I16" s="2">
        <f t="shared" si="0"/>
        <v>4.5999999999999375E-2</v>
      </c>
      <c r="J16" s="6">
        <v>-6.2489999999999997E-2</v>
      </c>
      <c r="K16" s="6">
        <v>-7.8109999999999999E-2</v>
      </c>
      <c r="L16" s="2">
        <v>72.97</v>
      </c>
    </row>
    <row r="17" spans="1:12" x14ac:dyDescent="0.25">
      <c r="A17" s="5" t="s">
        <v>64</v>
      </c>
      <c r="B17" s="5" t="s">
        <v>65</v>
      </c>
      <c r="C17" s="5" t="s">
        <v>66</v>
      </c>
      <c r="D17" s="5" t="s">
        <v>67</v>
      </c>
      <c r="E17" s="2" t="s">
        <v>8</v>
      </c>
      <c r="H17" s="2">
        <v>8.5079999999999991</v>
      </c>
      <c r="I17" s="2">
        <f t="shared" si="0"/>
        <v>4.9999999999998934E-2</v>
      </c>
      <c r="J17" s="2">
        <v>0.23400000000000001</v>
      </c>
      <c r="K17" s="6">
        <v>-7.0300000000000001E-2</v>
      </c>
      <c r="L17" s="2">
        <v>71.14</v>
      </c>
    </row>
    <row r="18" spans="1:12" x14ac:dyDescent="0.25">
      <c r="A18" s="5" t="s">
        <v>68</v>
      </c>
      <c r="B18" s="5" t="s">
        <v>69</v>
      </c>
      <c r="C18" s="5" t="s">
        <v>70</v>
      </c>
      <c r="D18" s="5" t="s">
        <v>71</v>
      </c>
      <c r="E18" s="2" t="s">
        <v>8</v>
      </c>
      <c r="H18" s="2">
        <v>8.5120000000000005</v>
      </c>
      <c r="I18" s="2">
        <f t="shared" si="0"/>
        <v>5.400000000000027E-2</v>
      </c>
      <c r="J18" s="2">
        <v>0.53100000000000003</v>
      </c>
      <c r="K18" s="6">
        <v>-5.4679999999999999E-2</v>
      </c>
      <c r="L18" s="2">
        <v>73</v>
      </c>
    </row>
    <row r="19" spans="1:12" x14ac:dyDescent="0.25">
      <c r="A19" s="5" t="s">
        <v>72</v>
      </c>
      <c r="B19" s="5" t="s">
        <v>73</v>
      </c>
      <c r="C19" s="5" t="s">
        <v>70</v>
      </c>
      <c r="D19" s="5" t="s">
        <v>74</v>
      </c>
      <c r="E19" s="2" t="s">
        <v>8</v>
      </c>
      <c r="H19" s="2">
        <v>8.5169999999999995</v>
      </c>
      <c r="I19" s="2">
        <f t="shared" si="0"/>
        <v>5.8999999999999275E-2</v>
      </c>
      <c r="J19" s="2">
        <v>0.84399999999999997</v>
      </c>
      <c r="K19" s="6">
        <v>-4.6870000000000002E-2</v>
      </c>
      <c r="L19" s="2">
        <v>72.959999999999994</v>
      </c>
    </row>
    <row r="20" spans="1:12" x14ac:dyDescent="0.25">
      <c r="A20" s="5" t="s">
        <v>75</v>
      </c>
      <c r="B20" s="5" t="s">
        <v>76</v>
      </c>
      <c r="C20" s="5" t="s">
        <v>77</v>
      </c>
      <c r="D20" s="5" t="s">
        <v>78</v>
      </c>
      <c r="E20" s="2" t="s">
        <v>8</v>
      </c>
      <c r="H20" s="2">
        <v>8.5210000000000008</v>
      </c>
      <c r="I20" s="2">
        <f t="shared" si="0"/>
        <v>6.3000000000000611E-2</v>
      </c>
      <c r="J20" s="2">
        <v>1.1399999999999999</v>
      </c>
      <c r="K20" s="6">
        <v>-4.6870000000000002E-2</v>
      </c>
      <c r="L20" s="2">
        <v>71.099999999999994</v>
      </c>
    </row>
    <row r="21" spans="1:12" x14ac:dyDescent="0.25">
      <c r="A21" s="5" t="s">
        <v>79</v>
      </c>
      <c r="B21" s="5" t="s">
        <v>80</v>
      </c>
      <c r="C21" s="5" t="s">
        <v>81</v>
      </c>
      <c r="D21" s="5" t="s">
        <v>82</v>
      </c>
      <c r="E21" s="2" t="s">
        <v>8</v>
      </c>
      <c r="H21" s="2">
        <v>8.5250000000000004</v>
      </c>
      <c r="I21" s="2">
        <f t="shared" si="0"/>
        <v>6.7000000000000171E-2</v>
      </c>
      <c r="J21" s="2">
        <v>1.4370000000000001</v>
      </c>
      <c r="K21" s="6">
        <v>-3.125E-2</v>
      </c>
      <c r="L21" s="2">
        <v>70.2</v>
      </c>
    </row>
    <row r="22" spans="1:12" x14ac:dyDescent="0.25">
      <c r="A22" s="5" t="s">
        <v>83</v>
      </c>
      <c r="B22" s="5" t="s">
        <v>84</v>
      </c>
      <c r="C22" s="5" t="s">
        <v>85</v>
      </c>
      <c r="D22" s="5" t="s">
        <v>86</v>
      </c>
      <c r="E22" s="2" t="s">
        <v>8</v>
      </c>
      <c r="H22" s="2">
        <v>8.5289999999999999</v>
      </c>
      <c r="I22" s="2">
        <f t="shared" si="0"/>
        <v>7.099999999999973E-2</v>
      </c>
      <c r="J22" s="2">
        <v>1.726</v>
      </c>
      <c r="K22" s="6">
        <v>-2.3429999999999999E-2</v>
      </c>
      <c r="L22" s="2">
        <v>69.89</v>
      </c>
    </row>
    <row r="23" spans="1:12" x14ac:dyDescent="0.25">
      <c r="A23" s="5" t="s">
        <v>87</v>
      </c>
      <c r="B23" s="5" t="s">
        <v>88</v>
      </c>
      <c r="C23" s="5" t="s">
        <v>89</v>
      </c>
      <c r="D23" s="5" t="s">
        <v>67</v>
      </c>
      <c r="E23" s="2" t="s">
        <v>8</v>
      </c>
      <c r="H23" s="2">
        <v>8.5329999999999995</v>
      </c>
      <c r="I23" s="2">
        <f t="shared" si="0"/>
        <v>7.4999999999999289E-2</v>
      </c>
      <c r="J23" s="2">
        <v>2.0150000000000001</v>
      </c>
      <c r="K23" s="6">
        <v>-1.562E-2</v>
      </c>
      <c r="L23" s="2">
        <v>71.77</v>
      </c>
    </row>
    <row r="24" spans="1:12" x14ac:dyDescent="0.25">
      <c r="A24" s="5" t="s">
        <v>90</v>
      </c>
      <c r="B24" s="5" t="s">
        <v>91</v>
      </c>
      <c r="C24" s="5" t="s">
        <v>92</v>
      </c>
      <c r="D24" s="5" t="s">
        <v>93</v>
      </c>
      <c r="E24" s="2" t="s">
        <v>8</v>
      </c>
      <c r="H24" s="2">
        <v>8.5370000000000008</v>
      </c>
      <c r="I24" s="2">
        <f t="shared" si="0"/>
        <v>7.9000000000000625E-2</v>
      </c>
      <c r="J24" s="2">
        <v>2.3199999999999998</v>
      </c>
      <c r="K24" s="6">
        <v>-7.8110000000000002E-3</v>
      </c>
      <c r="L24" s="2">
        <v>73</v>
      </c>
    </row>
    <row r="25" spans="1:12" x14ac:dyDescent="0.25">
      <c r="A25" s="5" t="s">
        <v>94</v>
      </c>
      <c r="B25" s="5" t="s">
        <v>95</v>
      </c>
      <c r="C25" s="5" t="s">
        <v>96</v>
      </c>
      <c r="D25" s="5" t="s">
        <v>97</v>
      </c>
      <c r="E25" s="2" t="s">
        <v>8</v>
      </c>
      <c r="H25" s="2">
        <v>8.5419999999999998</v>
      </c>
      <c r="I25" s="2">
        <f t="shared" si="0"/>
        <v>8.3999999999999631E-2</v>
      </c>
      <c r="J25" s="2">
        <v>2.625</v>
      </c>
      <c r="K25" s="6">
        <v>7.8110000000000002E-3</v>
      </c>
      <c r="L25" s="2">
        <v>70.239999999999995</v>
      </c>
    </row>
    <row r="26" spans="1:12" x14ac:dyDescent="0.25">
      <c r="A26" s="5" t="s">
        <v>98</v>
      </c>
      <c r="B26" s="5" t="s">
        <v>99</v>
      </c>
      <c r="C26" s="5" t="s">
        <v>100</v>
      </c>
      <c r="D26" s="5" t="s">
        <v>101</v>
      </c>
      <c r="E26" s="2" t="s">
        <v>8</v>
      </c>
      <c r="H26" s="2">
        <v>8.5459999999999994</v>
      </c>
      <c r="I26" s="2">
        <f t="shared" si="0"/>
        <v>8.799999999999919E-2</v>
      </c>
      <c r="J26" s="2">
        <v>2.9060000000000001</v>
      </c>
      <c r="K26" s="6">
        <v>2.3429999999999999E-2</v>
      </c>
      <c r="L26" s="2">
        <v>67.91</v>
      </c>
    </row>
    <row r="27" spans="1:12" x14ac:dyDescent="0.25">
      <c r="A27" s="5" t="s">
        <v>102</v>
      </c>
      <c r="B27" s="5" t="s">
        <v>103</v>
      </c>
      <c r="C27" s="5" t="s">
        <v>104</v>
      </c>
      <c r="D27" s="5" t="s">
        <v>105</v>
      </c>
      <c r="E27" s="2" t="s">
        <v>8</v>
      </c>
      <c r="H27" s="2">
        <v>8.5500000000000007</v>
      </c>
      <c r="I27" s="2">
        <f t="shared" si="0"/>
        <v>9.2000000000000526E-2</v>
      </c>
      <c r="J27" s="2">
        <v>3.1909999999999998</v>
      </c>
      <c r="K27" s="6">
        <v>3.3750000000000002E-2</v>
      </c>
      <c r="L27" s="2">
        <v>68.3</v>
      </c>
    </row>
    <row r="28" spans="1:12" x14ac:dyDescent="0.25">
      <c r="A28" s="5" t="s">
        <v>106</v>
      </c>
      <c r="B28" s="5" t="s">
        <v>107</v>
      </c>
      <c r="C28" s="5" t="s">
        <v>104</v>
      </c>
      <c r="D28" s="5" t="s">
        <v>108</v>
      </c>
      <c r="E28" s="2" t="s">
        <v>8</v>
      </c>
      <c r="H28" s="2">
        <v>8.5540000000000003</v>
      </c>
      <c r="I28" s="2">
        <f t="shared" si="0"/>
        <v>9.6000000000000085E-2</v>
      </c>
      <c r="J28" s="2">
        <v>3.476</v>
      </c>
      <c r="K28" s="6">
        <v>3.9059999999999997E-2</v>
      </c>
      <c r="L28" s="2">
        <v>67.78</v>
      </c>
    </row>
    <row r="29" spans="1:12" x14ac:dyDescent="0.25">
      <c r="A29" s="5" t="s">
        <v>109</v>
      </c>
      <c r="B29" s="5" t="s">
        <v>110</v>
      </c>
      <c r="C29" s="5" t="s">
        <v>111</v>
      </c>
      <c r="D29" s="5" t="s">
        <v>8</v>
      </c>
      <c r="E29" s="2" t="s">
        <v>8</v>
      </c>
      <c r="H29" s="2">
        <v>8.5579999999999998</v>
      </c>
      <c r="I29" s="2">
        <f t="shared" si="0"/>
        <v>9.9999999999999645E-2</v>
      </c>
      <c r="J29" s="2">
        <v>3.7570000000000001</v>
      </c>
      <c r="K29" s="6">
        <v>3.9059999999999997E-2</v>
      </c>
      <c r="L29" s="2">
        <v>66.41</v>
      </c>
    </row>
    <row r="30" spans="1:12" x14ac:dyDescent="0.25">
      <c r="H30" s="2">
        <v>8.5619999999999994</v>
      </c>
      <c r="I30" s="2">
        <f t="shared" si="0"/>
        <v>0.1039999999999992</v>
      </c>
      <c r="J30" s="2">
        <v>4.0309999999999997</v>
      </c>
      <c r="K30" s="6">
        <v>4.6870000000000002E-2</v>
      </c>
      <c r="L30" t="s">
        <v>8</v>
      </c>
    </row>
  </sheetData>
  <phoneticPr fontId="1" type="noConversion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D61B-2D12-4371-A999-D1CA3649F0B0}">
  <dimension ref="A1:G29"/>
  <sheetViews>
    <sheetView workbookViewId="0">
      <selection activeCell="T14" sqref="T14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3</v>
      </c>
      <c r="B1" t="s">
        <v>4</v>
      </c>
      <c r="C1" t="s">
        <v>5</v>
      </c>
    </row>
    <row r="2" spans="1:7" x14ac:dyDescent="0.25">
      <c r="A2" s="2" t="s">
        <v>8</v>
      </c>
      <c r="B2" s="2" t="s">
        <v>9</v>
      </c>
      <c r="C2" s="2" t="s">
        <v>8</v>
      </c>
      <c r="F2" s="7" t="s">
        <v>8</v>
      </c>
      <c r="G2" s="4" t="s">
        <v>9</v>
      </c>
    </row>
    <row r="3" spans="1:7" x14ac:dyDescent="0.25">
      <c r="A3" s="2" t="s">
        <v>10</v>
      </c>
      <c r="B3" s="2" t="s">
        <v>13</v>
      </c>
      <c r="C3" s="2" t="s">
        <v>8</v>
      </c>
      <c r="F3" s="8" t="s">
        <v>10</v>
      </c>
      <c r="G3" s="3" t="s">
        <v>13</v>
      </c>
    </row>
    <row r="4" spans="1:7" x14ac:dyDescent="0.25">
      <c r="A4" s="2" t="s">
        <v>495</v>
      </c>
      <c r="B4" s="2" t="s">
        <v>8</v>
      </c>
      <c r="C4" s="2" t="s">
        <v>8</v>
      </c>
      <c r="E4" s="7">
        <v>17.25</v>
      </c>
      <c r="F4" s="7">
        <f>E4-$E$4</f>
        <v>0</v>
      </c>
      <c r="G4" s="4" t="s">
        <v>8</v>
      </c>
    </row>
    <row r="5" spans="1:7" x14ac:dyDescent="0.25">
      <c r="A5" s="2" t="s">
        <v>496</v>
      </c>
      <c r="B5" s="2" t="s">
        <v>497</v>
      </c>
      <c r="C5" s="2" t="s">
        <v>8</v>
      </c>
      <c r="E5" s="8">
        <v>17.254000000000001</v>
      </c>
      <c r="F5" s="7">
        <f t="shared" ref="F5:F29" si="0">E5-$E$4</f>
        <v>4.0000000000013358E-3</v>
      </c>
      <c r="G5" s="3">
        <v>81.06</v>
      </c>
    </row>
    <row r="6" spans="1:7" x14ac:dyDescent="0.25">
      <c r="A6" s="2" t="s">
        <v>498</v>
      </c>
      <c r="B6" s="2" t="s">
        <v>499</v>
      </c>
      <c r="C6" s="2" t="s">
        <v>8</v>
      </c>
      <c r="E6" s="7">
        <v>17.257999999999999</v>
      </c>
      <c r="F6" s="7">
        <f t="shared" si="0"/>
        <v>7.9999999999991189E-3</v>
      </c>
      <c r="G6" s="4">
        <v>81.260000000000005</v>
      </c>
    </row>
    <row r="7" spans="1:7" x14ac:dyDescent="0.25">
      <c r="A7" s="2" t="s">
        <v>500</v>
      </c>
      <c r="B7" s="2" t="s">
        <v>501</v>
      </c>
      <c r="C7" s="2" t="s">
        <v>8</v>
      </c>
      <c r="E7" s="8">
        <v>17.262</v>
      </c>
      <c r="F7" s="7">
        <f t="shared" si="0"/>
        <v>1.2000000000000455E-2</v>
      </c>
      <c r="G7" s="3">
        <v>81.02</v>
      </c>
    </row>
    <row r="8" spans="1:7" x14ac:dyDescent="0.25">
      <c r="A8" s="2" t="s">
        <v>502</v>
      </c>
      <c r="B8" s="2" t="s">
        <v>503</v>
      </c>
      <c r="C8" s="2" t="s">
        <v>8</v>
      </c>
      <c r="E8" s="7">
        <v>17.266999999999999</v>
      </c>
      <c r="F8" s="7">
        <f t="shared" si="0"/>
        <v>1.699999999999946E-2</v>
      </c>
      <c r="G8" s="4">
        <v>79.23</v>
      </c>
    </row>
    <row r="9" spans="1:7" x14ac:dyDescent="0.25">
      <c r="A9" s="2" t="s">
        <v>504</v>
      </c>
      <c r="B9" s="2" t="s">
        <v>505</v>
      </c>
      <c r="C9" s="2" t="s">
        <v>8</v>
      </c>
      <c r="E9" s="8">
        <v>17.271000000000001</v>
      </c>
      <c r="F9" s="7">
        <f t="shared" si="0"/>
        <v>2.1000000000000796E-2</v>
      </c>
      <c r="G9" s="3">
        <v>77.16</v>
      </c>
    </row>
    <row r="10" spans="1:7" x14ac:dyDescent="0.25">
      <c r="A10" s="2" t="s">
        <v>506</v>
      </c>
      <c r="B10" s="2" t="s">
        <v>507</v>
      </c>
      <c r="C10" s="2" t="s">
        <v>8</v>
      </c>
      <c r="E10" s="7">
        <v>17.274999999999999</v>
      </c>
      <c r="F10" s="7">
        <f t="shared" si="0"/>
        <v>2.4999999999998579E-2</v>
      </c>
      <c r="G10" s="4">
        <v>76.099999999999994</v>
      </c>
    </row>
    <row r="11" spans="1:7" x14ac:dyDescent="0.25">
      <c r="A11" s="2" t="s">
        <v>508</v>
      </c>
      <c r="B11" s="2" t="s">
        <v>509</v>
      </c>
      <c r="C11" s="2" t="s">
        <v>8</v>
      </c>
      <c r="E11" s="8">
        <v>17.279</v>
      </c>
      <c r="F11" s="7">
        <f t="shared" si="0"/>
        <v>2.8999999999999915E-2</v>
      </c>
      <c r="G11" s="3">
        <v>74.849999999999994</v>
      </c>
    </row>
    <row r="12" spans="1:7" x14ac:dyDescent="0.25">
      <c r="A12" s="2" t="s">
        <v>510</v>
      </c>
      <c r="B12" s="2" t="s">
        <v>511</v>
      </c>
      <c r="C12" s="2" t="s">
        <v>8</v>
      </c>
      <c r="E12" s="7">
        <v>17.283000000000001</v>
      </c>
      <c r="F12" s="7">
        <f t="shared" si="0"/>
        <v>3.3000000000001251E-2</v>
      </c>
      <c r="G12" s="4">
        <v>72.37</v>
      </c>
    </row>
    <row r="13" spans="1:7" x14ac:dyDescent="0.25">
      <c r="A13" s="2" t="s">
        <v>512</v>
      </c>
      <c r="B13" s="2" t="s">
        <v>513</v>
      </c>
      <c r="C13" s="2" t="s">
        <v>8</v>
      </c>
      <c r="E13" s="8">
        <v>17.288</v>
      </c>
      <c r="F13" s="7">
        <f t="shared" si="0"/>
        <v>3.8000000000000256E-2</v>
      </c>
      <c r="G13" s="3">
        <v>71.33</v>
      </c>
    </row>
    <row r="14" spans="1:7" x14ac:dyDescent="0.25">
      <c r="A14" s="2" t="s">
        <v>514</v>
      </c>
      <c r="B14" s="2" t="s">
        <v>515</v>
      </c>
      <c r="C14" s="2" t="s">
        <v>8</v>
      </c>
      <c r="E14" s="7">
        <v>17.292000000000002</v>
      </c>
      <c r="F14" s="7">
        <f t="shared" si="0"/>
        <v>4.2000000000001592E-2</v>
      </c>
      <c r="G14" s="4">
        <v>72</v>
      </c>
    </row>
    <row r="15" spans="1:7" x14ac:dyDescent="0.25">
      <c r="A15" s="2" t="s">
        <v>516</v>
      </c>
      <c r="B15" s="2" t="s">
        <v>517</v>
      </c>
      <c r="C15" s="2" t="s">
        <v>8</v>
      </c>
      <c r="E15" s="8">
        <v>17.295999999999999</v>
      </c>
      <c r="F15" s="7">
        <f t="shared" si="0"/>
        <v>4.5999999999999375E-2</v>
      </c>
      <c r="G15" s="3">
        <v>72.459999999999994</v>
      </c>
    </row>
    <row r="16" spans="1:7" x14ac:dyDescent="0.25">
      <c r="A16" s="2" t="s">
        <v>518</v>
      </c>
      <c r="B16" s="2" t="s">
        <v>519</v>
      </c>
      <c r="C16" s="2" t="s">
        <v>8</v>
      </c>
      <c r="E16" s="7">
        <v>17.3</v>
      </c>
      <c r="F16" s="7">
        <f t="shared" si="0"/>
        <v>5.0000000000000711E-2</v>
      </c>
      <c r="G16" s="4">
        <v>74.34</v>
      </c>
    </row>
    <row r="17" spans="1:7" x14ac:dyDescent="0.25">
      <c r="A17" s="2" t="s">
        <v>520</v>
      </c>
      <c r="B17" s="2" t="s">
        <v>521</v>
      </c>
      <c r="C17" s="2" t="s">
        <v>8</v>
      </c>
      <c r="E17" s="8">
        <v>17.303999999999998</v>
      </c>
      <c r="F17" s="7">
        <f t="shared" si="0"/>
        <v>5.3999999999998494E-2</v>
      </c>
      <c r="G17" s="3">
        <v>73.77</v>
      </c>
    </row>
    <row r="18" spans="1:7" x14ac:dyDescent="0.25">
      <c r="A18" s="2" t="s">
        <v>522</v>
      </c>
      <c r="B18" s="2" t="s">
        <v>523</v>
      </c>
      <c r="C18" s="2" t="s">
        <v>8</v>
      </c>
      <c r="E18" s="7">
        <v>17.308</v>
      </c>
      <c r="F18" s="7">
        <f t="shared" si="0"/>
        <v>5.7999999999999829E-2</v>
      </c>
      <c r="G18" s="4">
        <v>71.569999999999993</v>
      </c>
    </row>
    <row r="19" spans="1:7" x14ac:dyDescent="0.25">
      <c r="A19" s="2" t="s">
        <v>524</v>
      </c>
      <c r="B19" s="2" t="s">
        <v>525</v>
      </c>
      <c r="C19" s="2" t="s">
        <v>8</v>
      </c>
      <c r="E19" s="8">
        <v>17.312000000000001</v>
      </c>
      <c r="F19" s="7">
        <f t="shared" si="0"/>
        <v>6.2000000000001165E-2</v>
      </c>
      <c r="G19" s="3">
        <v>70.760000000000005</v>
      </c>
    </row>
    <row r="20" spans="1:7" x14ac:dyDescent="0.25">
      <c r="A20" s="2" t="s">
        <v>526</v>
      </c>
      <c r="B20" s="2" t="s">
        <v>527</v>
      </c>
      <c r="C20" s="2" t="s">
        <v>8</v>
      </c>
      <c r="E20" s="7">
        <v>17.317</v>
      </c>
      <c r="F20" s="7">
        <f t="shared" si="0"/>
        <v>6.7000000000000171E-2</v>
      </c>
      <c r="G20" s="4">
        <v>70.39</v>
      </c>
    </row>
    <row r="21" spans="1:7" x14ac:dyDescent="0.25">
      <c r="A21" s="2" t="s">
        <v>528</v>
      </c>
      <c r="B21" s="2" t="s">
        <v>529</v>
      </c>
      <c r="C21" s="2" t="s">
        <v>8</v>
      </c>
      <c r="E21" s="8">
        <v>17.321000000000002</v>
      </c>
      <c r="F21" s="7">
        <f t="shared" si="0"/>
        <v>7.1000000000001506E-2</v>
      </c>
      <c r="G21" s="3">
        <v>70.41</v>
      </c>
    </row>
    <row r="22" spans="1:7" x14ac:dyDescent="0.25">
      <c r="A22" s="2" t="s">
        <v>530</v>
      </c>
      <c r="B22" s="2" t="s">
        <v>531</v>
      </c>
      <c r="C22" s="2" t="s">
        <v>8</v>
      </c>
      <c r="E22" s="7">
        <v>17.324999999999999</v>
      </c>
      <c r="F22" s="7">
        <f t="shared" si="0"/>
        <v>7.4999999999999289E-2</v>
      </c>
      <c r="G22" s="4">
        <v>69.010000000000005</v>
      </c>
    </row>
    <row r="23" spans="1:7" x14ac:dyDescent="0.25">
      <c r="A23" s="2" t="s">
        <v>532</v>
      </c>
      <c r="B23" s="2" t="s">
        <v>533</v>
      </c>
      <c r="C23" s="2" t="s">
        <v>8</v>
      </c>
      <c r="E23" s="8">
        <v>17.329000000000001</v>
      </c>
      <c r="F23" s="7">
        <f t="shared" si="0"/>
        <v>7.9000000000000625E-2</v>
      </c>
      <c r="G23" s="3">
        <v>69.56</v>
      </c>
    </row>
    <row r="24" spans="1:7" x14ac:dyDescent="0.25">
      <c r="A24" s="2" t="s">
        <v>534</v>
      </c>
      <c r="B24" s="2" t="s">
        <v>535</v>
      </c>
      <c r="C24" s="2" t="s">
        <v>8</v>
      </c>
      <c r="E24" s="7">
        <v>17.332999999999998</v>
      </c>
      <c r="F24" s="7">
        <f t="shared" si="0"/>
        <v>8.2999999999998408E-2</v>
      </c>
      <c r="G24" s="4">
        <v>68.349999999999994</v>
      </c>
    </row>
    <row r="25" spans="1:7" x14ac:dyDescent="0.25">
      <c r="A25" s="2" t="s">
        <v>536</v>
      </c>
      <c r="B25" s="2" t="s">
        <v>537</v>
      </c>
      <c r="C25" s="2" t="s">
        <v>8</v>
      </c>
      <c r="E25" s="8">
        <v>17.337</v>
      </c>
      <c r="F25" s="7">
        <f t="shared" si="0"/>
        <v>8.6999999999999744E-2</v>
      </c>
      <c r="G25" s="3">
        <v>66.59</v>
      </c>
    </row>
    <row r="26" spans="1:7" x14ac:dyDescent="0.25">
      <c r="A26" s="2" t="s">
        <v>538</v>
      </c>
      <c r="B26" s="2" t="s">
        <v>101</v>
      </c>
      <c r="C26" s="2" t="s">
        <v>8</v>
      </c>
      <c r="E26" s="7">
        <v>17.341999999999999</v>
      </c>
      <c r="F26" s="7">
        <f t="shared" si="0"/>
        <v>9.1999999999998749E-2</v>
      </c>
      <c r="G26" s="4">
        <v>68.3</v>
      </c>
    </row>
    <row r="27" spans="1:7" x14ac:dyDescent="0.25">
      <c r="A27" s="2" t="s">
        <v>539</v>
      </c>
      <c r="B27" s="2" t="s">
        <v>540</v>
      </c>
      <c r="C27" s="2" t="s">
        <v>8</v>
      </c>
      <c r="E27" s="8">
        <v>17.346</v>
      </c>
      <c r="F27" s="7">
        <f t="shared" si="0"/>
        <v>9.6000000000000085E-2</v>
      </c>
      <c r="G27" s="3">
        <v>68.31</v>
      </c>
    </row>
    <row r="28" spans="1:7" x14ac:dyDescent="0.25">
      <c r="A28" s="2" t="s">
        <v>541</v>
      </c>
      <c r="B28" s="2" t="s">
        <v>542</v>
      </c>
      <c r="C28" s="2" t="s">
        <v>8</v>
      </c>
      <c r="E28" s="7">
        <v>17.350000000000001</v>
      </c>
      <c r="F28" s="7">
        <f t="shared" si="0"/>
        <v>0.10000000000000142</v>
      </c>
      <c r="G28" s="4">
        <v>66.739999999999995</v>
      </c>
    </row>
    <row r="29" spans="1:7" x14ac:dyDescent="0.25">
      <c r="A29" s="2" t="s">
        <v>543</v>
      </c>
      <c r="B29" s="2" t="s">
        <v>8</v>
      </c>
      <c r="C29" s="2" t="s">
        <v>8</v>
      </c>
      <c r="E29" s="8">
        <v>17.353999999999999</v>
      </c>
      <c r="F29" s="7">
        <f t="shared" si="0"/>
        <v>0.1039999999999992</v>
      </c>
      <c r="G29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FBBB-6BD8-41B4-BE79-FAA952B62EB0}">
  <dimension ref="A1:G34"/>
  <sheetViews>
    <sheetView workbookViewId="0">
      <selection activeCell="H32" sqref="H32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3</v>
      </c>
      <c r="B1" t="s">
        <v>4</v>
      </c>
      <c r="C1" t="s">
        <v>5</v>
      </c>
    </row>
    <row r="2" spans="1:7" x14ac:dyDescent="0.25">
      <c r="A2" s="2"/>
      <c r="B2" s="2" t="s">
        <v>9</v>
      </c>
      <c r="C2" s="2"/>
      <c r="F2" s="7" t="s">
        <v>8</v>
      </c>
      <c r="G2" s="4" t="s">
        <v>9</v>
      </c>
    </row>
    <row r="3" spans="1:7" x14ac:dyDescent="0.25">
      <c r="A3" s="2" t="s">
        <v>10</v>
      </c>
      <c r="B3" s="2" t="s">
        <v>13</v>
      </c>
      <c r="C3" s="2"/>
      <c r="F3" s="8" t="s">
        <v>10</v>
      </c>
      <c r="G3" s="3" t="s">
        <v>13</v>
      </c>
    </row>
    <row r="4" spans="1:7" x14ac:dyDescent="0.25">
      <c r="A4" s="2">
        <v>9.0619999999999994</v>
      </c>
      <c r="B4" s="2"/>
      <c r="C4" s="2"/>
      <c r="E4" s="7">
        <v>9.0619999999999994</v>
      </c>
      <c r="F4" s="7">
        <f>E4-$E$4</f>
        <v>0</v>
      </c>
      <c r="G4" s="4"/>
    </row>
    <row r="5" spans="1:7" x14ac:dyDescent="0.25">
      <c r="A5" s="2">
        <v>9.0670000000000002</v>
      </c>
      <c r="B5" s="2">
        <v>67.58</v>
      </c>
      <c r="C5" s="2"/>
      <c r="E5" s="8">
        <v>9.0670000000000002</v>
      </c>
      <c r="F5" s="7">
        <f t="shared" ref="F5:F34" si="0">E5-$E$4</f>
        <v>5.0000000000007816E-3</v>
      </c>
      <c r="G5" s="3">
        <v>67.58</v>
      </c>
    </row>
    <row r="6" spans="1:7" x14ac:dyDescent="0.25">
      <c r="A6" s="2">
        <v>9.0709999999999997</v>
      </c>
      <c r="B6" s="2">
        <v>67.91</v>
      </c>
      <c r="C6" s="2"/>
      <c r="E6" s="7">
        <v>9.0709999999999997</v>
      </c>
      <c r="F6" s="7">
        <f t="shared" si="0"/>
        <v>9.0000000000003411E-3</v>
      </c>
      <c r="G6" s="4">
        <v>67.91</v>
      </c>
    </row>
    <row r="7" spans="1:7" x14ac:dyDescent="0.25">
      <c r="A7" s="2">
        <v>9.0749999999999993</v>
      </c>
      <c r="B7" s="2">
        <v>70.75</v>
      </c>
      <c r="C7" s="2"/>
      <c r="E7" s="8">
        <v>9.0749999999999993</v>
      </c>
      <c r="F7" s="7">
        <f t="shared" si="0"/>
        <v>1.2999999999999901E-2</v>
      </c>
      <c r="G7" s="3">
        <v>70.75</v>
      </c>
    </row>
    <row r="8" spans="1:7" x14ac:dyDescent="0.25">
      <c r="A8" s="2">
        <v>9.0790000000000006</v>
      </c>
      <c r="B8" s="2">
        <v>68.22</v>
      </c>
      <c r="C8" s="2"/>
      <c r="E8" s="7">
        <v>9.0790000000000006</v>
      </c>
      <c r="F8" s="7">
        <f t="shared" si="0"/>
        <v>1.7000000000001236E-2</v>
      </c>
      <c r="G8" s="4">
        <v>68.22</v>
      </c>
    </row>
    <row r="9" spans="1:7" x14ac:dyDescent="0.25">
      <c r="A9" s="2">
        <v>9.0830000000000002</v>
      </c>
      <c r="B9" s="2">
        <v>68.069999999999993</v>
      </c>
      <c r="C9" s="2"/>
      <c r="E9" s="8">
        <v>9.0830000000000002</v>
      </c>
      <c r="F9" s="7">
        <f t="shared" si="0"/>
        <v>2.1000000000000796E-2</v>
      </c>
      <c r="G9" s="3">
        <v>68.069999999999993</v>
      </c>
    </row>
    <row r="10" spans="1:7" x14ac:dyDescent="0.25">
      <c r="A10" s="2">
        <v>9.0869999999999997</v>
      </c>
      <c r="B10" s="2">
        <v>66.25</v>
      </c>
      <c r="C10" s="2"/>
      <c r="E10" s="7">
        <v>9.0869999999999997</v>
      </c>
      <c r="F10" s="7">
        <f t="shared" si="0"/>
        <v>2.5000000000000355E-2</v>
      </c>
      <c r="G10" s="4">
        <v>66.25</v>
      </c>
    </row>
    <row r="11" spans="1:7" x14ac:dyDescent="0.25">
      <c r="A11" s="2">
        <v>9.0920000000000005</v>
      </c>
      <c r="B11" s="2">
        <v>65.150000000000006</v>
      </c>
      <c r="C11" s="2"/>
      <c r="E11" s="8">
        <v>9.0920000000000005</v>
      </c>
      <c r="F11" s="7">
        <f t="shared" si="0"/>
        <v>3.0000000000001137E-2</v>
      </c>
      <c r="G11" s="3">
        <v>65.150000000000006</v>
      </c>
    </row>
    <row r="12" spans="1:7" x14ac:dyDescent="0.25">
      <c r="A12" s="2">
        <v>9.0960000000000001</v>
      </c>
      <c r="B12" s="2">
        <v>65.62</v>
      </c>
      <c r="C12" s="2"/>
      <c r="E12" s="7">
        <v>9.0960000000000001</v>
      </c>
      <c r="F12" s="7">
        <f t="shared" si="0"/>
        <v>3.4000000000000696E-2</v>
      </c>
      <c r="G12" s="4">
        <v>65.62</v>
      </c>
    </row>
    <row r="13" spans="1:7" x14ac:dyDescent="0.25">
      <c r="A13" s="2">
        <v>9.1</v>
      </c>
      <c r="B13" s="2">
        <v>64.92</v>
      </c>
      <c r="C13" s="2"/>
      <c r="E13" s="8">
        <v>9.1</v>
      </c>
      <c r="F13" s="7">
        <f t="shared" si="0"/>
        <v>3.8000000000000256E-2</v>
      </c>
      <c r="G13" s="3">
        <v>64.92</v>
      </c>
    </row>
    <row r="14" spans="1:7" x14ac:dyDescent="0.25">
      <c r="A14" s="2">
        <v>9.1039999999999992</v>
      </c>
      <c r="B14" s="2">
        <v>64.5</v>
      </c>
      <c r="C14" s="2"/>
      <c r="E14" s="7">
        <v>9.1039999999999992</v>
      </c>
      <c r="F14" s="7">
        <f t="shared" si="0"/>
        <v>4.1999999999999815E-2</v>
      </c>
      <c r="G14" s="4">
        <v>64.5</v>
      </c>
    </row>
    <row r="15" spans="1:7" x14ac:dyDescent="0.25">
      <c r="A15" s="2">
        <v>9.1080000000000005</v>
      </c>
      <c r="B15" s="2">
        <v>63.41</v>
      </c>
      <c r="C15" s="2"/>
      <c r="E15" s="8">
        <v>9.1080000000000005</v>
      </c>
      <c r="F15" s="7">
        <f t="shared" si="0"/>
        <v>4.6000000000001151E-2</v>
      </c>
      <c r="G15" s="3">
        <v>63.41</v>
      </c>
    </row>
    <row r="16" spans="1:7" x14ac:dyDescent="0.25">
      <c r="A16" s="2">
        <v>9.1120000000000001</v>
      </c>
      <c r="B16" s="2">
        <v>62.29</v>
      </c>
      <c r="C16" s="2"/>
      <c r="E16" s="7">
        <v>9.1120000000000001</v>
      </c>
      <c r="F16" s="7">
        <f t="shared" si="0"/>
        <v>5.0000000000000711E-2</v>
      </c>
      <c r="G16" s="4">
        <v>62.29</v>
      </c>
    </row>
    <row r="17" spans="1:7" x14ac:dyDescent="0.25">
      <c r="A17" s="2">
        <v>9.1170000000000009</v>
      </c>
      <c r="B17" s="2">
        <v>61.8</v>
      </c>
      <c r="C17" s="2"/>
      <c r="E17" s="8">
        <v>9.1170000000000009</v>
      </c>
      <c r="F17" s="7">
        <f t="shared" si="0"/>
        <v>5.5000000000001492E-2</v>
      </c>
      <c r="G17" s="3">
        <v>61.8</v>
      </c>
    </row>
    <row r="18" spans="1:7" x14ac:dyDescent="0.25">
      <c r="A18" s="2">
        <v>9.1210000000000004</v>
      </c>
      <c r="B18" s="2">
        <v>61.33</v>
      </c>
      <c r="C18" s="2"/>
      <c r="E18" s="7">
        <v>9.1210000000000004</v>
      </c>
      <c r="F18" s="7">
        <f t="shared" si="0"/>
        <v>5.9000000000001052E-2</v>
      </c>
      <c r="G18" s="4">
        <v>61.33</v>
      </c>
    </row>
    <row r="19" spans="1:7" x14ac:dyDescent="0.25">
      <c r="A19" s="2">
        <v>9.125</v>
      </c>
      <c r="B19" s="2">
        <v>61.83</v>
      </c>
      <c r="C19" s="2"/>
      <c r="E19" s="8">
        <v>9.125</v>
      </c>
      <c r="F19" s="7">
        <f t="shared" si="0"/>
        <v>6.3000000000000611E-2</v>
      </c>
      <c r="G19" s="3">
        <v>61.83</v>
      </c>
    </row>
    <row r="20" spans="1:7" x14ac:dyDescent="0.25">
      <c r="A20" s="2">
        <v>9.1289999999999996</v>
      </c>
      <c r="B20" s="2">
        <v>62.69</v>
      </c>
      <c r="C20" s="2"/>
      <c r="E20" s="7">
        <v>9.1289999999999996</v>
      </c>
      <c r="F20" s="7">
        <f t="shared" si="0"/>
        <v>6.7000000000000171E-2</v>
      </c>
      <c r="G20" s="4">
        <v>62.69</v>
      </c>
    </row>
    <row r="21" spans="1:7" x14ac:dyDescent="0.25">
      <c r="A21" s="2">
        <v>9.1329999999999991</v>
      </c>
      <c r="B21" s="2">
        <v>62.04</v>
      </c>
      <c r="C21" s="2"/>
      <c r="E21" s="8">
        <v>9.1329999999999991</v>
      </c>
      <c r="F21" s="7">
        <f t="shared" si="0"/>
        <v>7.099999999999973E-2</v>
      </c>
      <c r="G21" s="3">
        <v>62.04</v>
      </c>
    </row>
    <row r="22" spans="1:7" x14ac:dyDescent="0.25">
      <c r="A22" s="2">
        <v>9.1370000000000005</v>
      </c>
      <c r="B22" s="2">
        <v>61.17</v>
      </c>
      <c r="C22" s="2"/>
      <c r="E22" s="7">
        <v>9.1370000000000005</v>
      </c>
      <c r="F22" s="7">
        <f t="shared" si="0"/>
        <v>7.5000000000001066E-2</v>
      </c>
      <c r="G22" s="4">
        <v>61.17</v>
      </c>
    </row>
    <row r="23" spans="1:7" x14ac:dyDescent="0.25">
      <c r="A23" s="2">
        <v>9.1419999999999995</v>
      </c>
      <c r="B23" s="2">
        <v>60.67</v>
      </c>
      <c r="C23" s="2"/>
      <c r="E23" s="8">
        <v>9.1419999999999995</v>
      </c>
      <c r="F23" s="7">
        <f t="shared" si="0"/>
        <v>8.0000000000000071E-2</v>
      </c>
      <c r="G23" s="3">
        <v>60.67</v>
      </c>
    </row>
    <row r="24" spans="1:7" x14ac:dyDescent="0.25">
      <c r="A24" s="2">
        <v>9.1460000000000008</v>
      </c>
      <c r="B24" s="2">
        <v>60.99</v>
      </c>
      <c r="C24" s="2"/>
      <c r="E24" s="7">
        <v>9.1460000000000008</v>
      </c>
      <c r="F24" s="7">
        <f t="shared" si="0"/>
        <v>8.4000000000001407E-2</v>
      </c>
      <c r="G24" s="4">
        <v>60.99</v>
      </c>
    </row>
    <row r="25" spans="1:7" x14ac:dyDescent="0.25">
      <c r="A25" s="2">
        <v>9.15</v>
      </c>
      <c r="B25" s="2">
        <v>61.31</v>
      </c>
      <c r="C25" s="2"/>
      <c r="E25" s="8">
        <v>9.15</v>
      </c>
      <c r="F25" s="7">
        <f t="shared" si="0"/>
        <v>8.8000000000000966E-2</v>
      </c>
      <c r="G25" s="3">
        <v>61.31</v>
      </c>
    </row>
    <row r="26" spans="1:7" x14ac:dyDescent="0.25">
      <c r="A26" s="2">
        <v>9.1539999999999999</v>
      </c>
      <c r="B26" s="2">
        <v>61.15</v>
      </c>
      <c r="C26" s="2"/>
      <c r="E26" s="7">
        <v>9.1539999999999999</v>
      </c>
      <c r="F26" s="7">
        <f t="shared" si="0"/>
        <v>9.2000000000000526E-2</v>
      </c>
      <c r="G26" s="4">
        <v>61.15</v>
      </c>
    </row>
    <row r="27" spans="1:7" x14ac:dyDescent="0.25">
      <c r="A27" s="2">
        <v>9.1579999999999995</v>
      </c>
      <c r="B27" s="2">
        <v>60.84</v>
      </c>
      <c r="C27" s="2"/>
      <c r="E27" s="8">
        <v>9.1579999999999995</v>
      </c>
      <c r="F27" s="7">
        <f t="shared" si="0"/>
        <v>9.6000000000000085E-2</v>
      </c>
      <c r="G27" s="3">
        <v>60.84</v>
      </c>
    </row>
    <row r="28" spans="1:7" x14ac:dyDescent="0.25">
      <c r="A28" s="2">
        <v>9.1620000000000008</v>
      </c>
      <c r="B28" s="2">
        <v>61.02</v>
      </c>
      <c r="C28" s="2"/>
      <c r="E28" s="7">
        <v>9.1620000000000008</v>
      </c>
      <c r="F28" s="7">
        <f t="shared" si="0"/>
        <v>0.10000000000000142</v>
      </c>
      <c r="G28" s="4">
        <v>61.02</v>
      </c>
    </row>
    <row r="29" spans="1:7" x14ac:dyDescent="0.25">
      <c r="A29" s="2">
        <v>9.1669999999999998</v>
      </c>
      <c r="B29" s="2">
        <v>60.21</v>
      </c>
      <c r="C29" s="2"/>
      <c r="E29" s="8">
        <v>9.1669999999999998</v>
      </c>
      <c r="F29" s="7">
        <f t="shared" si="0"/>
        <v>0.10500000000000043</v>
      </c>
      <c r="G29" s="3">
        <v>60.21</v>
      </c>
    </row>
    <row r="30" spans="1:7" x14ac:dyDescent="0.25">
      <c r="A30" s="2">
        <v>9.1709999999999994</v>
      </c>
      <c r="B30" s="2">
        <v>57.48</v>
      </c>
      <c r="C30" s="2"/>
      <c r="E30" s="7">
        <v>9.1709999999999994</v>
      </c>
      <c r="F30" s="7">
        <f t="shared" si="0"/>
        <v>0.10899999999999999</v>
      </c>
      <c r="G30" s="4">
        <v>57.48</v>
      </c>
    </row>
    <row r="31" spans="1:7" x14ac:dyDescent="0.25">
      <c r="A31" s="2">
        <v>9.1750000000000007</v>
      </c>
      <c r="B31" s="2">
        <v>57.32</v>
      </c>
      <c r="C31" s="2"/>
      <c r="E31" s="8">
        <v>9.1750000000000007</v>
      </c>
      <c r="F31" s="7">
        <f t="shared" si="0"/>
        <v>0.11300000000000132</v>
      </c>
      <c r="G31" s="3">
        <v>57.32</v>
      </c>
    </row>
    <row r="32" spans="1:7" x14ac:dyDescent="0.25">
      <c r="A32" s="2">
        <v>9.1790000000000003</v>
      </c>
      <c r="B32" s="2">
        <v>57.98</v>
      </c>
      <c r="C32" s="2"/>
      <c r="E32" s="7">
        <v>9.1790000000000003</v>
      </c>
      <c r="F32" s="7">
        <f t="shared" si="0"/>
        <v>0.11700000000000088</v>
      </c>
      <c r="G32" s="4">
        <v>57.98</v>
      </c>
    </row>
    <row r="33" spans="1:7" x14ac:dyDescent="0.25">
      <c r="A33" s="2">
        <v>9.1829999999999998</v>
      </c>
      <c r="B33" s="2">
        <v>57.19</v>
      </c>
      <c r="C33" s="2"/>
      <c r="E33" s="8">
        <v>9.1829999999999998</v>
      </c>
      <c r="F33" s="7">
        <f t="shared" si="0"/>
        <v>0.12100000000000044</v>
      </c>
      <c r="G33" s="3">
        <v>57.19</v>
      </c>
    </row>
    <row r="34" spans="1:7" x14ac:dyDescent="0.25">
      <c r="A34" s="2">
        <v>9.1869999999999994</v>
      </c>
      <c r="B34" s="2"/>
      <c r="C34" s="2"/>
      <c r="E34" s="7">
        <v>9.1869999999999994</v>
      </c>
      <c r="F34" s="7">
        <f t="shared" si="0"/>
        <v>0.125</v>
      </c>
      <c r="G34" s="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8C3C-A686-4279-9596-E320A257FAD0}">
  <dimension ref="A1:G37"/>
  <sheetViews>
    <sheetView topLeftCell="A2" workbookViewId="0">
      <selection activeCell="S11" sqref="S11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3</v>
      </c>
      <c r="B1" t="s">
        <v>4</v>
      </c>
      <c r="C1" t="s">
        <v>5</v>
      </c>
    </row>
    <row r="2" spans="1:7" x14ac:dyDescent="0.25">
      <c r="A2" s="2" t="s">
        <v>8</v>
      </c>
      <c r="B2" s="2" t="s">
        <v>9</v>
      </c>
      <c r="C2" s="2" t="s">
        <v>8</v>
      </c>
      <c r="F2" s="7" t="s">
        <v>8</v>
      </c>
      <c r="G2" s="4" t="s">
        <v>9</v>
      </c>
    </row>
    <row r="3" spans="1:7" x14ac:dyDescent="0.25">
      <c r="A3" s="2" t="s">
        <v>10</v>
      </c>
      <c r="B3" s="2" t="s">
        <v>13</v>
      </c>
      <c r="C3" s="2" t="s">
        <v>8</v>
      </c>
      <c r="F3" s="8" t="s">
        <v>10</v>
      </c>
      <c r="G3" s="3" t="s">
        <v>13</v>
      </c>
    </row>
    <row r="4" spans="1:7" x14ac:dyDescent="0.25">
      <c r="A4" s="2" t="s">
        <v>40</v>
      </c>
      <c r="B4" s="2" t="s">
        <v>8</v>
      </c>
      <c r="C4" s="2" t="s">
        <v>8</v>
      </c>
      <c r="E4" s="7">
        <v>8.4879999999999995</v>
      </c>
      <c r="F4" s="7">
        <f>E4-$E$4</f>
        <v>0</v>
      </c>
      <c r="G4" s="4" t="s">
        <v>8</v>
      </c>
    </row>
    <row r="5" spans="1:7" x14ac:dyDescent="0.25">
      <c r="A5" s="2" t="s">
        <v>44</v>
      </c>
      <c r="B5" s="2" t="s">
        <v>118</v>
      </c>
      <c r="C5" s="2" t="s">
        <v>8</v>
      </c>
      <c r="E5" s="8">
        <v>8.4920000000000009</v>
      </c>
      <c r="F5" s="7">
        <f t="shared" ref="F5:F37" si="0">E5-$E$4</f>
        <v>4.0000000000013358E-3</v>
      </c>
      <c r="G5" s="3">
        <v>62.67</v>
      </c>
    </row>
    <row r="6" spans="1:7" x14ac:dyDescent="0.25">
      <c r="A6" s="2" t="s">
        <v>48</v>
      </c>
      <c r="B6" s="2" t="s">
        <v>119</v>
      </c>
      <c r="C6" s="2" t="s">
        <v>8</v>
      </c>
      <c r="E6" s="7">
        <v>8.4960000000000004</v>
      </c>
      <c r="F6" s="7">
        <f t="shared" si="0"/>
        <v>8.0000000000008953E-3</v>
      </c>
      <c r="G6" s="4">
        <v>62.91</v>
      </c>
    </row>
    <row r="7" spans="1:7" x14ac:dyDescent="0.25">
      <c r="A7" s="2" t="s">
        <v>52</v>
      </c>
      <c r="B7" s="2" t="s">
        <v>120</v>
      </c>
      <c r="C7" s="2" t="s">
        <v>8</v>
      </c>
      <c r="E7" s="8">
        <v>8.5</v>
      </c>
      <c r="F7" s="7">
        <f t="shared" si="0"/>
        <v>1.2000000000000455E-2</v>
      </c>
      <c r="G7" s="3">
        <v>61.95</v>
      </c>
    </row>
    <row r="8" spans="1:7" x14ac:dyDescent="0.25">
      <c r="A8" s="2" t="s">
        <v>56</v>
      </c>
      <c r="B8" s="2" t="s">
        <v>121</v>
      </c>
      <c r="C8" s="2" t="s">
        <v>8</v>
      </c>
      <c r="E8" s="7">
        <v>8.5039999999999996</v>
      </c>
      <c r="F8" s="7">
        <f t="shared" si="0"/>
        <v>1.6000000000000014E-2</v>
      </c>
      <c r="G8" s="4">
        <v>62.39</v>
      </c>
    </row>
    <row r="9" spans="1:7" x14ac:dyDescent="0.25">
      <c r="A9" s="2" t="s">
        <v>60</v>
      </c>
      <c r="B9" s="2" t="s">
        <v>122</v>
      </c>
      <c r="C9" s="2" t="s">
        <v>8</v>
      </c>
      <c r="E9" s="8">
        <v>8.5079999999999991</v>
      </c>
      <c r="F9" s="7">
        <f t="shared" si="0"/>
        <v>1.9999999999999574E-2</v>
      </c>
      <c r="G9" s="3">
        <v>62.17</v>
      </c>
    </row>
    <row r="10" spans="1:7" x14ac:dyDescent="0.25">
      <c r="A10" s="2" t="s">
        <v>64</v>
      </c>
      <c r="B10" s="2" t="s">
        <v>123</v>
      </c>
      <c r="C10" s="2" t="s">
        <v>8</v>
      </c>
      <c r="E10" s="7">
        <v>8.5120000000000005</v>
      </c>
      <c r="F10" s="7">
        <f t="shared" si="0"/>
        <v>2.4000000000000909E-2</v>
      </c>
      <c r="G10" s="4">
        <v>61.33</v>
      </c>
    </row>
    <row r="11" spans="1:7" x14ac:dyDescent="0.25">
      <c r="A11" s="2" t="s">
        <v>68</v>
      </c>
      <c r="B11" s="2" t="s">
        <v>124</v>
      </c>
      <c r="C11" s="2" t="s">
        <v>8</v>
      </c>
      <c r="E11" s="8">
        <v>8.5169999999999995</v>
      </c>
      <c r="F11" s="7">
        <f t="shared" si="0"/>
        <v>2.8999999999999915E-2</v>
      </c>
      <c r="G11" s="3">
        <v>61.11</v>
      </c>
    </row>
    <row r="12" spans="1:7" x14ac:dyDescent="0.25">
      <c r="A12" s="2" t="s">
        <v>72</v>
      </c>
      <c r="B12" s="2" t="s">
        <v>125</v>
      </c>
      <c r="C12" s="2" t="s">
        <v>8</v>
      </c>
      <c r="E12" s="7">
        <v>8.5210000000000008</v>
      </c>
      <c r="F12" s="7">
        <f t="shared" si="0"/>
        <v>3.3000000000001251E-2</v>
      </c>
      <c r="G12" s="4">
        <v>60.3</v>
      </c>
    </row>
    <row r="13" spans="1:7" x14ac:dyDescent="0.25">
      <c r="A13" s="2" t="s">
        <v>75</v>
      </c>
      <c r="B13" s="2" t="s">
        <v>126</v>
      </c>
      <c r="C13" s="2" t="s">
        <v>8</v>
      </c>
      <c r="E13" s="8">
        <v>8.5250000000000004</v>
      </c>
      <c r="F13" s="7">
        <f t="shared" si="0"/>
        <v>3.700000000000081E-2</v>
      </c>
      <c r="G13" s="3">
        <v>60.09</v>
      </c>
    </row>
    <row r="14" spans="1:7" x14ac:dyDescent="0.25">
      <c r="A14" s="2" t="s">
        <v>79</v>
      </c>
      <c r="B14" s="2" t="s">
        <v>127</v>
      </c>
      <c r="C14" s="2" t="s">
        <v>8</v>
      </c>
      <c r="E14" s="7">
        <v>8.5289999999999999</v>
      </c>
      <c r="F14" s="7">
        <f t="shared" si="0"/>
        <v>4.1000000000000369E-2</v>
      </c>
      <c r="G14" s="4">
        <v>60.14</v>
      </c>
    </row>
    <row r="15" spans="1:7" x14ac:dyDescent="0.25">
      <c r="A15" s="2" t="s">
        <v>83</v>
      </c>
      <c r="B15" s="2" t="s">
        <v>128</v>
      </c>
      <c r="C15" s="2" t="s">
        <v>8</v>
      </c>
      <c r="E15" s="8">
        <v>8.5329999999999995</v>
      </c>
      <c r="F15" s="7">
        <f t="shared" si="0"/>
        <v>4.4999999999999929E-2</v>
      </c>
      <c r="G15" s="3">
        <v>59.32</v>
      </c>
    </row>
    <row r="16" spans="1:7" x14ac:dyDescent="0.25">
      <c r="A16" s="2" t="s">
        <v>87</v>
      </c>
      <c r="B16" s="2" t="s">
        <v>129</v>
      </c>
      <c r="C16" s="2" t="s">
        <v>8</v>
      </c>
      <c r="E16" s="7">
        <v>8.5370000000000008</v>
      </c>
      <c r="F16" s="7">
        <f t="shared" si="0"/>
        <v>4.9000000000001265E-2</v>
      </c>
      <c r="G16" s="4">
        <v>57.99</v>
      </c>
    </row>
    <row r="17" spans="1:7" x14ac:dyDescent="0.25">
      <c r="A17" s="2" t="s">
        <v>90</v>
      </c>
      <c r="B17" s="2" t="s">
        <v>130</v>
      </c>
      <c r="C17" s="2" t="s">
        <v>8</v>
      </c>
      <c r="E17" s="8">
        <v>8.5419999999999998</v>
      </c>
      <c r="F17" s="7">
        <f t="shared" si="0"/>
        <v>5.400000000000027E-2</v>
      </c>
      <c r="G17" s="3">
        <v>57.7</v>
      </c>
    </row>
    <row r="18" spans="1:7" x14ac:dyDescent="0.25">
      <c r="A18" s="2" t="s">
        <v>94</v>
      </c>
      <c r="B18" s="2" t="s">
        <v>131</v>
      </c>
      <c r="C18" s="2" t="s">
        <v>8</v>
      </c>
      <c r="E18" s="7">
        <v>8.5459999999999994</v>
      </c>
      <c r="F18" s="7">
        <f t="shared" si="0"/>
        <v>5.7999999999999829E-2</v>
      </c>
      <c r="G18" s="4">
        <v>57.2</v>
      </c>
    </row>
    <row r="19" spans="1:7" x14ac:dyDescent="0.25">
      <c r="A19" s="2" t="s">
        <v>98</v>
      </c>
      <c r="B19" s="2" t="s">
        <v>132</v>
      </c>
      <c r="C19" s="2" t="s">
        <v>8</v>
      </c>
      <c r="E19" s="8">
        <v>8.5500000000000007</v>
      </c>
      <c r="F19" s="7">
        <f t="shared" si="0"/>
        <v>6.2000000000001165E-2</v>
      </c>
      <c r="G19" s="3">
        <v>56.5</v>
      </c>
    </row>
    <row r="20" spans="1:7" x14ac:dyDescent="0.25">
      <c r="A20" s="2" t="s">
        <v>102</v>
      </c>
      <c r="B20" s="2" t="s">
        <v>133</v>
      </c>
      <c r="C20" s="2" t="s">
        <v>8</v>
      </c>
      <c r="E20" s="7">
        <v>8.5540000000000003</v>
      </c>
      <c r="F20" s="7">
        <f t="shared" si="0"/>
        <v>6.6000000000000725E-2</v>
      </c>
      <c r="G20" s="4">
        <v>56.7</v>
      </c>
    </row>
    <row r="21" spans="1:7" x14ac:dyDescent="0.25">
      <c r="A21" s="2" t="s">
        <v>106</v>
      </c>
      <c r="B21" s="2" t="s">
        <v>134</v>
      </c>
      <c r="C21" s="2" t="s">
        <v>8</v>
      </c>
      <c r="E21" s="8">
        <v>8.5579999999999998</v>
      </c>
      <c r="F21" s="7">
        <f t="shared" si="0"/>
        <v>7.0000000000000284E-2</v>
      </c>
      <c r="G21" s="3">
        <v>57.5</v>
      </c>
    </row>
    <row r="22" spans="1:7" x14ac:dyDescent="0.25">
      <c r="A22" s="2" t="s">
        <v>109</v>
      </c>
      <c r="B22" s="2" t="s">
        <v>135</v>
      </c>
      <c r="C22" s="2" t="s">
        <v>8</v>
      </c>
      <c r="E22" s="7">
        <v>8.5619999999999994</v>
      </c>
      <c r="F22" s="7">
        <f t="shared" si="0"/>
        <v>7.3999999999999844E-2</v>
      </c>
      <c r="G22" s="4">
        <v>57.82</v>
      </c>
    </row>
    <row r="23" spans="1:7" x14ac:dyDescent="0.25">
      <c r="A23" s="2" t="s">
        <v>136</v>
      </c>
      <c r="B23" s="2" t="s">
        <v>137</v>
      </c>
      <c r="C23" s="2" t="s">
        <v>8</v>
      </c>
      <c r="E23" s="8">
        <v>8.5670000000000002</v>
      </c>
      <c r="F23" s="7">
        <f t="shared" si="0"/>
        <v>7.9000000000000625E-2</v>
      </c>
      <c r="G23" s="3">
        <v>55.83</v>
      </c>
    </row>
    <row r="24" spans="1:7" x14ac:dyDescent="0.25">
      <c r="A24" s="2" t="s">
        <v>138</v>
      </c>
      <c r="B24" s="2" t="s">
        <v>139</v>
      </c>
      <c r="C24" s="2" t="s">
        <v>8</v>
      </c>
      <c r="E24" s="7">
        <v>8.5709999999999997</v>
      </c>
      <c r="F24" s="7">
        <f t="shared" si="0"/>
        <v>8.3000000000000185E-2</v>
      </c>
      <c r="G24" s="4">
        <v>55.08</v>
      </c>
    </row>
    <row r="25" spans="1:7" x14ac:dyDescent="0.25">
      <c r="A25" s="2" t="s">
        <v>140</v>
      </c>
      <c r="B25" s="2" t="s">
        <v>141</v>
      </c>
      <c r="C25" s="2" t="s">
        <v>8</v>
      </c>
      <c r="E25" s="8">
        <v>8.5749999999999993</v>
      </c>
      <c r="F25" s="7">
        <f t="shared" si="0"/>
        <v>8.6999999999999744E-2</v>
      </c>
      <c r="G25" s="3">
        <v>56.73</v>
      </c>
    </row>
    <row r="26" spans="1:7" x14ac:dyDescent="0.25">
      <c r="A26" s="2" t="s">
        <v>142</v>
      </c>
      <c r="B26" s="2" t="s">
        <v>143</v>
      </c>
      <c r="C26" s="2" t="s">
        <v>8</v>
      </c>
      <c r="E26" s="7">
        <v>8.5790000000000006</v>
      </c>
      <c r="F26" s="7">
        <f t="shared" si="0"/>
        <v>9.100000000000108E-2</v>
      </c>
      <c r="G26" s="4">
        <v>56.26</v>
      </c>
    </row>
    <row r="27" spans="1:7" x14ac:dyDescent="0.25">
      <c r="A27" s="2" t="s">
        <v>144</v>
      </c>
      <c r="B27" s="2" t="s">
        <v>145</v>
      </c>
      <c r="C27" s="2" t="s">
        <v>8</v>
      </c>
      <c r="E27" s="8">
        <v>8.5830000000000002</v>
      </c>
      <c r="F27" s="7">
        <f t="shared" si="0"/>
        <v>9.5000000000000639E-2</v>
      </c>
      <c r="G27" s="3">
        <v>55.64</v>
      </c>
    </row>
    <row r="28" spans="1:7" x14ac:dyDescent="0.25">
      <c r="A28" s="2" t="s">
        <v>146</v>
      </c>
      <c r="B28" s="2" t="s">
        <v>145</v>
      </c>
      <c r="C28" s="2" t="s">
        <v>8</v>
      </c>
      <c r="E28" s="7">
        <v>8.5879999999999992</v>
      </c>
      <c r="F28" s="7">
        <f t="shared" si="0"/>
        <v>9.9999999999999645E-2</v>
      </c>
      <c r="G28" s="4">
        <v>55.64</v>
      </c>
    </row>
    <row r="29" spans="1:7" x14ac:dyDescent="0.25">
      <c r="A29" s="2" t="s">
        <v>147</v>
      </c>
      <c r="B29" s="2" t="s">
        <v>148</v>
      </c>
      <c r="C29" s="2" t="s">
        <v>8</v>
      </c>
      <c r="E29" s="8">
        <v>8.5920000000000005</v>
      </c>
      <c r="F29" s="7">
        <f t="shared" si="0"/>
        <v>0.10400000000000098</v>
      </c>
      <c r="G29" s="3">
        <v>55.95</v>
      </c>
    </row>
    <row r="30" spans="1:7" x14ac:dyDescent="0.25">
      <c r="A30" s="2" t="s">
        <v>149</v>
      </c>
      <c r="B30" s="2" t="s">
        <v>150</v>
      </c>
      <c r="C30" s="2" t="s">
        <v>8</v>
      </c>
      <c r="E30" s="7">
        <v>8.5960000000000001</v>
      </c>
      <c r="F30" s="7">
        <f t="shared" si="0"/>
        <v>0.10800000000000054</v>
      </c>
      <c r="G30" s="4">
        <v>55.92</v>
      </c>
    </row>
    <row r="31" spans="1:7" x14ac:dyDescent="0.25">
      <c r="A31" s="2" t="s">
        <v>151</v>
      </c>
      <c r="B31" s="2" t="s">
        <v>152</v>
      </c>
      <c r="C31" s="2" t="s">
        <v>8</v>
      </c>
      <c r="E31" s="8">
        <v>8.6</v>
      </c>
      <c r="F31" s="7">
        <f t="shared" si="0"/>
        <v>0.1120000000000001</v>
      </c>
      <c r="G31" s="3">
        <v>54.97</v>
      </c>
    </row>
    <row r="32" spans="1:7" x14ac:dyDescent="0.25">
      <c r="A32" s="2" t="s">
        <v>153</v>
      </c>
      <c r="B32" s="2" t="s">
        <v>154</v>
      </c>
      <c r="C32" s="2" t="s">
        <v>8</v>
      </c>
      <c r="E32" s="7">
        <v>8.6039999999999992</v>
      </c>
      <c r="F32" s="7">
        <f t="shared" si="0"/>
        <v>0.11599999999999966</v>
      </c>
      <c r="G32" s="4">
        <v>54.69</v>
      </c>
    </row>
    <row r="33" spans="1:7" x14ac:dyDescent="0.25">
      <c r="A33" s="2" t="s">
        <v>155</v>
      </c>
      <c r="B33" s="2" t="s">
        <v>156</v>
      </c>
      <c r="C33" s="2" t="s">
        <v>8</v>
      </c>
      <c r="E33" s="8">
        <v>8.6080000000000005</v>
      </c>
      <c r="F33" s="7">
        <f t="shared" si="0"/>
        <v>0.12000000000000099</v>
      </c>
      <c r="G33" s="3">
        <v>52.8</v>
      </c>
    </row>
    <row r="34" spans="1:7" x14ac:dyDescent="0.25">
      <c r="A34" s="2" t="s">
        <v>157</v>
      </c>
      <c r="B34" s="2" t="s">
        <v>158</v>
      </c>
      <c r="C34" s="2" t="s">
        <v>8</v>
      </c>
      <c r="E34" s="7">
        <v>8.6129999999999995</v>
      </c>
      <c r="F34" s="7">
        <f t="shared" si="0"/>
        <v>0.125</v>
      </c>
      <c r="G34" s="4">
        <v>54.06</v>
      </c>
    </row>
    <row r="35" spans="1:7" x14ac:dyDescent="0.25">
      <c r="A35" s="2" t="s">
        <v>159</v>
      </c>
      <c r="B35" s="2" t="s">
        <v>160</v>
      </c>
      <c r="C35" s="2" t="s">
        <v>8</v>
      </c>
      <c r="E35" s="8">
        <v>8.6170000000000009</v>
      </c>
      <c r="F35" s="7">
        <f t="shared" si="0"/>
        <v>0.12900000000000134</v>
      </c>
      <c r="G35" s="3">
        <v>55</v>
      </c>
    </row>
    <row r="36" spans="1:7" x14ac:dyDescent="0.25">
      <c r="A36" s="2" t="s">
        <v>161</v>
      </c>
      <c r="B36" s="2" t="s">
        <v>162</v>
      </c>
      <c r="C36" s="2" t="s">
        <v>8</v>
      </c>
      <c r="E36" s="7">
        <v>8.6210000000000004</v>
      </c>
      <c r="F36" s="7">
        <f t="shared" si="0"/>
        <v>0.1330000000000009</v>
      </c>
      <c r="G36" s="4">
        <v>52.16</v>
      </c>
    </row>
    <row r="37" spans="1:7" x14ac:dyDescent="0.25">
      <c r="A37" s="2" t="s">
        <v>163</v>
      </c>
      <c r="B37" s="2" t="s">
        <v>8</v>
      </c>
      <c r="C37" s="2" t="s">
        <v>8</v>
      </c>
      <c r="E37" s="8">
        <v>8.625</v>
      </c>
      <c r="F37" s="7">
        <f t="shared" si="0"/>
        <v>0.13700000000000045</v>
      </c>
      <c r="G37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F9EF-DDB8-4B44-8DD9-4C099AD4C138}">
  <dimension ref="A1:H42"/>
  <sheetViews>
    <sheetView topLeftCell="A3" workbookViewId="0">
      <selection activeCell="J4" sqref="J4"/>
    </sheetView>
  </sheetViews>
  <sheetFormatPr defaultRowHeight="15" x14ac:dyDescent="0.25"/>
  <cols>
    <col min="1" max="3" width="11.140625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s="2" t="s">
        <v>8</v>
      </c>
      <c r="B2" s="2" t="s">
        <v>9</v>
      </c>
      <c r="C2" s="2" t="s">
        <v>8</v>
      </c>
    </row>
    <row r="3" spans="1:8" x14ac:dyDescent="0.25">
      <c r="A3" s="2" t="s">
        <v>10</v>
      </c>
      <c r="B3" s="2" t="s">
        <v>13</v>
      </c>
      <c r="C3" s="2" t="s">
        <v>8</v>
      </c>
      <c r="G3" s="7" t="s">
        <v>8</v>
      </c>
      <c r="H3" s="4" t="s">
        <v>9</v>
      </c>
    </row>
    <row r="4" spans="1:8" x14ac:dyDescent="0.25">
      <c r="A4" s="2" t="s">
        <v>164</v>
      </c>
      <c r="B4" s="2" t="s">
        <v>8</v>
      </c>
      <c r="C4" s="2" t="s">
        <v>8</v>
      </c>
      <c r="G4" s="8" t="s">
        <v>10</v>
      </c>
      <c r="H4" s="3" t="s">
        <v>13</v>
      </c>
    </row>
    <row r="5" spans="1:8" x14ac:dyDescent="0.25">
      <c r="A5" s="2" t="s">
        <v>165</v>
      </c>
      <c r="B5" s="2" t="s">
        <v>166</v>
      </c>
      <c r="C5" s="2" t="s">
        <v>8</v>
      </c>
      <c r="F5" s="7">
        <v>8.3580000000000005</v>
      </c>
      <c r="G5" s="7">
        <f>F5-$F$5</f>
        <v>0</v>
      </c>
      <c r="H5" s="4" t="s">
        <v>8</v>
      </c>
    </row>
    <row r="6" spans="1:8" x14ac:dyDescent="0.25">
      <c r="A6" s="2" t="s">
        <v>167</v>
      </c>
      <c r="B6" s="2" t="s">
        <v>168</v>
      </c>
      <c r="C6" s="2" t="s">
        <v>8</v>
      </c>
      <c r="F6" s="8">
        <v>8.3629999999999995</v>
      </c>
      <c r="G6" s="7">
        <f t="shared" ref="G6:G42" si="0">F6-$F$5</f>
        <v>4.9999999999990052E-3</v>
      </c>
      <c r="H6" s="3">
        <v>52.05</v>
      </c>
    </row>
    <row r="7" spans="1:8" x14ac:dyDescent="0.25">
      <c r="A7" s="2" t="s">
        <v>169</v>
      </c>
      <c r="B7" s="2" t="s">
        <v>170</v>
      </c>
      <c r="C7" s="2" t="s">
        <v>8</v>
      </c>
      <c r="F7" s="7">
        <v>8.3670000000000009</v>
      </c>
      <c r="G7" s="7">
        <f t="shared" si="0"/>
        <v>9.0000000000003411E-3</v>
      </c>
      <c r="H7" s="4">
        <v>51.58</v>
      </c>
    </row>
    <row r="8" spans="1:8" x14ac:dyDescent="0.25">
      <c r="A8" s="2" t="s">
        <v>171</v>
      </c>
      <c r="B8" s="2" t="s">
        <v>172</v>
      </c>
      <c r="C8" s="2" t="s">
        <v>8</v>
      </c>
      <c r="F8" s="8">
        <v>8.3710000000000004</v>
      </c>
      <c r="G8" s="7">
        <f t="shared" si="0"/>
        <v>1.2999999999999901E-2</v>
      </c>
      <c r="H8" s="3">
        <v>53.09</v>
      </c>
    </row>
    <row r="9" spans="1:8" x14ac:dyDescent="0.25">
      <c r="A9" s="2" t="s">
        <v>173</v>
      </c>
      <c r="B9" s="2" t="s">
        <v>174</v>
      </c>
      <c r="C9" s="2" t="s">
        <v>8</v>
      </c>
      <c r="F9" s="7">
        <v>8.375</v>
      </c>
      <c r="G9" s="7">
        <f t="shared" si="0"/>
        <v>1.699999999999946E-2</v>
      </c>
      <c r="H9" s="4">
        <v>54.32</v>
      </c>
    </row>
    <row r="10" spans="1:8" x14ac:dyDescent="0.25">
      <c r="A10" s="2" t="s">
        <v>175</v>
      </c>
      <c r="B10" s="2" t="s">
        <v>176</v>
      </c>
      <c r="C10" s="2" t="s">
        <v>8</v>
      </c>
      <c r="F10" s="8">
        <v>8.3789999999999996</v>
      </c>
      <c r="G10" s="7">
        <f t="shared" si="0"/>
        <v>2.0999999999999019E-2</v>
      </c>
      <c r="H10" s="3">
        <v>53.51</v>
      </c>
    </row>
    <row r="11" spans="1:8" x14ac:dyDescent="0.25">
      <c r="A11" s="2" t="s">
        <v>177</v>
      </c>
      <c r="B11" s="2" t="s">
        <v>178</v>
      </c>
      <c r="C11" s="2" t="s">
        <v>8</v>
      </c>
      <c r="F11" s="7">
        <v>8.3829999999999991</v>
      </c>
      <c r="G11" s="7">
        <f t="shared" si="0"/>
        <v>2.4999999999998579E-2</v>
      </c>
      <c r="H11" s="4">
        <v>53.96</v>
      </c>
    </row>
    <row r="12" spans="1:8" x14ac:dyDescent="0.25">
      <c r="A12" s="2" t="s">
        <v>179</v>
      </c>
      <c r="B12" s="2" t="s">
        <v>180</v>
      </c>
      <c r="C12" s="2" t="s">
        <v>8</v>
      </c>
      <c r="F12" s="8">
        <v>8.3870000000000005</v>
      </c>
      <c r="G12" s="7">
        <f t="shared" si="0"/>
        <v>2.8999999999999915E-2</v>
      </c>
      <c r="H12" s="3">
        <v>53.15</v>
      </c>
    </row>
    <row r="13" spans="1:8" x14ac:dyDescent="0.25">
      <c r="A13" s="2" t="s">
        <v>181</v>
      </c>
      <c r="B13" s="2" t="s">
        <v>182</v>
      </c>
      <c r="C13" s="2" t="s">
        <v>8</v>
      </c>
      <c r="F13" s="7">
        <v>8.3919999999999995</v>
      </c>
      <c r="G13" s="7">
        <f t="shared" si="0"/>
        <v>3.399999999999892E-2</v>
      </c>
      <c r="H13" s="4">
        <v>51.47</v>
      </c>
    </row>
    <row r="14" spans="1:8" x14ac:dyDescent="0.25">
      <c r="A14" s="2" t="s">
        <v>183</v>
      </c>
      <c r="B14" s="2" t="s">
        <v>184</v>
      </c>
      <c r="C14" s="2" t="s">
        <v>8</v>
      </c>
      <c r="F14" s="8">
        <v>8.3960000000000008</v>
      </c>
      <c r="G14" s="7">
        <f t="shared" si="0"/>
        <v>3.8000000000000256E-2</v>
      </c>
      <c r="H14" s="3">
        <v>53.47</v>
      </c>
    </row>
    <row r="15" spans="1:8" x14ac:dyDescent="0.25">
      <c r="A15" s="2" t="s">
        <v>185</v>
      </c>
      <c r="B15" s="2" t="s">
        <v>186</v>
      </c>
      <c r="C15" s="2" t="s">
        <v>8</v>
      </c>
      <c r="F15" s="7">
        <v>8.4</v>
      </c>
      <c r="G15" s="7">
        <f t="shared" si="0"/>
        <v>4.1999999999999815E-2</v>
      </c>
      <c r="H15" s="4">
        <v>54.4</v>
      </c>
    </row>
    <row r="16" spans="1:8" x14ac:dyDescent="0.25">
      <c r="A16" s="2" t="s">
        <v>187</v>
      </c>
      <c r="B16" s="2" t="s">
        <v>188</v>
      </c>
      <c r="C16" s="2" t="s">
        <v>8</v>
      </c>
      <c r="F16" s="8">
        <v>8.4039999999999999</v>
      </c>
      <c r="G16" s="7">
        <f t="shared" si="0"/>
        <v>4.5999999999999375E-2</v>
      </c>
      <c r="H16" s="3">
        <v>50.23</v>
      </c>
    </row>
    <row r="17" spans="1:8" x14ac:dyDescent="0.25">
      <c r="A17" s="2" t="s">
        <v>189</v>
      </c>
      <c r="B17" s="2" t="s">
        <v>190</v>
      </c>
      <c r="C17" s="2" t="s">
        <v>8</v>
      </c>
      <c r="F17" s="7">
        <v>8.4079999999999995</v>
      </c>
      <c r="G17" s="7">
        <f t="shared" si="0"/>
        <v>4.9999999999998934E-2</v>
      </c>
      <c r="H17" s="4">
        <v>49.41</v>
      </c>
    </row>
    <row r="18" spans="1:8" x14ac:dyDescent="0.25">
      <c r="A18" s="2" t="s">
        <v>191</v>
      </c>
      <c r="B18" s="2" t="s">
        <v>192</v>
      </c>
      <c r="C18" s="2" t="s">
        <v>8</v>
      </c>
      <c r="F18" s="8">
        <v>8.4120000000000008</v>
      </c>
      <c r="G18" s="7">
        <f t="shared" si="0"/>
        <v>5.400000000000027E-2</v>
      </c>
      <c r="H18" s="3">
        <v>50.66</v>
      </c>
    </row>
    <row r="19" spans="1:8" x14ac:dyDescent="0.25">
      <c r="A19" s="2" t="s">
        <v>193</v>
      </c>
      <c r="B19" s="2" t="s">
        <v>194</v>
      </c>
      <c r="C19" s="2" t="s">
        <v>8</v>
      </c>
      <c r="F19" s="7">
        <v>8.4169999999999998</v>
      </c>
      <c r="G19" s="7">
        <f t="shared" si="0"/>
        <v>5.8999999999999275E-2</v>
      </c>
      <c r="H19" s="4">
        <v>49.7</v>
      </c>
    </row>
    <row r="20" spans="1:8" x14ac:dyDescent="0.25">
      <c r="A20" s="2" t="s">
        <v>195</v>
      </c>
      <c r="B20" s="2" t="s">
        <v>196</v>
      </c>
      <c r="C20" s="2" t="s">
        <v>8</v>
      </c>
      <c r="F20" s="8">
        <v>8.4209999999999994</v>
      </c>
      <c r="G20" s="7">
        <f t="shared" si="0"/>
        <v>6.2999999999998835E-2</v>
      </c>
      <c r="H20" s="3">
        <v>50.27</v>
      </c>
    </row>
    <row r="21" spans="1:8" x14ac:dyDescent="0.25">
      <c r="A21" s="2" t="s">
        <v>197</v>
      </c>
      <c r="B21" s="2" t="s">
        <v>198</v>
      </c>
      <c r="C21" s="2" t="s">
        <v>8</v>
      </c>
      <c r="F21" s="7">
        <v>8.4250000000000007</v>
      </c>
      <c r="G21" s="7">
        <f t="shared" si="0"/>
        <v>6.7000000000000171E-2</v>
      </c>
      <c r="H21" s="4">
        <v>50.12</v>
      </c>
    </row>
    <row r="22" spans="1:8" x14ac:dyDescent="0.25">
      <c r="A22" s="2" t="s">
        <v>199</v>
      </c>
      <c r="B22" s="2" t="s">
        <v>200</v>
      </c>
      <c r="C22" s="2" t="s">
        <v>8</v>
      </c>
      <c r="F22" s="8">
        <v>8.4290000000000003</v>
      </c>
      <c r="G22" s="7">
        <f t="shared" si="0"/>
        <v>7.099999999999973E-2</v>
      </c>
      <c r="H22" s="3">
        <v>48.62</v>
      </c>
    </row>
    <row r="23" spans="1:8" x14ac:dyDescent="0.25">
      <c r="A23" s="2" t="s">
        <v>201</v>
      </c>
      <c r="B23" s="2" t="s">
        <v>202</v>
      </c>
      <c r="C23" s="2" t="s">
        <v>8</v>
      </c>
      <c r="F23" s="7">
        <v>8.4329999999999998</v>
      </c>
      <c r="G23" s="7">
        <f t="shared" si="0"/>
        <v>7.4999999999999289E-2</v>
      </c>
      <c r="H23" s="4">
        <v>47.81</v>
      </c>
    </row>
    <row r="24" spans="1:8" x14ac:dyDescent="0.25">
      <c r="A24" s="2" t="s">
        <v>203</v>
      </c>
      <c r="B24" s="2" t="s">
        <v>204</v>
      </c>
      <c r="C24" s="2" t="s">
        <v>8</v>
      </c>
      <c r="F24" s="8">
        <v>8.4380000000000006</v>
      </c>
      <c r="G24" s="7">
        <f t="shared" si="0"/>
        <v>8.0000000000000071E-2</v>
      </c>
      <c r="H24" s="3">
        <v>45.28</v>
      </c>
    </row>
    <row r="25" spans="1:8" x14ac:dyDescent="0.25">
      <c r="A25" s="2" t="s">
        <v>205</v>
      </c>
      <c r="B25" s="2" t="s">
        <v>206</v>
      </c>
      <c r="C25" s="2" t="s">
        <v>8</v>
      </c>
      <c r="F25" s="7">
        <v>8.4420000000000002</v>
      </c>
      <c r="G25" s="7">
        <f t="shared" si="0"/>
        <v>8.3999999999999631E-2</v>
      </c>
      <c r="H25" s="4">
        <v>45.31</v>
      </c>
    </row>
    <row r="26" spans="1:8" x14ac:dyDescent="0.25">
      <c r="A26" s="2" t="s">
        <v>207</v>
      </c>
      <c r="B26" s="2" t="s">
        <v>208</v>
      </c>
      <c r="C26" s="2" t="s">
        <v>8</v>
      </c>
      <c r="F26" s="8">
        <v>8.4459999999999997</v>
      </c>
      <c r="G26" s="7">
        <f t="shared" si="0"/>
        <v>8.799999999999919E-2</v>
      </c>
      <c r="H26" s="3">
        <v>46.47</v>
      </c>
    </row>
    <row r="27" spans="1:8" x14ac:dyDescent="0.25">
      <c r="A27" s="2" t="s">
        <v>209</v>
      </c>
      <c r="B27" s="2" t="s">
        <v>210</v>
      </c>
      <c r="C27" s="2" t="s">
        <v>8</v>
      </c>
      <c r="F27" s="7">
        <v>8.4499999999999993</v>
      </c>
      <c r="G27" s="7">
        <f t="shared" si="0"/>
        <v>9.1999999999998749E-2</v>
      </c>
      <c r="H27" s="4">
        <v>46.05</v>
      </c>
    </row>
    <row r="28" spans="1:8" x14ac:dyDescent="0.25">
      <c r="A28" s="2" t="s">
        <v>14</v>
      </c>
      <c r="B28" s="2" t="s">
        <v>211</v>
      </c>
      <c r="C28" s="2" t="s">
        <v>8</v>
      </c>
      <c r="F28" s="8">
        <v>8.4540000000000006</v>
      </c>
      <c r="G28" s="7">
        <f t="shared" si="0"/>
        <v>9.6000000000000085E-2</v>
      </c>
      <c r="H28" s="3">
        <v>47.09</v>
      </c>
    </row>
    <row r="29" spans="1:8" x14ac:dyDescent="0.25">
      <c r="A29" s="2" t="s">
        <v>17</v>
      </c>
      <c r="B29" s="2" t="s">
        <v>212</v>
      </c>
      <c r="C29" s="2" t="s">
        <v>8</v>
      </c>
      <c r="F29" s="7">
        <v>8.4580000000000002</v>
      </c>
      <c r="G29" s="7">
        <f t="shared" si="0"/>
        <v>9.9999999999999645E-2</v>
      </c>
      <c r="H29" s="4">
        <v>47.66</v>
      </c>
    </row>
    <row r="30" spans="1:8" x14ac:dyDescent="0.25">
      <c r="A30" s="2" t="s">
        <v>21</v>
      </c>
      <c r="B30" s="2" t="s">
        <v>213</v>
      </c>
      <c r="C30" s="2" t="s">
        <v>8</v>
      </c>
      <c r="F30" s="8">
        <v>8.4629999999999992</v>
      </c>
      <c r="G30" s="7">
        <f t="shared" si="0"/>
        <v>0.10499999999999865</v>
      </c>
      <c r="H30" s="3">
        <v>47.01</v>
      </c>
    </row>
    <row r="31" spans="1:8" x14ac:dyDescent="0.25">
      <c r="A31" s="2" t="s">
        <v>25</v>
      </c>
      <c r="B31" s="2" t="s">
        <v>214</v>
      </c>
      <c r="C31" s="2" t="s">
        <v>8</v>
      </c>
      <c r="F31" s="7">
        <v>8.4670000000000005</v>
      </c>
      <c r="G31" s="7">
        <f t="shared" si="0"/>
        <v>0.10899999999999999</v>
      </c>
      <c r="H31" s="4">
        <v>48.9</v>
      </c>
    </row>
    <row r="32" spans="1:8" x14ac:dyDescent="0.25">
      <c r="A32" s="2" t="s">
        <v>29</v>
      </c>
      <c r="B32" s="2" t="s">
        <v>215</v>
      </c>
      <c r="C32" s="2" t="s">
        <v>8</v>
      </c>
      <c r="F32" s="8">
        <v>8.4710000000000001</v>
      </c>
      <c r="G32" s="7">
        <f t="shared" si="0"/>
        <v>0.11299999999999955</v>
      </c>
      <c r="H32" s="3">
        <v>48.55</v>
      </c>
    </row>
    <row r="33" spans="1:8" x14ac:dyDescent="0.25">
      <c r="A33" s="2" t="s">
        <v>32</v>
      </c>
      <c r="B33" s="2" t="s">
        <v>216</v>
      </c>
      <c r="C33" s="2" t="s">
        <v>8</v>
      </c>
      <c r="F33" s="7">
        <v>8.4749999999999996</v>
      </c>
      <c r="G33" s="7">
        <f t="shared" si="0"/>
        <v>0.1169999999999991</v>
      </c>
      <c r="H33" s="4">
        <v>47.28</v>
      </c>
    </row>
    <row r="34" spans="1:8" x14ac:dyDescent="0.25">
      <c r="A34" s="2" t="s">
        <v>36</v>
      </c>
      <c r="B34" s="2" t="s">
        <v>217</v>
      </c>
      <c r="C34" s="2" t="s">
        <v>8</v>
      </c>
      <c r="F34" s="8">
        <v>8.4789999999999992</v>
      </c>
      <c r="G34" s="7">
        <f t="shared" si="0"/>
        <v>0.12099999999999866</v>
      </c>
      <c r="H34" s="3">
        <v>47.12</v>
      </c>
    </row>
    <row r="35" spans="1:8" x14ac:dyDescent="0.25">
      <c r="A35" s="2" t="s">
        <v>40</v>
      </c>
      <c r="B35" s="2" t="s">
        <v>218</v>
      </c>
      <c r="C35" s="2" t="s">
        <v>8</v>
      </c>
      <c r="F35" s="7">
        <v>8.4830000000000005</v>
      </c>
      <c r="G35" s="7">
        <f t="shared" si="0"/>
        <v>0.125</v>
      </c>
      <c r="H35" s="4">
        <v>45.7</v>
      </c>
    </row>
    <row r="36" spans="1:8" x14ac:dyDescent="0.25">
      <c r="A36" s="2" t="s">
        <v>44</v>
      </c>
      <c r="B36" s="2" t="s">
        <v>219</v>
      </c>
      <c r="C36" s="2" t="s">
        <v>8</v>
      </c>
      <c r="F36" s="8">
        <v>8.4879999999999995</v>
      </c>
      <c r="G36" s="7">
        <f t="shared" si="0"/>
        <v>0.12999999999999901</v>
      </c>
      <c r="H36" s="3">
        <v>45.08</v>
      </c>
    </row>
    <row r="37" spans="1:8" x14ac:dyDescent="0.25">
      <c r="A37" s="2" t="s">
        <v>48</v>
      </c>
      <c r="B37" s="2" t="s">
        <v>220</v>
      </c>
      <c r="C37" s="2" t="s">
        <v>8</v>
      </c>
      <c r="F37" s="7">
        <v>8.4920000000000009</v>
      </c>
      <c r="G37" s="7">
        <f t="shared" si="0"/>
        <v>0.13400000000000034</v>
      </c>
      <c r="H37" s="4">
        <v>46.34</v>
      </c>
    </row>
    <row r="38" spans="1:8" x14ac:dyDescent="0.25">
      <c r="A38" s="2" t="s">
        <v>52</v>
      </c>
      <c r="B38" s="2" t="s">
        <v>221</v>
      </c>
      <c r="C38" s="2" t="s">
        <v>8</v>
      </c>
      <c r="F38" s="8">
        <v>8.4960000000000004</v>
      </c>
      <c r="G38" s="7">
        <f t="shared" si="0"/>
        <v>0.1379999999999999</v>
      </c>
      <c r="H38" s="3">
        <v>45.81</v>
      </c>
    </row>
    <row r="39" spans="1:8" x14ac:dyDescent="0.25">
      <c r="A39" s="2" t="s">
        <v>56</v>
      </c>
      <c r="B39" s="2" t="s">
        <v>222</v>
      </c>
      <c r="C39" s="2" t="s">
        <v>8</v>
      </c>
      <c r="F39" s="7">
        <v>8.5</v>
      </c>
      <c r="G39" s="7">
        <f t="shared" si="0"/>
        <v>0.14199999999999946</v>
      </c>
      <c r="H39" s="4">
        <v>44.38</v>
      </c>
    </row>
    <row r="40" spans="1:8" x14ac:dyDescent="0.25">
      <c r="A40" s="2" t="s">
        <v>60</v>
      </c>
      <c r="B40" s="2" t="s">
        <v>223</v>
      </c>
      <c r="C40" s="2" t="s">
        <v>8</v>
      </c>
      <c r="F40" s="8">
        <v>8.5039999999999996</v>
      </c>
      <c r="G40" s="7">
        <f t="shared" si="0"/>
        <v>0.14599999999999902</v>
      </c>
      <c r="H40" s="3">
        <v>45.06</v>
      </c>
    </row>
    <row r="41" spans="1:8" x14ac:dyDescent="0.25">
      <c r="A41" s="2" t="s">
        <v>64</v>
      </c>
      <c r="B41" s="2" t="s">
        <v>8</v>
      </c>
      <c r="C41" s="2" t="s">
        <v>8</v>
      </c>
      <c r="F41" s="7">
        <v>8.5079999999999991</v>
      </c>
      <c r="G41" s="7">
        <f t="shared" si="0"/>
        <v>0.14999999999999858</v>
      </c>
      <c r="H41" s="4">
        <v>43.97</v>
      </c>
    </row>
    <row r="42" spans="1:8" x14ac:dyDescent="0.25">
      <c r="F42" s="8">
        <v>8.5120000000000005</v>
      </c>
      <c r="G42" s="7">
        <f t="shared" si="0"/>
        <v>0.15399999999999991</v>
      </c>
      <c r="H42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804C-179C-4B5A-86CF-2C3C03577C98}">
  <dimension ref="A1:G39"/>
  <sheetViews>
    <sheetView workbookViewId="0">
      <selection activeCell="K9" sqref="K9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3</v>
      </c>
      <c r="B1" t="s">
        <v>4</v>
      </c>
      <c r="C1" t="s">
        <v>5</v>
      </c>
    </row>
    <row r="2" spans="1:7" x14ac:dyDescent="0.25">
      <c r="A2" s="2" t="s">
        <v>8</v>
      </c>
      <c r="B2" s="2" t="s">
        <v>9</v>
      </c>
      <c r="C2" s="2" t="s">
        <v>8</v>
      </c>
      <c r="F2" s="7" t="s">
        <v>8</v>
      </c>
      <c r="G2" s="4" t="s">
        <v>9</v>
      </c>
    </row>
    <row r="3" spans="1:7" x14ac:dyDescent="0.25">
      <c r="A3" s="2" t="s">
        <v>10</v>
      </c>
      <c r="B3" s="2" t="s">
        <v>13</v>
      </c>
      <c r="C3" s="2" t="s">
        <v>8</v>
      </c>
      <c r="F3" s="8" t="s">
        <v>10</v>
      </c>
      <c r="G3" s="3" t="s">
        <v>13</v>
      </c>
    </row>
    <row r="4" spans="1:7" x14ac:dyDescent="0.25">
      <c r="A4" s="2" t="s">
        <v>224</v>
      </c>
      <c r="B4" s="2" t="s">
        <v>8</v>
      </c>
      <c r="C4" s="2" t="s">
        <v>8</v>
      </c>
      <c r="E4" s="7">
        <v>9.3330000000000002</v>
      </c>
      <c r="F4" s="7">
        <f>E4-$E$4</f>
        <v>0</v>
      </c>
      <c r="G4" s="4" t="s">
        <v>8</v>
      </c>
    </row>
    <row r="5" spans="1:7" x14ac:dyDescent="0.25">
      <c r="A5" s="2" t="s">
        <v>225</v>
      </c>
      <c r="B5" s="2" t="s">
        <v>226</v>
      </c>
      <c r="C5" s="2" t="s">
        <v>8</v>
      </c>
      <c r="E5" s="8">
        <v>9.3379999999999992</v>
      </c>
      <c r="F5" s="7">
        <f t="shared" ref="F5:F39" si="0">E5-$E$4</f>
        <v>4.9999999999990052E-3</v>
      </c>
      <c r="G5" s="3">
        <v>57.58</v>
      </c>
    </row>
    <row r="6" spans="1:7" x14ac:dyDescent="0.25">
      <c r="A6" s="2" t="s">
        <v>227</v>
      </c>
      <c r="B6" s="2" t="s">
        <v>228</v>
      </c>
      <c r="C6" s="2" t="s">
        <v>8</v>
      </c>
      <c r="E6" s="7">
        <v>9.3420000000000005</v>
      </c>
      <c r="F6" s="7">
        <f t="shared" si="0"/>
        <v>9.0000000000003411E-3</v>
      </c>
      <c r="G6" s="4">
        <v>56.39</v>
      </c>
    </row>
    <row r="7" spans="1:7" x14ac:dyDescent="0.25">
      <c r="A7" s="2" t="s">
        <v>229</v>
      </c>
      <c r="B7" s="2" t="s">
        <v>143</v>
      </c>
      <c r="C7" s="2" t="s">
        <v>8</v>
      </c>
      <c r="E7" s="8">
        <v>9.3460000000000001</v>
      </c>
      <c r="F7" s="7">
        <f t="shared" si="0"/>
        <v>1.2999999999999901E-2</v>
      </c>
      <c r="G7" s="3">
        <v>56.26</v>
      </c>
    </row>
    <row r="8" spans="1:7" x14ac:dyDescent="0.25">
      <c r="A8" s="2" t="s">
        <v>230</v>
      </c>
      <c r="B8" s="2" t="s">
        <v>231</v>
      </c>
      <c r="C8" s="2" t="s">
        <v>8</v>
      </c>
      <c r="E8" s="7">
        <v>9.35</v>
      </c>
      <c r="F8" s="7">
        <f t="shared" si="0"/>
        <v>1.699999999999946E-2</v>
      </c>
      <c r="G8" s="4">
        <v>56.08</v>
      </c>
    </row>
    <row r="9" spans="1:7" x14ac:dyDescent="0.25">
      <c r="A9" s="2" t="s">
        <v>232</v>
      </c>
      <c r="B9" s="2" t="s">
        <v>233</v>
      </c>
      <c r="C9" s="2" t="s">
        <v>8</v>
      </c>
      <c r="E9" s="8">
        <v>9.3539999999999992</v>
      </c>
      <c r="F9" s="7">
        <f t="shared" si="0"/>
        <v>2.0999999999999019E-2</v>
      </c>
      <c r="G9" s="3">
        <v>56.22</v>
      </c>
    </row>
    <row r="10" spans="1:7" x14ac:dyDescent="0.25">
      <c r="A10" s="2" t="s">
        <v>234</v>
      </c>
      <c r="B10" s="2" t="s">
        <v>137</v>
      </c>
      <c r="C10" s="2" t="s">
        <v>8</v>
      </c>
      <c r="E10" s="7">
        <v>9.3580000000000005</v>
      </c>
      <c r="F10" s="7">
        <f t="shared" si="0"/>
        <v>2.5000000000000355E-2</v>
      </c>
      <c r="G10" s="4">
        <v>55.83</v>
      </c>
    </row>
    <row r="11" spans="1:7" x14ac:dyDescent="0.25">
      <c r="A11" s="2" t="s">
        <v>235</v>
      </c>
      <c r="B11" s="2" t="s">
        <v>236</v>
      </c>
      <c r="C11" s="2" t="s">
        <v>8</v>
      </c>
      <c r="E11" s="8">
        <v>9.3629999999999995</v>
      </c>
      <c r="F11" s="7">
        <f t="shared" si="0"/>
        <v>2.9999999999999361E-2</v>
      </c>
      <c r="G11" s="3">
        <v>56.83</v>
      </c>
    </row>
    <row r="12" spans="1:7" x14ac:dyDescent="0.25">
      <c r="A12" s="2" t="s">
        <v>237</v>
      </c>
      <c r="B12" s="2" t="s">
        <v>238</v>
      </c>
      <c r="C12" s="2" t="s">
        <v>8</v>
      </c>
      <c r="E12" s="7">
        <v>9.3670000000000009</v>
      </c>
      <c r="F12" s="7">
        <f t="shared" si="0"/>
        <v>3.4000000000000696E-2</v>
      </c>
      <c r="G12" s="4">
        <v>56.12</v>
      </c>
    </row>
    <row r="13" spans="1:7" x14ac:dyDescent="0.25">
      <c r="A13" s="2" t="s">
        <v>239</v>
      </c>
      <c r="B13" s="2" t="s">
        <v>240</v>
      </c>
      <c r="C13" s="2" t="s">
        <v>8</v>
      </c>
      <c r="E13" s="8">
        <v>9.3710000000000004</v>
      </c>
      <c r="F13" s="7">
        <f t="shared" si="0"/>
        <v>3.8000000000000256E-2</v>
      </c>
      <c r="G13" s="3">
        <v>56.95</v>
      </c>
    </row>
    <row r="14" spans="1:7" x14ac:dyDescent="0.25">
      <c r="A14" s="2" t="s">
        <v>241</v>
      </c>
      <c r="B14" s="2" t="s">
        <v>242</v>
      </c>
      <c r="C14" s="2" t="s">
        <v>8</v>
      </c>
      <c r="E14" s="7">
        <v>9.375</v>
      </c>
      <c r="F14" s="7">
        <f t="shared" si="0"/>
        <v>4.1999999999999815E-2</v>
      </c>
      <c r="G14" s="4">
        <v>55.93</v>
      </c>
    </row>
    <row r="15" spans="1:7" x14ac:dyDescent="0.25">
      <c r="A15" s="2" t="s">
        <v>243</v>
      </c>
      <c r="B15" s="2" t="s">
        <v>244</v>
      </c>
      <c r="C15" s="2" t="s">
        <v>8</v>
      </c>
      <c r="E15" s="8">
        <v>9.3789999999999996</v>
      </c>
      <c r="F15" s="7">
        <f t="shared" si="0"/>
        <v>4.5999999999999375E-2</v>
      </c>
      <c r="G15" s="3">
        <v>54.27</v>
      </c>
    </row>
    <row r="16" spans="1:7" x14ac:dyDescent="0.25">
      <c r="A16" s="2" t="s">
        <v>245</v>
      </c>
      <c r="B16" s="2" t="s">
        <v>246</v>
      </c>
      <c r="C16" s="2" t="s">
        <v>8</v>
      </c>
      <c r="E16" s="7">
        <v>9.3829999999999991</v>
      </c>
      <c r="F16" s="7">
        <f t="shared" si="0"/>
        <v>4.9999999999998934E-2</v>
      </c>
      <c r="G16" s="4">
        <v>54.11</v>
      </c>
    </row>
    <row r="17" spans="1:7" x14ac:dyDescent="0.25">
      <c r="A17" s="2" t="s">
        <v>247</v>
      </c>
      <c r="B17" s="2" t="s">
        <v>248</v>
      </c>
      <c r="C17" s="2" t="s">
        <v>8</v>
      </c>
      <c r="E17" s="8">
        <v>9.3870000000000005</v>
      </c>
      <c r="F17" s="7">
        <f t="shared" si="0"/>
        <v>5.400000000000027E-2</v>
      </c>
      <c r="G17" s="3">
        <v>52.68</v>
      </c>
    </row>
    <row r="18" spans="1:7" x14ac:dyDescent="0.25">
      <c r="A18" s="2" t="s">
        <v>249</v>
      </c>
      <c r="B18" s="2" t="s">
        <v>250</v>
      </c>
      <c r="C18" s="2" t="s">
        <v>8</v>
      </c>
      <c r="E18" s="7">
        <v>9.3919999999999995</v>
      </c>
      <c r="F18" s="7">
        <f t="shared" si="0"/>
        <v>5.8999999999999275E-2</v>
      </c>
      <c r="G18" s="4">
        <v>53.54</v>
      </c>
    </row>
    <row r="19" spans="1:7" x14ac:dyDescent="0.25">
      <c r="A19" s="2" t="s">
        <v>251</v>
      </c>
      <c r="B19" s="2" t="s">
        <v>252</v>
      </c>
      <c r="C19" s="2" t="s">
        <v>8</v>
      </c>
      <c r="E19" s="8">
        <v>9.3960000000000008</v>
      </c>
      <c r="F19" s="7">
        <f t="shared" si="0"/>
        <v>6.3000000000000611E-2</v>
      </c>
      <c r="G19" s="3">
        <v>52.66</v>
      </c>
    </row>
    <row r="20" spans="1:7" x14ac:dyDescent="0.25">
      <c r="A20" s="2" t="s">
        <v>253</v>
      </c>
      <c r="B20" s="2" t="s">
        <v>254</v>
      </c>
      <c r="C20" s="2" t="s">
        <v>8</v>
      </c>
      <c r="E20" s="7">
        <v>9.4</v>
      </c>
      <c r="F20" s="7">
        <f t="shared" si="0"/>
        <v>6.7000000000000171E-2</v>
      </c>
      <c r="G20" s="4">
        <v>52.74</v>
      </c>
    </row>
    <row r="21" spans="1:7" x14ac:dyDescent="0.25">
      <c r="A21" s="2" t="s">
        <v>255</v>
      </c>
      <c r="B21" s="2" t="s">
        <v>256</v>
      </c>
      <c r="C21" s="2" t="s">
        <v>8</v>
      </c>
      <c r="E21" s="8">
        <v>9.4039999999999999</v>
      </c>
      <c r="F21" s="7">
        <f t="shared" si="0"/>
        <v>7.099999999999973E-2</v>
      </c>
      <c r="G21" s="3">
        <v>51.65</v>
      </c>
    </row>
    <row r="22" spans="1:7" x14ac:dyDescent="0.25">
      <c r="A22" s="2" t="s">
        <v>257</v>
      </c>
      <c r="B22" s="2" t="s">
        <v>258</v>
      </c>
      <c r="C22" s="2" t="s">
        <v>8</v>
      </c>
      <c r="E22" s="7">
        <v>9.4079999999999995</v>
      </c>
      <c r="F22" s="7">
        <f t="shared" si="0"/>
        <v>7.4999999999999289E-2</v>
      </c>
      <c r="G22" s="4">
        <v>51.16</v>
      </c>
    </row>
    <row r="23" spans="1:7" x14ac:dyDescent="0.25">
      <c r="A23" s="2" t="s">
        <v>259</v>
      </c>
      <c r="B23" s="2" t="s">
        <v>260</v>
      </c>
      <c r="C23" s="2" t="s">
        <v>8</v>
      </c>
      <c r="E23" s="8">
        <v>9.4120000000000008</v>
      </c>
      <c r="F23" s="7">
        <f t="shared" si="0"/>
        <v>7.9000000000000625E-2</v>
      </c>
      <c r="G23" s="3">
        <v>50.71</v>
      </c>
    </row>
    <row r="24" spans="1:7" x14ac:dyDescent="0.25">
      <c r="A24" s="2" t="s">
        <v>261</v>
      </c>
      <c r="B24" s="2" t="s">
        <v>262</v>
      </c>
      <c r="C24" s="2" t="s">
        <v>8</v>
      </c>
      <c r="E24" s="7">
        <v>9.4169999999999998</v>
      </c>
      <c r="F24" s="7">
        <f t="shared" si="0"/>
        <v>8.3999999999999631E-2</v>
      </c>
      <c r="G24" s="4">
        <v>51.08</v>
      </c>
    </row>
    <row r="25" spans="1:7" x14ac:dyDescent="0.25">
      <c r="A25" s="2" t="s">
        <v>263</v>
      </c>
      <c r="B25" s="2" t="s">
        <v>264</v>
      </c>
      <c r="C25" s="2" t="s">
        <v>8</v>
      </c>
      <c r="E25" s="8">
        <v>9.4209999999999994</v>
      </c>
      <c r="F25" s="7">
        <f t="shared" si="0"/>
        <v>8.799999999999919E-2</v>
      </c>
      <c r="G25" s="3">
        <v>52.56</v>
      </c>
    </row>
    <row r="26" spans="1:7" x14ac:dyDescent="0.25">
      <c r="A26" s="2" t="s">
        <v>265</v>
      </c>
      <c r="B26" s="2" t="s">
        <v>266</v>
      </c>
      <c r="C26" s="2" t="s">
        <v>8</v>
      </c>
      <c r="E26" s="7">
        <v>9.4250000000000007</v>
      </c>
      <c r="F26" s="7">
        <f t="shared" si="0"/>
        <v>9.2000000000000526E-2</v>
      </c>
      <c r="G26" s="4">
        <v>51.76</v>
      </c>
    </row>
    <row r="27" spans="1:7" x14ac:dyDescent="0.25">
      <c r="A27" s="2" t="s">
        <v>267</v>
      </c>
      <c r="B27" s="2" t="s">
        <v>264</v>
      </c>
      <c r="C27" s="2" t="s">
        <v>8</v>
      </c>
      <c r="E27" s="8">
        <v>9.4290000000000003</v>
      </c>
      <c r="F27" s="7">
        <f t="shared" si="0"/>
        <v>9.6000000000000085E-2</v>
      </c>
      <c r="G27" s="3">
        <v>52.56</v>
      </c>
    </row>
    <row r="28" spans="1:7" x14ac:dyDescent="0.25">
      <c r="A28" s="2" t="s">
        <v>268</v>
      </c>
      <c r="B28" s="2" t="s">
        <v>269</v>
      </c>
      <c r="C28" s="2" t="s">
        <v>8</v>
      </c>
      <c r="E28" s="7">
        <v>9.4329999999999998</v>
      </c>
      <c r="F28" s="7">
        <f t="shared" si="0"/>
        <v>9.9999999999999645E-2</v>
      </c>
      <c r="G28" s="4">
        <v>51.4</v>
      </c>
    </row>
    <row r="29" spans="1:7" x14ac:dyDescent="0.25">
      <c r="A29" s="2" t="s">
        <v>270</v>
      </c>
      <c r="B29" s="2" t="s">
        <v>271</v>
      </c>
      <c r="C29" s="2" t="s">
        <v>8</v>
      </c>
      <c r="E29" s="8">
        <v>9.4380000000000006</v>
      </c>
      <c r="F29" s="7">
        <f t="shared" si="0"/>
        <v>0.10500000000000043</v>
      </c>
      <c r="G29" s="3">
        <v>51.97</v>
      </c>
    </row>
    <row r="30" spans="1:7" x14ac:dyDescent="0.25">
      <c r="A30" s="2" t="s">
        <v>272</v>
      </c>
      <c r="B30" s="2" t="s">
        <v>273</v>
      </c>
      <c r="C30" s="2" t="s">
        <v>8</v>
      </c>
      <c r="E30" s="7">
        <v>9.4420000000000002</v>
      </c>
      <c r="F30" s="7">
        <f t="shared" si="0"/>
        <v>0.10899999999999999</v>
      </c>
      <c r="G30" s="4">
        <v>51.83</v>
      </c>
    </row>
    <row r="31" spans="1:7" x14ac:dyDescent="0.25">
      <c r="A31" s="2" t="s">
        <v>274</v>
      </c>
      <c r="B31" s="2" t="s">
        <v>275</v>
      </c>
      <c r="C31" s="2" t="s">
        <v>8</v>
      </c>
      <c r="E31" s="8">
        <v>9.4459999999999997</v>
      </c>
      <c r="F31" s="7">
        <f t="shared" si="0"/>
        <v>0.11299999999999955</v>
      </c>
      <c r="G31" s="3">
        <v>50.69</v>
      </c>
    </row>
    <row r="32" spans="1:7" x14ac:dyDescent="0.25">
      <c r="A32" s="2" t="s">
        <v>276</v>
      </c>
      <c r="B32" s="2" t="s">
        <v>277</v>
      </c>
      <c r="C32" s="2" t="s">
        <v>8</v>
      </c>
      <c r="E32" s="7">
        <v>9.4499999999999993</v>
      </c>
      <c r="F32" s="7">
        <f t="shared" si="0"/>
        <v>0.1169999999999991</v>
      </c>
      <c r="G32" s="4">
        <v>51.57</v>
      </c>
    </row>
    <row r="33" spans="1:7" x14ac:dyDescent="0.25">
      <c r="A33" s="2" t="s">
        <v>278</v>
      </c>
      <c r="B33" s="2" t="s">
        <v>279</v>
      </c>
      <c r="C33" s="2" t="s">
        <v>8</v>
      </c>
      <c r="E33" s="8">
        <v>9.4540000000000006</v>
      </c>
      <c r="F33" s="7">
        <f t="shared" si="0"/>
        <v>0.12100000000000044</v>
      </c>
      <c r="G33" s="3">
        <v>50.18</v>
      </c>
    </row>
    <row r="34" spans="1:7" x14ac:dyDescent="0.25">
      <c r="A34" s="2" t="s">
        <v>280</v>
      </c>
      <c r="B34" s="2" t="s">
        <v>281</v>
      </c>
      <c r="C34" s="2" t="s">
        <v>8</v>
      </c>
      <c r="E34" s="7">
        <v>9.4580000000000002</v>
      </c>
      <c r="F34" s="7">
        <f t="shared" si="0"/>
        <v>0.125</v>
      </c>
      <c r="G34" s="4">
        <v>50.31</v>
      </c>
    </row>
    <row r="35" spans="1:7" x14ac:dyDescent="0.25">
      <c r="A35" s="2" t="s">
        <v>282</v>
      </c>
      <c r="B35" s="2" t="s">
        <v>283</v>
      </c>
      <c r="C35" s="2" t="s">
        <v>8</v>
      </c>
      <c r="E35" s="8">
        <v>9.4629999999999992</v>
      </c>
      <c r="F35" s="7">
        <f t="shared" si="0"/>
        <v>0.12999999999999901</v>
      </c>
      <c r="G35" s="3">
        <v>50.9</v>
      </c>
    </row>
    <row r="36" spans="1:7" x14ac:dyDescent="0.25">
      <c r="A36" s="2" t="s">
        <v>284</v>
      </c>
      <c r="B36" s="2" t="s">
        <v>285</v>
      </c>
      <c r="C36" s="2" t="s">
        <v>8</v>
      </c>
      <c r="E36" s="7">
        <v>9.4670000000000005</v>
      </c>
      <c r="F36" s="7">
        <f t="shared" si="0"/>
        <v>0.13400000000000034</v>
      </c>
      <c r="G36" s="4">
        <v>50.39</v>
      </c>
    </row>
    <row r="37" spans="1:7" x14ac:dyDescent="0.25">
      <c r="A37" s="2" t="s">
        <v>286</v>
      </c>
      <c r="B37" s="2" t="s">
        <v>287</v>
      </c>
      <c r="C37" s="2" t="s">
        <v>8</v>
      </c>
      <c r="E37" s="8">
        <v>9.4710000000000001</v>
      </c>
      <c r="F37" s="7">
        <f t="shared" si="0"/>
        <v>0.1379999999999999</v>
      </c>
      <c r="G37" s="3">
        <v>48.81</v>
      </c>
    </row>
    <row r="38" spans="1:7" x14ac:dyDescent="0.25">
      <c r="A38" s="2" t="s">
        <v>288</v>
      </c>
      <c r="B38" s="2" t="s">
        <v>289</v>
      </c>
      <c r="C38" s="2" t="s">
        <v>8</v>
      </c>
      <c r="E38" s="7">
        <v>9.4749999999999996</v>
      </c>
      <c r="F38" s="7">
        <f t="shared" si="0"/>
        <v>0.14199999999999946</v>
      </c>
      <c r="G38" s="4">
        <v>48.43</v>
      </c>
    </row>
    <row r="39" spans="1:7" x14ac:dyDescent="0.25">
      <c r="A39" s="2" t="s">
        <v>290</v>
      </c>
      <c r="B39" s="2" t="s">
        <v>8</v>
      </c>
      <c r="C39" s="2" t="s">
        <v>8</v>
      </c>
      <c r="E39" s="8">
        <v>9.4789999999999992</v>
      </c>
      <c r="F39" s="7">
        <f t="shared" si="0"/>
        <v>0.14599999999999902</v>
      </c>
      <c r="G39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599B-3F03-452F-8398-FAE048565D66}">
  <dimension ref="A1:I42"/>
  <sheetViews>
    <sheetView zoomScaleNormal="100" workbookViewId="0">
      <selection activeCell="O5" sqref="O5"/>
    </sheetView>
  </sheetViews>
  <sheetFormatPr defaultRowHeight="15" x14ac:dyDescent="0.25"/>
  <cols>
    <col min="1" max="3" width="11.140625" bestFit="1" customWidth="1"/>
  </cols>
  <sheetData>
    <row r="1" spans="1:9" x14ac:dyDescent="0.25">
      <c r="A1" t="s">
        <v>3</v>
      </c>
      <c r="B1" t="s">
        <v>4</v>
      </c>
      <c r="C1" t="s">
        <v>5</v>
      </c>
    </row>
    <row r="2" spans="1:9" x14ac:dyDescent="0.25">
      <c r="A2" s="2" t="s">
        <v>8</v>
      </c>
      <c r="B2" s="2" t="s">
        <v>9</v>
      </c>
      <c r="C2" s="2" t="s">
        <v>8</v>
      </c>
      <c r="H2" s="7" t="s">
        <v>8</v>
      </c>
      <c r="I2" s="4" t="s">
        <v>9</v>
      </c>
    </row>
    <row r="3" spans="1:9" x14ac:dyDescent="0.25">
      <c r="A3" s="2" t="s">
        <v>10</v>
      </c>
      <c r="B3" s="2" t="s">
        <v>13</v>
      </c>
      <c r="C3" s="2" t="s">
        <v>8</v>
      </c>
      <c r="H3" s="8" t="s">
        <v>10</v>
      </c>
      <c r="I3" s="3" t="s">
        <v>13</v>
      </c>
    </row>
    <row r="4" spans="1:9" x14ac:dyDescent="0.25">
      <c r="A4" s="2" t="s">
        <v>234</v>
      </c>
      <c r="B4" s="2" t="s">
        <v>8</v>
      </c>
      <c r="C4" s="2" t="s">
        <v>8</v>
      </c>
      <c r="G4" s="7">
        <v>9.3580000000000005</v>
      </c>
      <c r="H4" s="7">
        <f>G4-$G$4</f>
        <v>0</v>
      </c>
      <c r="I4" s="4" t="s">
        <v>8</v>
      </c>
    </row>
    <row r="5" spans="1:9" x14ac:dyDescent="0.25">
      <c r="A5" s="2" t="s">
        <v>235</v>
      </c>
      <c r="B5" s="2" t="s">
        <v>291</v>
      </c>
      <c r="C5" s="2" t="s">
        <v>8</v>
      </c>
      <c r="G5" s="8">
        <v>9.3629999999999995</v>
      </c>
      <c r="H5" s="7">
        <f t="shared" ref="H5:H42" si="0">G5-$G$4</f>
        <v>4.9999999999990052E-3</v>
      </c>
      <c r="I5" s="3">
        <v>52.72</v>
      </c>
    </row>
    <row r="6" spans="1:9" x14ac:dyDescent="0.25">
      <c r="A6" s="2" t="s">
        <v>237</v>
      </c>
      <c r="B6" s="2" t="s">
        <v>292</v>
      </c>
      <c r="C6" s="2" t="s">
        <v>8</v>
      </c>
      <c r="G6" s="7">
        <v>9.3670000000000009</v>
      </c>
      <c r="H6" s="7">
        <f t="shared" si="0"/>
        <v>9.0000000000003411E-3</v>
      </c>
      <c r="I6" s="4">
        <v>51.94</v>
      </c>
    </row>
    <row r="7" spans="1:9" x14ac:dyDescent="0.25">
      <c r="A7" s="2" t="s">
        <v>239</v>
      </c>
      <c r="B7" s="2" t="s">
        <v>293</v>
      </c>
      <c r="C7" s="2" t="s">
        <v>8</v>
      </c>
      <c r="G7" s="8">
        <v>9.3710000000000004</v>
      </c>
      <c r="H7" s="7">
        <f t="shared" si="0"/>
        <v>1.2999999999999901E-2</v>
      </c>
      <c r="I7" s="3">
        <v>55.01</v>
      </c>
    </row>
    <row r="8" spans="1:9" x14ac:dyDescent="0.25">
      <c r="A8" s="2" t="s">
        <v>241</v>
      </c>
      <c r="B8" s="2" t="s">
        <v>294</v>
      </c>
      <c r="C8" s="2" t="s">
        <v>8</v>
      </c>
      <c r="G8" s="7">
        <v>9.375</v>
      </c>
      <c r="H8" s="7">
        <f t="shared" si="0"/>
        <v>1.699999999999946E-2</v>
      </c>
      <c r="I8" s="4">
        <v>53.46</v>
      </c>
    </row>
    <row r="9" spans="1:9" x14ac:dyDescent="0.25">
      <c r="A9" s="2" t="s">
        <v>243</v>
      </c>
      <c r="B9" s="2" t="s">
        <v>295</v>
      </c>
      <c r="C9" s="2" t="s">
        <v>8</v>
      </c>
      <c r="G9" s="8">
        <v>9.3789999999999996</v>
      </c>
      <c r="H9" s="7">
        <f t="shared" si="0"/>
        <v>2.0999999999999019E-2</v>
      </c>
      <c r="I9" s="3">
        <v>53.18</v>
      </c>
    </row>
    <row r="10" spans="1:9" x14ac:dyDescent="0.25">
      <c r="A10" s="2" t="s">
        <v>245</v>
      </c>
      <c r="B10" s="2" t="s">
        <v>296</v>
      </c>
      <c r="C10" s="2" t="s">
        <v>8</v>
      </c>
      <c r="G10" s="7">
        <v>9.3829999999999991</v>
      </c>
      <c r="H10" s="7">
        <f t="shared" si="0"/>
        <v>2.4999999999998579E-2</v>
      </c>
      <c r="I10" s="4">
        <v>51.93</v>
      </c>
    </row>
    <row r="11" spans="1:9" x14ac:dyDescent="0.25">
      <c r="A11" s="2" t="s">
        <v>247</v>
      </c>
      <c r="B11" s="2" t="s">
        <v>297</v>
      </c>
      <c r="C11" s="2" t="s">
        <v>8</v>
      </c>
      <c r="G11" s="8">
        <v>9.3870000000000005</v>
      </c>
      <c r="H11" s="7">
        <f t="shared" si="0"/>
        <v>2.8999999999999915E-2</v>
      </c>
      <c r="I11" s="3">
        <v>53.33</v>
      </c>
    </row>
    <row r="12" spans="1:9" x14ac:dyDescent="0.25">
      <c r="A12" s="2" t="s">
        <v>249</v>
      </c>
      <c r="B12" s="2" t="s">
        <v>298</v>
      </c>
      <c r="C12" s="2" t="s">
        <v>8</v>
      </c>
      <c r="G12" s="7">
        <v>9.3919999999999995</v>
      </c>
      <c r="H12" s="7">
        <f t="shared" si="0"/>
        <v>3.399999999999892E-2</v>
      </c>
      <c r="I12" s="4">
        <v>54.02</v>
      </c>
    </row>
    <row r="13" spans="1:9" x14ac:dyDescent="0.25">
      <c r="A13" s="2" t="s">
        <v>251</v>
      </c>
      <c r="B13" s="2" t="s">
        <v>299</v>
      </c>
      <c r="C13" s="2" t="s">
        <v>8</v>
      </c>
      <c r="G13" s="8">
        <v>9.3960000000000008</v>
      </c>
      <c r="H13" s="7">
        <f t="shared" si="0"/>
        <v>3.8000000000000256E-2</v>
      </c>
      <c r="I13" s="3">
        <v>51.42</v>
      </c>
    </row>
    <row r="14" spans="1:9" x14ac:dyDescent="0.25">
      <c r="A14" s="2" t="s">
        <v>253</v>
      </c>
      <c r="B14" s="2" t="s">
        <v>300</v>
      </c>
      <c r="C14" s="2" t="s">
        <v>8</v>
      </c>
      <c r="G14" s="7">
        <v>9.4</v>
      </c>
      <c r="H14" s="7">
        <f t="shared" si="0"/>
        <v>4.1999999999999815E-2</v>
      </c>
      <c r="I14" s="4">
        <v>51.44</v>
      </c>
    </row>
    <row r="15" spans="1:9" x14ac:dyDescent="0.25">
      <c r="A15" s="2" t="s">
        <v>255</v>
      </c>
      <c r="B15" s="2" t="s">
        <v>301</v>
      </c>
      <c r="C15" s="2" t="s">
        <v>8</v>
      </c>
      <c r="G15" s="8">
        <v>9.4039999999999999</v>
      </c>
      <c r="H15" s="7">
        <f t="shared" si="0"/>
        <v>4.5999999999999375E-2</v>
      </c>
      <c r="I15" s="3">
        <v>50.8</v>
      </c>
    </row>
    <row r="16" spans="1:9" x14ac:dyDescent="0.25">
      <c r="A16" s="2" t="s">
        <v>257</v>
      </c>
      <c r="B16" s="2" t="s">
        <v>302</v>
      </c>
      <c r="C16" s="2" t="s">
        <v>8</v>
      </c>
      <c r="G16" s="7">
        <v>9.4079999999999995</v>
      </c>
      <c r="H16" s="7">
        <f t="shared" si="0"/>
        <v>4.9999999999998934E-2</v>
      </c>
      <c r="I16" s="4">
        <v>49.67</v>
      </c>
    </row>
    <row r="17" spans="1:9" x14ac:dyDescent="0.25">
      <c r="A17" s="2" t="s">
        <v>259</v>
      </c>
      <c r="B17" s="2" t="s">
        <v>303</v>
      </c>
      <c r="C17" s="2" t="s">
        <v>8</v>
      </c>
      <c r="G17" s="8">
        <v>9.4120000000000008</v>
      </c>
      <c r="H17" s="7">
        <f t="shared" si="0"/>
        <v>5.400000000000027E-2</v>
      </c>
      <c r="I17" s="3">
        <v>49.53</v>
      </c>
    </row>
    <row r="18" spans="1:9" x14ac:dyDescent="0.25">
      <c r="A18" s="2" t="s">
        <v>261</v>
      </c>
      <c r="B18" s="2" t="s">
        <v>304</v>
      </c>
      <c r="C18" s="2" t="s">
        <v>8</v>
      </c>
      <c r="G18" s="7">
        <v>9.4169999999999998</v>
      </c>
      <c r="H18" s="7">
        <f t="shared" si="0"/>
        <v>5.8999999999999275E-2</v>
      </c>
      <c r="I18" s="4">
        <v>49.68</v>
      </c>
    </row>
    <row r="19" spans="1:9" x14ac:dyDescent="0.25">
      <c r="A19" s="2" t="s">
        <v>263</v>
      </c>
      <c r="B19" s="2" t="s">
        <v>305</v>
      </c>
      <c r="C19" s="2" t="s">
        <v>8</v>
      </c>
      <c r="G19" s="8">
        <v>9.4209999999999994</v>
      </c>
      <c r="H19" s="7">
        <f t="shared" si="0"/>
        <v>6.2999999999998835E-2</v>
      </c>
      <c r="I19" s="3">
        <v>48.85</v>
      </c>
    </row>
    <row r="20" spans="1:9" x14ac:dyDescent="0.25">
      <c r="A20" s="2" t="s">
        <v>265</v>
      </c>
      <c r="B20" s="2" t="s">
        <v>306</v>
      </c>
      <c r="C20" s="2" t="s">
        <v>8</v>
      </c>
      <c r="G20" s="7">
        <v>9.4250000000000007</v>
      </c>
      <c r="H20" s="7">
        <f t="shared" si="0"/>
        <v>6.7000000000000171E-2</v>
      </c>
      <c r="I20" s="4">
        <v>48.01</v>
      </c>
    </row>
    <row r="21" spans="1:9" x14ac:dyDescent="0.25">
      <c r="A21" s="2" t="s">
        <v>267</v>
      </c>
      <c r="B21" s="2" t="s">
        <v>307</v>
      </c>
      <c r="C21" s="2" t="s">
        <v>8</v>
      </c>
      <c r="G21" s="8">
        <v>9.4290000000000003</v>
      </c>
      <c r="H21" s="7">
        <f t="shared" si="0"/>
        <v>7.099999999999973E-2</v>
      </c>
      <c r="I21" s="3">
        <v>47.55</v>
      </c>
    </row>
    <row r="22" spans="1:9" x14ac:dyDescent="0.25">
      <c r="A22" s="2" t="s">
        <v>268</v>
      </c>
      <c r="B22" s="2" t="s">
        <v>308</v>
      </c>
      <c r="C22" s="2" t="s">
        <v>8</v>
      </c>
      <c r="G22" s="7">
        <v>9.4329999999999998</v>
      </c>
      <c r="H22" s="7">
        <f t="shared" si="0"/>
        <v>7.4999999999999289E-2</v>
      </c>
      <c r="I22" s="4">
        <v>46.98</v>
      </c>
    </row>
    <row r="23" spans="1:9" x14ac:dyDescent="0.25">
      <c r="A23" s="2" t="s">
        <v>270</v>
      </c>
      <c r="B23" s="2" t="s">
        <v>309</v>
      </c>
      <c r="C23" s="2" t="s">
        <v>8</v>
      </c>
      <c r="G23" s="8">
        <v>9.4380000000000006</v>
      </c>
      <c r="H23" s="7">
        <f t="shared" si="0"/>
        <v>8.0000000000000071E-2</v>
      </c>
      <c r="I23" s="3">
        <v>47.97</v>
      </c>
    </row>
    <row r="24" spans="1:9" x14ac:dyDescent="0.25">
      <c r="A24" s="2" t="s">
        <v>272</v>
      </c>
      <c r="B24" s="2" t="s">
        <v>310</v>
      </c>
      <c r="C24" s="2" t="s">
        <v>8</v>
      </c>
      <c r="G24" s="7">
        <v>9.4420000000000002</v>
      </c>
      <c r="H24" s="7">
        <f t="shared" si="0"/>
        <v>8.3999999999999631E-2</v>
      </c>
      <c r="I24" s="4">
        <v>47.57</v>
      </c>
    </row>
    <row r="25" spans="1:9" x14ac:dyDescent="0.25">
      <c r="A25" s="2" t="s">
        <v>274</v>
      </c>
      <c r="B25" s="2" t="s">
        <v>311</v>
      </c>
      <c r="C25" s="2" t="s">
        <v>8</v>
      </c>
      <c r="G25" s="8">
        <v>9.4459999999999997</v>
      </c>
      <c r="H25" s="7">
        <f t="shared" si="0"/>
        <v>8.799999999999919E-2</v>
      </c>
      <c r="I25" s="3">
        <v>46.61</v>
      </c>
    </row>
    <row r="26" spans="1:9" x14ac:dyDescent="0.25">
      <c r="A26" s="2" t="s">
        <v>276</v>
      </c>
      <c r="B26" s="2" t="s">
        <v>312</v>
      </c>
      <c r="C26" s="2" t="s">
        <v>8</v>
      </c>
      <c r="G26" s="7">
        <v>9.4499999999999993</v>
      </c>
      <c r="H26" s="7">
        <f t="shared" si="0"/>
        <v>9.1999999999998749E-2</v>
      </c>
      <c r="I26" s="4">
        <v>47.43</v>
      </c>
    </row>
    <row r="27" spans="1:9" x14ac:dyDescent="0.25">
      <c r="A27" s="2" t="s">
        <v>278</v>
      </c>
      <c r="B27" s="2" t="s">
        <v>313</v>
      </c>
      <c r="C27" s="2" t="s">
        <v>8</v>
      </c>
      <c r="G27" s="8">
        <v>9.4540000000000006</v>
      </c>
      <c r="H27" s="7">
        <f t="shared" si="0"/>
        <v>9.6000000000000085E-2</v>
      </c>
      <c r="I27" s="3">
        <v>46.03</v>
      </c>
    </row>
    <row r="28" spans="1:9" x14ac:dyDescent="0.25">
      <c r="A28" s="2" t="s">
        <v>280</v>
      </c>
      <c r="B28" s="2" t="s">
        <v>314</v>
      </c>
      <c r="C28" s="2" t="s">
        <v>8</v>
      </c>
      <c r="G28" s="7">
        <v>9.4580000000000002</v>
      </c>
      <c r="H28" s="7">
        <f t="shared" si="0"/>
        <v>9.9999999999999645E-2</v>
      </c>
      <c r="I28" s="4">
        <v>44.34</v>
      </c>
    </row>
    <row r="29" spans="1:9" x14ac:dyDescent="0.25">
      <c r="A29" s="2" t="s">
        <v>282</v>
      </c>
      <c r="B29" s="2" t="s">
        <v>315</v>
      </c>
      <c r="C29" s="2" t="s">
        <v>8</v>
      </c>
      <c r="G29" s="8">
        <v>9.4629999999999992</v>
      </c>
      <c r="H29" s="7">
        <f t="shared" si="0"/>
        <v>0.10499999999999865</v>
      </c>
      <c r="I29" s="3">
        <v>46.44</v>
      </c>
    </row>
    <row r="30" spans="1:9" x14ac:dyDescent="0.25">
      <c r="A30" s="2" t="s">
        <v>284</v>
      </c>
      <c r="B30" s="2" t="s">
        <v>316</v>
      </c>
      <c r="C30" s="2" t="s">
        <v>8</v>
      </c>
      <c r="G30" s="7">
        <v>9.4670000000000005</v>
      </c>
      <c r="H30" s="7">
        <f t="shared" si="0"/>
        <v>0.10899999999999999</v>
      </c>
      <c r="I30" s="4">
        <v>45.17</v>
      </c>
    </row>
    <row r="31" spans="1:9" x14ac:dyDescent="0.25">
      <c r="A31" s="2" t="s">
        <v>286</v>
      </c>
      <c r="B31" s="2" t="s">
        <v>204</v>
      </c>
      <c r="C31" s="2" t="s">
        <v>8</v>
      </c>
      <c r="G31" s="8">
        <v>9.4710000000000001</v>
      </c>
      <c r="H31" s="7">
        <f t="shared" si="0"/>
        <v>0.11299999999999955</v>
      </c>
      <c r="I31" s="3">
        <v>45.31</v>
      </c>
    </row>
    <row r="32" spans="1:9" x14ac:dyDescent="0.25">
      <c r="A32" s="2" t="s">
        <v>288</v>
      </c>
      <c r="B32" s="2" t="s">
        <v>317</v>
      </c>
      <c r="C32" s="2" t="s">
        <v>8</v>
      </c>
      <c r="G32" s="7">
        <v>9.4749999999999996</v>
      </c>
      <c r="H32" s="7">
        <f t="shared" si="0"/>
        <v>0.1169999999999991</v>
      </c>
      <c r="I32" s="4">
        <v>46.42</v>
      </c>
    </row>
    <row r="33" spans="1:9" x14ac:dyDescent="0.25">
      <c r="A33" s="2" t="s">
        <v>290</v>
      </c>
      <c r="B33" s="2" t="s">
        <v>318</v>
      </c>
      <c r="C33" s="2" t="s">
        <v>8</v>
      </c>
      <c r="G33" s="8">
        <v>9.4789999999999992</v>
      </c>
      <c r="H33" s="7">
        <f t="shared" si="0"/>
        <v>0.12099999999999866</v>
      </c>
      <c r="I33" s="3">
        <v>45.73</v>
      </c>
    </row>
    <row r="34" spans="1:9" x14ac:dyDescent="0.25">
      <c r="A34" s="2" t="s">
        <v>319</v>
      </c>
      <c r="B34" s="2" t="s">
        <v>320</v>
      </c>
      <c r="C34" s="2" t="s">
        <v>8</v>
      </c>
      <c r="G34" s="7">
        <v>9.4830000000000005</v>
      </c>
      <c r="H34" s="7">
        <f t="shared" si="0"/>
        <v>0.125</v>
      </c>
      <c r="I34" s="4">
        <v>44.33</v>
      </c>
    </row>
    <row r="35" spans="1:9" x14ac:dyDescent="0.25">
      <c r="A35" s="2" t="s">
        <v>321</v>
      </c>
      <c r="B35" s="2" t="s">
        <v>322</v>
      </c>
      <c r="C35" s="2" t="s">
        <v>8</v>
      </c>
      <c r="G35" s="8">
        <v>9.4879999999999995</v>
      </c>
      <c r="H35" s="7">
        <f t="shared" si="0"/>
        <v>0.12999999999999901</v>
      </c>
      <c r="I35" s="3">
        <v>43.48</v>
      </c>
    </row>
    <row r="36" spans="1:9" x14ac:dyDescent="0.25">
      <c r="A36" s="2" t="s">
        <v>323</v>
      </c>
      <c r="B36" s="2" t="s">
        <v>324</v>
      </c>
      <c r="C36" s="2" t="s">
        <v>8</v>
      </c>
      <c r="G36" s="7">
        <v>9.4920000000000009</v>
      </c>
      <c r="H36" s="7">
        <f t="shared" si="0"/>
        <v>0.13400000000000034</v>
      </c>
      <c r="I36" s="4">
        <v>44.6</v>
      </c>
    </row>
    <row r="37" spans="1:9" x14ac:dyDescent="0.25">
      <c r="A37" s="2" t="s">
        <v>325</v>
      </c>
      <c r="B37" s="2" t="s">
        <v>326</v>
      </c>
      <c r="C37" s="2" t="s">
        <v>8</v>
      </c>
      <c r="G37" s="8">
        <v>9.4960000000000004</v>
      </c>
      <c r="H37" s="7">
        <f t="shared" si="0"/>
        <v>0.1379999999999999</v>
      </c>
      <c r="I37" s="3">
        <v>42.73</v>
      </c>
    </row>
    <row r="38" spans="1:9" x14ac:dyDescent="0.25">
      <c r="A38" s="2" t="s">
        <v>327</v>
      </c>
      <c r="B38" s="2" t="s">
        <v>328</v>
      </c>
      <c r="C38" s="2" t="s">
        <v>8</v>
      </c>
      <c r="G38" s="7">
        <v>9.5</v>
      </c>
      <c r="H38" s="7">
        <f t="shared" si="0"/>
        <v>0.14199999999999946</v>
      </c>
      <c r="I38" s="4">
        <v>43.73</v>
      </c>
    </row>
    <row r="39" spans="1:9" x14ac:dyDescent="0.25">
      <c r="A39" s="2" t="s">
        <v>329</v>
      </c>
      <c r="B39" s="2" t="s">
        <v>330</v>
      </c>
      <c r="C39" s="2" t="s">
        <v>8</v>
      </c>
      <c r="G39" s="8">
        <v>9.5039999999999996</v>
      </c>
      <c r="H39" s="7">
        <f t="shared" si="0"/>
        <v>0.14599999999999902</v>
      </c>
      <c r="I39" s="3">
        <v>45.32</v>
      </c>
    </row>
    <row r="40" spans="1:9" x14ac:dyDescent="0.25">
      <c r="A40" s="2" t="s">
        <v>331</v>
      </c>
      <c r="B40" s="2" t="s">
        <v>332</v>
      </c>
      <c r="C40" s="2" t="s">
        <v>8</v>
      </c>
      <c r="G40" s="7">
        <v>9.5079999999999991</v>
      </c>
      <c r="H40" s="7">
        <f t="shared" si="0"/>
        <v>0.14999999999999858</v>
      </c>
      <c r="I40" s="4">
        <v>42.22</v>
      </c>
    </row>
    <row r="41" spans="1:9" x14ac:dyDescent="0.25">
      <c r="A41" s="2" t="s">
        <v>333</v>
      </c>
      <c r="B41" s="2" t="s">
        <v>334</v>
      </c>
      <c r="C41" s="2" t="s">
        <v>8</v>
      </c>
      <c r="G41" s="8">
        <v>9.5120000000000005</v>
      </c>
      <c r="H41" s="7">
        <f t="shared" si="0"/>
        <v>0.15399999999999991</v>
      </c>
      <c r="I41" s="3">
        <v>40.81</v>
      </c>
    </row>
    <row r="42" spans="1:9" x14ac:dyDescent="0.25">
      <c r="A42" s="2" t="s">
        <v>335</v>
      </c>
      <c r="B42" s="2" t="s">
        <v>8</v>
      </c>
      <c r="C42" s="2" t="s">
        <v>8</v>
      </c>
      <c r="G42" s="7">
        <v>9.5169999999999995</v>
      </c>
      <c r="H42" s="7">
        <f t="shared" si="0"/>
        <v>0.15899999999999892</v>
      </c>
      <c r="I42" s="4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A56F-DB12-47DE-B102-A14C1A503CB5}">
  <dimension ref="A1:G47"/>
  <sheetViews>
    <sheetView zoomScaleNormal="100" workbookViewId="0">
      <selection activeCell="I27" sqref="I27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3</v>
      </c>
      <c r="B1" t="s">
        <v>4</v>
      </c>
      <c r="C1" t="s">
        <v>5</v>
      </c>
    </row>
    <row r="2" spans="1:7" x14ac:dyDescent="0.25">
      <c r="A2" s="2" t="s">
        <v>8</v>
      </c>
      <c r="B2" s="2" t="s">
        <v>9</v>
      </c>
      <c r="C2" s="2" t="s">
        <v>8</v>
      </c>
      <c r="F2" s="7" t="s">
        <v>8</v>
      </c>
      <c r="G2" s="4" t="s">
        <v>9</v>
      </c>
    </row>
    <row r="3" spans="1:7" x14ac:dyDescent="0.25">
      <c r="A3" s="2" t="s">
        <v>10</v>
      </c>
      <c r="B3" s="2" t="s">
        <v>13</v>
      </c>
      <c r="C3" s="2" t="s">
        <v>8</v>
      </c>
      <c r="F3" s="8" t="s">
        <v>10</v>
      </c>
      <c r="G3" s="3" t="s">
        <v>13</v>
      </c>
    </row>
    <row r="4" spans="1:7" x14ac:dyDescent="0.25">
      <c r="A4" s="2" t="s">
        <v>336</v>
      </c>
      <c r="B4" s="2" t="s">
        <v>8</v>
      </c>
      <c r="C4" s="2" t="s">
        <v>8</v>
      </c>
      <c r="E4" s="7">
        <v>9.1579999999999995</v>
      </c>
      <c r="F4" s="7">
        <f>E4-$E$4</f>
        <v>0</v>
      </c>
      <c r="G4" s="4" t="s">
        <v>8</v>
      </c>
    </row>
    <row r="5" spans="1:7" x14ac:dyDescent="0.25">
      <c r="A5" s="2" t="s">
        <v>337</v>
      </c>
      <c r="B5" s="2" t="s">
        <v>338</v>
      </c>
      <c r="C5" s="2" t="s">
        <v>8</v>
      </c>
      <c r="E5" s="8">
        <v>9.1620000000000008</v>
      </c>
      <c r="F5" s="7">
        <f t="shared" ref="F5:F47" si="0">E5-$E$4</f>
        <v>4.0000000000013358E-3</v>
      </c>
      <c r="G5" s="3">
        <v>49.27</v>
      </c>
    </row>
    <row r="6" spans="1:7" x14ac:dyDescent="0.25">
      <c r="A6" s="2" t="s">
        <v>339</v>
      </c>
      <c r="B6" s="2" t="s">
        <v>340</v>
      </c>
      <c r="C6" s="2" t="s">
        <v>8</v>
      </c>
      <c r="E6" s="7">
        <v>9.1669999999999998</v>
      </c>
      <c r="F6" s="7">
        <f t="shared" si="0"/>
        <v>9.0000000000003411E-3</v>
      </c>
      <c r="G6" s="4">
        <v>47.49</v>
      </c>
    </row>
    <row r="7" spans="1:7" x14ac:dyDescent="0.25">
      <c r="A7" s="2" t="s">
        <v>341</v>
      </c>
      <c r="B7" s="2" t="s">
        <v>342</v>
      </c>
      <c r="C7" s="2" t="s">
        <v>8</v>
      </c>
      <c r="E7" s="8">
        <v>9.1709999999999994</v>
      </c>
      <c r="F7" s="7">
        <f t="shared" si="0"/>
        <v>1.2999999999999901E-2</v>
      </c>
      <c r="G7" s="3">
        <v>48.16</v>
      </c>
    </row>
    <row r="8" spans="1:7" x14ac:dyDescent="0.25">
      <c r="A8" s="2" t="s">
        <v>343</v>
      </c>
      <c r="B8" s="2" t="s">
        <v>309</v>
      </c>
      <c r="C8" s="2" t="s">
        <v>8</v>
      </c>
      <c r="E8" s="7">
        <v>9.1750000000000007</v>
      </c>
      <c r="F8" s="7">
        <f t="shared" si="0"/>
        <v>1.7000000000001236E-2</v>
      </c>
      <c r="G8" s="4">
        <v>47.97</v>
      </c>
    </row>
    <row r="9" spans="1:7" x14ac:dyDescent="0.25">
      <c r="A9" s="2" t="s">
        <v>344</v>
      </c>
      <c r="B9" s="2" t="s">
        <v>345</v>
      </c>
      <c r="C9" s="2" t="s">
        <v>8</v>
      </c>
      <c r="E9" s="8">
        <v>9.1790000000000003</v>
      </c>
      <c r="F9" s="7">
        <f t="shared" si="0"/>
        <v>2.1000000000000796E-2</v>
      </c>
      <c r="G9" s="3">
        <v>47.1</v>
      </c>
    </row>
    <row r="10" spans="1:7" x14ac:dyDescent="0.25">
      <c r="A10" s="2" t="s">
        <v>346</v>
      </c>
      <c r="B10" s="2" t="s">
        <v>347</v>
      </c>
      <c r="C10" s="2" t="s">
        <v>8</v>
      </c>
      <c r="E10" s="7">
        <v>9.1829999999999998</v>
      </c>
      <c r="F10" s="7">
        <f t="shared" si="0"/>
        <v>2.5000000000000355E-2</v>
      </c>
      <c r="G10" s="4">
        <v>47.63</v>
      </c>
    </row>
    <row r="11" spans="1:7" x14ac:dyDescent="0.25">
      <c r="A11" s="2" t="s">
        <v>348</v>
      </c>
      <c r="B11" s="2" t="s">
        <v>349</v>
      </c>
      <c r="C11" s="2" t="s">
        <v>8</v>
      </c>
      <c r="E11" s="8">
        <v>9.1880000000000006</v>
      </c>
      <c r="F11" s="7">
        <f t="shared" si="0"/>
        <v>3.0000000000001137E-2</v>
      </c>
      <c r="G11" s="3">
        <v>46.89</v>
      </c>
    </row>
    <row r="12" spans="1:7" x14ac:dyDescent="0.25">
      <c r="A12" s="2" t="s">
        <v>350</v>
      </c>
      <c r="B12" s="2" t="s">
        <v>351</v>
      </c>
      <c r="C12" s="2" t="s">
        <v>8</v>
      </c>
      <c r="E12" s="7">
        <v>9.1920000000000002</v>
      </c>
      <c r="F12" s="7">
        <f t="shared" si="0"/>
        <v>3.4000000000000696E-2</v>
      </c>
      <c r="G12" s="4">
        <v>47.44</v>
      </c>
    </row>
    <row r="13" spans="1:7" x14ac:dyDescent="0.25">
      <c r="A13" s="2" t="s">
        <v>352</v>
      </c>
      <c r="B13" s="2" t="s">
        <v>353</v>
      </c>
      <c r="C13" s="2" t="s">
        <v>8</v>
      </c>
      <c r="E13" s="8">
        <v>9.1959999999999997</v>
      </c>
      <c r="F13" s="7">
        <f t="shared" si="0"/>
        <v>3.8000000000000256E-2</v>
      </c>
      <c r="G13" s="3">
        <v>44.96</v>
      </c>
    </row>
    <row r="14" spans="1:7" x14ac:dyDescent="0.25">
      <c r="A14" s="2" t="s">
        <v>354</v>
      </c>
      <c r="B14" s="2" t="s">
        <v>355</v>
      </c>
      <c r="C14" s="2" t="s">
        <v>8</v>
      </c>
      <c r="E14" s="7">
        <v>9.1999999999999993</v>
      </c>
      <c r="F14" s="7">
        <f t="shared" si="0"/>
        <v>4.1999999999999815E-2</v>
      </c>
      <c r="G14" s="4">
        <v>44.08</v>
      </c>
    </row>
    <row r="15" spans="1:7" x14ac:dyDescent="0.25">
      <c r="A15" s="2" t="s">
        <v>356</v>
      </c>
      <c r="B15" s="2" t="s">
        <v>357</v>
      </c>
      <c r="C15" s="2" t="s">
        <v>8</v>
      </c>
      <c r="E15" s="8">
        <v>9.2040000000000006</v>
      </c>
      <c r="F15" s="7">
        <f t="shared" si="0"/>
        <v>4.6000000000001151E-2</v>
      </c>
      <c r="G15" s="3">
        <v>45.85</v>
      </c>
    </row>
    <row r="16" spans="1:7" x14ac:dyDescent="0.25">
      <c r="A16" s="2" t="s">
        <v>358</v>
      </c>
      <c r="B16" s="2" t="s">
        <v>359</v>
      </c>
      <c r="C16" s="2" t="s">
        <v>8</v>
      </c>
      <c r="E16" s="7">
        <v>9.2080000000000002</v>
      </c>
      <c r="F16" s="7">
        <f t="shared" si="0"/>
        <v>5.0000000000000711E-2</v>
      </c>
      <c r="G16" s="4">
        <v>45.5</v>
      </c>
    </row>
    <row r="17" spans="1:7" x14ac:dyDescent="0.25">
      <c r="A17" s="2" t="s">
        <v>360</v>
      </c>
      <c r="B17" s="2" t="s">
        <v>361</v>
      </c>
      <c r="C17" s="2" t="s">
        <v>8</v>
      </c>
      <c r="E17" s="8">
        <v>9.2129999999999992</v>
      </c>
      <c r="F17" s="7">
        <f t="shared" si="0"/>
        <v>5.4999999999999716E-2</v>
      </c>
      <c r="G17" s="3">
        <v>43.89</v>
      </c>
    </row>
    <row r="18" spans="1:7" x14ac:dyDescent="0.25">
      <c r="A18" s="2" t="s">
        <v>362</v>
      </c>
      <c r="B18" s="2" t="s">
        <v>363</v>
      </c>
      <c r="C18" s="2" t="s">
        <v>8</v>
      </c>
      <c r="E18" s="7">
        <v>9.2170000000000005</v>
      </c>
      <c r="F18" s="7">
        <f t="shared" si="0"/>
        <v>5.9000000000001052E-2</v>
      </c>
      <c r="G18" s="4">
        <v>43.9</v>
      </c>
    </row>
    <row r="19" spans="1:7" x14ac:dyDescent="0.25">
      <c r="A19" s="2" t="s">
        <v>364</v>
      </c>
      <c r="B19" s="2" t="s">
        <v>365</v>
      </c>
      <c r="C19" s="2" t="s">
        <v>8</v>
      </c>
      <c r="E19" s="8">
        <v>9.2210000000000001</v>
      </c>
      <c r="F19" s="7">
        <f t="shared" si="0"/>
        <v>6.3000000000000611E-2</v>
      </c>
      <c r="G19" s="3">
        <v>45.15</v>
      </c>
    </row>
    <row r="20" spans="1:7" x14ac:dyDescent="0.25">
      <c r="A20" s="2" t="s">
        <v>366</v>
      </c>
      <c r="B20" s="2" t="s">
        <v>367</v>
      </c>
      <c r="C20" s="2" t="s">
        <v>8</v>
      </c>
      <c r="E20" s="7">
        <v>9.2249999999999996</v>
      </c>
      <c r="F20" s="7">
        <f t="shared" si="0"/>
        <v>6.7000000000000171E-2</v>
      </c>
      <c r="G20" s="4">
        <v>43.88</v>
      </c>
    </row>
    <row r="21" spans="1:7" x14ac:dyDescent="0.25">
      <c r="A21" s="2" t="s">
        <v>368</v>
      </c>
      <c r="B21" s="2" t="s">
        <v>369</v>
      </c>
      <c r="C21" s="2" t="s">
        <v>8</v>
      </c>
      <c r="E21" s="8">
        <v>9.2289999999999992</v>
      </c>
      <c r="F21" s="7">
        <f t="shared" si="0"/>
        <v>7.099999999999973E-2</v>
      </c>
      <c r="G21" s="3">
        <v>46.6</v>
      </c>
    </row>
    <row r="22" spans="1:7" x14ac:dyDescent="0.25">
      <c r="A22" s="2" t="s">
        <v>370</v>
      </c>
      <c r="B22" s="2" t="s">
        <v>371</v>
      </c>
      <c r="C22" s="2" t="s">
        <v>8</v>
      </c>
      <c r="E22" s="7">
        <v>9.2330000000000005</v>
      </c>
      <c r="F22" s="7">
        <f t="shared" si="0"/>
        <v>7.5000000000001066E-2</v>
      </c>
      <c r="G22" s="4">
        <v>46.93</v>
      </c>
    </row>
    <row r="23" spans="1:7" x14ac:dyDescent="0.25">
      <c r="A23" s="2" t="s">
        <v>372</v>
      </c>
      <c r="B23" s="2" t="s">
        <v>373</v>
      </c>
      <c r="C23" s="2" t="s">
        <v>8</v>
      </c>
      <c r="E23" s="8">
        <v>9.2379999999999995</v>
      </c>
      <c r="F23" s="7">
        <f t="shared" si="0"/>
        <v>8.0000000000000071E-2</v>
      </c>
      <c r="G23" s="3">
        <v>44.04</v>
      </c>
    </row>
    <row r="24" spans="1:7" x14ac:dyDescent="0.25">
      <c r="A24" s="2" t="s">
        <v>374</v>
      </c>
      <c r="B24" s="2" t="s">
        <v>375</v>
      </c>
      <c r="C24" s="2" t="s">
        <v>8</v>
      </c>
      <c r="E24" s="7">
        <v>9.2420000000000009</v>
      </c>
      <c r="F24" s="7">
        <f t="shared" si="0"/>
        <v>8.4000000000001407E-2</v>
      </c>
      <c r="G24" s="4">
        <v>41.92</v>
      </c>
    </row>
    <row r="25" spans="1:7" x14ac:dyDescent="0.25">
      <c r="A25" s="2" t="s">
        <v>376</v>
      </c>
      <c r="B25" s="2" t="s">
        <v>377</v>
      </c>
      <c r="C25" s="2" t="s">
        <v>8</v>
      </c>
      <c r="E25" s="8">
        <v>9.2460000000000004</v>
      </c>
      <c r="F25" s="7">
        <f t="shared" si="0"/>
        <v>8.8000000000000966E-2</v>
      </c>
      <c r="G25" s="3">
        <v>41.9</v>
      </c>
    </row>
    <row r="26" spans="1:7" x14ac:dyDescent="0.25">
      <c r="A26" s="2" t="s">
        <v>378</v>
      </c>
      <c r="B26" s="2" t="s">
        <v>379</v>
      </c>
      <c r="C26" s="2" t="s">
        <v>8</v>
      </c>
      <c r="E26" s="7">
        <v>9.25</v>
      </c>
      <c r="F26" s="7">
        <f t="shared" si="0"/>
        <v>9.2000000000000526E-2</v>
      </c>
      <c r="G26" s="4">
        <v>42.14</v>
      </c>
    </row>
    <row r="27" spans="1:7" x14ac:dyDescent="0.25">
      <c r="A27" s="2" t="s">
        <v>380</v>
      </c>
      <c r="B27" s="2" t="s">
        <v>381</v>
      </c>
      <c r="C27" s="2" t="s">
        <v>8</v>
      </c>
      <c r="E27" s="8">
        <v>9.2539999999999996</v>
      </c>
      <c r="F27" s="7">
        <f t="shared" si="0"/>
        <v>9.6000000000000085E-2</v>
      </c>
      <c r="G27" s="3">
        <v>41.49</v>
      </c>
    </row>
    <row r="28" spans="1:7" x14ac:dyDescent="0.25">
      <c r="A28" s="2" t="s">
        <v>382</v>
      </c>
      <c r="B28" s="2" t="s">
        <v>383</v>
      </c>
      <c r="C28" s="2" t="s">
        <v>8</v>
      </c>
      <c r="E28" s="7">
        <v>9.2579999999999991</v>
      </c>
      <c r="F28" s="7">
        <f t="shared" si="0"/>
        <v>9.9999999999999645E-2</v>
      </c>
      <c r="G28" s="4">
        <v>42.2</v>
      </c>
    </row>
    <row r="29" spans="1:7" x14ac:dyDescent="0.25">
      <c r="A29" s="2" t="s">
        <v>384</v>
      </c>
      <c r="B29" s="2" t="s">
        <v>385</v>
      </c>
      <c r="C29" s="2" t="s">
        <v>8</v>
      </c>
      <c r="E29" s="8">
        <v>9.2620000000000005</v>
      </c>
      <c r="F29" s="7">
        <f t="shared" si="0"/>
        <v>0.10400000000000098</v>
      </c>
      <c r="G29" s="3">
        <v>43.17</v>
      </c>
    </row>
    <row r="30" spans="1:7" x14ac:dyDescent="0.25">
      <c r="A30" s="2" t="s">
        <v>386</v>
      </c>
      <c r="B30" s="2" t="s">
        <v>387</v>
      </c>
      <c r="C30" s="2" t="s">
        <v>8</v>
      </c>
      <c r="E30" s="7">
        <v>9.2669999999999995</v>
      </c>
      <c r="F30" s="7">
        <f t="shared" si="0"/>
        <v>0.10899999999999999</v>
      </c>
      <c r="G30" s="4">
        <v>43.59</v>
      </c>
    </row>
    <row r="31" spans="1:7" x14ac:dyDescent="0.25">
      <c r="A31" s="2" t="s">
        <v>388</v>
      </c>
      <c r="B31" s="2" t="s">
        <v>389</v>
      </c>
      <c r="C31" s="2" t="s">
        <v>8</v>
      </c>
      <c r="E31" s="8">
        <v>9.2710000000000008</v>
      </c>
      <c r="F31" s="7">
        <f t="shared" si="0"/>
        <v>0.11300000000000132</v>
      </c>
      <c r="G31" s="3">
        <v>43.27</v>
      </c>
    </row>
    <row r="32" spans="1:7" x14ac:dyDescent="0.25">
      <c r="A32" s="2" t="s">
        <v>390</v>
      </c>
      <c r="B32" s="2" t="s">
        <v>391</v>
      </c>
      <c r="C32" s="2" t="s">
        <v>8</v>
      </c>
      <c r="E32" s="7">
        <v>9.2750000000000004</v>
      </c>
      <c r="F32" s="7">
        <f t="shared" si="0"/>
        <v>0.11700000000000088</v>
      </c>
      <c r="G32" s="4">
        <v>42.17</v>
      </c>
    </row>
    <row r="33" spans="1:7" x14ac:dyDescent="0.25">
      <c r="A33" s="2" t="s">
        <v>392</v>
      </c>
      <c r="B33" s="2" t="s">
        <v>393</v>
      </c>
      <c r="C33" s="2" t="s">
        <v>8</v>
      </c>
      <c r="E33" s="8">
        <v>9.2789999999999999</v>
      </c>
      <c r="F33" s="7">
        <f t="shared" si="0"/>
        <v>0.12100000000000044</v>
      </c>
      <c r="G33" s="3">
        <v>39.46</v>
      </c>
    </row>
    <row r="34" spans="1:7" x14ac:dyDescent="0.25">
      <c r="A34" s="2" t="s">
        <v>394</v>
      </c>
      <c r="B34" s="2" t="s">
        <v>395</v>
      </c>
      <c r="C34" s="2" t="s">
        <v>8</v>
      </c>
      <c r="E34" s="7">
        <v>9.2829999999999995</v>
      </c>
      <c r="F34" s="7">
        <f t="shared" si="0"/>
        <v>0.125</v>
      </c>
      <c r="G34" s="4">
        <v>39.75</v>
      </c>
    </row>
    <row r="35" spans="1:7" x14ac:dyDescent="0.25">
      <c r="A35" s="2" t="s">
        <v>396</v>
      </c>
      <c r="B35" s="2" t="s">
        <v>397</v>
      </c>
      <c r="C35" s="2" t="s">
        <v>8</v>
      </c>
      <c r="E35" s="8">
        <v>9.2870000000000008</v>
      </c>
      <c r="F35" s="7">
        <f t="shared" si="0"/>
        <v>0.12900000000000134</v>
      </c>
      <c r="G35" s="3">
        <v>40.57</v>
      </c>
    </row>
    <row r="36" spans="1:7" x14ac:dyDescent="0.25">
      <c r="A36" s="2" t="s">
        <v>398</v>
      </c>
      <c r="B36" s="2" t="s">
        <v>399</v>
      </c>
      <c r="C36" s="2" t="s">
        <v>8</v>
      </c>
      <c r="E36" s="7">
        <v>9.2919999999999998</v>
      </c>
      <c r="F36" s="7">
        <f t="shared" si="0"/>
        <v>0.13400000000000034</v>
      </c>
      <c r="G36" s="4">
        <v>40.700000000000003</v>
      </c>
    </row>
    <row r="37" spans="1:7" x14ac:dyDescent="0.25">
      <c r="A37" s="2" t="s">
        <v>400</v>
      </c>
      <c r="B37" s="2" t="s">
        <v>401</v>
      </c>
      <c r="C37" s="2" t="s">
        <v>8</v>
      </c>
      <c r="E37" s="8">
        <v>9.2959999999999994</v>
      </c>
      <c r="F37" s="7">
        <f t="shared" si="0"/>
        <v>0.1379999999999999</v>
      </c>
      <c r="G37" s="3">
        <v>40.380000000000003</v>
      </c>
    </row>
    <row r="38" spans="1:7" x14ac:dyDescent="0.25">
      <c r="A38" s="2" t="s">
        <v>402</v>
      </c>
      <c r="B38" s="2" t="s">
        <v>403</v>
      </c>
      <c r="C38" s="2" t="s">
        <v>8</v>
      </c>
      <c r="E38" s="7">
        <v>9.3000000000000007</v>
      </c>
      <c r="F38" s="7">
        <f t="shared" si="0"/>
        <v>0.14200000000000124</v>
      </c>
      <c r="G38" s="4">
        <v>39.9</v>
      </c>
    </row>
    <row r="39" spans="1:7" x14ac:dyDescent="0.25">
      <c r="A39" s="2" t="s">
        <v>404</v>
      </c>
      <c r="B39" s="2" t="s">
        <v>401</v>
      </c>
      <c r="C39" s="2" t="s">
        <v>8</v>
      </c>
      <c r="E39" s="8">
        <v>9.3040000000000003</v>
      </c>
      <c r="F39" s="7">
        <f t="shared" si="0"/>
        <v>0.1460000000000008</v>
      </c>
      <c r="G39" s="3">
        <v>40.380000000000003</v>
      </c>
    </row>
    <row r="40" spans="1:7" x14ac:dyDescent="0.25">
      <c r="A40" s="2" t="s">
        <v>405</v>
      </c>
      <c r="B40" s="2" t="s">
        <v>406</v>
      </c>
      <c r="C40" s="2" t="s">
        <v>8</v>
      </c>
      <c r="E40" s="7">
        <v>9.3079999999999998</v>
      </c>
      <c r="F40" s="7">
        <f t="shared" si="0"/>
        <v>0.15000000000000036</v>
      </c>
      <c r="G40" s="4">
        <v>40.020000000000003</v>
      </c>
    </row>
    <row r="41" spans="1:7" x14ac:dyDescent="0.25">
      <c r="A41" s="2" t="s">
        <v>407</v>
      </c>
      <c r="B41" s="2" t="s">
        <v>408</v>
      </c>
      <c r="C41" s="2" t="s">
        <v>8</v>
      </c>
      <c r="E41" s="8">
        <v>9.3119999999999994</v>
      </c>
      <c r="F41" s="7">
        <f t="shared" si="0"/>
        <v>0.15399999999999991</v>
      </c>
      <c r="G41" s="3">
        <v>39.47</v>
      </c>
    </row>
    <row r="42" spans="1:7" x14ac:dyDescent="0.25">
      <c r="A42" s="2" t="s">
        <v>409</v>
      </c>
      <c r="B42" s="2" t="s">
        <v>410</v>
      </c>
      <c r="C42" s="2" t="s">
        <v>8</v>
      </c>
      <c r="E42" s="7">
        <v>9.3170000000000002</v>
      </c>
      <c r="F42" s="7">
        <f t="shared" si="0"/>
        <v>0.1590000000000007</v>
      </c>
      <c r="G42" s="4">
        <v>40.33</v>
      </c>
    </row>
    <row r="43" spans="1:7" x14ac:dyDescent="0.25">
      <c r="A43" s="2" t="s">
        <v>411</v>
      </c>
      <c r="B43" s="2" t="s">
        <v>401</v>
      </c>
      <c r="C43" s="2" t="s">
        <v>8</v>
      </c>
      <c r="E43" s="8">
        <v>9.3209999999999997</v>
      </c>
      <c r="F43" s="7">
        <f t="shared" si="0"/>
        <v>0.16300000000000026</v>
      </c>
      <c r="G43" s="3">
        <v>40.380000000000003</v>
      </c>
    </row>
    <row r="44" spans="1:7" x14ac:dyDescent="0.25">
      <c r="A44" s="2" t="s">
        <v>412</v>
      </c>
      <c r="B44" s="2" t="s">
        <v>413</v>
      </c>
      <c r="C44" s="2" t="s">
        <v>8</v>
      </c>
      <c r="E44" s="7">
        <v>9.3249999999999993</v>
      </c>
      <c r="F44" s="7">
        <f t="shared" si="0"/>
        <v>0.16699999999999982</v>
      </c>
      <c r="G44" s="4">
        <v>39.49</v>
      </c>
    </row>
    <row r="45" spans="1:7" x14ac:dyDescent="0.25">
      <c r="A45" s="2" t="s">
        <v>414</v>
      </c>
      <c r="B45" s="2" t="s">
        <v>415</v>
      </c>
      <c r="C45" s="2" t="s">
        <v>8</v>
      </c>
      <c r="E45" s="8">
        <v>9.3290000000000006</v>
      </c>
      <c r="F45" s="7">
        <f t="shared" si="0"/>
        <v>0.17100000000000115</v>
      </c>
      <c r="G45" s="3">
        <v>40.270000000000003</v>
      </c>
    </row>
    <row r="46" spans="1:7" x14ac:dyDescent="0.25">
      <c r="A46" s="2" t="s">
        <v>224</v>
      </c>
      <c r="B46" s="2" t="s">
        <v>416</v>
      </c>
      <c r="C46" s="2" t="s">
        <v>8</v>
      </c>
      <c r="E46" s="7">
        <v>9.3330000000000002</v>
      </c>
      <c r="F46" s="7">
        <f t="shared" si="0"/>
        <v>0.17500000000000071</v>
      </c>
      <c r="G46" s="4">
        <v>39.729999999999997</v>
      </c>
    </row>
    <row r="47" spans="1:7" x14ac:dyDescent="0.25">
      <c r="A47" s="2" t="s">
        <v>225</v>
      </c>
      <c r="B47" s="2" t="s">
        <v>8</v>
      </c>
      <c r="C47" s="2" t="s">
        <v>8</v>
      </c>
      <c r="E47" s="8">
        <v>9.3379999999999992</v>
      </c>
      <c r="F47" s="7">
        <f t="shared" si="0"/>
        <v>0.17999999999999972</v>
      </c>
      <c r="G47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0 Q r B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0 Q r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K w V T 8 E Y P D v Q E A A L g W A A A T A B w A R m 9 y b X V s Y X M v U 2 V j d G l v b j E u b S C i G A A o o B Q A A A A A A A A A A A A A A A A A A A A A A A A A A A D t l 0 F P g z A U x 8 8 u 2 X d o 8 L I l Z B E Y 2 a L h x P R g o t F s n s Q Q Y M 8 N h X b p K 3 P L 4 n e 3 F Y 0 h M m e M G 1 k Y F + B f 2 t f 3 + 9 N X Q I h E z C g Z 5 m f j r N l o N n A a c B i T Y 8 1 l V H C W k B G g I I Z G H J K A a D a I P I Y s 4 x F I x c V 5 Z 8 C i L A U q W h d x A h 3 V S 9 5 g S 3 N P v T s E j t 5 l E L F Q 9 u F A E a g 3 A H w W b O b d c P Y k A 6 P n c o Y Y s h d y B Q F m H N R g 6 E U f q l e c R 0 c s h N b W 7 w e Q x G k s g D v a k a Y T l y V Z S t G x d X J O I z a O 6 c Q x T N v U y W 3 G B A z F M g H n 6 7 J z z S g 8 t P U 8 H Z n r N K A T m f V o O Q O V 6 S g I 5 U M j H l B 8 Z D z N R 1 e N 2 M p z 1 1 c r L V c N G V 3 I F i J g I V 5 1 8 q m b a 3 R r j d 5 d o 9 s F / b X d b M S 0 d N o / u U d a Z v v g 4 H 4 5 a P R 8 i 8 w h Y V E s l t W Z V 5 j G B u + s 6 r y j W R o C L 3 P v W 4 v 1 D 3 5 U u 6 D 2 x J M / r a d f + 2 G e + F v Y l T a Q V 0 F r C 9 z 2 u 7 s H L o O W A N f r A n w 7 h e Y A f T 3 0 f h V v e b 8 U e C 3 K i m X 5 1 s 6 B q 6 C 1 B d 6 r Y O N U Q e s K v G t U A F w F r S v w w g + n u X P 0 x f A H E x S F S r 5 j D k a 8 l x 9 7 9 8 X H r i 3 s f h W 1 v l + r W v 8 G U E s B A i 0 A F A A C A A g A 0 Q r B V A N 4 j Q + k A A A A 9 g A A A B I A A A A A A A A A A A A A A A A A A A A A A E N v b m Z p Z y 9 Q Y W N r Y W d l L n h t b F B L A Q I t A B Q A A g A I A N E K w V Q P y u m r p A A A A O k A A A A T A A A A A A A A A A A A A A A A A P A A A A B b Q 2 9 u d G V u d F 9 U e X B l c 1 0 u e G 1 s U E s B A i 0 A F A A C A A g A 0 Q r B V P w R g 8 O 9 A Q A A u B Y A A B M A A A A A A A A A A A A A A A A A 4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3 Q A A A A A A A D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U Z X N 0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5 0 c m 9 s X 1 R l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N D o z N z o w N y 4 1 M T Y 2 O D g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b 2 w g V G V z d C A x L 0 F 1 d G 9 S Z W 1 v d m V k Q 2 9 s d W 1 u c z E u e 0 N v b H V t b j E s M H 0 m c X V v d D s s J n F 1 b 3 Q 7 U 2 V j d G l v b j E v Q 2 9 u d H J v b C B U Z X N 0 I D E v Q X V 0 b 1 J l b W 9 2 Z W R D b 2 x 1 b W 5 z M S 5 7 Q 2 9 s d W 1 u M i w x f S Z x d W 9 0 O y w m c X V v d D t T Z W N 0 a W 9 u M S 9 D b 2 5 0 c m 9 s I F R l c 3 Q g M S 9 B d X R v U m V t b 3 Z l Z E N v b H V t b n M x L n t D b 2 x 1 b W 4 z L D J 9 J n F 1 b 3 Q 7 L C Z x d W 9 0 O 1 N l Y 3 R p b 2 4 x L 0 N v b n R y b 2 w g V G V z d C A x L 0 F 1 d G 9 S Z W 1 v d m V k Q 2 9 s d W 1 u c z E u e 0 N v b H V t b j Q s M 3 0 m c X V v d D s s J n F 1 b 3 Q 7 U 2 V j d G l v b j E v Q 2 9 u d H J v b C B U Z X N 0 I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0 c m 9 s I F R l c 3 Q g M S 9 B d X R v U m V t b 3 Z l Z E N v b H V t b n M x L n t D b 2 x 1 b W 4 x L D B 9 J n F 1 b 3 Q 7 L C Z x d W 9 0 O 1 N l Y 3 R p b 2 4 x L 0 N v b n R y b 2 w g V G V z d C A x L 0 F 1 d G 9 S Z W 1 v d m V k Q 2 9 s d W 1 u c z E u e 0 N v b H V t b j I s M X 0 m c X V v d D s s J n F 1 b 3 Q 7 U 2 V j d G l v b j E v Q 2 9 u d H J v b C B U Z X N 0 I D E v Q X V 0 b 1 J l b W 9 2 Z W R D b 2 x 1 b W 5 z M S 5 7 Q 2 9 s d W 1 u M y w y f S Z x d W 9 0 O y w m c X V v d D t T Z W N 0 a W 9 u M S 9 D b 2 5 0 c m 9 s I F R l c 3 Q g M S 9 B d X R v U m V t b 3 Z l Z E N v b H V t b n M x L n t D b 2 x 1 b W 4 0 L D N 9 J n F 1 b 3 Q 7 L C Z x d W 9 0 O 1 N l Y 3 R p b 2 4 x L 0 N v b n R y b 2 w g V G V z d C A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b 2 w l M j B U Z X N 0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V G V z d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V G V z d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Q 6 M z g 6 M z g u M D I z N j g z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9 s I F R l c 3 Q g M S A o M i k v Q X V 0 b 1 J l b W 9 2 Z W R D b 2 x 1 b W 5 z M S 5 7 Q 2 9 s d W 1 u M S w w f S Z x d W 9 0 O y w m c X V v d D t T Z W N 0 a W 9 u M S 9 D b 2 5 0 c m 9 s I F R l c 3 Q g M S A o M i k v Q X V 0 b 1 J l b W 9 2 Z W R D b 2 x 1 b W 5 z M S 5 7 Q 2 9 s d W 1 u M i w x f S Z x d W 9 0 O y w m c X V v d D t T Z W N 0 a W 9 u M S 9 D b 2 5 0 c m 9 s I F R l c 3 Q g M S A o M i k v Q X V 0 b 1 J l b W 9 2 Z W R D b 2 x 1 b W 5 z M S 5 7 Q 2 9 s d W 1 u M y w y f S Z x d W 9 0 O y w m c X V v d D t T Z W N 0 a W 9 u M S 9 D b 2 5 0 c m 9 s I F R l c 3 Q g M S A o M i k v Q X V 0 b 1 J l b W 9 2 Z W R D b 2 x 1 b W 5 z M S 5 7 Q 2 9 s d W 1 u N C w z f S Z x d W 9 0 O y w m c X V v d D t T Z W N 0 a W 9 u M S 9 D b 2 5 0 c m 9 s I F R l c 3 Q g M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0 c m 9 s I F R l c 3 Q g M S A o M i k v Q X V 0 b 1 J l b W 9 2 Z W R D b 2 x 1 b W 5 z M S 5 7 Q 2 9 s d W 1 u M S w w f S Z x d W 9 0 O y w m c X V v d D t T Z W N 0 a W 9 u M S 9 D b 2 5 0 c m 9 s I F R l c 3 Q g M S A o M i k v Q X V 0 b 1 J l b W 9 2 Z W R D b 2 x 1 b W 5 z M S 5 7 Q 2 9 s d W 1 u M i w x f S Z x d W 9 0 O y w m c X V v d D t T Z W N 0 a W 9 u M S 9 D b 2 5 0 c m 9 s I F R l c 3 Q g M S A o M i k v Q X V 0 b 1 J l b W 9 2 Z W R D b 2 x 1 b W 5 z M S 5 7 Q 2 9 s d W 1 u M y w y f S Z x d W 9 0 O y w m c X V v d D t T Z W N 0 a W 9 u M S 9 D b 2 5 0 c m 9 s I F R l c 3 Q g M S A o M i k v Q X V 0 b 1 J l b W 9 2 Z W R D b 2 x 1 b W 5 z M S 5 7 Q 2 9 s d W 1 u N C w z f S Z x d W 9 0 O y w m c X V v d D t T Z W N 0 a W 9 u M S 9 D b 2 5 0 c m 9 s I F R l c 3 Q g M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C U y M F R l c 3 Q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U Z X N 0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z M l M j B 2 Z W x v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I t M D U t M z F U M D U 6 M T M 6 N D M u N z c 0 O D k 5 N F o i I C 8 + P E V u d H J 5 I F R 5 c G U 9 I k Z p b G x D b 2 x 1 b W 5 U e X B l c y I g V m F s d W U 9 I n N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d f M y B 2 Z W x v Y 2 l 0 e S 9 B d X R v U m V t b 3 Z l Z E N v b H V t b n M x L n t D b 2 x 1 b W 4 x L D B 9 J n F 1 b 3 Q 7 L C Z x d W 9 0 O 1 N l Y 3 R p b 2 4 x L z E 3 X z M g d m V s b 2 N p d H k v Q X V 0 b 1 J l b W 9 2 Z W R D b 2 x 1 b W 5 z M S 5 7 Q 2 9 s d W 1 u M i w x f S Z x d W 9 0 O y w m c X V v d D t T Z W N 0 a W 9 u M S 8 x N 1 8 z I H Z l b G 9 j a X R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d f M y B 2 Z W x v Y 2 l 0 e S 9 B d X R v U m V t b 3 Z l Z E N v b H V t b n M x L n t D b 2 x 1 b W 4 x L D B 9 J n F 1 b 3 Q 7 L C Z x d W 9 0 O 1 N l Y 3 R p b 2 4 x L z E 3 X z M g d m V s b 2 N p d H k v Q X V 0 b 1 J l b W 9 2 Z W R D b 2 x 1 b W 5 z M S 5 7 Q 2 9 s d W 1 u M i w x f S Z x d W 9 0 O y w m c X V v d D t T Z W N 0 a W 9 u M S 8 x N 1 8 z I H Z l b G 9 j a X R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X z M l M j B 2 Z W x v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8 z J T I w d m V s b 2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8 z J T I w d m V s b 2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3 X z N f d m V s b 2 N p d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U 6 M T U 6 M z Y u N j Y x M D Y x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d f M y B 2 Z W x v Y 2 l 0 e S A o M i k v Q X V 0 b 1 J l b W 9 2 Z W R D b 2 x 1 b W 5 z M S 5 7 Q 2 9 s d W 1 u M S w w f S Z x d W 9 0 O y w m c X V v d D t T Z W N 0 a W 9 u M S 8 x N 1 8 z I H Z l b G 9 j a X R 5 I C g y K S 9 B d X R v U m V t b 3 Z l Z E N v b H V t b n M x L n t D b 2 x 1 b W 4 y L D F 9 J n F 1 b 3 Q 7 L C Z x d W 9 0 O 1 N l Y 3 R p b 2 4 x L z E 3 X z M g d m V s b 2 N p d H k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d f M y B 2 Z W x v Y 2 l 0 e S A o M i k v Q X V 0 b 1 J l b W 9 2 Z W R D b 2 x 1 b W 5 z M S 5 7 Q 2 9 s d W 1 u M S w w f S Z x d W 9 0 O y w m c X V v d D t T Z W N 0 a W 9 u M S 8 x N 1 8 z I H Z l b G 9 j a X R 5 I C g y K S 9 B d X R v U m V t b 3 Z l Z E N v b H V t b n M x L n t D b 2 x 1 b W 4 y L D F 9 J n F 1 b 3 Q 7 L C Z x d W 9 0 O 1 N l Y 3 R p b 2 4 x L z E 3 X z M g d m V s b 2 N p d H k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X z M l M j B 2 Z W x v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8 z J T I w d m V s b 2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M 6 M D E 6 N T E u M z U 4 N z I 0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B f M S 9 B d X R v U m V t b 3 Z l Z E N v b H V t b n M x L n t D b 2 x 1 b W 4 x L D B 9 J n F 1 b 3 Q 7 L C Z x d W 9 0 O 1 N l Y 3 R p b 2 4 x L z I w X z E v Q X V 0 b 1 J l b W 9 2 Z W R D b 2 x 1 b W 5 z M S 5 7 Q 2 9 s d W 1 u M i w x f S Z x d W 9 0 O y w m c X V v d D t T Z W N 0 a W 9 u M S 8 y M F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B f M S 9 B d X R v U m V t b 3 Z l Z E N v b H V t b n M x L n t D b 2 x 1 b W 4 x L D B 9 J n F 1 b 3 Q 7 L C Z x d W 9 0 O 1 N l Y 3 R p b 2 4 x L z I w X z E v Q X V 0 b 1 J l b W 9 2 Z W R D b 2 x 1 b W 5 z M S 5 7 Q 2 9 s d W 1 u M i w x f S Z x d W 9 0 O y w m c X V v d D t T Z W N 0 a W 9 u M S 8 y M F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M z o y M z o x M C 4 z N j Y 2 O D Q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V 8 0 L 0 F 1 d G 9 S Z W 1 v d m V k Q 2 9 s d W 1 u c z E u e 0 N v b H V t b j E s M H 0 m c X V v d D s s J n F 1 b 3 Q 7 U 2 V j d G l v b j E v M j V f N C 9 B d X R v U m V t b 3 Z l Z E N v b H V t b n M x L n t D b 2 x 1 b W 4 y L D F 9 J n F 1 b 3 Q 7 L C Z x d W 9 0 O 1 N l Y 3 R p b 2 4 x L z I 1 X z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N V 8 0 L 0 F 1 d G 9 S Z W 1 v d m V k Q 2 9 s d W 1 u c z E u e 0 N v b H V t b j E s M H 0 m c X V v d D s s J n F 1 b 3 Q 7 U 2 V j d G l v b j E v M j V f N C 9 B d X R v U m V t b 3 Z l Z E N v b H V t b n M x L n t D b 2 x 1 b W 4 y L D F 9 J n F 1 b 3 Q 7 L C Z x d W 9 0 O 1 N l Y 3 R p b 2 4 x L z I 1 X z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V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V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V f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V 8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A z O j I 4 O j M 4 L j I z N D M 3 N j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X z Q g K D I p L 0 F 1 d G 9 S Z W 1 v d m V k Q 2 9 s d W 1 u c z E u e 0 N v b H V t b j E s M H 0 m c X V v d D s s J n F 1 b 3 Q 7 U 2 V j d G l v b j E v M j V f N C A o M i k v Q X V 0 b 1 J l b W 9 2 Z W R D b 2 x 1 b W 5 z M S 5 7 Q 2 9 s d W 1 u M i w x f S Z x d W 9 0 O y w m c X V v d D t T Z W N 0 a W 9 u M S 8 y N V 8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1 X z Q g K D I p L 0 F 1 d G 9 S Z W 1 v d m V k Q 2 9 s d W 1 u c z E u e 0 N v b H V t b j E s M H 0 m c X V v d D s s J n F 1 b 3 Q 7 U 2 V j d G l v b j E v M j V f N C A o M i k v Q X V 0 b 1 J l b W 9 2 Z W R D b 2 x 1 b W 5 z M S 5 7 Q 2 9 s d W 1 u M i w x f S Z x d W 9 0 O y w m c X V v d D t T Z W N 0 a W 9 u M S 8 y N V 8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V 8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X z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4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Q 6 M D I 6 N D E u O T A x N T A 3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h f N C 9 B d X R v U m V t b 3 Z l Z E N v b H V t b n M x L n t D b 2 x 1 b W 4 x L D B 9 J n F 1 b 3 Q 7 L C Z x d W 9 0 O 1 N l Y 3 R p b 2 4 x L z I 4 X z Q v Q X V 0 b 1 J l b W 9 2 Z W R D b 2 x 1 b W 5 z M S 5 7 Q 2 9 s d W 1 u M i w x f S Z x d W 9 0 O y w m c X V v d D t T Z W N 0 a W 9 u M S 8 y O F 8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h f N C 9 B d X R v U m V t b 3 Z l Z E N v b H V t b n M x L n t D b 2 x 1 b W 4 x L D B 9 J n F 1 b 3 Q 7 L C Z x d W 9 0 O 1 N l Y 3 R p b 2 4 x L z I 4 X z Q v Q X V 0 b 1 J l b W 9 2 Z W R D b 2 x 1 b W 5 z M S 5 7 Q 2 9 s d W 1 u M i w x f S Z x d W 9 0 O y w m c X V v d D t T Z W N 0 a W 9 u M S 8 y O F 8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4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h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N D o y N D o 1 O S 4 z N D k 5 M T M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1 8 z L 0 F 1 d G 9 S Z W 1 v d m V k Q 2 9 s d W 1 u c z E u e 0 N v b H V t b j E s M H 0 m c X V v d D s s J n F 1 b 3 Q 7 U 2 V j d G l v b j E v M z N f M y 9 B d X R v U m V t b 3 Z l Z E N v b H V t b n M x L n t D b 2 x 1 b W 4 y L D F 9 J n F 1 b 3 Q 7 L C Z x d W 9 0 O 1 N l Y 3 R p b 2 4 x L z M z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M 1 8 z L 0 F 1 d G 9 S Z W 1 v d m V k Q 2 9 s d W 1 u c z E u e 0 N v b H V t b j E s M H 0 m c X V v d D s s J n F 1 b 3 Q 7 U 2 V j d G l v b j E v M z N f M y 9 B d X R v U m V t b 3 Z l Z E N v b H V t b n M x L n t D b 2 x 1 b W 4 y L D F 9 J n F 1 b 3 Q 7 L C Z x d W 9 0 O 1 N l Y 3 R p b 2 4 x L z M z X z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d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N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A 0 O j M 5 O j A 1 L j Y 1 N D Y 4 N D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3 X z E v Q X V 0 b 1 J l b W 9 2 Z W R D b 2 x 1 b W 5 z M S 5 7 Q 2 9 s d W 1 u M S w w f S Z x d W 9 0 O y w m c X V v d D t T Z W N 0 a W 9 u M S 8 z N 1 8 x L 0 F 1 d G 9 S Z W 1 v d m V k Q 2 9 s d W 1 u c z E u e 0 N v b H V t b j I s M X 0 m c X V v d D s s J n F 1 b 3 Q 7 U 2 V j d G l v b j E v M z d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3 X z E v Q X V 0 b 1 J l b W 9 2 Z W R D b 2 x 1 b W 5 z M S 5 7 Q 2 9 s d W 1 u M S w w f S Z x d W 9 0 O y w m c X V v d D t T Z W N 0 a W 9 u M S 8 z N 1 8 x L 0 F 1 d G 9 S Z W 1 v d m V k Q 2 9 s d W 1 u c z E u e 0 N v b H V t b j I s M X 0 m c X V v d D s s J n F 1 b 3 Q 7 U 2 V j d G l v b j E v M z d f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N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3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Q 6 N T A 6 M D Q u N z k w N T I 0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F f M S 9 B d X R v U m V t b 3 Z l Z E N v b H V t b n M x L n t D b 2 x 1 b W 4 x L D B 9 J n F 1 b 3 Q 7 L C Z x d W 9 0 O 1 N l Y 3 R p b 2 4 x L z Q x X z E v Q X V 0 b 1 J l b W 9 2 Z W R D b 2 x 1 b W 5 z M S 5 7 Q 2 9 s d W 1 u M i w x f S Z x d W 9 0 O y w m c X V v d D t T Z W N 0 a W 9 u M S 8 0 M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D F f M S 9 B d X R v U m V t b 3 Z l Z E N v b H V t b n M x L n t D b 2 x 1 b W 4 x L D B 9 J n F 1 b 3 Q 7 L C Z x d W 9 0 O 1 N l Y 3 R p b 2 4 x L z Q x X z E v Q X V 0 b 1 J l b W 9 2 Z W R D b 2 x 1 b W 5 z M S 5 7 Q 2 9 s d W 1 u M i w x f S Z x d W 9 0 O y w m c X V v d D t T Z W N 0 a W 9 u M S 8 0 M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F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U Z X N 0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A 0 O j U 5 O j A y L j U w O T k z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b 2 w g V G V z d C A y L 0 F 1 d G 9 S Z W 1 v d m V k Q 2 9 s d W 1 u c z E u e 0 N v b H V t b j E s M H 0 m c X V v d D s s J n F 1 b 3 Q 7 U 2 V j d G l v b j E v Q 2 9 u d H J v b C B U Z X N 0 I D I v Q X V 0 b 1 J l b W 9 2 Z W R D b 2 x 1 b W 5 z M S 5 7 Q 2 9 s d W 1 u M i w x f S Z x d W 9 0 O y w m c X V v d D t T Z W N 0 a W 9 u M S 9 D b 2 5 0 c m 9 s I F R l c 3 Q g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R y b 2 w g V G V z d C A y L 0 F 1 d G 9 S Z W 1 v d m V k Q 2 9 s d W 1 u c z E u e 0 N v b H V t b j E s M H 0 m c X V v d D s s J n F 1 b 3 Q 7 U 2 V j d G l v b j E v Q 2 9 u d H J v b C B U Z X N 0 I D I v Q X V 0 b 1 J l b W 9 2 Z W R D b 2 x 1 b W 5 z M S 5 7 Q 2 9 s d W 1 u M i w x f S Z x d W 9 0 O y w m c X V v d D t T Z W N 0 a W 9 u M S 9 D b 2 5 0 c m 9 s I F R l c 3 Q g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9 s J T I w V G V z d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F R l c 3 Q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F R l c 3 Q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d H J v b F 9 U Z X N 0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U 6 M D A 6 M T U u M j Q 1 N D Y 2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C B U Z X N 0 I D I g K D I p L 0 F 1 d G 9 S Z W 1 v d m V k Q 2 9 s d W 1 u c z E u e 0 N v b H V t b j E s M H 0 m c X V v d D s s J n F 1 b 3 Q 7 U 2 V j d G l v b j E v Q 2 9 u d H J v b C B U Z X N 0 I D I g K D I p L 0 F 1 d G 9 S Z W 1 v d m V k Q 2 9 s d W 1 u c z E u e 0 N v b H V t b j I s M X 0 m c X V v d D s s J n F 1 b 3 Q 7 U 2 V j d G l v b j E v Q 2 9 u d H J v b C B U Z X N 0 I D I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u d H J v b C B U Z X N 0 I D I g K D I p L 0 F 1 d G 9 S Z W 1 v d m V k Q 2 9 s d W 1 u c z E u e 0 N v b H V t b j E s M H 0 m c X V v d D s s J n F 1 b 3 Q 7 U 2 V j d G l v b j E v Q 2 9 u d H J v b C B U Z X N 0 I D I g K D I p L 0 F 1 d G 9 S Z W 1 v d m V k Q 2 9 s d W 1 u c z E u e 0 N v b H V t b j I s M X 0 m c X V v d D s s J n F 1 b 3 Q 7 U 2 V j d G l v b j E v Q 2 9 u d H J v b C B U Z X N 0 I D I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b 2 w l M j B U Z X N 0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V G V z d C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N T o w O T o z M C 4 1 N z g 4 O D k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N S 9 B d X R v U m V t b 3 Z l Z E N v b H V t b n M x L n t D b 2 x 1 b W 4 x L D B 9 J n F 1 b 3 Q 7 L C Z x d W 9 0 O 1 N l Y 3 R p b 2 4 x L z Q 1 L 0 F 1 d G 9 S Z W 1 v d m V k Q 2 9 s d W 1 u c z E u e 0 N v b H V t b j I s M X 0 m c X V v d D s s J n F 1 b 3 Q 7 U 2 V j d G l v b j E v N D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0 N S 9 B d X R v U m V t b 3 Z l Z E N v b H V t b n M x L n t D b 2 x 1 b W 4 x L D B 9 J n F 1 b 3 Q 7 L C Z x d W 9 0 O 1 N l Y 3 R p b 2 4 x L z Q 1 L 0 F 1 d G 9 S Z W 1 v d m V k Q 2 9 s d W 1 u c z E u e 0 N v b H V t b j I s M X 0 m c X V v d D s s J n F 1 b 3 Q 7 U 2 V j d G l v b j E v N D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U 6 M j I 6 M z U u N j Y w N D g 3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h f M S 9 B d X R v U m V t b 3 Z l Z E N v b H V t b n M x L n t D b 2 x 1 b W 4 x L D B 9 J n F 1 b 3 Q 7 L C Z x d W 9 0 O 1 N l Y 3 R p b 2 4 x L z Q 4 X z E v Q X V 0 b 1 J l b W 9 2 Z W R D b 2 x 1 b W 5 z M S 5 7 Q 2 9 s d W 1 u M i w x f S Z x d W 9 0 O y w m c X V v d D t T Z W N 0 a W 9 u M S 8 0 O F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D h f M S 9 B d X R v U m V t b 3 Z l Z E N v b H V t b n M x L n t D b 2 x 1 b W 4 x L D B 9 J n F 1 b 3 Q 7 L C Z x d W 9 0 O 1 N l Y 3 R p b 2 4 x L z Q 4 X z E v Q X V 0 b 1 J l b W 9 2 Z W R D b 2 x 1 b W 5 z M S 5 7 Q 2 9 s d W 1 u M i w x f S Z x d W 9 0 O y w m c X V v d D t T Z W N 0 a W 9 u M S 8 0 O F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4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h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a N l F R v 7 P R a K l U I z i H j e 1 A A A A A A I A A A A A A B B m A A A A A Q A A I A A A A M f A F L 0 b 3 r y 9 4 6 O K F K t Y l E c H I W q 1 P B F v V p c n O l A v 8 l o t A A A A A A 6 A A A A A A g A A I A A A A H O n K S j O 8 x D H m S O B 9 c L t H P f 6 J J m / 9 n R S F O v h 0 5 i P s I r i U A A A A N C D b U i 0 A b R e A + Y h t u r 7 O x E i Z 4 Z t f h 0 R U M 8 / p U 1 f d 2 X T 5 f D T r d L m q A 5 6 d 7 6 x s Y K j n T i B m z x e e d E L c 8 m K f v Y m 2 m U G j X s 0 f M p q B P 8 e m x i N y o 0 G Q A A A A I Y 6 R k P F k v b A U R N N l K C o o V 9 W 6 o u 3 m N a A T C 5 h I o v g Q + U + c + 0 o / d j T o w o 3 Q 9 i X p z u n I F V T X M k u K C h b + 2 S J S 0 9 r T Q 8 = < / D a t a M a s h u p > 
</file>

<file path=customXml/itemProps1.xml><?xml version="1.0" encoding="utf-8"?>
<ds:datastoreItem xmlns:ds="http://schemas.openxmlformats.org/officeDocument/2006/customXml" ds:itemID="{06EE6E0B-7256-4A07-AA82-D40B04E83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Control Test 1</vt:lpstr>
      <vt:lpstr>Control Test 2 (2)</vt:lpstr>
      <vt:lpstr>17_3 velocity (2)</vt:lpstr>
      <vt:lpstr>20_1</vt:lpstr>
      <vt:lpstr>25_4 (2)</vt:lpstr>
      <vt:lpstr>28_4</vt:lpstr>
      <vt:lpstr>33_3</vt:lpstr>
      <vt:lpstr>37_1</vt:lpstr>
      <vt:lpstr>41_1</vt:lpstr>
      <vt:lpstr>45</vt:lpstr>
      <vt:lpstr>48_1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Sorensen</dc:creator>
  <cp:lastModifiedBy>Jacob Sorensen</cp:lastModifiedBy>
  <dcterms:created xsi:type="dcterms:W3CDTF">2015-06-05T18:17:20Z</dcterms:created>
  <dcterms:modified xsi:type="dcterms:W3CDTF">2022-06-01T08:25:18Z</dcterms:modified>
</cp:coreProperties>
</file>