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Canals\"/>
    </mc:Choice>
  </mc:AlternateContent>
  <xr:revisionPtr revIDLastSave="0" documentId="13_ncr:1_{2E12F9CC-5F4C-4628-96A3-09CB73F89766}" xr6:coauthVersionLast="41" xr6:coauthVersionMax="41" xr10:uidLastSave="{00000000-0000-0000-0000-000000000000}"/>
  <bookViews>
    <workbookView xWindow="-108" yWindow="-108" windowWidth="23256" windowHeight="12576" xr2:uid="{F65DEB4D-0036-4532-A7B1-FB92F6282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H12" i="1"/>
  <c r="H13" i="1"/>
  <c r="H14" i="1"/>
  <c r="I10" i="1"/>
  <c r="I11" i="1"/>
  <c r="I9" i="1"/>
  <c r="H10" i="1"/>
  <c r="H11" i="1"/>
  <c r="H9" i="1"/>
  <c r="G11" i="1"/>
  <c r="G10" i="1"/>
  <c r="G9" i="1"/>
  <c r="D14" i="1"/>
  <c r="D13" i="1"/>
  <c r="D12" i="1"/>
  <c r="D11" i="1"/>
  <c r="D10" i="1"/>
  <c r="D9" i="1"/>
  <c r="E7" i="1"/>
  <c r="F7" i="1" s="1"/>
  <c r="E14" i="1" l="1"/>
  <c r="E10" i="1"/>
  <c r="E11" i="1"/>
  <c r="E9" i="1"/>
  <c r="E12" i="1"/>
  <c r="E13" i="1"/>
</calcChain>
</file>

<file path=xl/sharedStrings.xml><?xml version="1.0" encoding="utf-8"?>
<sst xmlns="http://schemas.openxmlformats.org/spreadsheetml/2006/main" count="20" uniqueCount="20">
  <si>
    <t>Total boats</t>
  </si>
  <si>
    <t>Survey response total</t>
  </si>
  <si>
    <t>K&amp;A</t>
  </si>
  <si>
    <t>Total</t>
  </si>
  <si>
    <t>Leisure</t>
  </si>
  <si>
    <t>Permanent home</t>
  </si>
  <si>
    <t>Second home</t>
  </si>
  <si>
    <t>Holiday home</t>
  </si>
  <si>
    <t>Temporary when work</t>
  </si>
  <si>
    <t>Other</t>
  </si>
  <si>
    <t xml:space="preserve">Percentage of total </t>
  </si>
  <si>
    <t>Estimated number of boats</t>
  </si>
  <si>
    <t>(rounded)</t>
  </si>
  <si>
    <t>Continuous</t>
  </si>
  <si>
    <t>Mooring</t>
  </si>
  <si>
    <t>Assuming same percentage of continuous /mooring (13/85)</t>
  </si>
  <si>
    <t>https://canalrivertrust.org.uk/media/original/33419-boat-owners-survey-2017-results.pdf</t>
  </si>
  <si>
    <t>https://www.bbc.co.uk/news/magazine-36046323</t>
  </si>
  <si>
    <t>(32000 data)</t>
  </si>
  <si>
    <t>(all other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</si>
</sst>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DB9-8E92-40B6-8916-4418A4FF4234}">
  <dimension ref="A1:I19"/>
  <sheetViews>
    <sheetView tabSelected="1" workbookViewId="0">
      <selection activeCell="F25" sqref="F25"/>
    </sheetView>
  </sheetViews>
  <sheetFormatPr defaultRowHeight="14.4" x14ac:dyDescent="0.3"/>
  <cols>
    <col min="1" max="1" width="18.6640625" bestFit="1" customWidth="1"/>
    <col min="2" max="2" width="19.5546875" bestFit="1" customWidth="1"/>
    <col min="5" max="5" width="17.33203125" bestFit="1" customWidth="1"/>
  </cols>
  <sheetData>
    <row r="1" spans="1:9" x14ac:dyDescent="0.3">
      <c r="A1" t="s">
        <v>0</v>
      </c>
      <c r="B1">
        <v>32000</v>
      </c>
    </row>
    <row r="5" spans="1:9" x14ac:dyDescent="0.3">
      <c r="A5" t="s">
        <v>1</v>
      </c>
      <c r="B5" s="1">
        <v>1160</v>
      </c>
    </row>
    <row r="6" spans="1:9" x14ac:dyDescent="0.3">
      <c r="E6" t="s">
        <v>10</v>
      </c>
      <c r="F6" t="s">
        <v>11</v>
      </c>
    </row>
    <row r="7" spans="1:9" x14ac:dyDescent="0.3">
      <c r="E7">
        <f>C8/B5</f>
        <v>8.6206896551724144E-2</v>
      </c>
      <c r="F7">
        <f>E7*B1</f>
        <v>2758.6206896551726</v>
      </c>
      <c r="H7" t="s">
        <v>15</v>
      </c>
    </row>
    <row r="8" spans="1:9" x14ac:dyDescent="0.3">
      <c r="A8" t="s">
        <v>2</v>
      </c>
      <c r="B8" t="s">
        <v>3</v>
      </c>
      <c r="C8">
        <v>100</v>
      </c>
      <c r="H8" t="s">
        <v>13</v>
      </c>
      <c r="I8" t="s">
        <v>14</v>
      </c>
    </row>
    <row r="9" spans="1:9" x14ac:dyDescent="0.3">
      <c r="B9" t="s">
        <v>4</v>
      </c>
      <c r="C9">
        <v>37</v>
      </c>
      <c r="D9">
        <f>C9/C8</f>
        <v>0.37</v>
      </c>
      <c r="E9">
        <f>D9*F7</f>
        <v>1020.6896551724138</v>
      </c>
      <c r="G9" s="2">
        <f>2/(2+51)</f>
        <v>3.7735849056603772E-2</v>
      </c>
      <c r="H9">
        <f>G9*E9</f>
        <v>38.516590761223163</v>
      </c>
      <c r="I9">
        <f>E9-H9</f>
        <v>982.17306441119069</v>
      </c>
    </row>
    <row r="10" spans="1:9" x14ac:dyDescent="0.3">
      <c r="B10" t="s">
        <v>5</v>
      </c>
      <c r="C10">
        <v>32</v>
      </c>
      <c r="D10">
        <f>C10/C8</f>
        <v>0.32</v>
      </c>
      <c r="E10">
        <f>D10*F7</f>
        <v>882.75862068965523</v>
      </c>
      <c r="G10">
        <f>9/(9+13)</f>
        <v>0.40909090909090912</v>
      </c>
      <c r="H10">
        <f t="shared" ref="H10:H14" si="0">G10*E10</f>
        <v>361.12852664576809</v>
      </c>
      <c r="I10">
        <f t="shared" ref="I10:I14" si="1">E10-H10</f>
        <v>521.63009404388708</v>
      </c>
    </row>
    <row r="11" spans="1:9" x14ac:dyDescent="0.3">
      <c r="B11" t="s">
        <v>6</v>
      </c>
      <c r="C11">
        <v>20</v>
      </c>
      <c r="D11">
        <f>C11/C8</f>
        <v>0.2</v>
      </c>
      <c r="E11">
        <f>D11*F7</f>
        <v>551.72413793103453</v>
      </c>
      <c r="G11">
        <f>2/(2+10)</f>
        <v>0.16666666666666666</v>
      </c>
      <c r="H11">
        <f t="shared" si="0"/>
        <v>91.954022988505756</v>
      </c>
      <c r="I11">
        <f t="shared" si="1"/>
        <v>459.77011494252878</v>
      </c>
    </row>
    <row r="12" spans="1:9" x14ac:dyDescent="0.3">
      <c r="B12" t="s">
        <v>7</v>
      </c>
      <c r="C12">
        <v>8</v>
      </c>
      <c r="D12">
        <f>C12/C8</f>
        <v>0.08</v>
      </c>
      <c r="E12">
        <f>D12*F7</f>
        <v>220.68965517241381</v>
      </c>
      <c r="G12">
        <v>0</v>
      </c>
      <c r="H12">
        <f t="shared" si="0"/>
        <v>0</v>
      </c>
      <c r="I12">
        <f t="shared" si="1"/>
        <v>220.68965517241381</v>
      </c>
    </row>
    <row r="13" spans="1:9" x14ac:dyDescent="0.3">
      <c r="B13" t="s">
        <v>8</v>
      </c>
      <c r="C13">
        <v>1</v>
      </c>
      <c r="D13">
        <f>C13/C8</f>
        <v>0.01</v>
      </c>
      <c r="E13">
        <f>D13*F7</f>
        <v>27.586206896551726</v>
      </c>
      <c r="G13">
        <v>0</v>
      </c>
      <c r="H13">
        <f t="shared" si="0"/>
        <v>0</v>
      </c>
      <c r="I13">
        <f t="shared" si="1"/>
        <v>27.586206896551726</v>
      </c>
    </row>
    <row r="14" spans="1:9" x14ac:dyDescent="0.3">
      <c r="B14" t="s">
        <v>9</v>
      </c>
      <c r="C14">
        <v>1</v>
      </c>
      <c r="D14">
        <f>C14/C8</f>
        <v>0.01</v>
      </c>
      <c r="E14">
        <f>D14*F7</f>
        <v>27.586206896551726</v>
      </c>
      <c r="G14">
        <v>0</v>
      </c>
      <c r="H14">
        <f t="shared" si="0"/>
        <v>0</v>
      </c>
      <c r="I14">
        <f t="shared" si="1"/>
        <v>27.586206896551726</v>
      </c>
    </row>
    <row r="15" spans="1:9" x14ac:dyDescent="0.3">
      <c r="C15" t="s">
        <v>12</v>
      </c>
    </row>
    <row r="18" spans="1:6" x14ac:dyDescent="0.3">
      <c r="A18" t="s">
        <v>17</v>
      </c>
      <c r="F18" t="s">
        <v>18</v>
      </c>
    </row>
    <row r="19" spans="1:6" x14ac:dyDescent="0.3">
      <c r="A19" t="s">
        <v>16</v>
      </c>
      <c r="F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2019-03-14T13:24:58Z</dcterms:created>
  <dcterms:modified xsi:type="dcterms:W3CDTF">2019-03-14T13:51:10Z</dcterms:modified>
</cp:coreProperties>
</file>