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3_ncr:1_{57BF54AD-661F-49E1-9E39-DE012FCFBA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nswerSheet" sheetId="1" r:id="rId1"/>
    <sheet name="p1" sheetId="2" r:id="rId2"/>
    <sheet name="p2" sheetId="4" r:id="rId3"/>
    <sheet name="p3" sheetId="5" r:id="rId4"/>
    <sheet name="p4" sheetId="6" r:id="rId5"/>
    <sheet name="p5" sheetId="7" r:id="rId6"/>
    <sheet name="p6" sheetId="8" r:id="rId7"/>
    <sheet name="p7" sheetId="9" r:id="rId8"/>
    <sheet name="p8" sheetId="10" r:id="rId9"/>
    <sheet name="p9" sheetId="12" r:id="rId10"/>
  </sheets>
  <definedNames>
    <definedName name="_xlnm._FilterDatabase" localSheetId="0" hidden="1">AnswerSheet!$A$1:$F$1001</definedName>
  </definedName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N17" i="1"/>
  <c r="N18" i="1"/>
  <c r="N19" i="1"/>
  <c r="N20" i="1"/>
  <c r="N21" i="1"/>
  <c r="N22" i="1"/>
  <c r="N16" i="1"/>
  <c r="M10" i="1"/>
  <c r="M12" i="1"/>
  <c r="M11" i="1"/>
  <c r="M6" i="1"/>
  <c r="M5" i="1"/>
  <c r="J3" i="1"/>
  <c r="N25" i="1"/>
  <c r="O19" i="1"/>
  <c r="N11" i="1"/>
  <c r="O22" i="1"/>
  <c r="N10" i="1"/>
  <c r="N5" i="1"/>
  <c r="O21" i="1"/>
  <c r="O20" i="1"/>
  <c r="M14" i="1"/>
  <c r="N14" i="1"/>
  <c r="N12" i="1"/>
  <c r="N6" i="1"/>
  <c r="O18" i="1"/>
  <c r="O17" i="1"/>
  <c r="O16" i="1"/>
</calcChain>
</file>

<file path=xl/sharedStrings.xml><?xml version="1.0" encoding="utf-8"?>
<sst xmlns="http://schemas.openxmlformats.org/spreadsheetml/2006/main" count="3136" uniqueCount="60">
  <si>
    <t>Order ID</t>
  </si>
  <si>
    <t>Product</t>
  </si>
  <si>
    <t>Category</t>
  </si>
  <si>
    <t>Amount</t>
  </si>
  <si>
    <t>Date</t>
  </si>
  <si>
    <t>Country</t>
  </si>
  <si>
    <t>Use pivot tables to answer the following questions.</t>
  </si>
  <si>
    <t>Carrots</t>
  </si>
  <si>
    <t>Vegetables</t>
  </si>
  <si>
    <t>United States</t>
  </si>
  <si>
    <t>United Kingdom</t>
  </si>
  <si>
    <t>Banana</t>
  </si>
  <si>
    <t>Fruit</t>
  </si>
  <si>
    <t>Value</t>
  </si>
  <si>
    <t>Canada</t>
  </si>
  <si>
    <t>Which country has the largest average order ($)?</t>
  </si>
  <si>
    <t>Germany</t>
  </si>
  <si>
    <t>Which country has ordered the most Fruit ($)?</t>
  </si>
  <si>
    <t>Orange</t>
  </si>
  <si>
    <t>Australia</t>
  </si>
  <si>
    <t>New Zealand</t>
  </si>
  <si>
    <t>Apple</t>
  </si>
  <si>
    <t>France</t>
  </si>
  <si>
    <t>What product is the largest total order value ($) for Germany?</t>
  </si>
  <si>
    <t>What is the average order value ($) by Category?</t>
  </si>
  <si>
    <t>Countries</t>
  </si>
  <si>
    <t>A little more challenging:</t>
  </si>
  <si>
    <t>Month</t>
  </si>
  <si>
    <t>On a separate sheet provide a Pivot Chart showing:</t>
  </si>
  <si>
    <t>Mango</t>
  </si>
  <si>
    <t>Column chart of Total Orders ($) for each month for the United States.</t>
  </si>
  <si>
    <t>Which Month has the largest order totals ($)?</t>
  </si>
  <si>
    <t>pts.</t>
  </si>
  <si>
    <t>Separate sheet.</t>
  </si>
  <si>
    <t>What product has the largest total order value ($) and what is it?</t>
  </si>
  <si>
    <t>What product has the most number of orders (not $)?</t>
  </si>
  <si>
    <t>List the countries in descending order by total orders ($) for Bananas</t>
  </si>
  <si>
    <t>Broccoli</t>
  </si>
  <si>
    <t>Vegetable</t>
  </si>
  <si>
    <t>Beans</t>
  </si>
  <si>
    <t>All numbers must be rounded down to the integer value.</t>
  </si>
  <si>
    <t>Row Labels</t>
  </si>
  <si>
    <t>Grand Total</t>
  </si>
  <si>
    <t>Sum of Amount</t>
  </si>
  <si>
    <t>Average of Amount</t>
  </si>
  <si>
    <t>Column Labels</t>
  </si>
  <si>
    <t>Count of Amount</t>
  </si>
  <si>
    <t>Max of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</si>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</sst>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 indent="3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" fontId="0" fillId="2" borderId="1" xfId="0" applyNumberFormat="1" applyFill="1" applyBorder="1"/>
    <xf numFmtId="0" fontId="0" fillId="0" borderId="0" xfId="0" applyAlignment="1">
      <alignment horizontal="right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611CA7-C2AA-42E9-8755-1B8BD75881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[PivotTableFall2024.xlsx]p9!PivotTable1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'p9'!$A$4:$A$16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'p9'!$B$4:$B$16</c:f>
              <c:numCache>
                <c:formatCode>General</c:formatCode>
                <c:ptCount val="12"/>
                <c:pt idx="0">
                  <c:v>84679</c:v>
                </c:pt>
                <c:pt idx="1">
                  <c:v>66452</c:v>
                </c:pt>
                <c:pt idx="2">
                  <c:v>89371</c:v>
                </c:pt>
                <c:pt idx="3">
                  <c:v>39767</c:v>
                </c:pt>
                <c:pt idx="4">
                  <c:v>52869</c:v>
                </c:pt>
                <c:pt idx="5">
                  <c:v>71230</c:v>
                </c:pt>
                <c:pt idx="6">
                  <c:v>69360</c:v>
                </c:pt>
                <c:pt idx="7">
                  <c:v>61957</c:v>
                </c:pt>
                <c:pt idx="8">
                  <c:v>73644</c:v>
                </c:pt>
                <c:pt idx="9">
                  <c:v>71677</c:v>
                </c:pt>
                <c:pt idx="10">
                  <c:v>71195</c:v>
                </c:pt>
                <c:pt idx="11">
                  <c:v>37458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8FC-B29C-4ED9F862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38288"/>
        <c:axId val="472237808"/>
      </c:barChart>
      <c:catAx>
        <c:axId val="4722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808"/>
        <c:crosses val="autoZero"/>
        <c:auto val="1"/>
        <c:lblAlgn val="ctr"/>
        <c:lblOffset val="100"/>
        <c:noMultiLvlLbl val="0"/>
      </c:catAx>
      <c:valAx>
        <c:axId val="4722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10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FF344-8CB1-FF3F-A75E-B07C4909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ele, Jacob" refreshedDate="45616.61125775463" createdVersion="8" refreshedVersion="8" minRefreshableVersion="3" recordCount="1000" xr:uid="{FCC954C9-87C2-4BBA-A283-DA807295E374}">
  <cacheSource type="worksheet">
    <worksheetSource ref="A1:F1001" sheet="AnswerSheet"/>
  </cacheSource>
  <cacheFields count="9">
    <cacheField name="Order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roduct" numFmtId="0">
      <sharedItems count="7">
        <s v="Beans"/>
        <s v="Mango"/>
        <s v="Carrots"/>
        <s v="Apple"/>
        <s v="Banana"/>
        <s v="Orange"/>
        <s v="Broccoli"/>
      </sharedItems>
    </cacheField>
    <cacheField name="Category" numFmtId="0">
      <sharedItems count="2">
        <s v="Vegetable"/>
        <s v="Fruit"/>
      </sharedItems>
    </cacheField>
    <cacheField name="Amount" numFmtId="0">
      <sharedItems containsSemiMixedTypes="0" containsString="0" containsNumber="1" containsInteger="1" minValue="1002" maxValue="9496" count="958">
        <n v="2448"/>
        <n v="1505"/>
        <n v="1560"/>
        <n v="2582"/>
        <n v="9283"/>
        <n v="3705"/>
        <n v="2747"/>
        <n v="8061"/>
        <n v="1977"/>
        <n v="1428"/>
        <n v="1124"/>
        <n v="4333"/>
        <n v="6109"/>
        <n v="7066"/>
        <n v="5060"/>
        <n v="5497"/>
        <n v="3337"/>
        <n v="6417"/>
        <n v="5632"/>
        <n v="6345"/>
        <n v="4751"/>
        <n v="5390"/>
        <n v="4959"/>
        <n v="7653"/>
        <n v="4126"/>
        <n v="9390"/>
        <n v="4389"/>
        <n v="4834"/>
        <n v="2409"/>
        <n v="7139"/>
        <n v="3068"/>
        <n v="4754"/>
        <n v="7169"/>
        <n v="5471"/>
        <n v="5711"/>
        <n v="4730"/>
        <n v="5046"/>
        <n v="3180"/>
        <n v="1352"/>
        <n v="5811"/>
        <n v="8580"/>
        <n v="1713"/>
        <n v="7698"/>
        <n v="4294"/>
        <n v="3460"/>
        <n v="2306"/>
        <n v="4897"/>
        <n v="7231"/>
        <n v="7605"/>
        <n v="8879"/>
        <n v="2382"/>
        <n v="7688"/>
        <n v="4971"/>
        <n v="5254"/>
        <n v="1139"/>
        <n v="3039"/>
        <n v="6481"/>
        <n v="6226"/>
        <n v="4647"/>
        <n v="2178"/>
        <n v="1670"/>
        <n v="4264"/>
        <n v="4850"/>
        <n v="6209"/>
        <n v="1429"/>
        <n v="8360"/>
        <n v="3419"/>
        <n v="4830"/>
        <n v="7591"/>
        <n v="2422"/>
        <n v="4508"/>
        <n v="6938"/>
        <n v="6284"/>
        <n v="9428"/>
        <n v="2871"/>
        <n v="7899"/>
        <n v="4879"/>
        <n v="2751"/>
        <n v="1640"/>
        <n v="5905"/>
        <n v="8727"/>
        <n v="2986"/>
        <n v="4145"/>
        <n v="2973"/>
        <n v="5277"/>
        <n v="4499"/>
        <n v="7246"/>
        <n v="3838"/>
        <n v="5401"/>
        <n v="2568"/>
        <n v="2883"/>
        <n v="4736"/>
        <n v="3531"/>
        <n v="8622"/>
        <n v="4391"/>
        <n v="4158"/>
        <n v="6079"/>
        <n v="2262"/>
        <n v="6497"/>
        <n v="9426"/>
        <n v="7540"/>
        <n v="5451"/>
        <n v="4144"/>
        <n v="5486"/>
        <n v="8598"/>
        <n v="2198"/>
        <n v="4442"/>
        <n v="1298"/>
        <n v="8158"/>
        <n v="6528"/>
        <n v="5550"/>
        <n v="4744"/>
        <n v="3079"/>
        <n v="3327"/>
        <n v="7570"/>
        <n v="1536"/>
        <n v="5042"/>
        <n v="2767"/>
        <n v="7376"/>
        <n v="8850"/>
        <n v="1563"/>
        <n v="6741"/>
        <n v="5770"/>
        <n v="7876"/>
        <n v="4872"/>
        <n v="8870"/>
        <n v="8590"/>
        <n v="9400"/>
        <n v="7640"/>
        <n v="4524"/>
        <n v="6908"/>
        <n v="4667"/>
        <n v="1825"/>
        <n v="2933"/>
        <n v="5670"/>
        <n v="4285"/>
        <n v="1418"/>
        <n v="8370"/>
        <n v="8330"/>
        <n v="3857"/>
        <n v="8670"/>
        <n v="2900"/>
        <n v="5898"/>
        <n v="9036"/>
        <n v="4466"/>
        <n v="5474"/>
        <n v="7446"/>
        <n v="3223"/>
        <n v="6260"/>
        <n v="6911"/>
        <n v="7935"/>
        <n v="8784"/>
        <n v="8315"/>
        <n v="1117"/>
        <n v="6703"/>
        <n v="3991"/>
        <n v="6111"/>
        <n v="8911"/>
        <n v="4201"/>
        <n v="2181"/>
        <n v="6311"/>
        <n v="9253"/>
        <n v="8303"/>
        <n v="8523"/>
        <n v="3848"/>
        <n v="1464"/>
        <n v="2080"/>
        <n v="7238"/>
        <n v="5608"/>
        <n v="1508"/>
        <n v="8565"/>
        <n v="2414"/>
        <n v="5639"/>
        <n v="1345"/>
        <n v="5853"/>
        <n v="7329"/>
        <n v="2122"/>
        <n v="1875"/>
        <n v="7716"/>
        <n v="2424"/>
        <n v="7311"/>
        <n v="8129"/>
        <n v="3465"/>
        <n v="2131"/>
        <n v="7348"/>
        <n v="3553"/>
        <n v="2991"/>
        <n v="1854"/>
        <n v="7197"/>
        <n v="7093"/>
        <n v="3126"/>
        <n v="6046"/>
        <n v="7456"/>
        <n v="6191"/>
        <n v="1431"/>
        <n v="1002"/>
        <n v="3859"/>
        <n v="8025"/>
        <n v="8682"/>
        <n v="7931"/>
        <n v="3454"/>
        <n v="3570"/>
        <n v="4794"/>
        <n v="1663"/>
        <n v="3304"/>
        <n v="3437"/>
        <n v="4749"/>
        <n v="5644"/>
        <n v="7717"/>
        <n v="2069"/>
        <n v="1734"/>
        <n v="7965"/>
        <n v="7472"/>
        <n v="9444"/>
        <n v="4849"/>
        <n v="4585"/>
        <n v="6500"/>
        <n v="8909"/>
        <n v="2249"/>
        <n v="6913"/>
        <n v="9014"/>
        <n v="8215"/>
        <n v="7625"/>
        <n v="3963"/>
        <n v="6767"/>
        <n v="8881"/>
        <n v="2383"/>
        <n v="7336"/>
        <n v="2923"/>
        <n v="2936"/>
        <n v="4054"/>
        <n v="7510"/>
        <n v="3057"/>
        <n v="4029"/>
        <n v="1394"/>
        <n v="1947"/>
        <n v="4783"/>
        <n v="6050"/>
        <n v="3808"/>
        <n v="6607"/>
        <n v="3482"/>
        <n v="7069"/>
        <n v="6801"/>
        <n v="2070"/>
        <n v="8921"/>
        <n v="1722"/>
        <n v="5144"/>
        <n v="3296"/>
        <n v="2462"/>
        <n v="4709"/>
        <n v="6702"/>
        <n v="9237"/>
        <n v="5457"/>
        <n v="4680"/>
        <n v="7751"/>
        <n v="5738"/>
        <n v="8180"/>
        <n v="4410"/>
        <n v="3617"/>
        <n v="5595"/>
        <n v="6259"/>
        <n v="7634"/>
        <n v="4053"/>
        <n v="4398"/>
        <n v="6488"/>
        <n v="7427"/>
        <n v="3111"/>
        <n v="8375"/>
        <n v="1750"/>
        <n v="1334"/>
        <n v="8365"/>
        <n v="4717"/>
        <n v="7337"/>
        <n v="4358"/>
        <n v="3430"/>
        <n v="8762"/>
        <n v="6912"/>
        <n v="8899"/>
        <n v="3870"/>
        <n v="2443"/>
        <n v="2590"/>
        <n v="6378"/>
        <n v="1703"/>
        <n v="1537"/>
        <n v="5010"/>
        <n v="7229"/>
        <n v="5118"/>
        <n v="7660"/>
        <n v="3731"/>
        <n v="3241"/>
        <n v="1472"/>
        <n v="1080"/>
        <n v="8900"/>
        <n v="2823"/>
        <n v="1534"/>
        <n v="7195"/>
        <n v="3897"/>
        <n v="1848"/>
        <n v="3728"/>
        <n v="8755"/>
        <n v="1215"/>
        <n v="2020"/>
        <n v="2716"/>
        <n v="1447"/>
        <n v="4570"/>
        <n v="1775"/>
        <n v="5350"/>
        <n v="1064"/>
        <n v="7656"/>
        <n v="1242"/>
        <n v="6077"/>
        <n v="9297"/>
        <n v="4025"/>
        <n v="3939"/>
        <n v="3498"/>
        <n v="3641"/>
        <n v="7061"/>
        <n v="6870"/>
        <n v="3907"/>
        <n v="8589"/>
        <n v="7838"/>
        <n v="6808"/>
        <n v="4417"/>
        <n v="7739"/>
        <n v="9323"/>
        <n v="3381"/>
        <n v="9255"/>
        <n v="8058"/>
        <n v="4540"/>
        <n v="4789"/>
        <n v="7719"/>
        <n v="4312"/>
        <n v="1653"/>
        <n v="6903"/>
        <n v="8131"/>
        <n v="9058"/>
        <n v="9474"/>
        <n v="3790"/>
        <n v="4350"/>
        <n v="2635"/>
        <n v="1643"/>
        <n v="3103"/>
        <n v="7860"/>
        <n v="1813"/>
        <n v="8854"/>
        <n v="4036"/>
        <n v="2579"/>
        <n v="6238"/>
        <n v="6028"/>
        <n v="4255"/>
        <n v="2713"/>
        <n v="4376"/>
        <n v="9061"/>
        <n v="6606"/>
        <n v="7452"/>
        <n v="2425"/>
        <n v="5999"/>
        <n v="5105"/>
        <n v="7685"/>
        <n v="2241"/>
        <n v="6995"/>
        <n v="4387"/>
        <n v="4604"/>
        <n v="5053"/>
        <n v="2596"/>
        <n v="6565"/>
        <n v="4128"/>
        <n v="1827"/>
        <n v="5128"/>
        <n v="2023"/>
        <n v="4908"/>
        <n v="1651"/>
        <n v="1151"/>
        <n v="1845"/>
        <n v="8119"/>
        <n v="4221"/>
        <n v="7658"/>
        <n v="5947"/>
        <n v="9007"/>
        <n v="2031"/>
        <n v="4852"/>
        <n v="7859"/>
        <n v="5221"/>
        <n v="7187"/>
        <n v="3370"/>
        <n v="5491"/>
        <n v="7977"/>
        <n v="8917"/>
        <n v="9279"/>
        <n v="5184"/>
        <n v="3006"/>
        <n v="6846"/>
        <n v="8765"/>
        <n v="1437"/>
        <n v="2926"/>
        <n v="5959"/>
        <n v="2341"/>
        <n v="8217"/>
        <n v="8796"/>
        <n v="8453"/>
        <n v="2373"/>
        <n v="5863"/>
        <n v="9406"/>
        <n v="3351"/>
        <n v="1083"/>
        <n v="7600"/>
        <n v="1356"/>
        <n v="3181"/>
        <n v="1965"/>
        <n v="6875"/>
        <n v="9247"/>
        <n v="3694"/>
        <n v="4962"/>
        <n v="2036"/>
        <n v="5109"/>
        <n v="2655"/>
        <n v="5568"/>
        <n v="9080"/>
        <n v="6412"/>
        <n v="5106"/>
        <n v="7964"/>
        <n v="4882"/>
        <n v="3128"/>
        <n v="2531"/>
        <n v="3049"/>
        <n v="6114"/>
        <n v="1094"/>
        <n v="5369"/>
        <n v="8265"/>
        <n v="4627"/>
        <n v="1634"/>
        <n v="8445"/>
        <n v="8346"/>
        <n v="6765"/>
        <n v="1222"/>
        <n v="3521"/>
        <n v="1660"/>
        <n v="3328"/>
        <n v="5982"/>
        <n v="3053"/>
        <n v="2637"/>
        <n v="9408"/>
        <n v="9383"/>
        <n v="5483"/>
        <n v="1925"/>
        <n v="5176"/>
        <n v="2022"/>
        <n v="3623"/>
        <n v="7471"/>
        <n v="6286"/>
        <n v="2431"/>
        <n v="3112"/>
        <n v="9196"/>
        <n v="3352"/>
        <n v="3954"/>
        <n v="8047"/>
        <n v="8543"/>
        <n v="6915"/>
        <n v="4214"/>
        <n v="1556"/>
        <n v="8466"/>
        <n v="1816"/>
        <n v="2688"/>
        <n v="2292"/>
        <n v="7552"/>
        <n v="1269"/>
        <n v="1802"/>
        <n v="9270"/>
        <n v="4233"/>
        <n v="6818"/>
        <n v="5353"/>
        <n v="7888"/>
        <n v="5130"/>
        <n v="8574"/>
        <n v="8866"/>
        <n v="9377"/>
        <n v="7905"/>
        <n v="9176"/>
        <n v="3815"/>
        <n v="1190"/>
        <n v="3932"/>
        <n v="7590"/>
        <n v="1782"/>
        <n v="8218"/>
        <n v="7825"/>
        <n v="2807"/>
        <n v="7728"/>
        <n v="8162"/>
        <n v="7975"/>
        <n v="3732"/>
        <n v="1077"/>
        <n v="8890"/>
        <n v="1552"/>
        <n v="5942"/>
        <n v="6143"/>
        <n v="3410"/>
        <n v="4513"/>
        <n v="1658"/>
        <n v="6058"/>
        <n v="5395"/>
        <n v="8656"/>
        <n v="4800"/>
        <n v="1227"/>
        <n v="5358"/>
        <n v="7749"/>
        <n v="6541"/>
        <n v="8371"/>
        <n v="8671"/>
        <n v="8230"/>
        <n v="7073"/>
        <n v="9081"/>
        <n v="7801"/>
        <n v="1181"/>
        <n v="3811"/>
        <n v="1313"/>
        <n v="7223"/>
        <n v="2153"/>
        <n v="5374"/>
        <n v="8883"/>
        <n v="1709"/>
        <n v="3314"/>
        <n v="4379"/>
        <n v="5852"/>
        <n v="3739"/>
        <n v="2344"/>
        <n v="8914"/>
        <n v="7747"/>
        <n v="5527"/>
        <n v="2059"/>
        <n v="7005"/>
        <n v="9201"/>
        <n v="4381"/>
        <n v="5490"/>
        <n v="4925"/>
        <n v="3450"/>
        <n v="6546"/>
        <n v="5084"/>
        <n v="6940"/>
        <n v="2601"/>
        <n v="2429"/>
        <n v="4471"/>
        <n v="7496"/>
        <n v="7432"/>
        <n v="5780"/>
        <n v="8471"/>
        <n v="3686"/>
        <n v="6891"/>
        <n v="6819"/>
        <n v="6397"/>
        <n v="5332"/>
        <n v="6589"/>
        <n v="3659"/>
        <n v="4247"/>
        <n v="7194"/>
        <n v="2012"/>
        <n v="7387"/>
        <n v="6068"/>
        <n v="9043"/>
        <n v="6527"/>
        <n v="7981"/>
        <n v="6823"/>
        <n v="2773"/>
        <n v="3373"/>
        <n v="7309"/>
        <n v="3127"/>
        <n v="4449"/>
        <n v="1701"/>
        <n v="4756"/>
        <n v="6923"/>
        <n v="8800"/>
        <n v="6474"/>
        <n v="7121"/>
        <n v="7488"/>
        <n v="6921"/>
        <n v="6063"/>
        <n v="1076"/>
        <n v="8305"/>
        <n v="7401"/>
        <n v="3224"/>
        <n v="3192"/>
        <n v="8391"/>
        <n v="3842"/>
        <n v="6161"/>
        <n v="4467"/>
        <n v="5847"/>
        <n v="3403"/>
        <n v="1961"/>
        <n v="8136"/>
        <n v="6608"/>
        <n v="5752"/>
        <n v="3435"/>
        <n v="6759"/>
        <n v="7724"/>
        <n v="6305"/>
        <n v="3216"/>
        <n v="7491"/>
        <n v="9308"/>
        <n v="4805"/>
        <n v="6047"/>
        <n v="3595"/>
        <n v="6249"/>
        <n v="8366"/>
        <n v="6447"/>
        <n v="9155"/>
        <n v="3235"/>
        <n v="2791"/>
        <n v="3406"/>
        <n v="5418"/>
        <n v="4004"/>
        <n v="2076"/>
        <n v="9064"/>
        <n v="5949"/>
        <n v="4216"/>
        <n v="7805"/>
        <n v="7913"/>
        <n v="7369"/>
        <n v="6053"/>
        <n v="7009"/>
        <n v="7516"/>
        <n v="4714"/>
        <n v="5108"/>
        <n v="6886"/>
        <n v="2535"/>
        <n v="6666"/>
        <n v="2150"/>
        <n v="7068"/>
        <n v="5231"/>
        <n v="9085"/>
        <n v="2164"/>
        <n v="1369"/>
        <n v="8756"/>
        <n v="3717"/>
        <n v="3899"/>
        <n v="7402"/>
        <n v="8223"/>
        <n v="1688"/>
        <n v="6351"/>
        <n v="7585"/>
        <n v="3554"/>
        <n v="8063"/>
        <n v="1092"/>
        <n v="4487"/>
        <n v="2119"/>
        <n v="3876"/>
        <n v="8878"/>
        <n v="5242"/>
        <n v="2160"/>
        <n v="1359"/>
        <n v="4024"/>
        <n v="4539"/>
        <n v="1839"/>
        <n v="9052"/>
        <n v="9059"/>
        <n v="2434"/>
        <n v="6341"/>
        <n v="5707"/>
        <n v="2594"/>
        <n v="3618"/>
        <n v="6867"/>
        <n v="8216"/>
        <n v="6385"/>
        <n v="6692"/>
        <n v="4639"/>
        <n v="4105"/>
        <n v="5559"/>
        <n v="5248"/>
        <n v="4157"/>
        <n v="4277"/>
        <n v="8875"/>
        <n v="3768"/>
        <n v="3990"/>
        <n v="7989"/>
        <n v="3737"/>
        <n v="7417"/>
        <n v="7173"/>
        <n v="1948"/>
        <n v="1530"/>
        <n v="7657"/>
        <n v="9047"/>
        <n v="1131"/>
        <n v="5181"/>
        <n v="5792"/>
        <n v="6065"/>
        <n v="7221"/>
        <n v="4989"/>
        <n v="6655"/>
        <n v="6009"/>
        <n v="4781"/>
        <n v="2641"/>
        <n v="6471"/>
        <n v="7594"/>
        <n v="1547"/>
        <n v="2714"/>
        <n v="5307"/>
        <n v="5049"/>
        <n v="9161"/>
        <n v="6817"/>
        <n v="8122"/>
        <n v="1985"/>
        <n v="4615"/>
        <n v="4110"/>
        <n v="5360"/>
        <n v="8685"/>
        <n v="4651"/>
        <n v="2057"/>
        <n v="2881"/>
        <n v="5624"/>
        <n v="1647"/>
        <n v="4588"/>
        <n v="6157"/>
        <n v="5204"/>
        <n v="9112"/>
        <n v="5504"/>
        <n v="5261"/>
        <n v="1455"/>
        <n v="4000"/>
        <n v="2752"/>
        <n v="7385"/>
        <n v="4234"/>
        <n v="6958"/>
        <n v="1255"/>
        <n v="1504"/>
        <n v="6556"/>
        <n v="1691"/>
        <n v="1629"/>
        <n v="2707"/>
        <n v="8117"/>
        <n v="5320"/>
        <n v="7617"/>
        <n v="8701"/>
        <n v="5946"/>
        <n v="6368"/>
        <n v="7119"/>
        <n v="7618"/>
        <n v="1728"/>
        <n v="2869"/>
        <n v="8728"/>
        <n v="2858"/>
        <n v="6780"/>
        <n v="2891"/>
        <n v="5697"/>
        <n v="7650"/>
        <n v="3640"/>
        <n v="4706"/>
        <n v="7753"/>
        <n v="5194"/>
        <n v="8938"/>
        <n v="6283"/>
        <n v="5703"/>
        <n v="4982"/>
        <n v="7579"/>
        <n v="2954"/>
        <n v="6639"/>
        <n v="1121"/>
        <n v="3590"/>
        <n v="7156"/>
        <n v="6751"/>
        <n v="7170"/>
        <n v="3709"/>
        <n v="2348"/>
        <n v="3775"/>
        <n v="5771"/>
        <n v="7839"/>
        <n v="2649"/>
        <n v="4967"/>
        <n v="5012"/>
        <n v="2611"/>
        <n v="6403"/>
        <n v="7523"/>
        <n v="8485"/>
        <n v="9427"/>
        <n v="1524"/>
        <n v="4905"/>
        <n v="1644"/>
        <n v="9454"/>
        <n v="1838"/>
        <n v="4790"/>
        <n v="3174"/>
        <n v="9228"/>
        <n v="7308"/>
        <n v="2293"/>
        <n v="3813"/>
        <n v="4065"/>
        <n v="5832"/>
        <n v="8844"/>
        <n v="9057"/>
        <n v="4687"/>
        <n v="4246"/>
        <n v="4186"/>
        <n v="6874"/>
        <n v="2585"/>
        <n v="4067"/>
        <n v="2197"/>
        <n v="3059"/>
        <n v="4336"/>
        <n v="3902"/>
        <n v="1152"/>
        <n v="5317"/>
        <n v="6415"/>
        <n v="8809"/>
        <n v="7793"/>
        <n v="2025"/>
        <n v="9258"/>
        <n v="7851"/>
        <n v="3578"/>
        <n v="8066"/>
        <n v="5961"/>
        <n v="7804"/>
        <n v="2840"/>
        <n v="4752"/>
        <n v="7332"/>
        <n v="2877"/>
        <n v="2905"/>
        <n v="5174"/>
        <n v="5220"/>
        <n v="3259"/>
        <n v="6735"/>
        <n v="8071"/>
        <n v="6151"/>
        <n v="8552"/>
        <n v="5841"/>
        <n v="8993"/>
        <n v="5077"/>
        <n v="1638"/>
        <n v="1558"/>
        <n v="3487"/>
        <n v="6802"/>
        <n v="8587"/>
        <n v="3921"/>
        <n v="2866"/>
        <n v="8201"/>
        <n v="1260"/>
        <n v="2702"/>
        <n v="2395"/>
        <n v="7014"/>
        <n v="7929"/>
        <n v="5633"/>
        <n v="3587"/>
        <n v="5674"/>
        <n v="7350"/>
        <n v="4953"/>
        <n v="5680"/>
        <n v="5613"/>
        <n v="6320"/>
        <n v="1498"/>
        <n v="1757"/>
        <n v="1089"/>
        <n v="5761"/>
        <n v="7322"/>
        <n v="2526"/>
        <n v="3375"/>
        <n v="9070"/>
        <n v="7392"/>
        <n v="4237"/>
        <n v="2234"/>
        <n v="2578"/>
        <n v="9104"/>
        <n v="7293"/>
        <n v="1372"/>
        <n v="3425"/>
        <n v="8610"/>
        <n v="8895"/>
        <n v="2490"/>
        <n v="6646"/>
        <n v="6676"/>
        <n v="4354"/>
        <n v="2760"/>
        <n v="7974"/>
        <n v="1872"/>
        <n v="3607"/>
        <n v="6251"/>
        <n v="3003"/>
        <n v="2201"/>
        <n v="2998"/>
        <n v="4828"/>
        <n v="5309"/>
        <n v="5376"/>
        <n v="5201"/>
        <n v="3647"/>
        <n v="4049"/>
        <n v="8794"/>
        <n v="4325"/>
        <n v="4113"/>
        <n v="1120"/>
        <n v="1627"/>
        <n v="2071"/>
        <n v="2981"/>
        <n v="5487"/>
        <n v="5368"/>
        <n v="3513"/>
        <n v="3854"/>
        <n v="8446"/>
        <n v="1104"/>
        <n v="8808"/>
        <n v="4745"/>
        <n v="1309"/>
        <n v="1857"/>
        <n v="4688"/>
        <n v="7042"/>
        <n v="4457"/>
        <n v="1843"/>
        <n v="4930"/>
        <n v="7107"/>
        <n v="1879"/>
        <n v="4920"/>
        <n v="4875"/>
        <n v="2231"/>
        <n v="5772"/>
        <n v="6285"/>
        <n v="2609"/>
        <n v="9034"/>
        <n v="5226"/>
        <n v="1887"/>
        <n v="1145"/>
        <n v="5836"/>
        <n v="4558"/>
        <n v="8465"/>
        <n v="9496"/>
        <n v="2381"/>
        <n v="6804"/>
        <n v="6487"/>
        <n v="9181"/>
        <n v="1671"/>
        <n v="6601"/>
        <n v="3568"/>
        <n v="7207"/>
        <n v="4779"/>
        <n v="6250"/>
        <n v="2085"/>
        <n v="7261"/>
        <n v="8273"/>
        <n v="3408"/>
        <n v="2045"/>
        <n v="2053"/>
        <n v="2815"/>
        <n v="8500"/>
        <n v="6105"/>
        <n v="8744"/>
        <n v="3362"/>
        <n v="2182"/>
        <n v="5223"/>
        <n v="6069"/>
        <n v="3415"/>
        <n v="8506"/>
        <n v="6520"/>
        <n v="2209"/>
        <n v="6610"/>
        <n v="1232"/>
        <n v="4340"/>
        <n v="3507"/>
        <n v="3777"/>
        <n v="1546"/>
        <n v="8834"/>
        <n v="3948"/>
        <n v="9192"/>
        <n v="7095"/>
        <n v="6445"/>
        <n v="2929"/>
      </sharedItems>
    </cacheField>
    <cacheField name="Date" numFmtId="14">
      <sharedItems containsSemiMixedTypes="0" containsNonDate="0" containsDate="1" containsString="0" minDate="2017-01-02T00:00:00" maxDate="2023-12-27T00:00:00" count="824">
        <d v="2020-08-03T00:00:00"/>
        <d v="2017-02-24T00:00:00"/>
        <d v="2022-09-29T00:00:00"/>
        <d v="2023-10-01T00:00:00"/>
        <d v="2022-04-08T00:00:00"/>
        <d v="2023-04-19T00:00:00"/>
        <d v="2018-07-16T00:00:00"/>
        <d v="2019-12-06T00:00:00"/>
        <d v="2023-08-03T00:00:00"/>
        <d v="2019-07-07T00:00:00"/>
        <d v="2017-12-06T00:00:00"/>
        <d v="2017-02-22T00:00:00"/>
        <d v="2023-12-12T00:00:00"/>
        <d v="2018-09-23T00:00:00"/>
        <d v="2023-12-14T00:00:00"/>
        <d v="2019-07-08T00:00:00"/>
        <d v="2020-02-28T00:00:00"/>
        <d v="2017-02-08T00:00:00"/>
        <d v="2020-12-23T00:00:00"/>
        <d v="2020-04-08T00:00:00"/>
        <d v="2021-10-16T00:00:00"/>
        <d v="2018-11-23T00:00:00"/>
        <d v="2019-11-22T00:00:00"/>
        <d v="2017-02-21T00:00:00"/>
        <d v="2020-11-20T00:00:00"/>
        <d v="2023-09-17T00:00:00"/>
        <d v="2018-08-12T00:00:00"/>
        <d v="2017-06-14T00:00:00"/>
        <d v="2020-12-14T00:00:00"/>
        <d v="2020-09-20T00:00:00"/>
        <d v="2022-10-08T00:00:00"/>
        <d v="2019-12-13T00:00:00"/>
        <d v="2023-03-18T00:00:00"/>
        <d v="2019-06-20T00:00:00"/>
        <d v="2019-10-11T00:00:00"/>
        <d v="2023-06-21T00:00:00"/>
        <d v="2018-09-17T00:00:00"/>
        <d v="2018-12-08T00:00:00"/>
        <d v="2023-02-14T00:00:00"/>
        <d v="2023-08-20T00:00:00"/>
        <d v="2019-05-13T00:00:00"/>
        <d v="2023-12-09T00:00:00"/>
        <d v="2022-03-22T00:00:00"/>
        <d v="2020-01-22T00:00:00"/>
        <d v="2017-09-13T00:00:00"/>
        <d v="2022-07-21T00:00:00"/>
        <d v="2021-08-07T00:00:00"/>
        <d v="2017-12-01T00:00:00"/>
        <d v="2019-03-08T00:00:00"/>
        <d v="2021-04-10T00:00:00"/>
        <d v="2017-11-24T00:00:00"/>
        <d v="2023-03-17T00:00:00"/>
        <d v="2017-03-07T00:00:00"/>
        <d v="2017-12-05T00:00:00"/>
        <d v="2022-08-11T00:00:00"/>
        <d v="2019-01-03T00:00:00"/>
        <d v="2023-01-30T00:00:00"/>
        <d v="2022-12-28T00:00:00"/>
        <d v="2023-12-03T00:00:00"/>
        <d v="2017-04-08T00:00:00"/>
        <d v="2021-04-25T00:00:00"/>
        <d v="2018-10-26T00:00:00"/>
        <d v="2019-08-04T00:00:00"/>
        <d v="2020-06-19T00:00:00"/>
        <d v="2022-01-21T00:00:00"/>
        <d v="2019-04-14T00:00:00"/>
        <d v="2020-08-21T00:00:00"/>
        <d v="2021-05-18T00:00:00"/>
        <d v="2018-11-09T00:00:00"/>
        <d v="2020-12-20T00:00:00"/>
        <d v="2018-06-13T00:00:00"/>
        <d v="2020-07-19T00:00:00"/>
        <d v="2021-03-08T00:00:00"/>
        <d v="2023-11-02T00:00:00"/>
        <d v="2023-11-25T00:00:00"/>
        <d v="2023-09-03T00:00:00"/>
        <d v="2021-10-03T00:00:00"/>
        <d v="2018-08-18T00:00:00"/>
        <d v="2020-01-14T00:00:00"/>
        <d v="2020-10-18T00:00:00"/>
        <d v="2021-07-12T00:00:00"/>
        <d v="2019-10-06T00:00:00"/>
        <d v="2020-06-21T00:00:00"/>
        <d v="2018-06-06T00:00:00"/>
        <d v="2018-04-29T00:00:00"/>
        <d v="2018-05-09T00:00:00"/>
        <d v="2018-05-12T00:00:00"/>
        <d v="2018-01-19T00:00:00"/>
        <d v="2017-09-05T00:00:00"/>
        <d v="2017-07-29T00:00:00"/>
        <d v="2021-01-13T00:00:00"/>
        <d v="2017-09-12T00:00:00"/>
        <d v="2022-04-20T00:00:00"/>
        <d v="2022-01-13T00:00:00"/>
        <d v="2019-01-15T00:00:00"/>
        <d v="2017-02-20T00:00:00"/>
        <d v="2023-10-24T00:00:00"/>
        <d v="2018-05-27T00:00:00"/>
        <d v="2019-09-10T00:00:00"/>
        <d v="2023-11-19T00:00:00"/>
        <d v="2018-12-12T00:00:00"/>
        <d v="2018-09-22T00:00:00"/>
        <d v="2021-06-30T00:00:00"/>
        <d v="2017-05-18T00:00:00"/>
        <d v="2017-03-26T00:00:00"/>
        <d v="2022-07-11T00:00:00"/>
        <d v="2018-01-27T00:00:00"/>
        <d v="2022-12-13T00:00:00"/>
        <d v="2017-12-18T00:00:00"/>
        <d v="2020-01-11T00:00:00"/>
        <d v="2019-10-17T00:00:00"/>
        <d v="2021-08-03T00:00:00"/>
        <d v="2019-09-22T00:00:00"/>
        <d v="2021-02-17T00:00:00"/>
        <d v="2022-07-13T00:00:00"/>
        <d v="2019-11-28T00:00:00"/>
        <d v="2017-12-13T00:00:00"/>
        <d v="2018-01-28T00:00:00"/>
        <d v="2018-12-04T00:00:00"/>
        <d v="2018-02-20T00:00:00"/>
        <d v="2017-05-15T00:00:00"/>
        <d v="2022-05-11T00:00:00"/>
        <d v="2021-08-02T00:00:00"/>
        <d v="2022-09-17T00:00:00"/>
        <d v="2020-11-23T00:00:00"/>
        <d v="2023-06-08T00:00:00"/>
        <d v="2021-11-28T00:00:00"/>
        <d v="2022-08-20T00:00:00"/>
        <d v="2020-06-18T00:00:00"/>
        <d v="2018-05-19T00:00:00"/>
        <d v="2018-01-13T00:00:00"/>
        <d v="2023-10-05T00:00:00"/>
        <d v="2021-07-01T00:00:00"/>
        <d v="2018-09-11T00:00:00"/>
        <d v="2020-01-05T00:00:00"/>
        <d v="2023-06-23T00:00:00"/>
        <d v="2018-03-15T00:00:00"/>
        <d v="2017-05-21T00:00:00"/>
        <d v="2020-03-18T00:00:00"/>
        <d v="2022-11-29T00:00:00"/>
        <d v="2021-01-04T00:00:00"/>
        <d v="2017-11-16T00:00:00"/>
        <d v="2021-11-25T00:00:00"/>
        <d v="2019-09-16T00:00:00"/>
        <d v="2019-02-24T00:00:00"/>
        <d v="2017-12-20T00:00:00"/>
        <d v="2017-03-19T00:00:00"/>
        <d v="2017-06-03T00:00:00"/>
        <d v="2018-06-18T00:00:00"/>
        <d v="2021-01-05T00:00:00"/>
        <d v="2020-11-15T00:00:00"/>
        <d v="2018-02-13T00:00:00"/>
        <d v="2021-03-01T00:00:00"/>
        <d v="2019-03-02T00:00:00"/>
        <d v="2020-04-03T00:00:00"/>
        <d v="2018-08-08T00:00:00"/>
        <d v="2020-06-14T00:00:00"/>
        <d v="2020-03-16T00:00:00"/>
        <d v="2023-07-24T00:00:00"/>
        <d v="2018-08-05T00:00:00"/>
        <d v="2023-01-21T00:00:00"/>
        <d v="2020-10-03T00:00:00"/>
        <d v="2021-07-22T00:00:00"/>
        <d v="2018-03-13T00:00:00"/>
        <d v="2021-11-10T00:00:00"/>
        <d v="2023-06-22T00:00:00"/>
        <d v="2018-11-13T00:00:00"/>
        <d v="2019-09-07T00:00:00"/>
        <d v="2017-02-01T00:00:00"/>
        <d v="2022-01-10T00:00:00"/>
        <d v="2023-06-04T00:00:00"/>
        <d v="2023-04-06T00:00:00"/>
        <d v="2023-07-15T00:00:00"/>
        <d v="2023-03-11T00:00:00"/>
        <d v="2019-09-20T00:00:00"/>
        <d v="2018-02-16T00:00:00"/>
        <d v="2017-05-05T00:00:00"/>
        <d v="2019-05-22T00:00:00"/>
        <d v="2023-01-12T00:00:00"/>
        <d v="2021-10-19T00:00:00"/>
        <d v="2020-04-20T00:00:00"/>
        <d v="2020-08-13T00:00:00"/>
        <d v="2023-07-20T00:00:00"/>
        <d v="2021-04-17T00:00:00"/>
        <d v="2022-01-18T00:00:00"/>
        <d v="2017-08-24T00:00:00"/>
        <d v="2019-01-20T00:00:00"/>
        <d v="2022-11-01T00:00:00"/>
        <d v="2020-06-09T00:00:00"/>
        <d v="2021-04-11T00:00:00"/>
        <d v="2022-05-01T00:00:00"/>
        <d v="2020-09-28T00:00:00"/>
        <d v="2021-06-23T00:00:00"/>
        <d v="2023-07-19T00:00:00"/>
        <d v="2021-03-26T00:00:00"/>
        <d v="2022-04-17T00:00:00"/>
        <d v="2017-08-22T00:00:00"/>
        <d v="2023-12-05T00:00:00"/>
        <d v="2020-01-02T00:00:00"/>
        <d v="2023-01-11T00:00:00"/>
        <d v="2019-08-11T00:00:00"/>
        <d v="2021-01-28T00:00:00"/>
        <d v="2017-04-07T00:00:00"/>
        <d v="2021-12-16T00:00:00"/>
        <d v="2018-01-18T00:00:00"/>
        <d v="2023-01-20T00:00:00"/>
        <d v="2023-07-06T00:00:00"/>
        <d v="2023-11-18T00:00:00"/>
        <d v="2018-04-28T00:00:00"/>
        <d v="2017-10-10T00:00:00"/>
        <d v="2023-05-13T00:00:00"/>
        <d v="2019-12-22T00:00:00"/>
        <d v="2019-07-13T00:00:00"/>
        <d v="2023-04-25T00:00:00"/>
        <d v="2022-01-24T00:00:00"/>
        <d v="2021-05-01T00:00:00"/>
        <d v="2021-02-20T00:00:00"/>
        <d v="2019-10-13T00:00:00"/>
        <d v="2023-11-11T00:00:00"/>
        <d v="2017-06-05T00:00:00"/>
        <d v="2022-09-19T00:00:00"/>
        <d v="2019-11-18T00:00:00"/>
        <d v="2018-05-10T00:00:00"/>
        <d v="2017-10-13T00:00:00"/>
        <d v="2018-05-16T00:00:00"/>
        <d v="2022-08-12T00:00:00"/>
        <d v="2020-02-26T00:00:00"/>
        <d v="2021-07-16T00:00:00"/>
        <d v="2019-02-07T00:00:00"/>
        <d v="2022-09-13T00:00:00"/>
        <d v="2021-12-18T00:00:00"/>
        <d v="2023-03-10T00:00:00"/>
        <d v="2022-08-06T00:00:00"/>
        <d v="2017-03-21T00:00:00"/>
        <d v="2023-08-16T00:00:00"/>
        <d v="2019-05-31T00:00:00"/>
        <d v="2023-10-18T00:00:00"/>
        <d v="2023-10-28T00:00:00"/>
        <d v="2017-11-04T00:00:00"/>
        <d v="2021-11-06T00:00:00"/>
        <d v="2019-12-05T00:00:00"/>
        <d v="2021-06-02T00:00:00"/>
        <d v="2021-01-11T00:00:00"/>
        <d v="2023-07-25T00:00:00"/>
        <d v="2023-07-02T00:00:00"/>
        <d v="2022-05-30T00:00:00"/>
        <d v="2017-03-28T00:00:00"/>
        <d v="2019-09-11T00:00:00"/>
        <d v="2022-11-04T00:00:00"/>
        <d v="2023-10-15T00:00:00"/>
        <d v="2021-08-09T00:00:00"/>
        <d v="2018-07-27T00:00:00"/>
        <d v="2021-11-26T00:00:00"/>
        <d v="2018-06-27T00:00:00"/>
        <d v="2022-03-25T00:00:00"/>
        <d v="2018-11-27T00:00:00"/>
        <d v="2021-05-16T00:00:00"/>
        <d v="2022-05-31T00:00:00"/>
        <d v="2018-09-06T00:00:00"/>
        <d v="2023-02-16T00:00:00"/>
        <d v="2018-05-26T00:00:00"/>
        <d v="2018-04-16T00:00:00"/>
        <d v="2020-08-22T00:00:00"/>
        <d v="2022-01-12T00:00:00"/>
        <d v="2020-12-27T00:00:00"/>
        <d v="2017-12-03T00:00:00"/>
        <d v="2023-08-06T00:00:00"/>
        <d v="2019-01-16T00:00:00"/>
        <d v="2020-05-30T00:00:00"/>
        <d v="2023-07-05T00:00:00"/>
        <d v="2022-01-06T00:00:00"/>
        <d v="2023-01-17T00:00:00"/>
        <d v="2022-10-29T00:00:00"/>
        <d v="2022-05-23T00:00:00"/>
        <d v="2021-08-05T00:00:00"/>
        <d v="2018-11-01T00:00:00"/>
        <d v="2018-05-14T00:00:00"/>
        <d v="2018-05-20T00:00:00"/>
        <d v="2019-03-21T00:00:00"/>
        <d v="2023-08-28T00:00:00"/>
        <d v="2019-08-24T00:00:00"/>
        <d v="2017-07-25T00:00:00"/>
        <d v="2018-05-18T00:00:00"/>
        <d v="2020-01-19T00:00:00"/>
        <d v="2017-12-04T00:00:00"/>
        <d v="2023-01-27T00:00:00"/>
        <d v="2021-02-13T00:00:00"/>
        <d v="2022-05-27T00:00:00"/>
        <d v="2017-10-07T00:00:00"/>
        <d v="2021-01-20T00:00:00"/>
        <d v="2023-12-22T00:00:00"/>
        <d v="2021-10-25T00:00:00"/>
        <d v="2020-08-25T00:00:00"/>
        <d v="2019-03-27T00:00:00"/>
        <d v="2020-05-28T00:00:00"/>
        <d v="2017-01-03T00:00:00"/>
        <d v="2020-06-16T00:00:00"/>
        <d v="2023-04-18T00:00:00"/>
        <d v="2019-09-25T00:00:00"/>
        <d v="2021-01-23T00:00:00"/>
        <d v="2021-12-21T00:00:00"/>
        <d v="2019-08-09T00:00:00"/>
        <d v="2020-11-07T00:00:00"/>
        <d v="2019-07-03T00:00:00"/>
        <d v="2021-04-06T00:00:00"/>
        <d v="2021-04-24T00:00:00"/>
        <d v="2019-10-12T00:00:00"/>
        <d v="2023-03-25T00:00:00"/>
        <d v="2021-02-05T00:00:00"/>
        <d v="2022-11-27T00:00:00"/>
        <d v="2018-11-21T00:00:00"/>
        <d v="2022-09-25T00:00:00"/>
        <d v="2017-11-02T00:00:00"/>
        <d v="2020-01-10T00:00:00"/>
        <d v="2020-10-22T00:00:00"/>
        <d v="2018-01-02T00:00:00"/>
        <d v="2019-12-24T00:00:00"/>
        <d v="2021-09-16T00:00:00"/>
        <d v="2019-02-20T00:00:00"/>
        <d v="2017-05-12T00:00:00"/>
        <d v="2017-08-27T00:00:00"/>
        <d v="2019-01-24T00:00:00"/>
        <d v="2018-04-08T00:00:00"/>
        <d v="2021-05-27T00:00:00"/>
        <d v="2019-04-10T00:00:00"/>
        <d v="2021-06-09T00:00:00"/>
        <d v="2017-03-25T00:00:00"/>
        <d v="2019-10-24T00:00:00"/>
        <d v="2017-02-04T00:00:00"/>
        <d v="2021-07-07T00:00:00"/>
        <d v="2017-05-24T00:00:00"/>
        <d v="2022-03-18T00:00:00"/>
        <d v="2020-01-28T00:00:00"/>
        <d v="2020-12-25T00:00:00"/>
        <d v="2020-04-26T00:00:00"/>
        <d v="2017-07-22T00:00:00"/>
        <d v="2017-09-03T00:00:00"/>
        <d v="2022-12-27T00:00:00"/>
        <d v="2019-03-18T00:00:00"/>
        <d v="2019-12-16T00:00:00"/>
        <d v="2019-01-17T00:00:00"/>
        <d v="2018-08-20T00:00:00"/>
        <d v="2017-06-13T00:00:00"/>
        <d v="2017-05-30T00:00:00"/>
        <d v="2017-01-28T00:00:00"/>
        <d v="2019-11-21T00:00:00"/>
        <d v="2018-08-26T00:00:00"/>
        <d v="2018-12-05T00:00:00"/>
        <d v="2020-04-09T00:00:00"/>
        <d v="2017-12-17T00:00:00"/>
        <d v="2019-08-31T00:00:00"/>
        <d v="2019-09-02T00:00:00"/>
        <d v="2017-08-31T00:00:00"/>
        <d v="2019-11-03T00:00:00"/>
        <d v="2019-07-22T00:00:00"/>
        <d v="2019-02-19T00:00:00"/>
        <d v="2023-12-10T00:00:00"/>
        <d v="2023-08-11T00:00:00"/>
        <d v="2019-01-07T00:00:00"/>
        <d v="2017-03-05T00:00:00"/>
        <d v="2018-10-05T00:00:00"/>
        <d v="2017-09-18T00:00:00"/>
        <d v="2020-04-24T00:00:00"/>
        <d v="2021-03-22T00:00:00"/>
        <d v="2018-10-14T00:00:00"/>
        <d v="2022-03-09T00:00:00"/>
        <d v="2020-04-04T00:00:00"/>
        <d v="2021-09-22T00:00:00"/>
        <d v="2019-03-20T00:00:00"/>
        <d v="2022-07-28T00:00:00"/>
        <d v="2018-04-03T00:00:00"/>
        <d v="2022-01-23T00:00:00"/>
        <d v="2017-01-02T00:00:00"/>
        <d v="2017-10-11T00:00:00"/>
        <d v="2023-09-06T00:00:00"/>
        <d v="2022-04-19T00:00:00"/>
        <d v="2018-08-10T00:00:00"/>
        <d v="2023-02-10T00:00:00"/>
        <d v="2023-03-27T00:00:00"/>
        <d v="2023-04-13T00:00:00"/>
        <d v="2023-08-12T00:00:00"/>
        <d v="2018-03-02T00:00:00"/>
        <d v="2017-04-05T00:00:00"/>
        <d v="2017-06-18T00:00:00"/>
        <d v="2022-10-07T00:00:00"/>
        <d v="2017-08-05T00:00:00"/>
        <d v="2019-10-01T00:00:00"/>
        <d v="2018-05-22T00:00:00"/>
        <d v="2017-08-23T00:00:00"/>
        <d v="2018-03-18T00:00:00"/>
        <d v="2022-10-05T00:00:00"/>
        <d v="2022-05-02T00:00:00"/>
        <d v="2022-06-25T00:00:00"/>
        <d v="2022-01-04T00:00:00"/>
        <d v="2018-03-16T00:00:00"/>
        <d v="2020-02-02T00:00:00"/>
        <d v="2022-05-06T00:00:00"/>
        <d v="2021-05-17T00:00:00"/>
        <d v="2017-07-06T00:00:00"/>
        <d v="2023-10-25T00:00:00"/>
        <d v="2022-04-05T00:00:00"/>
        <d v="2020-02-14T00:00:00"/>
        <d v="2017-11-08T00:00:00"/>
        <d v="2022-07-17T00:00:00"/>
        <d v="2020-05-04T00:00:00"/>
        <d v="2020-01-18T00:00:00"/>
        <d v="2019-04-02T00:00:00"/>
        <d v="2022-09-14T00:00:00"/>
        <d v="2020-02-25T00:00:00"/>
        <d v="2018-11-14T00:00:00"/>
        <d v="2022-01-16T00:00:00"/>
        <d v="2020-04-23T00:00:00"/>
        <d v="2018-03-29T00:00:00"/>
        <d v="2020-10-07T00:00:00"/>
        <d v="2020-07-03T00:00:00"/>
        <d v="2023-12-18T00:00:00"/>
        <d v="2018-03-05T00:00:00"/>
        <d v="2021-06-13T00:00:00"/>
        <d v="2021-12-22T00:00:00"/>
        <d v="2017-01-14T00:00:00"/>
        <d v="2022-06-01T00:00:00"/>
        <d v="2019-10-31T00:00:00"/>
        <d v="2021-05-31T00:00:00"/>
        <d v="2017-06-25T00:00:00"/>
        <d v="2023-02-08T00:00:00"/>
        <d v="2018-03-17T00:00:00"/>
        <d v="2018-10-04T00:00:00"/>
        <d v="2022-03-01T00:00:00"/>
        <d v="2019-11-07T00:00:00"/>
        <d v="2019-05-24T00:00:00"/>
        <d v="2022-11-22T00:00:00"/>
        <d v="2020-12-06T00:00:00"/>
        <d v="2019-05-09T00:00:00"/>
        <d v="2018-08-21T00:00:00"/>
        <d v="2018-03-01T00:00:00"/>
        <d v="2019-09-06T00:00:00"/>
        <d v="2017-06-26T00:00:00"/>
        <d v="2020-09-29T00:00:00"/>
        <d v="2023-01-10T00:00:00"/>
        <d v="2017-12-29T00:00:00"/>
        <d v="2021-07-08T00:00:00"/>
        <d v="2018-02-06T00:00:00"/>
        <d v="2020-03-30T00:00:00"/>
        <d v="2021-06-12T00:00:00"/>
        <d v="2019-12-17T00:00:00"/>
        <d v="2022-12-23T00:00:00"/>
        <d v="2023-07-28T00:00:00"/>
        <d v="2019-12-31T00:00:00"/>
        <d v="2021-08-31T00:00:00"/>
        <d v="2022-12-30T00:00:00"/>
        <d v="2021-01-16T00:00:00"/>
        <d v="2018-01-12T00:00:00"/>
        <d v="2021-04-27T00:00:00"/>
        <d v="2020-08-10T00:00:00"/>
        <d v="2018-10-03T00:00:00"/>
        <d v="2021-05-22T00:00:00"/>
        <d v="2022-12-15T00:00:00"/>
        <d v="2022-07-02T00:00:00"/>
        <d v="2017-01-15T00:00:00"/>
        <d v="2020-03-13T00:00:00"/>
        <d v="2019-08-02T00:00:00"/>
        <d v="2019-11-25T00:00:00"/>
        <d v="2017-01-22T00:00:00"/>
        <d v="2022-03-06T00:00:00"/>
        <d v="2023-02-12T00:00:00"/>
        <d v="2023-10-30T00:00:00"/>
        <d v="2020-03-25T00:00:00"/>
        <d v="2017-08-29T00:00:00"/>
        <d v="2023-04-21T00:00:00"/>
        <d v="2021-04-18T00:00:00"/>
        <d v="2020-02-10T00:00:00"/>
        <d v="2020-03-02T00:00:00"/>
        <d v="2021-06-29T00:00:00"/>
        <d v="2019-03-17T00:00:00"/>
        <d v="2017-05-25T00:00:00"/>
        <d v="2018-03-23T00:00:00"/>
        <d v="2018-12-16T00:00:00"/>
        <d v="2018-07-21T00:00:00"/>
        <d v="2019-02-11T00:00:00"/>
        <d v="2017-10-14T00:00:00"/>
        <d v="2023-07-22T00:00:00"/>
        <d v="2022-11-16T00:00:00"/>
        <d v="2020-05-27T00:00:00"/>
        <d v="2020-08-28T00:00:00"/>
        <d v="2022-08-23T00:00:00"/>
        <d v="2018-07-01T00:00:00"/>
        <d v="2019-02-05T00:00:00"/>
        <d v="2018-12-21T00:00:00"/>
        <d v="2019-12-28T00:00:00"/>
        <d v="2021-05-14T00:00:00"/>
        <d v="2017-01-12T00:00:00"/>
        <d v="2017-05-11T00:00:00"/>
        <d v="2023-03-30T00:00:00"/>
        <d v="2017-02-13T00:00:00"/>
        <d v="2023-12-01T00:00:00"/>
        <d v="2021-07-28T00:00:00"/>
        <d v="2017-09-23T00:00:00"/>
        <d v="2021-06-20T00:00:00"/>
        <d v="2019-04-15T00:00:00"/>
        <d v="2023-09-02T00:00:00"/>
        <d v="2018-02-11T00:00:00"/>
        <d v="2019-06-21T00:00:00"/>
        <d v="2017-06-28T00:00:00"/>
        <d v="2020-02-08T00:00:00"/>
        <d v="2019-08-15T00:00:00"/>
        <d v="2017-09-21T00:00:00"/>
        <d v="2022-01-30T00:00:00"/>
        <d v="2022-08-13T00:00:00"/>
        <d v="2020-05-05T00:00:00"/>
        <d v="2023-06-18T00:00:00"/>
        <d v="2019-06-03T00:00:00"/>
        <d v="2020-09-22T00:00:00"/>
        <d v="2018-06-07T00:00:00"/>
        <d v="2023-04-22T00:00:00"/>
        <d v="2023-10-07T00:00:00"/>
        <d v="2023-07-23T00:00:00"/>
        <d v="2020-07-04T00:00:00"/>
        <d v="2023-02-04T00:00:00"/>
        <d v="2019-11-13T00:00:00"/>
        <d v="2017-03-06T00:00:00"/>
        <d v="2020-06-30T00:00:00"/>
        <d v="2022-05-03T00:00:00"/>
        <d v="2021-10-02T00:00:00"/>
        <d v="2021-03-07T00:00:00"/>
        <d v="2020-03-26T00:00:00"/>
        <d v="2020-03-14T00:00:00"/>
        <d v="2018-07-22T00:00:00"/>
        <d v="2021-08-21T00:00:00"/>
        <d v="2017-01-25T00:00:00"/>
        <d v="2019-05-12T00:00:00"/>
        <d v="2021-01-25T00:00:00"/>
        <d v="2020-05-21T00:00:00"/>
        <d v="2019-07-05T00:00:00"/>
        <d v="2020-02-03T00:00:00"/>
        <d v="2020-05-20T00:00:00"/>
        <d v="2021-10-31T00:00:00"/>
        <d v="2019-02-28T00:00:00"/>
        <d v="2020-12-12T00:00:00"/>
        <d v="2022-07-07T00:00:00"/>
        <d v="2020-10-09T00:00:00"/>
        <d v="2017-11-26T00:00:00"/>
        <d v="2018-01-26T00:00:00"/>
        <d v="2021-02-18T00:00:00"/>
        <d v="2020-06-29T00:00:00"/>
        <d v="2020-10-24T00:00:00"/>
        <d v="2023-05-06T00:00:00"/>
        <d v="2022-03-19T00:00:00"/>
        <d v="2023-01-07T00:00:00"/>
        <d v="2017-07-21T00:00:00"/>
        <d v="2023-04-14T00:00:00"/>
        <d v="2019-10-20T00:00:00"/>
        <d v="2023-04-30T00:00:00"/>
        <d v="2022-03-15T00:00:00"/>
        <d v="2022-05-14T00:00:00"/>
        <d v="2018-02-08T00:00:00"/>
        <d v="2022-03-12T00:00:00"/>
        <d v="2023-06-07T00:00:00"/>
        <d v="2023-06-03T00:00:00"/>
        <d v="2022-01-15T00:00:00"/>
        <d v="2022-05-07T00:00:00"/>
        <d v="2022-08-05T00:00:00"/>
        <d v="2018-04-10T00:00:00"/>
        <d v="2023-03-03T00:00:00"/>
        <d v="2020-09-16T00:00:00"/>
        <d v="2022-06-16T00:00:00"/>
        <d v="2021-08-29T00:00:00"/>
        <d v="2021-09-10T00:00:00"/>
        <d v="2023-03-14T00:00:00"/>
        <d v="2022-02-19T00:00:00"/>
        <d v="2017-11-12T00:00:00"/>
        <d v="2017-07-13T00:00:00"/>
        <d v="2020-01-16T00:00:00"/>
        <d v="2021-11-11T00:00:00"/>
        <d v="2019-05-16T00:00:00"/>
        <d v="2021-02-04T00:00:00"/>
        <d v="2019-03-16T00:00:00"/>
        <d v="2022-09-12T00:00:00"/>
        <d v="2023-06-06T00:00:00"/>
        <d v="2023-08-02T00:00:00"/>
        <d v="2017-07-23T00:00:00"/>
        <d v="2017-03-14T00:00:00"/>
        <d v="2020-03-01T00:00:00"/>
        <d v="2021-03-21T00:00:00"/>
        <d v="2020-03-06T00:00:00"/>
        <d v="2023-01-04T00:00:00"/>
        <d v="2021-10-28T00:00:00"/>
        <d v="2019-08-07T00:00:00"/>
        <d v="2018-07-12T00:00:00"/>
        <d v="2021-05-05T00:00:00"/>
        <d v="2019-06-02T00:00:00"/>
        <d v="2021-01-03T00:00:00"/>
        <d v="2021-03-09T00:00:00"/>
        <d v="2021-11-12T00:00:00"/>
        <d v="2019-10-14T00:00:00"/>
        <d v="2023-02-18T00:00:00"/>
        <d v="2017-11-17T00:00:00"/>
        <d v="2020-03-17T00:00:00"/>
        <d v="2023-02-13T00:00:00"/>
        <d v="2021-05-07T00:00:00"/>
        <d v="2023-05-24T00:00:00"/>
        <d v="2018-04-30T00:00:00"/>
        <d v="2021-10-17T00:00:00"/>
        <d v="2023-06-27T00:00:00"/>
        <d v="2017-08-04T00:00:00"/>
        <d v="2019-09-12T00:00:00"/>
        <d v="2017-05-04T00:00:00"/>
        <d v="2023-05-10T00:00:00"/>
        <d v="2018-09-10T00:00:00"/>
        <d v="2022-06-27T00:00:00"/>
        <d v="2018-02-24T00:00:00"/>
        <d v="2022-06-04T00:00:00"/>
        <d v="2023-10-09T00:00:00"/>
        <d v="2022-03-31T00:00:00"/>
        <d v="2019-01-31T00:00:00"/>
        <d v="2023-10-03T00:00:00"/>
        <d v="2023-11-29T00:00:00"/>
        <d v="2023-06-17T00:00:00"/>
        <d v="2019-12-08T00:00:00"/>
        <d v="2021-07-10T00:00:00"/>
        <d v="2019-12-14T00:00:00"/>
        <d v="2021-11-16T00:00:00"/>
        <d v="2023-08-21T00:00:00"/>
        <d v="2022-03-11T00:00:00"/>
        <d v="2018-08-06T00:00:00"/>
        <d v="2021-11-09T00:00:00"/>
        <d v="2020-10-04T00:00:00"/>
        <d v="2019-04-03T00:00:00"/>
        <d v="2018-12-15T00:00:00"/>
        <d v="2018-07-23T00:00:00"/>
        <d v="2017-07-03T00:00:00"/>
        <d v="2023-01-26T00:00:00"/>
        <d v="2017-07-20T00:00:00"/>
        <d v="2021-11-07T00:00:00"/>
        <d v="2018-08-07T00:00:00"/>
        <d v="2018-11-04T00:00:00"/>
        <d v="2018-11-15T00:00:00"/>
        <d v="2019-11-29T00:00:00"/>
        <d v="2019-06-28T00:00:00"/>
        <d v="2017-10-26T00:00:00"/>
        <d v="2022-05-22T00:00:00"/>
        <d v="2022-11-24T00:00:00"/>
        <d v="2018-04-25T00:00:00"/>
        <d v="2023-03-19T00:00:00"/>
        <d v="2023-11-28T00:00:00"/>
        <d v="2020-07-26T00:00:00"/>
        <d v="2017-09-30T00:00:00"/>
        <d v="2019-12-27T00:00:00"/>
        <d v="2023-08-09T00:00:00"/>
        <d v="2019-05-18T00:00:00"/>
        <d v="2019-05-11T00:00:00"/>
        <d v="2018-01-20T00:00:00"/>
        <d v="2017-07-18T00:00:00"/>
        <d v="2017-04-27T00:00:00"/>
        <d v="2020-08-27T00:00:00"/>
        <d v="2020-05-06T00:00:00"/>
        <d v="2020-08-04T00:00:00"/>
        <d v="2020-06-05T00:00:00"/>
        <d v="2023-01-09T00:00:00"/>
        <d v="2019-09-18T00:00:00"/>
        <d v="2021-11-24T00:00:00"/>
        <d v="2022-11-10T00:00:00"/>
        <d v="2022-10-24T00:00:00"/>
        <d v="2017-08-15T00:00:00"/>
        <d v="2019-02-18T00:00:00"/>
        <d v="2019-09-14T00:00:00"/>
        <d v="2020-09-05T00:00:00"/>
        <d v="2020-09-17T00:00:00"/>
        <d v="2019-07-01T00:00:00"/>
        <d v="2017-06-21T00:00:00"/>
        <d v="2021-08-08T00:00:00"/>
        <d v="2019-11-02T00:00:00"/>
        <d v="2018-11-16T00:00:00"/>
        <d v="2022-03-05T00:00:00"/>
        <d v="2019-10-02T00:00:00"/>
        <d v="2020-08-07T00:00:00"/>
        <d v="2022-12-26T00:00:00"/>
        <d v="2018-08-11T00:00:00"/>
        <d v="2020-10-11T00:00:00"/>
        <d v="2022-10-22T00:00:00"/>
        <d v="2019-03-13T00:00:00"/>
        <d v="2017-03-22T00:00:00"/>
        <d v="2018-08-27T00:00:00"/>
        <d v="2020-07-15T00:00:00"/>
        <d v="2019-06-24T00:00:00"/>
        <d v="2019-05-06T00:00:00"/>
        <d v="2022-06-07T00:00:00"/>
        <d v="2021-07-24T00:00:00"/>
        <d v="2018-08-16T00:00:00"/>
        <d v="2021-11-23T00:00:00"/>
        <d v="2020-10-23T00:00:00"/>
        <d v="2020-02-24T00:00:00"/>
        <d v="2022-08-10T00:00:00"/>
        <d v="2021-10-07T00:00:00"/>
        <d v="2017-03-03T00:00:00"/>
        <d v="2022-11-20T00:00:00"/>
        <d v="2022-07-27T00:00:00"/>
        <d v="2020-12-07T00:00:00"/>
        <d v="2023-04-04T00:00:00"/>
        <d v="2020-10-06T00:00:00"/>
        <d v="2019-06-30T00:00:00"/>
        <d v="2023-10-12T00:00:00"/>
        <d v="2019-05-15T00:00:00"/>
        <d v="2020-12-28T00:00:00"/>
        <d v="2021-03-23T00:00:00"/>
        <d v="2022-11-23T00:00:00"/>
        <d v="2022-05-21T00:00:00"/>
        <d v="2017-06-02T00:00:00"/>
        <d v="2020-12-29T00:00:00"/>
        <d v="2017-11-07T00:00:00"/>
        <d v="2023-08-31T00:00:00"/>
        <d v="2022-05-04T00:00:00"/>
        <d v="2021-05-23T00:00:00"/>
        <d v="2018-07-18T00:00:00"/>
        <d v="2021-05-20T00:00:00"/>
        <d v="2019-02-13T00:00:00"/>
        <d v="2017-03-09T00:00:00"/>
        <d v="2017-05-10T00:00:00"/>
        <d v="2022-01-05T00:00:00"/>
        <d v="2019-07-30T00:00:00"/>
        <d v="2018-01-29T00:00:00"/>
        <d v="2019-12-02T00:00:00"/>
        <d v="2020-07-22T00:00:00"/>
        <d v="2020-01-06T00:00:00"/>
        <d v="2018-05-04T00:00:00"/>
        <d v="2021-04-28T00:00:00"/>
        <d v="2019-08-23T00:00:00"/>
        <d v="2021-06-26T00:00:00"/>
        <d v="2019-06-27T00:00:00"/>
        <d v="2021-01-31T00:00:00"/>
        <d v="2017-12-24T00:00:00"/>
        <d v="2022-05-05T00:00:00"/>
        <d v="2017-02-10T00:00:00"/>
        <d v="2022-10-30T00:00:00"/>
        <d v="2023-11-16T00:00:00"/>
        <d v="2021-02-22T00:00:00"/>
        <d v="2020-09-23T00:00:00"/>
        <d v="2018-12-31T00:00:00"/>
        <d v="2017-05-28T00:00:00"/>
        <d v="2019-09-28T00:00:00"/>
        <d v="2020-05-02T00:00:00"/>
        <d v="2021-12-14T00:00:00"/>
        <d v="2020-10-13T00:00:00"/>
        <d v="2022-12-10T00:00:00"/>
        <d v="2019-01-02T00:00:00"/>
        <d v="2018-07-26T00:00:00"/>
        <d v="2018-10-31T00:00:00"/>
        <d v="2019-04-29T00:00:00"/>
        <d v="2018-01-23T00:00:00"/>
        <d v="2017-09-04T00:00:00"/>
        <d v="2021-12-30T00:00:00"/>
        <d v="2021-12-20T00:00:00"/>
        <d v="2022-04-14T00:00:00"/>
        <d v="2023-01-19T00:00:00"/>
        <d v="2020-06-23T00:00:00"/>
        <d v="2018-07-10T00:00:00"/>
        <d v="2018-07-31T00:00:00"/>
        <d v="2021-09-23T00:00:00"/>
        <d v="2018-07-13T00:00:00"/>
        <d v="2023-05-31T00:00:00"/>
        <d v="2019-06-13T00:00:00"/>
        <d v="2019-04-24T00:00:00"/>
        <d v="2019-07-25T00:00:00"/>
        <d v="2022-02-20T00:00:00"/>
        <d v="2019-12-07T00:00:00"/>
        <d v="2022-10-04T00:00:00"/>
        <d v="2018-08-17T00:00:00"/>
        <d v="2022-08-22T00:00:00"/>
        <d v="2018-03-08T00:00:00"/>
        <d v="2022-07-29T00:00:00"/>
        <d v="2022-07-22T00:00:00"/>
        <d v="2023-03-31T00:00:00"/>
        <d v="2019-02-04T00:00:00"/>
        <d v="2020-11-10T00:00:00"/>
        <d v="2022-07-08T00:00:00"/>
        <d v="2019-06-05T00:00:00"/>
        <d v="2018-04-07T00:00:00"/>
        <d v="2019-04-01T00:00:00"/>
        <d v="2023-05-30T00:00:00"/>
        <d v="2017-10-04T00:00:00"/>
        <d v="2021-07-19T00:00:00"/>
        <d v="2020-11-18T00:00:00"/>
        <d v="2019-05-29T00:00:00"/>
        <d v="2018-05-29T00:00:00"/>
        <d v="2017-11-20T00:00:00"/>
        <d v="2017-07-19T00:00:00"/>
        <d v="2021-06-27T00:00:00"/>
        <d v="2018-09-24T00:00:00"/>
        <d v="2023-12-26T00:00:00"/>
        <d v="2019-06-18T00:00:00"/>
        <d v="2023-04-15T00:00:00"/>
        <d v="2020-01-15T00:00:00"/>
        <d v="2019-09-04T00:00:00"/>
        <d v="2023-01-08T00:00:00"/>
        <d v="2023-09-16T00:00:00"/>
        <d v="2022-04-25T00:00:00"/>
        <d v="2017-11-27T00:00:00"/>
        <d v="2020-11-27T00:00:00"/>
        <d v="2019-06-06T00:00:00"/>
        <d v="2020-06-27T00:00:00"/>
        <d v="2021-02-01T00:00:00"/>
        <d v="2023-06-11T00:00:00"/>
        <d v="2018-08-15T00:00:00"/>
        <d v="2017-06-19T00:00:00"/>
        <d v="2017-01-23T00:00:00"/>
        <d v="2021-10-24T00:00:00"/>
        <d v="2022-11-07T00:00:00"/>
        <d v="2020-12-18T00:00:00"/>
        <d v="2020-01-27T00:00:00"/>
        <d v="2018-10-08T00:00:00"/>
        <d v="2022-01-07T00:00:00"/>
        <d v="2022-04-15T00:00:00"/>
        <d v="2021-01-21T00:00:00"/>
        <d v="2022-09-18T00:00:00"/>
        <d v="2018-11-10T00:00:00"/>
        <d v="2019-04-07T00:00:00"/>
        <d v="2020-09-10T00:00:00"/>
        <d v="2017-08-25T00:00:00"/>
        <d v="2022-07-03T00:00:00"/>
        <d v="2019-02-03T00:00:00"/>
        <d v="2020-05-09T00:00:00"/>
        <d v="2018-02-22T00:00:00"/>
        <d v="2018-10-10T00:00:00"/>
        <d v="2023-04-05T00:00:00"/>
        <d v="2017-11-10T00:00:00"/>
      </sharedItems>
      <fieldGroup par="8"/>
    </cacheField>
    <cacheField name="Country" numFmtId="0">
      <sharedItems count="7">
        <s v="Australia"/>
        <s v="France"/>
        <s v="United States"/>
        <s v="Canada"/>
        <s v="Germany"/>
        <s v="United Kingdom"/>
        <s v="New Zealand"/>
      </sharedItems>
    </cacheField>
    <cacheField name="Months (Date)" numFmtId="0" databaseField="0">
      <fieldGroup base="4">
        <rangePr groupBy="months" startDate="2017-01-02T00:00:00" endDate="2023-12-27T00:00:00"/>
        <groupItems count="14">
          <s v="&lt;1/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3"/>
        </groupItems>
      </fieldGroup>
    </cacheField>
    <cacheField name="Quarters (Date)" numFmtId="0" databaseField="0">
      <fieldGroup base="4">
        <rangePr groupBy="quarters" startDate="2017-01-02T00:00:00" endDate="2023-12-27T00:00:00"/>
        <groupItems count="6">
          <s v="&lt;1/2/2017"/>
          <s v="Qtr1"/>
          <s v="Qtr2"/>
          <s v="Qtr3"/>
          <s v="Qtr4"/>
          <s v="&gt;12/27/2023"/>
        </groupItems>
      </fieldGroup>
    </cacheField>
    <cacheField name="Years (Date)" numFmtId="0" databaseField="0">
      <fieldGroup base="4">
        <rangePr groupBy="years" startDate="2017-01-02T00:00:00" endDate="2023-12-27T00:00:00"/>
        <groupItems count="9">
          <s v="&lt;1/2/2017"/>
          <s v="2017"/>
          <s v="2018"/>
          <s v="2019"/>
          <s v="2020"/>
          <s v="2021"/>
          <s v="2022"/>
          <s v="2023"/>
          <s v="&gt;12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</r>
  <r>
    <x v="1"/>
    <x v="1"/>
    <x v="1"/>
    <x v="1"/>
    <x v="1"/>
    <x v="1"/>
  </r>
  <r>
    <x v="2"/>
    <x v="1"/>
    <x v="1"/>
    <x v="2"/>
    <x v="2"/>
    <x v="2"/>
  </r>
  <r>
    <x v="3"/>
    <x v="2"/>
    <x v="0"/>
    <x v="3"/>
    <x v="3"/>
    <x v="3"/>
  </r>
  <r>
    <x v="4"/>
    <x v="0"/>
    <x v="0"/>
    <x v="4"/>
    <x v="4"/>
    <x v="0"/>
  </r>
  <r>
    <x v="5"/>
    <x v="2"/>
    <x v="0"/>
    <x v="5"/>
    <x v="5"/>
    <x v="2"/>
  </r>
  <r>
    <x v="6"/>
    <x v="3"/>
    <x v="1"/>
    <x v="6"/>
    <x v="6"/>
    <x v="4"/>
  </r>
  <r>
    <x v="7"/>
    <x v="2"/>
    <x v="0"/>
    <x v="7"/>
    <x v="7"/>
    <x v="2"/>
  </r>
  <r>
    <x v="8"/>
    <x v="4"/>
    <x v="1"/>
    <x v="8"/>
    <x v="8"/>
    <x v="4"/>
  </r>
  <r>
    <x v="9"/>
    <x v="1"/>
    <x v="1"/>
    <x v="9"/>
    <x v="9"/>
    <x v="0"/>
  </r>
  <r>
    <x v="10"/>
    <x v="2"/>
    <x v="0"/>
    <x v="10"/>
    <x v="10"/>
    <x v="4"/>
  </r>
  <r>
    <x v="11"/>
    <x v="2"/>
    <x v="0"/>
    <x v="11"/>
    <x v="11"/>
    <x v="0"/>
  </r>
  <r>
    <x v="12"/>
    <x v="5"/>
    <x v="1"/>
    <x v="12"/>
    <x v="12"/>
    <x v="2"/>
  </r>
  <r>
    <x v="13"/>
    <x v="1"/>
    <x v="1"/>
    <x v="13"/>
    <x v="13"/>
    <x v="5"/>
  </r>
  <r>
    <x v="14"/>
    <x v="1"/>
    <x v="1"/>
    <x v="14"/>
    <x v="14"/>
    <x v="4"/>
  </r>
  <r>
    <x v="15"/>
    <x v="2"/>
    <x v="0"/>
    <x v="15"/>
    <x v="15"/>
    <x v="2"/>
  </r>
  <r>
    <x v="16"/>
    <x v="6"/>
    <x v="0"/>
    <x v="16"/>
    <x v="16"/>
    <x v="5"/>
  </r>
  <r>
    <x v="17"/>
    <x v="2"/>
    <x v="0"/>
    <x v="17"/>
    <x v="17"/>
    <x v="2"/>
  </r>
  <r>
    <x v="18"/>
    <x v="4"/>
    <x v="1"/>
    <x v="18"/>
    <x v="18"/>
    <x v="3"/>
  </r>
  <r>
    <x v="19"/>
    <x v="1"/>
    <x v="1"/>
    <x v="19"/>
    <x v="19"/>
    <x v="3"/>
  </r>
  <r>
    <x v="20"/>
    <x v="5"/>
    <x v="1"/>
    <x v="20"/>
    <x v="20"/>
    <x v="0"/>
  </r>
  <r>
    <x v="21"/>
    <x v="2"/>
    <x v="0"/>
    <x v="21"/>
    <x v="21"/>
    <x v="1"/>
  </r>
  <r>
    <x v="22"/>
    <x v="3"/>
    <x v="1"/>
    <x v="22"/>
    <x v="22"/>
    <x v="2"/>
  </r>
  <r>
    <x v="23"/>
    <x v="2"/>
    <x v="0"/>
    <x v="23"/>
    <x v="23"/>
    <x v="2"/>
  </r>
  <r>
    <x v="24"/>
    <x v="5"/>
    <x v="1"/>
    <x v="24"/>
    <x v="24"/>
    <x v="6"/>
  </r>
  <r>
    <x v="25"/>
    <x v="6"/>
    <x v="0"/>
    <x v="25"/>
    <x v="25"/>
    <x v="6"/>
  </r>
  <r>
    <x v="26"/>
    <x v="1"/>
    <x v="1"/>
    <x v="26"/>
    <x v="26"/>
    <x v="1"/>
  </r>
  <r>
    <x v="27"/>
    <x v="6"/>
    <x v="0"/>
    <x v="27"/>
    <x v="27"/>
    <x v="6"/>
  </r>
  <r>
    <x v="28"/>
    <x v="1"/>
    <x v="1"/>
    <x v="28"/>
    <x v="28"/>
    <x v="3"/>
  </r>
  <r>
    <x v="29"/>
    <x v="1"/>
    <x v="1"/>
    <x v="29"/>
    <x v="29"/>
    <x v="0"/>
  </r>
  <r>
    <x v="30"/>
    <x v="5"/>
    <x v="1"/>
    <x v="30"/>
    <x v="30"/>
    <x v="3"/>
  </r>
  <r>
    <x v="31"/>
    <x v="5"/>
    <x v="1"/>
    <x v="31"/>
    <x v="31"/>
    <x v="1"/>
  </r>
  <r>
    <x v="32"/>
    <x v="6"/>
    <x v="0"/>
    <x v="32"/>
    <x v="32"/>
    <x v="1"/>
  </r>
  <r>
    <x v="33"/>
    <x v="1"/>
    <x v="1"/>
    <x v="33"/>
    <x v="33"/>
    <x v="1"/>
  </r>
  <r>
    <x v="34"/>
    <x v="3"/>
    <x v="1"/>
    <x v="34"/>
    <x v="34"/>
    <x v="2"/>
  </r>
  <r>
    <x v="35"/>
    <x v="4"/>
    <x v="1"/>
    <x v="35"/>
    <x v="35"/>
    <x v="2"/>
  </r>
  <r>
    <x v="36"/>
    <x v="4"/>
    <x v="1"/>
    <x v="36"/>
    <x v="36"/>
    <x v="6"/>
  </r>
  <r>
    <x v="37"/>
    <x v="4"/>
    <x v="1"/>
    <x v="37"/>
    <x v="37"/>
    <x v="3"/>
  </r>
  <r>
    <x v="38"/>
    <x v="1"/>
    <x v="1"/>
    <x v="38"/>
    <x v="38"/>
    <x v="5"/>
  </r>
  <r>
    <x v="39"/>
    <x v="1"/>
    <x v="1"/>
    <x v="39"/>
    <x v="39"/>
    <x v="1"/>
  </r>
  <r>
    <x v="40"/>
    <x v="0"/>
    <x v="0"/>
    <x v="40"/>
    <x v="40"/>
    <x v="1"/>
  </r>
  <r>
    <x v="41"/>
    <x v="4"/>
    <x v="1"/>
    <x v="41"/>
    <x v="41"/>
    <x v="0"/>
  </r>
  <r>
    <x v="42"/>
    <x v="4"/>
    <x v="1"/>
    <x v="42"/>
    <x v="42"/>
    <x v="4"/>
  </r>
  <r>
    <x v="43"/>
    <x v="4"/>
    <x v="1"/>
    <x v="43"/>
    <x v="43"/>
    <x v="1"/>
  </r>
  <r>
    <x v="44"/>
    <x v="5"/>
    <x v="1"/>
    <x v="44"/>
    <x v="44"/>
    <x v="4"/>
  </r>
  <r>
    <x v="45"/>
    <x v="2"/>
    <x v="0"/>
    <x v="45"/>
    <x v="45"/>
    <x v="0"/>
  </r>
  <r>
    <x v="46"/>
    <x v="3"/>
    <x v="1"/>
    <x v="46"/>
    <x v="46"/>
    <x v="3"/>
  </r>
  <r>
    <x v="47"/>
    <x v="3"/>
    <x v="1"/>
    <x v="47"/>
    <x v="47"/>
    <x v="6"/>
  </r>
  <r>
    <x v="48"/>
    <x v="6"/>
    <x v="0"/>
    <x v="48"/>
    <x v="48"/>
    <x v="2"/>
  </r>
  <r>
    <x v="49"/>
    <x v="3"/>
    <x v="1"/>
    <x v="49"/>
    <x v="49"/>
    <x v="5"/>
  </r>
  <r>
    <x v="50"/>
    <x v="2"/>
    <x v="0"/>
    <x v="50"/>
    <x v="50"/>
    <x v="1"/>
  </r>
  <r>
    <x v="51"/>
    <x v="5"/>
    <x v="1"/>
    <x v="51"/>
    <x v="51"/>
    <x v="2"/>
  </r>
  <r>
    <x v="52"/>
    <x v="6"/>
    <x v="0"/>
    <x v="52"/>
    <x v="52"/>
    <x v="4"/>
  </r>
  <r>
    <x v="53"/>
    <x v="4"/>
    <x v="1"/>
    <x v="53"/>
    <x v="53"/>
    <x v="3"/>
  </r>
  <r>
    <x v="54"/>
    <x v="5"/>
    <x v="1"/>
    <x v="54"/>
    <x v="54"/>
    <x v="2"/>
  </r>
  <r>
    <x v="55"/>
    <x v="5"/>
    <x v="1"/>
    <x v="55"/>
    <x v="55"/>
    <x v="4"/>
  </r>
  <r>
    <x v="56"/>
    <x v="1"/>
    <x v="1"/>
    <x v="56"/>
    <x v="56"/>
    <x v="3"/>
  </r>
  <r>
    <x v="57"/>
    <x v="2"/>
    <x v="0"/>
    <x v="57"/>
    <x v="57"/>
    <x v="4"/>
  </r>
  <r>
    <x v="58"/>
    <x v="3"/>
    <x v="1"/>
    <x v="58"/>
    <x v="58"/>
    <x v="3"/>
  </r>
  <r>
    <x v="59"/>
    <x v="1"/>
    <x v="1"/>
    <x v="59"/>
    <x v="59"/>
    <x v="4"/>
  </r>
  <r>
    <x v="60"/>
    <x v="3"/>
    <x v="1"/>
    <x v="60"/>
    <x v="60"/>
    <x v="3"/>
  </r>
  <r>
    <x v="61"/>
    <x v="6"/>
    <x v="0"/>
    <x v="61"/>
    <x v="61"/>
    <x v="3"/>
  </r>
  <r>
    <x v="62"/>
    <x v="3"/>
    <x v="1"/>
    <x v="62"/>
    <x v="62"/>
    <x v="6"/>
  </r>
  <r>
    <x v="63"/>
    <x v="2"/>
    <x v="0"/>
    <x v="63"/>
    <x v="63"/>
    <x v="0"/>
  </r>
  <r>
    <x v="64"/>
    <x v="5"/>
    <x v="1"/>
    <x v="64"/>
    <x v="64"/>
    <x v="3"/>
  </r>
  <r>
    <x v="65"/>
    <x v="3"/>
    <x v="1"/>
    <x v="65"/>
    <x v="65"/>
    <x v="0"/>
  </r>
  <r>
    <x v="66"/>
    <x v="5"/>
    <x v="1"/>
    <x v="66"/>
    <x v="66"/>
    <x v="0"/>
  </r>
  <r>
    <x v="67"/>
    <x v="2"/>
    <x v="0"/>
    <x v="67"/>
    <x v="67"/>
    <x v="0"/>
  </r>
  <r>
    <x v="68"/>
    <x v="3"/>
    <x v="1"/>
    <x v="68"/>
    <x v="68"/>
    <x v="6"/>
  </r>
  <r>
    <x v="69"/>
    <x v="1"/>
    <x v="1"/>
    <x v="69"/>
    <x v="69"/>
    <x v="0"/>
  </r>
  <r>
    <x v="70"/>
    <x v="3"/>
    <x v="1"/>
    <x v="70"/>
    <x v="70"/>
    <x v="5"/>
  </r>
  <r>
    <x v="71"/>
    <x v="6"/>
    <x v="0"/>
    <x v="71"/>
    <x v="71"/>
    <x v="6"/>
  </r>
  <r>
    <x v="72"/>
    <x v="3"/>
    <x v="1"/>
    <x v="72"/>
    <x v="72"/>
    <x v="2"/>
  </r>
  <r>
    <x v="73"/>
    <x v="0"/>
    <x v="0"/>
    <x v="73"/>
    <x v="73"/>
    <x v="6"/>
  </r>
  <r>
    <x v="74"/>
    <x v="3"/>
    <x v="1"/>
    <x v="74"/>
    <x v="74"/>
    <x v="0"/>
  </r>
  <r>
    <x v="75"/>
    <x v="1"/>
    <x v="1"/>
    <x v="75"/>
    <x v="75"/>
    <x v="2"/>
  </r>
  <r>
    <x v="76"/>
    <x v="3"/>
    <x v="1"/>
    <x v="25"/>
    <x v="76"/>
    <x v="3"/>
  </r>
  <r>
    <x v="77"/>
    <x v="6"/>
    <x v="0"/>
    <x v="76"/>
    <x v="77"/>
    <x v="4"/>
  </r>
  <r>
    <x v="78"/>
    <x v="2"/>
    <x v="0"/>
    <x v="77"/>
    <x v="78"/>
    <x v="5"/>
  </r>
  <r>
    <x v="79"/>
    <x v="4"/>
    <x v="1"/>
    <x v="78"/>
    <x v="79"/>
    <x v="1"/>
  </r>
  <r>
    <x v="80"/>
    <x v="6"/>
    <x v="0"/>
    <x v="79"/>
    <x v="80"/>
    <x v="5"/>
  </r>
  <r>
    <x v="81"/>
    <x v="3"/>
    <x v="1"/>
    <x v="80"/>
    <x v="81"/>
    <x v="0"/>
  </r>
  <r>
    <x v="82"/>
    <x v="3"/>
    <x v="1"/>
    <x v="81"/>
    <x v="82"/>
    <x v="4"/>
  </r>
  <r>
    <x v="83"/>
    <x v="1"/>
    <x v="1"/>
    <x v="82"/>
    <x v="83"/>
    <x v="2"/>
  </r>
  <r>
    <x v="84"/>
    <x v="0"/>
    <x v="0"/>
    <x v="83"/>
    <x v="84"/>
    <x v="0"/>
  </r>
  <r>
    <x v="85"/>
    <x v="2"/>
    <x v="0"/>
    <x v="84"/>
    <x v="85"/>
    <x v="4"/>
  </r>
  <r>
    <x v="86"/>
    <x v="4"/>
    <x v="1"/>
    <x v="85"/>
    <x v="86"/>
    <x v="4"/>
  </r>
  <r>
    <x v="87"/>
    <x v="0"/>
    <x v="0"/>
    <x v="86"/>
    <x v="87"/>
    <x v="2"/>
  </r>
  <r>
    <x v="88"/>
    <x v="3"/>
    <x v="1"/>
    <x v="87"/>
    <x v="88"/>
    <x v="2"/>
  </r>
  <r>
    <x v="89"/>
    <x v="2"/>
    <x v="0"/>
    <x v="88"/>
    <x v="89"/>
    <x v="5"/>
  </r>
  <r>
    <x v="90"/>
    <x v="6"/>
    <x v="0"/>
    <x v="89"/>
    <x v="90"/>
    <x v="3"/>
  </r>
  <r>
    <x v="91"/>
    <x v="6"/>
    <x v="0"/>
    <x v="90"/>
    <x v="91"/>
    <x v="0"/>
  </r>
  <r>
    <x v="92"/>
    <x v="0"/>
    <x v="0"/>
    <x v="91"/>
    <x v="92"/>
    <x v="2"/>
  </r>
  <r>
    <x v="93"/>
    <x v="6"/>
    <x v="0"/>
    <x v="92"/>
    <x v="93"/>
    <x v="6"/>
  </r>
  <r>
    <x v="94"/>
    <x v="1"/>
    <x v="1"/>
    <x v="93"/>
    <x v="94"/>
    <x v="3"/>
  </r>
  <r>
    <x v="95"/>
    <x v="6"/>
    <x v="0"/>
    <x v="94"/>
    <x v="95"/>
    <x v="0"/>
  </r>
  <r>
    <x v="96"/>
    <x v="4"/>
    <x v="1"/>
    <x v="95"/>
    <x v="96"/>
    <x v="3"/>
  </r>
  <r>
    <x v="97"/>
    <x v="3"/>
    <x v="1"/>
    <x v="96"/>
    <x v="97"/>
    <x v="2"/>
  </r>
  <r>
    <x v="98"/>
    <x v="3"/>
    <x v="1"/>
    <x v="97"/>
    <x v="98"/>
    <x v="3"/>
  </r>
  <r>
    <x v="99"/>
    <x v="6"/>
    <x v="0"/>
    <x v="98"/>
    <x v="99"/>
    <x v="1"/>
  </r>
  <r>
    <x v="100"/>
    <x v="0"/>
    <x v="0"/>
    <x v="99"/>
    <x v="100"/>
    <x v="5"/>
  </r>
  <r>
    <x v="101"/>
    <x v="1"/>
    <x v="1"/>
    <x v="100"/>
    <x v="101"/>
    <x v="4"/>
  </r>
  <r>
    <x v="102"/>
    <x v="3"/>
    <x v="1"/>
    <x v="101"/>
    <x v="102"/>
    <x v="0"/>
  </r>
  <r>
    <x v="103"/>
    <x v="1"/>
    <x v="1"/>
    <x v="102"/>
    <x v="103"/>
    <x v="1"/>
  </r>
  <r>
    <x v="104"/>
    <x v="4"/>
    <x v="1"/>
    <x v="103"/>
    <x v="104"/>
    <x v="3"/>
  </r>
  <r>
    <x v="105"/>
    <x v="0"/>
    <x v="0"/>
    <x v="104"/>
    <x v="105"/>
    <x v="2"/>
  </r>
  <r>
    <x v="106"/>
    <x v="1"/>
    <x v="1"/>
    <x v="105"/>
    <x v="106"/>
    <x v="3"/>
  </r>
  <r>
    <x v="107"/>
    <x v="2"/>
    <x v="0"/>
    <x v="106"/>
    <x v="107"/>
    <x v="2"/>
  </r>
  <r>
    <x v="108"/>
    <x v="1"/>
    <x v="1"/>
    <x v="107"/>
    <x v="108"/>
    <x v="6"/>
  </r>
  <r>
    <x v="109"/>
    <x v="0"/>
    <x v="0"/>
    <x v="108"/>
    <x v="109"/>
    <x v="1"/>
  </r>
  <r>
    <x v="110"/>
    <x v="5"/>
    <x v="1"/>
    <x v="109"/>
    <x v="110"/>
    <x v="0"/>
  </r>
  <r>
    <x v="111"/>
    <x v="3"/>
    <x v="1"/>
    <x v="110"/>
    <x v="111"/>
    <x v="2"/>
  </r>
  <r>
    <x v="112"/>
    <x v="4"/>
    <x v="1"/>
    <x v="111"/>
    <x v="112"/>
    <x v="5"/>
  </r>
  <r>
    <x v="113"/>
    <x v="2"/>
    <x v="0"/>
    <x v="112"/>
    <x v="113"/>
    <x v="4"/>
  </r>
  <r>
    <x v="114"/>
    <x v="3"/>
    <x v="1"/>
    <x v="113"/>
    <x v="114"/>
    <x v="5"/>
  </r>
  <r>
    <x v="115"/>
    <x v="4"/>
    <x v="1"/>
    <x v="114"/>
    <x v="115"/>
    <x v="1"/>
  </r>
  <r>
    <x v="116"/>
    <x v="4"/>
    <x v="1"/>
    <x v="115"/>
    <x v="116"/>
    <x v="1"/>
  </r>
  <r>
    <x v="117"/>
    <x v="6"/>
    <x v="0"/>
    <x v="116"/>
    <x v="117"/>
    <x v="2"/>
  </r>
  <r>
    <x v="118"/>
    <x v="3"/>
    <x v="1"/>
    <x v="117"/>
    <x v="118"/>
    <x v="3"/>
  </r>
  <r>
    <x v="119"/>
    <x v="2"/>
    <x v="0"/>
    <x v="118"/>
    <x v="119"/>
    <x v="3"/>
  </r>
  <r>
    <x v="120"/>
    <x v="1"/>
    <x v="1"/>
    <x v="119"/>
    <x v="120"/>
    <x v="6"/>
  </r>
  <r>
    <x v="121"/>
    <x v="6"/>
    <x v="0"/>
    <x v="120"/>
    <x v="121"/>
    <x v="4"/>
  </r>
  <r>
    <x v="122"/>
    <x v="0"/>
    <x v="0"/>
    <x v="121"/>
    <x v="122"/>
    <x v="2"/>
  </r>
  <r>
    <x v="123"/>
    <x v="4"/>
    <x v="1"/>
    <x v="122"/>
    <x v="123"/>
    <x v="2"/>
  </r>
  <r>
    <x v="124"/>
    <x v="1"/>
    <x v="1"/>
    <x v="123"/>
    <x v="124"/>
    <x v="5"/>
  </r>
  <r>
    <x v="125"/>
    <x v="2"/>
    <x v="0"/>
    <x v="124"/>
    <x v="125"/>
    <x v="1"/>
  </r>
  <r>
    <x v="126"/>
    <x v="6"/>
    <x v="0"/>
    <x v="125"/>
    <x v="126"/>
    <x v="0"/>
  </r>
  <r>
    <x v="127"/>
    <x v="3"/>
    <x v="1"/>
    <x v="126"/>
    <x v="127"/>
    <x v="2"/>
  </r>
  <r>
    <x v="128"/>
    <x v="4"/>
    <x v="1"/>
    <x v="127"/>
    <x v="128"/>
    <x v="0"/>
  </r>
  <r>
    <x v="129"/>
    <x v="2"/>
    <x v="0"/>
    <x v="128"/>
    <x v="129"/>
    <x v="2"/>
  </r>
  <r>
    <x v="130"/>
    <x v="2"/>
    <x v="0"/>
    <x v="129"/>
    <x v="130"/>
    <x v="5"/>
  </r>
  <r>
    <x v="131"/>
    <x v="5"/>
    <x v="1"/>
    <x v="130"/>
    <x v="131"/>
    <x v="4"/>
  </r>
  <r>
    <x v="132"/>
    <x v="3"/>
    <x v="1"/>
    <x v="131"/>
    <x v="132"/>
    <x v="3"/>
  </r>
  <r>
    <x v="133"/>
    <x v="1"/>
    <x v="1"/>
    <x v="132"/>
    <x v="133"/>
    <x v="0"/>
  </r>
  <r>
    <x v="134"/>
    <x v="2"/>
    <x v="0"/>
    <x v="133"/>
    <x v="134"/>
    <x v="1"/>
  </r>
  <r>
    <x v="135"/>
    <x v="6"/>
    <x v="0"/>
    <x v="134"/>
    <x v="135"/>
    <x v="3"/>
  </r>
  <r>
    <x v="136"/>
    <x v="2"/>
    <x v="0"/>
    <x v="135"/>
    <x v="136"/>
    <x v="5"/>
  </r>
  <r>
    <x v="137"/>
    <x v="2"/>
    <x v="0"/>
    <x v="136"/>
    <x v="137"/>
    <x v="3"/>
  </r>
  <r>
    <x v="138"/>
    <x v="2"/>
    <x v="0"/>
    <x v="137"/>
    <x v="138"/>
    <x v="3"/>
  </r>
  <r>
    <x v="139"/>
    <x v="1"/>
    <x v="1"/>
    <x v="138"/>
    <x v="139"/>
    <x v="6"/>
  </r>
  <r>
    <x v="140"/>
    <x v="1"/>
    <x v="1"/>
    <x v="139"/>
    <x v="140"/>
    <x v="6"/>
  </r>
  <r>
    <x v="141"/>
    <x v="3"/>
    <x v="1"/>
    <x v="140"/>
    <x v="141"/>
    <x v="6"/>
  </r>
  <r>
    <x v="142"/>
    <x v="1"/>
    <x v="1"/>
    <x v="141"/>
    <x v="142"/>
    <x v="5"/>
  </r>
  <r>
    <x v="143"/>
    <x v="5"/>
    <x v="1"/>
    <x v="142"/>
    <x v="143"/>
    <x v="3"/>
  </r>
  <r>
    <x v="144"/>
    <x v="5"/>
    <x v="1"/>
    <x v="143"/>
    <x v="144"/>
    <x v="5"/>
  </r>
  <r>
    <x v="145"/>
    <x v="1"/>
    <x v="1"/>
    <x v="144"/>
    <x v="145"/>
    <x v="1"/>
  </r>
  <r>
    <x v="146"/>
    <x v="1"/>
    <x v="1"/>
    <x v="145"/>
    <x v="146"/>
    <x v="3"/>
  </r>
  <r>
    <x v="147"/>
    <x v="6"/>
    <x v="0"/>
    <x v="146"/>
    <x v="147"/>
    <x v="1"/>
  </r>
  <r>
    <x v="148"/>
    <x v="0"/>
    <x v="0"/>
    <x v="147"/>
    <x v="148"/>
    <x v="6"/>
  </r>
  <r>
    <x v="149"/>
    <x v="6"/>
    <x v="0"/>
    <x v="148"/>
    <x v="149"/>
    <x v="4"/>
  </r>
  <r>
    <x v="150"/>
    <x v="5"/>
    <x v="1"/>
    <x v="149"/>
    <x v="150"/>
    <x v="3"/>
  </r>
  <r>
    <x v="151"/>
    <x v="3"/>
    <x v="1"/>
    <x v="150"/>
    <x v="151"/>
    <x v="4"/>
  </r>
  <r>
    <x v="152"/>
    <x v="0"/>
    <x v="0"/>
    <x v="151"/>
    <x v="152"/>
    <x v="0"/>
  </r>
  <r>
    <x v="153"/>
    <x v="5"/>
    <x v="1"/>
    <x v="152"/>
    <x v="153"/>
    <x v="6"/>
  </r>
  <r>
    <x v="154"/>
    <x v="4"/>
    <x v="1"/>
    <x v="153"/>
    <x v="154"/>
    <x v="1"/>
  </r>
  <r>
    <x v="155"/>
    <x v="5"/>
    <x v="1"/>
    <x v="154"/>
    <x v="155"/>
    <x v="5"/>
  </r>
  <r>
    <x v="156"/>
    <x v="6"/>
    <x v="0"/>
    <x v="155"/>
    <x v="156"/>
    <x v="5"/>
  </r>
  <r>
    <x v="157"/>
    <x v="3"/>
    <x v="1"/>
    <x v="156"/>
    <x v="157"/>
    <x v="0"/>
  </r>
  <r>
    <x v="158"/>
    <x v="1"/>
    <x v="1"/>
    <x v="157"/>
    <x v="32"/>
    <x v="4"/>
  </r>
  <r>
    <x v="159"/>
    <x v="2"/>
    <x v="0"/>
    <x v="158"/>
    <x v="158"/>
    <x v="3"/>
  </r>
  <r>
    <x v="160"/>
    <x v="0"/>
    <x v="0"/>
    <x v="159"/>
    <x v="159"/>
    <x v="6"/>
  </r>
  <r>
    <x v="161"/>
    <x v="4"/>
    <x v="1"/>
    <x v="160"/>
    <x v="160"/>
    <x v="6"/>
  </r>
  <r>
    <x v="162"/>
    <x v="3"/>
    <x v="1"/>
    <x v="161"/>
    <x v="161"/>
    <x v="6"/>
  </r>
  <r>
    <x v="163"/>
    <x v="3"/>
    <x v="1"/>
    <x v="162"/>
    <x v="162"/>
    <x v="0"/>
  </r>
  <r>
    <x v="164"/>
    <x v="6"/>
    <x v="0"/>
    <x v="163"/>
    <x v="163"/>
    <x v="4"/>
  </r>
  <r>
    <x v="165"/>
    <x v="6"/>
    <x v="0"/>
    <x v="164"/>
    <x v="164"/>
    <x v="4"/>
  </r>
  <r>
    <x v="166"/>
    <x v="2"/>
    <x v="0"/>
    <x v="165"/>
    <x v="165"/>
    <x v="4"/>
  </r>
  <r>
    <x v="167"/>
    <x v="3"/>
    <x v="1"/>
    <x v="166"/>
    <x v="166"/>
    <x v="1"/>
  </r>
  <r>
    <x v="168"/>
    <x v="3"/>
    <x v="1"/>
    <x v="167"/>
    <x v="167"/>
    <x v="1"/>
  </r>
  <r>
    <x v="169"/>
    <x v="2"/>
    <x v="0"/>
    <x v="168"/>
    <x v="168"/>
    <x v="2"/>
  </r>
  <r>
    <x v="170"/>
    <x v="0"/>
    <x v="0"/>
    <x v="169"/>
    <x v="169"/>
    <x v="0"/>
  </r>
  <r>
    <x v="171"/>
    <x v="3"/>
    <x v="1"/>
    <x v="170"/>
    <x v="170"/>
    <x v="2"/>
  </r>
  <r>
    <x v="172"/>
    <x v="0"/>
    <x v="0"/>
    <x v="171"/>
    <x v="171"/>
    <x v="1"/>
  </r>
  <r>
    <x v="173"/>
    <x v="2"/>
    <x v="0"/>
    <x v="172"/>
    <x v="172"/>
    <x v="0"/>
  </r>
  <r>
    <x v="174"/>
    <x v="2"/>
    <x v="0"/>
    <x v="173"/>
    <x v="173"/>
    <x v="4"/>
  </r>
  <r>
    <x v="175"/>
    <x v="6"/>
    <x v="0"/>
    <x v="174"/>
    <x v="174"/>
    <x v="2"/>
  </r>
  <r>
    <x v="176"/>
    <x v="3"/>
    <x v="1"/>
    <x v="175"/>
    <x v="175"/>
    <x v="3"/>
  </r>
  <r>
    <x v="177"/>
    <x v="1"/>
    <x v="1"/>
    <x v="176"/>
    <x v="176"/>
    <x v="2"/>
  </r>
  <r>
    <x v="178"/>
    <x v="4"/>
    <x v="1"/>
    <x v="177"/>
    <x v="177"/>
    <x v="3"/>
  </r>
  <r>
    <x v="179"/>
    <x v="4"/>
    <x v="1"/>
    <x v="178"/>
    <x v="178"/>
    <x v="2"/>
  </r>
  <r>
    <x v="180"/>
    <x v="2"/>
    <x v="0"/>
    <x v="179"/>
    <x v="179"/>
    <x v="5"/>
  </r>
  <r>
    <x v="181"/>
    <x v="3"/>
    <x v="1"/>
    <x v="180"/>
    <x v="180"/>
    <x v="3"/>
  </r>
  <r>
    <x v="182"/>
    <x v="2"/>
    <x v="0"/>
    <x v="181"/>
    <x v="181"/>
    <x v="5"/>
  </r>
  <r>
    <x v="183"/>
    <x v="1"/>
    <x v="1"/>
    <x v="182"/>
    <x v="182"/>
    <x v="6"/>
  </r>
  <r>
    <x v="184"/>
    <x v="5"/>
    <x v="1"/>
    <x v="183"/>
    <x v="183"/>
    <x v="0"/>
  </r>
  <r>
    <x v="185"/>
    <x v="1"/>
    <x v="1"/>
    <x v="184"/>
    <x v="184"/>
    <x v="4"/>
  </r>
  <r>
    <x v="186"/>
    <x v="1"/>
    <x v="1"/>
    <x v="185"/>
    <x v="185"/>
    <x v="4"/>
  </r>
  <r>
    <x v="187"/>
    <x v="4"/>
    <x v="1"/>
    <x v="186"/>
    <x v="186"/>
    <x v="6"/>
  </r>
  <r>
    <x v="188"/>
    <x v="5"/>
    <x v="1"/>
    <x v="187"/>
    <x v="187"/>
    <x v="5"/>
  </r>
  <r>
    <x v="189"/>
    <x v="2"/>
    <x v="0"/>
    <x v="188"/>
    <x v="188"/>
    <x v="0"/>
  </r>
  <r>
    <x v="190"/>
    <x v="5"/>
    <x v="1"/>
    <x v="189"/>
    <x v="189"/>
    <x v="6"/>
  </r>
  <r>
    <x v="191"/>
    <x v="3"/>
    <x v="1"/>
    <x v="190"/>
    <x v="190"/>
    <x v="0"/>
  </r>
  <r>
    <x v="192"/>
    <x v="1"/>
    <x v="1"/>
    <x v="191"/>
    <x v="191"/>
    <x v="0"/>
  </r>
  <r>
    <x v="193"/>
    <x v="5"/>
    <x v="1"/>
    <x v="192"/>
    <x v="192"/>
    <x v="0"/>
  </r>
  <r>
    <x v="194"/>
    <x v="2"/>
    <x v="0"/>
    <x v="193"/>
    <x v="193"/>
    <x v="1"/>
  </r>
  <r>
    <x v="195"/>
    <x v="4"/>
    <x v="1"/>
    <x v="194"/>
    <x v="194"/>
    <x v="6"/>
  </r>
  <r>
    <x v="196"/>
    <x v="6"/>
    <x v="0"/>
    <x v="195"/>
    <x v="195"/>
    <x v="6"/>
  </r>
  <r>
    <x v="197"/>
    <x v="5"/>
    <x v="1"/>
    <x v="196"/>
    <x v="196"/>
    <x v="0"/>
  </r>
  <r>
    <x v="198"/>
    <x v="3"/>
    <x v="1"/>
    <x v="197"/>
    <x v="197"/>
    <x v="0"/>
  </r>
  <r>
    <x v="199"/>
    <x v="6"/>
    <x v="0"/>
    <x v="198"/>
    <x v="198"/>
    <x v="2"/>
  </r>
  <r>
    <x v="200"/>
    <x v="3"/>
    <x v="1"/>
    <x v="199"/>
    <x v="199"/>
    <x v="6"/>
  </r>
  <r>
    <x v="201"/>
    <x v="0"/>
    <x v="0"/>
    <x v="200"/>
    <x v="200"/>
    <x v="6"/>
  </r>
  <r>
    <x v="202"/>
    <x v="2"/>
    <x v="0"/>
    <x v="201"/>
    <x v="201"/>
    <x v="6"/>
  </r>
  <r>
    <x v="203"/>
    <x v="4"/>
    <x v="1"/>
    <x v="202"/>
    <x v="202"/>
    <x v="6"/>
  </r>
  <r>
    <x v="204"/>
    <x v="5"/>
    <x v="1"/>
    <x v="203"/>
    <x v="203"/>
    <x v="0"/>
  </r>
  <r>
    <x v="205"/>
    <x v="5"/>
    <x v="1"/>
    <x v="204"/>
    <x v="204"/>
    <x v="1"/>
  </r>
  <r>
    <x v="206"/>
    <x v="3"/>
    <x v="1"/>
    <x v="205"/>
    <x v="205"/>
    <x v="0"/>
  </r>
  <r>
    <x v="207"/>
    <x v="4"/>
    <x v="1"/>
    <x v="206"/>
    <x v="206"/>
    <x v="0"/>
  </r>
  <r>
    <x v="208"/>
    <x v="1"/>
    <x v="1"/>
    <x v="207"/>
    <x v="207"/>
    <x v="5"/>
  </r>
  <r>
    <x v="209"/>
    <x v="5"/>
    <x v="1"/>
    <x v="208"/>
    <x v="182"/>
    <x v="6"/>
  </r>
  <r>
    <x v="210"/>
    <x v="6"/>
    <x v="0"/>
    <x v="209"/>
    <x v="208"/>
    <x v="3"/>
  </r>
  <r>
    <x v="211"/>
    <x v="0"/>
    <x v="0"/>
    <x v="210"/>
    <x v="209"/>
    <x v="4"/>
  </r>
  <r>
    <x v="212"/>
    <x v="5"/>
    <x v="1"/>
    <x v="211"/>
    <x v="210"/>
    <x v="0"/>
  </r>
  <r>
    <x v="213"/>
    <x v="6"/>
    <x v="0"/>
    <x v="212"/>
    <x v="136"/>
    <x v="6"/>
  </r>
  <r>
    <x v="214"/>
    <x v="5"/>
    <x v="1"/>
    <x v="213"/>
    <x v="211"/>
    <x v="0"/>
  </r>
  <r>
    <x v="215"/>
    <x v="2"/>
    <x v="0"/>
    <x v="214"/>
    <x v="212"/>
    <x v="4"/>
  </r>
  <r>
    <x v="216"/>
    <x v="6"/>
    <x v="0"/>
    <x v="215"/>
    <x v="213"/>
    <x v="1"/>
  </r>
  <r>
    <x v="217"/>
    <x v="1"/>
    <x v="1"/>
    <x v="216"/>
    <x v="214"/>
    <x v="5"/>
  </r>
  <r>
    <x v="218"/>
    <x v="1"/>
    <x v="1"/>
    <x v="217"/>
    <x v="215"/>
    <x v="6"/>
  </r>
  <r>
    <x v="219"/>
    <x v="0"/>
    <x v="0"/>
    <x v="218"/>
    <x v="216"/>
    <x v="0"/>
  </r>
  <r>
    <x v="220"/>
    <x v="0"/>
    <x v="0"/>
    <x v="219"/>
    <x v="217"/>
    <x v="4"/>
  </r>
  <r>
    <x v="221"/>
    <x v="3"/>
    <x v="1"/>
    <x v="220"/>
    <x v="218"/>
    <x v="3"/>
  </r>
  <r>
    <x v="222"/>
    <x v="0"/>
    <x v="0"/>
    <x v="221"/>
    <x v="219"/>
    <x v="5"/>
  </r>
  <r>
    <x v="223"/>
    <x v="5"/>
    <x v="1"/>
    <x v="222"/>
    <x v="220"/>
    <x v="4"/>
  </r>
  <r>
    <x v="224"/>
    <x v="4"/>
    <x v="1"/>
    <x v="223"/>
    <x v="221"/>
    <x v="0"/>
  </r>
  <r>
    <x v="225"/>
    <x v="4"/>
    <x v="1"/>
    <x v="224"/>
    <x v="222"/>
    <x v="4"/>
  </r>
  <r>
    <x v="226"/>
    <x v="0"/>
    <x v="0"/>
    <x v="225"/>
    <x v="223"/>
    <x v="3"/>
  </r>
  <r>
    <x v="227"/>
    <x v="3"/>
    <x v="1"/>
    <x v="226"/>
    <x v="224"/>
    <x v="4"/>
  </r>
  <r>
    <x v="228"/>
    <x v="5"/>
    <x v="1"/>
    <x v="227"/>
    <x v="225"/>
    <x v="1"/>
  </r>
  <r>
    <x v="229"/>
    <x v="2"/>
    <x v="0"/>
    <x v="228"/>
    <x v="226"/>
    <x v="3"/>
  </r>
  <r>
    <x v="230"/>
    <x v="0"/>
    <x v="0"/>
    <x v="229"/>
    <x v="227"/>
    <x v="6"/>
  </r>
  <r>
    <x v="231"/>
    <x v="2"/>
    <x v="0"/>
    <x v="230"/>
    <x v="228"/>
    <x v="6"/>
  </r>
  <r>
    <x v="232"/>
    <x v="2"/>
    <x v="0"/>
    <x v="231"/>
    <x v="229"/>
    <x v="3"/>
  </r>
  <r>
    <x v="233"/>
    <x v="2"/>
    <x v="0"/>
    <x v="232"/>
    <x v="230"/>
    <x v="6"/>
  </r>
  <r>
    <x v="234"/>
    <x v="5"/>
    <x v="1"/>
    <x v="233"/>
    <x v="231"/>
    <x v="6"/>
  </r>
  <r>
    <x v="235"/>
    <x v="2"/>
    <x v="0"/>
    <x v="234"/>
    <x v="232"/>
    <x v="3"/>
  </r>
  <r>
    <x v="236"/>
    <x v="2"/>
    <x v="0"/>
    <x v="235"/>
    <x v="233"/>
    <x v="1"/>
  </r>
  <r>
    <x v="237"/>
    <x v="3"/>
    <x v="1"/>
    <x v="236"/>
    <x v="234"/>
    <x v="5"/>
  </r>
  <r>
    <x v="238"/>
    <x v="1"/>
    <x v="1"/>
    <x v="237"/>
    <x v="235"/>
    <x v="3"/>
  </r>
  <r>
    <x v="239"/>
    <x v="6"/>
    <x v="0"/>
    <x v="238"/>
    <x v="236"/>
    <x v="6"/>
  </r>
  <r>
    <x v="240"/>
    <x v="6"/>
    <x v="0"/>
    <x v="239"/>
    <x v="237"/>
    <x v="4"/>
  </r>
  <r>
    <x v="241"/>
    <x v="0"/>
    <x v="0"/>
    <x v="240"/>
    <x v="238"/>
    <x v="2"/>
  </r>
  <r>
    <x v="242"/>
    <x v="2"/>
    <x v="0"/>
    <x v="241"/>
    <x v="239"/>
    <x v="2"/>
  </r>
  <r>
    <x v="243"/>
    <x v="5"/>
    <x v="1"/>
    <x v="17"/>
    <x v="240"/>
    <x v="5"/>
  </r>
  <r>
    <x v="244"/>
    <x v="2"/>
    <x v="0"/>
    <x v="242"/>
    <x v="241"/>
    <x v="0"/>
  </r>
  <r>
    <x v="245"/>
    <x v="2"/>
    <x v="0"/>
    <x v="243"/>
    <x v="242"/>
    <x v="0"/>
  </r>
  <r>
    <x v="246"/>
    <x v="1"/>
    <x v="1"/>
    <x v="244"/>
    <x v="165"/>
    <x v="1"/>
  </r>
  <r>
    <x v="247"/>
    <x v="0"/>
    <x v="0"/>
    <x v="245"/>
    <x v="243"/>
    <x v="2"/>
  </r>
  <r>
    <x v="248"/>
    <x v="0"/>
    <x v="0"/>
    <x v="246"/>
    <x v="244"/>
    <x v="4"/>
  </r>
  <r>
    <x v="249"/>
    <x v="5"/>
    <x v="1"/>
    <x v="247"/>
    <x v="245"/>
    <x v="0"/>
  </r>
  <r>
    <x v="250"/>
    <x v="5"/>
    <x v="1"/>
    <x v="248"/>
    <x v="246"/>
    <x v="4"/>
  </r>
  <r>
    <x v="251"/>
    <x v="1"/>
    <x v="1"/>
    <x v="249"/>
    <x v="247"/>
    <x v="6"/>
  </r>
  <r>
    <x v="252"/>
    <x v="6"/>
    <x v="0"/>
    <x v="250"/>
    <x v="248"/>
    <x v="1"/>
  </r>
  <r>
    <x v="253"/>
    <x v="3"/>
    <x v="1"/>
    <x v="251"/>
    <x v="249"/>
    <x v="1"/>
  </r>
  <r>
    <x v="254"/>
    <x v="3"/>
    <x v="1"/>
    <x v="252"/>
    <x v="250"/>
    <x v="3"/>
  </r>
  <r>
    <x v="255"/>
    <x v="4"/>
    <x v="1"/>
    <x v="253"/>
    <x v="251"/>
    <x v="0"/>
  </r>
  <r>
    <x v="256"/>
    <x v="0"/>
    <x v="0"/>
    <x v="254"/>
    <x v="252"/>
    <x v="2"/>
  </r>
  <r>
    <x v="257"/>
    <x v="2"/>
    <x v="0"/>
    <x v="255"/>
    <x v="253"/>
    <x v="0"/>
  </r>
  <r>
    <x v="258"/>
    <x v="0"/>
    <x v="0"/>
    <x v="256"/>
    <x v="254"/>
    <x v="6"/>
  </r>
  <r>
    <x v="259"/>
    <x v="4"/>
    <x v="1"/>
    <x v="257"/>
    <x v="255"/>
    <x v="1"/>
  </r>
  <r>
    <x v="260"/>
    <x v="5"/>
    <x v="1"/>
    <x v="258"/>
    <x v="256"/>
    <x v="6"/>
  </r>
  <r>
    <x v="261"/>
    <x v="3"/>
    <x v="1"/>
    <x v="259"/>
    <x v="257"/>
    <x v="4"/>
  </r>
  <r>
    <x v="262"/>
    <x v="1"/>
    <x v="1"/>
    <x v="260"/>
    <x v="258"/>
    <x v="5"/>
  </r>
  <r>
    <x v="263"/>
    <x v="3"/>
    <x v="1"/>
    <x v="261"/>
    <x v="259"/>
    <x v="4"/>
  </r>
  <r>
    <x v="264"/>
    <x v="3"/>
    <x v="1"/>
    <x v="262"/>
    <x v="260"/>
    <x v="1"/>
  </r>
  <r>
    <x v="265"/>
    <x v="4"/>
    <x v="1"/>
    <x v="263"/>
    <x v="261"/>
    <x v="0"/>
  </r>
  <r>
    <x v="266"/>
    <x v="4"/>
    <x v="1"/>
    <x v="264"/>
    <x v="262"/>
    <x v="1"/>
  </r>
  <r>
    <x v="267"/>
    <x v="3"/>
    <x v="1"/>
    <x v="265"/>
    <x v="263"/>
    <x v="5"/>
  </r>
  <r>
    <x v="268"/>
    <x v="1"/>
    <x v="1"/>
    <x v="266"/>
    <x v="264"/>
    <x v="2"/>
  </r>
  <r>
    <x v="269"/>
    <x v="5"/>
    <x v="1"/>
    <x v="267"/>
    <x v="118"/>
    <x v="3"/>
  </r>
  <r>
    <x v="270"/>
    <x v="4"/>
    <x v="1"/>
    <x v="268"/>
    <x v="265"/>
    <x v="6"/>
  </r>
  <r>
    <x v="271"/>
    <x v="1"/>
    <x v="1"/>
    <x v="269"/>
    <x v="266"/>
    <x v="0"/>
  </r>
  <r>
    <x v="272"/>
    <x v="2"/>
    <x v="0"/>
    <x v="270"/>
    <x v="120"/>
    <x v="2"/>
  </r>
  <r>
    <x v="273"/>
    <x v="0"/>
    <x v="0"/>
    <x v="271"/>
    <x v="267"/>
    <x v="3"/>
  </r>
  <r>
    <x v="274"/>
    <x v="1"/>
    <x v="1"/>
    <x v="272"/>
    <x v="268"/>
    <x v="1"/>
  </r>
  <r>
    <x v="275"/>
    <x v="6"/>
    <x v="0"/>
    <x v="273"/>
    <x v="269"/>
    <x v="6"/>
  </r>
  <r>
    <x v="276"/>
    <x v="2"/>
    <x v="0"/>
    <x v="274"/>
    <x v="270"/>
    <x v="1"/>
  </r>
  <r>
    <x v="277"/>
    <x v="3"/>
    <x v="1"/>
    <x v="275"/>
    <x v="271"/>
    <x v="2"/>
  </r>
  <r>
    <x v="278"/>
    <x v="0"/>
    <x v="0"/>
    <x v="276"/>
    <x v="99"/>
    <x v="6"/>
  </r>
  <r>
    <x v="279"/>
    <x v="4"/>
    <x v="1"/>
    <x v="277"/>
    <x v="272"/>
    <x v="2"/>
  </r>
  <r>
    <x v="280"/>
    <x v="4"/>
    <x v="1"/>
    <x v="278"/>
    <x v="273"/>
    <x v="5"/>
  </r>
  <r>
    <x v="281"/>
    <x v="4"/>
    <x v="1"/>
    <x v="279"/>
    <x v="274"/>
    <x v="1"/>
  </r>
  <r>
    <x v="282"/>
    <x v="5"/>
    <x v="1"/>
    <x v="280"/>
    <x v="275"/>
    <x v="0"/>
  </r>
  <r>
    <x v="283"/>
    <x v="5"/>
    <x v="1"/>
    <x v="281"/>
    <x v="276"/>
    <x v="2"/>
  </r>
  <r>
    <x v="284"/>
    <x v="0"/>
    <x v="0"/>
    <x v="282"/>
    <x v="277"/>
    <x v="4"/>
  </r>
  <r>
    <x v="285"/>
    <x v="4"/>
    <x v="1"/>
    <x v="283"/>
    <x v="176"/>
    <x v="2"/>
  </r>
  <r>
    <x v="286"/>
    <x v="4"/>
    <x v="1"/>
    <x v="284"/>
    <x v="278"/>
    <x v="4"/>
  </r>
  <r>
    <x v="287"/>
    <x v="1"/>
    <x v="1"/>
    <x v="285"/>
    <x v="279"/>
    <x v="0"/>
  </r>
  <r>
    <x v="288"/>
    <x v="5"/>
    <x v="1"/>
    <x v="286"/>
    <x v="280"/>
    <x v="2"/>
  </r>
  <r>
    <x v="289"/>
    <x v="2"/>
    <x v="0"/>
    <x v="287"/>
    <x v="281"/>
    <x v="6"/>
  </r>
  <r>
    <x v="290"/>
    <x v="2"/>
    <x v="0"/>
    <x v="288"/>
    <x v="282"/>
    <x v="0"/>
  </r>
  <r>
    <x v="291"/>
    <x v="3"/>
    <x v="1"/>
    <x v="289"/>
    <x v="283"/>
    <x v="3"/>
  </r>
  <r>
    <x v="292"/>
    <x v="5"/>
    <x v="1"/>
    <x v="290"/>
    <x v="284"/>
    <x v="0"/>
  </r>
  <r>
    <x v="293"/>
    <x v="0"/>
    <x v="0"/>
    <x v="291"/>
    <x v="285"/>
    <x v="0"/>
  </r>
  <r>
    <x v="294"/>
    <x v="1"/>
    <x v="1"/>
    <x v="292"/>
    <x v="286"/>
    <x v="0"/>
  </r>
  <r>
    <x v="295"/>
    <x v="4"/>
    <x v="1"/>
    <x v="293"/>
    <x v="287"/>
    <x v="5"/>
  </r>
  <r>
    <x v="296"/>
    <x v="0"/>
    <x v="0"/>
    <x v="294"/>
    <x v="288"/>
    <x v="3"/>
  </r>
  <r>
    <x v="297"/>
    <x v="4"/>
    <x v="1"/>
    <x v="295"/>
    <x v="289"/>
    <x v="1"/>
  </r>
  <r>
    <x v="298"/>
    <x v="0"/>
    <x v="0"/>
    <x v="296"/>
    <x v="290"/>
    <x v="1"/>
  </r>
  <r>
    <x v="299"/>
    <x v="0"/>
    <x v="0"/>
    <x v="297"/>
    <x v="291"/>
    <x v="2"/>
  </r>
  <r>
    <x v="300"/>
    <x v="0"/>
    <x v="0"/>
    <x v="298"/>
    <x v="92"/>
    <x v="1"/>
  </r>
  <r>
    <x v="301"/>
    <x v="2"/>
    <x v="0"/>
    <x v="299"/>
    <x v="292"/>
    <x v="1"/>
  </r>
  <r>
    <x v="302"/>
    <x v="2"/>
    <x v="0"/>
    <x v="300"/>
    <x v="293"/>
    <x v="3"/>
  </r>
  <r>
    <x v="303"/>
    <x v="4"/>
    <x v="1"/>
    <x v="301"/>
    <x v="294"/>
    <x v="4"/>
  </r>
  <r>
    <x v="304"/>
    <x v="0"/>
    <x v="0"/>
    <x v="302"/>
    <x v="295"/>
    <x v="6"/>
  </r>
  <r>
    <x v="305"/>
    <x v="2"/>
    <x v="0"/>
    <x v="303"/>
    <x v="202"/>
    <x v="2"/>
  </r>
  <r>
    <x v="306"/>
    <x v="6"/>
    <x v="0"/>
    <x v="304"/>
    <x v="296"/>
    <x v="2"/>
  </r>
  <r>
    <x v="307"/>
    <x v="2"/>
    <x v="0"/>
    <x v="305"/>
    <x v="297"/>
    <x v="4"/>
  </r>
  <r>
    <x v="308"/>
    <x v="2"/>
    <x v="0"/>
    <x v="306"/>
    <x v="298"/>
    <x v="3"/>
  </r>
  <r>
    <x v="309"/>
    <x v="6"/>
    <x v="0"/>
    <x v="307"/>
    <x v="299"/>
    <x v="0"/>
  </r>
  <r>
    <x v="310"/>
    <x v="1"/>
    <x v="1"/>
    <x v="308"/>
    <x v="300"/>
    <x v="3"/>
  </r>
  <r>
    <x v="311"/>
    <x v="6"/>
    <x v="0"/>
    <x v="309"/>
    <x v="65"/>
    <x v="4"/>
  </r>
  <r>
    <x v="312"/>
    <x v="5"/>
    <x v="1"/>
    <x v="310"/>
    <x v="301"/>
    <x v="6"/>
  </r>
  <r>
    <x v="313"/>
    <x v="2"/>
    <x v="0"/>
    <x v="311"/>
    <x v="302"/>
    <x v="3"/>
  </r>
  <r>
    <x v="314"/>
    <x v="0"/>
    <x v="0"/>
    <x v="312"/>
    <x v="303"/>
    <x v="3"/>
  </r>
  <r>
    <x v="315"/>
    <x v="4"/>
    <x v="1"/>
    <x v="313"/>
    <x v="304"/>
    <x v="1"/>
  </r>
  <r>
    <x v="316"/>
    <x v="0"/>
    <x v="0"/>
    <x v="314"/>
    <x v="305"/>
    <x v="6"/>
  </r>
  <r>
    <x v="317"/>
    <x v="4"/>
    <x v="1"/>
    <x v="315"/>
    <x v="251"/>
    <x v="3"/>
  </r>
  <r>
    <x v="318"/>
    <x v="3"/>
    <x v="1"/>
    <x v="316"/>
    <x v="267"/>
    <x v="3"/>
  </r>
  <r>
    <x v="319"/>
    <x v="2"/>
    <x v="0"/>
    <x v="317"/>
    <x v="306"/>
    <x v="6"/>
  </r>
  <r>
    <x v="320"/>
    <x v="4"/>
    <x v="1"/>
    <x v="318"/>
    <x v="307"/>
    <x v="6"/>
  </r>
  <r>
    <x v="321"/>
    <x v="6"/>
    <x v="0"/>
    <x v="319"/>
    <x v="308"/>
    <x v="2"/>
  </r>
  <r>
    <x v="322"/>
    <x v="6"/>
    <x v="0"/>
    <x v="320"/>
    <x v="309"/>
    <x v="1"/>
  </r>
  <r>
    <x v="323"/>
    <x v="1"/>
    <x v="1"/>
    <x v="321"/>
    <x v="310"/>
    <x v="3"/>
  </r>
  <r>
    <x v="324"/>
    <x v="2"/>
    <x v="0"/>
    <x v="322"/>
    <x v="311"/>
    <x v="4"/>
  </r>
  <r>
    <x v="325"/>
    <x v="5"/>
    <x v="1"/>
    <x v="323"/>
    <x v="312"/>
    <x v="6"/>
  </r>
  <r>
    <x v="326"/>
    <x v="5"/>
    <x v="1"/>
    <x v="324"/>
    <x v="313"/>
    <x v="0"/>
  </r>
  <r>
    <x v="327"/>
    <x v="6"/>
    <x v="0"/>
    <x v="325"/>
    <x v="314"/>
    <x v="5"/>
  </r>
  <r>
    <x v="328"/>
    <x v="3"/>
    <x v="1"/>
    <x v="326"/>
    <x v="315"/>
    <x v="2"/>
  </r>
  <r>
    <x v="329"/>
    <x v="3"/>
    <x v="1"/>
    <x v="327"/>
    <x v="316"/>
    <x v="2"/>
  </r>
  <r>
    <x v="330"/>
    <x v="2"/>
    <x v="0"/>
    <x v="328"/>
    <x v="317"/>
    <x v="5"/>
  </r>
  <r>
    <x v="331"/>
    <x v="1"/>
    <x v="1"/>
    <x v="329"/>
    <x v="318"/>
    <x v="5"/>
  </r>
  <r>
    <x v="332"/>
    <x v="2"/>
    <x v="0"/>
    <x v="330"/>
    <x v="319"/>
    <x v="2"/>
  </r>
  <r>
    <x v="333"/>
    <x v="5"/>
    <x v="1"/>
    <x v="322"/>
    <x v="320"/>
    <x v="4"/>
  </r>
  <r>
    <x v="334"/>
    <x v="5"/>
    <x v="1"/>
    <x v="331"/>
    <x v="321"/>
    <x v="0"/>
  </r>
  <r>
    <x v="335"/>
    <x v="4"/>
    <x v="1"/>
    <x v="332"/>
    <x v="322"/>
    <x v="5"/>
  </r>
  <r>
    <x v="336"/>
    <x v="1"/>
    <x v="1"/>
    <x v="333"/>
    <x v="323"/>
    <x v="0"/>
  </r>
  <r>
    <x v="337"/>
    <x v="2"/>
    <x v="0"/>
    <x v="334"/>
    <x v="175"/>
    <x v="0"/>
  </r>
  <r>
    <x v="338"/>
    <x v="5"/>
    <x v="1"/>
    <x v="335"/>
    <x v="324"/>
    <x v="2"/>
  </r>
  <r>
    <x v="339"/>
    <x v="0"/>
    <x v="0"/>
    <x v="336"/>
    <x v="105"/>
    <x v="0"/>
  </r>
  <r>
    <x v="340"/>
    <x v="0"/>
    <x v="0"/>
    <x v="337"/>
    <x v="325"/>
    <x v="2"/>
  </r>
  <r>
    <x v="341"/>
    <x v="4"/>
    <x v="1"/>
    <x v="338"/>
    <x v="326"/>
    <x v="6"/>
  </r>
  <r>
    <x v="342"/>
    <x v="3"/>
    <x v="1"/>
    <x v="339"/>
    <x v="327"/>
    <x v="2"/>
  </r>
  <r>
    <x v="343"/>
    <x v="5"/>
    <x v="1"/>
    <x v="340"/>
    <x v="328"/>
    <x v="6"/>
  </r>
  <r>
    <x v="344"/>
    <x v="6"/>
    <x v="0"/>
    <x v="341"/>
    <x v="329"/>
    <x v="2"/>
  </r>
  <r>
    <x v="345"/>
    <x v="4"/>
    <x v="1"/>
    <x v="342"/>
    <x v="330"/>
    <x v="5"/>
  </r>
  <r>
    <x v="346"/>
    <x v="4"/>
    <x v="1"/>
    <x v="343"/>
    <x v="331"/>
    <x v="5"/>
  </r>
  <r>
    <x v="347"/>
    <x v="4"/>
    <x v="1"/>
    <x v="344"/>
    <x v="332"/>
    <x v="5"/>
  </r>
  <r>
    <x v="348"/>
    <x v="2"/>
    <x v="0"/>
    <x v="345"/>
    <x v="333"/>
    <x v="1"/>
  </r>
  <r>
    <x v="349"/>
    <x v="4"/>
    <x v="1"/>
    <x v="346"/>
    <x v="334"/>
    <x v="1"/>
  </r>
  <r>
    <x v="350"/>
    <x v="6"/>
    <x v="0"/>
    <x v="347"/>
    <x v="335"/>
    <x v="6"/>
  </r>
  <r>
    <x v="351"/>
    <x v="2"/>
    <x v="0"/>
    <x v="348"/>
    <x v="336"/>
    <x v="2"/>
  </r>
  <r>
    <x v="352"/>
    <x v="3"/>
    <x v="1"/>
    <x v="349"/>
    <x v="337"/>
    <x v="2"/>
  </r>
  <r>
    <x v="353"/>
    <x v="1"/>
    <x v="1"/>
    <x v="350"/>
    <x v="338"/>
    <x v="0"/>
  </r>
  <r>
    <x v="354"/>
    <x v="6"/>
    <x v="0"/>
    <x v="351"/>
    <x v="339"/>
    <x v="3"/>
  </r>
  <r>
    <x v="355"/>
    <x v="2"/>
    <x v="0"/>
    <x v="352"/>
    <x v="340"/>
    <x v="1"/>
  </r>
  <r>
    <x v="356"/>
    <x v="5"/>
    <x v="1"/>
    <x v="353"/>
    <x v="341"/>
    <x v="0"/>
  </r>
  <r>
    <x v="357"/>
    <x v="1"/>
    <x v="1"/>
    <x v="354"/>
    <x v="342"/>
    <x v="3"/>
  </r>
  <r>
    <x v="358"/>
    <x v="1"/>
    <x v="1"/>
    <x v="355"/>
    <x v="343"/>
    <x v="5"/>
  </r>
  <r>
    <x v="359"/>
    <x v="6"/>
    <x v="0"/>
    <x v="356"/>
    <x v="230"/>
    <x v="1"/>
  </r>
  <r>
    <x v="360"/>
    <x v="6"/>
    <x v="0"/>
    <x v="357"/>
    <x v="344"/>
    <x v="2"/>
  </r>
  <r>
    <x v="361"/>
    <x v="6"/>
    <x v="0"/>
    <x v="358"/>
    <x v="345"/>
    <x v="3"/>
  </r>
  <r>
    <x v="362"/>
    <x v="2"/>
    <x v="0"/>
    <x v="359"/>
    <x v="346"/>
    <x v="4"/>
  </r>
  <r>
    <x v="363"/>
    <x v="6"/>
    <x v="0"/>
    <x v="360"/>
    <x v="347"/>
    <x v="5"/>
  </r>
  <r>
    <x v="364"/>
    <x v="3"/>
    <x v="1"/>
    <x v="361"/>
    <x v="348"/>
    <x v="6"/>
  </r>
  <r>
    <x v="365"/>
    <x v="2"/>
    <x v="0"/>
    <x v="362"/>
    <x v="349"/>
    <x v="6"/>
  </r>
  <r>
    <x v="366"/>
    <x v="6"/>
    <x v="0"/>
    <x v="363"/>
    <x v="350"/>
    <x v="4"/>
  </r>
  <r>
    <x v="367"/>
    <x v="1"/>
    <x v="1"/>
    <x v="364"/>
    <x v="351"/>
    <x v="1"/>
  </r>
  <r>
    <x v="368"/>
    <x v="0"/>
    <x v="0"/>
    <x v="365"/>
    <x v="352"/>
    <x v="3"/>
  </r>
  <r>
    <x v="369"/>
    <x v="0"/>
    <x v="0"/>
    <x v="366"/>
    <x v="353"/>
    <x v="1"/>
  </r>
  <r>
    <x v="370"/>
    <x v="3"/>
    <x v="1"/>
    <x v="367"/>
    <x v="354"/>
    <x v="2"/>
  </r>
  <r>
    <x v="371"/>
    <x v="2"/>
    <x v="0"/>
    <x v="368"/>
    <x v="355"/>
    <x v="2"/>
  </r>
  <r>
    <x v="372"/>
    <x v="1"/>
    <x v="1"/>
    <x v="369"/>
    <x v="356"/>
    <x v="6"/>
  </r>
  <r>
    <x v="373"/>
    <x v="1"/>
    <x v="1"/>
    <x v="370"/>
    <x v="357"/>
    <x v="4"/>
  </r>
  <r>
    <x v="374"/>
    <x v="5"/>
    <x v="1"/>
    <x v="371"/>
    <x v="24"/>
    <x v="3"/>
  </r>
  <r>
    <x v="375"/>
    <x v="5"/>
    <x v="1"/>
    <x v="372"/>
    <x v="358"/>
    <x v="0"/>
  </r>
  <r>
    <x v="376"/>
    <x v="5"/>
    <x v="1"/>
    <x v="373"/>
    <x v="359"/>
    <x v="6"/>
  </r>
  <r>
    <x v="377"/>
    <x v="0"/>
    <x v="0"/>
    <x v="374"/>
    <x v="310"/>
    <x v="2"/>
  </r>
  <r>
    <x v="378"/>
    <x v="4"/>
    <x v="1"/>
    <x v="375"/>
    <x v="360"/>
    <x v="2"/>
  </r>
  <r>
    <x v="379"/>
    <x v="5"/>
    <x v="1"/>
    <x v="376"/>
    <x v="11"/>
    <x v="5"/>
  </r>
  <r>
    <x v="380"/>
    <x v="5"/>
    <x v="1"/>
    <x v="377"/>
    <x v="361"/>
    <x v="6"/>
  </r>
  <r>
    <x v="381"/>
    <x v="6"/>
    <x v="0"/>
    <x v="378"/>
    <x v="362"/>
    <x v="6"/>
  </r>
  <r>
    <x v="382"/>
    <x v="3"/>
    <x v="1"/>
    <x v="379"/>
    <x v="363"/>
    <x v="2"/>
  </r>
  <r>
    <x v="383"/>
    <x v="2"/>
    <x v="0"/>
    <x v="380"/>
    <x v="364"/>
    <x v="1"/>
  </r>
  <r>
    <x v="384"/>
    <x v="5"/>
    <x v="1"/>
    <x v="381"/>
    <x v="365"/>
    <x v="6"/>
  </r>
  <r>
    <x v="385"/>
    <x v="4"/>
    <x v="1"/>
    <x v="382"/>
    <x v="366"/>
    <x v="3"/>
  </r>
  <r>
    <x v="386"/>
    <x v="5"/>
    <x v="1"/>
    <x v="49"/>
    <x v="367"/>
    <x v="1"/>
  </r>
  <r>
    <x v="387"/>
    <x v="1"/>
    <x v="1"/>
    <x v="383"/>
    <x v="368"/>
    <x v="2"/>
  </r>
  <r>
    <x v="388"/>
    <x v="0"/>
    <x v="0"/>
    <x v="384"/>
    <x v="369"/>
    <x v="5"/>
  </r>
  <r>
    <x v="389"/>
    <x v="3"/>
    <x v="1"/>
    <x v="385"/>
    <x v="370"/>
    <x v="2"/>
  </r>
  <r>
    <x v="390"/>
    <x v="2"/>
    <x v="0"/>
    <x v="386"/>
    <x v="134"/>
    <x v="0"/>
  </r>
  <r>
    <x v="391"/>
    <x v="0"/>
    <x v="0"/>
    <x v="387"/>
    <x v="371"/>
    <x v="0"/>
  </r>
  <r>
    <x v="392"/>
    <x v="1"/>
    <x v="1"/>
    <x v="388"/>
    <x v="372"/>
    <x v="5"/>
  </r>
  <r>
    <x v="393"/>
    <x v="1"/>
    <x v="1"/>
    <x v="389"/>
    <x v="373"/>
    <x v="5"/>
  </r>
  <r>
    <x v="394"/>
    <x v="5"/>
    <x v="1"/>
    <x v="390"/>
    <x v="374"/>
    <x v="4"/>
  </r>
  <r>
    <x v="395"/>
    <x v="0"/>
    <x v="0"/>
    <x v="391"/>
    <x v="11"/>
    <x v="3"/>
  </r>
  <r>
    <x v="396"/>
    <x v="6"/>
    <x v="0"/>
    <x v="392"/>
    <x v="250"/>
    <x v="0"/>
  </r>
  <r>
    <x v="397"/>
    <x v="1"/>
    <x v="1"/>
    <x v="393"/>
    <x v="375"/>
    <x v="2"/>
  </r>
  <r>
    <x v="398"/>
    <x v="6"/>
    <x v="0"/>
    <x v="394"/>
    <x v="8"/>
    <x v="1"/>
  </r>
  <r>
    <x v="399"/>
    <x v="0"/>
    <x v="0"/>
    <x v="395"/>
    <x v="376"/>
    <x v="3"/>
  </r>
  <r>
    <x v="400"/>
    <x v="2"/>
    <x v="0"/>
    <x v="396"/>
    <x v="377"/>
    <x v="0"/>
  </r>
  <r>
    <x v="401"/>
    <x v="3"/>
    <x v="1"/>
    <x v="397"/>
    <x v="378"/>
    <x v="4"/>
  </r>
  <r>
    <x v="402"/>
    <x v="1"/>
    <x v="1"/>
    <x v="398"/>
    <x v="217"/>
    <x v="5"/>
  </r>
  <r>
    <x v="403"/>
    <x v="1"/>
    <x v="1"/>
    <x v="399"/>
    <x v="379"/>
    <x v="4"/>
  </r>
  <r>
    <x v="404"/>
    <x v="0"/>
    <x v="0"/>
    <x v="400"/>
    <x v="380"/>
    <x v="6"/>
  </r>
  <r>
    <x v="405"/>
    <x v="5"/>
    <x v="1"/>
    <x v="401"/>
    <x v="381"/>
    <x v="4"/>
  </r>
  <r>
    <x v="406"/>
    <x v="2"/>
    <x v="0"/>
    <x v="402"/>
    <x v="382"/>
    <x v="3"/>
  </r>
  <r>
    <x v="407"/>
    <x v="5"/>
    <x v="1"/>
    <x v="403"/>
    <x v="383"/>
    <x v="0"/>
  </r>
  <r>
    <x v="408"/>
    <x v="6"/>
    <x v="0"/>
    <x v="404"/>
    <x v="384"/>
    <x v="5"/>
  </r>
  <r>
    <x v="409"/>
    <x v="5"/>
    <x v="1"/>
    <x v="405"/>
    <x v="385"/>
    <x v="4"/>
  </r>
  <r>
    <x v="410"/>
    <x v="5"/>
    <x v="1"/>
    <x v="406"/>
    <x v="386"/>
    <x v="3"/>
  </r>
  <r>
    <x v="411"/>
    <x v="0"/>
    <x v="0"/>
    <x v="407"/>
    <x v="387"/>
    <x v="1"/>
  </r>
  <r>
    <x v="412"/>
    <x v="6"/>
    <x v="0"/>
    <x v="408"/>
    <x v="388"/>
    <x v="6"/>
  </r>
  <r>
    <x v="413"/>
    <x v="3"/>
    <x v="1"/>
    <x v="409"/>
    <x v="389"/>
    <x v="2"/>
  </r>
  <r>
    <x v="414"/>
    <x v="1"/>
    <x v="1"/>
    <x v="410"/>
    <x v="390"/>
    <x v="2"/>
  </r>
  <r>
    <x v="415"/>
    <x v="6"/>
    <x v="0"/>
    <x v="411"/>
    <x v="297"/>
    <x v="6"/>
  </r>
  <r>
    <x v="416"/>
    <x v="6"/>
    <x v="0"/>
    <x v="412"/>
    <x v="391"/>
    <x v="5"/>
  </r>
  <r>
    <x v="417"/>
    <x v="0"/>
    <x v="0"/>
    <x v="413"/>
    <x v="392"/>
    <x v="3"/>
  </r>
  <r>
    <x v="418"/>
    <x v="3"/>
    <x v="1"/>
    <x v="414"/>
    <x v="393"/>
    <x v="4"/>
  </r>
  <r>
    <x v="419"/>
    <x v="6"/>
    <x v="0"/>
    <x v="415"/>
    <x v="394"/>
    <x v="2"/>
  </r>
  <r>
    <x v="420"/>
    <x v="0"/>
    <x v="0"/>
    <x v="416"/>
    <x v="395"/>
    <x v="6"/>
  </r>
  <r>
    <x v="421"/>
    <x v="4"/>
    <x v="1"/>
    <x v="417"/>
    <x v="396"/>
    <x v="5"/>
  </r>
  <r>
    <x v="422"/>
    <x v="0"/>
    <x v="0"/>
    <x v="418"/>
    <x v="397"/>
    <x v="1"/>
  </r>
  <r>
    <x v="423"/>
    <x v="6"/>
    <x v="0"/>
    <x v="419"/>
    <x v="398"/>
    <x v="3"/>
  </r>
  <r>
    <x v="424"/>
    <x v="2"/>
    <x v="0"/>
    <x v="420"/>
    <x v="399"/>
    <x v="5"/>
  </r>
  <r>
    <x v="425"/>
    <x v="2"/>
    <x v="0"/>
    <x v="421"/>
    <x v="400"/>
    <x v="3"/>
  </r>
  <r>
    <x v="426"/>
    <x v="6"/>
    <x v="0"/>
    <x v="422"/>
    <x v="83"/>
    <x v="4"/>
  </r>
  <r>
    <x v="427"/>
    <x v="4"/>
    <x v="1"/>
    <x v="423"/>
    <x v="401"/>
    <x v="4"/>
  </r>
  <r>
    <x v="428"/>
    <x v="2"/>
    <x v="0"/>
    <x v="424"/>
    <x v="402"/>
    <x v="1"/>
  </r>
  <r>
    <x v="429"/>
    <x v="2"/>
    <x v="0"/>
    <x v="425"/>
    <x v="403"/>
    <x v="1"/>
  </r>
  <r>
    <x v="430"/>
    <x v="0"/>
    <x v="0"/>
    <x v="426"/>
    <x v="404"/>
    <x v="1"/>
  </r>
  <r>
    <x v="431"/>
    <x v="6"/>
    <x v="0"/>
    <x v="427"/>
    <x v="405"/>
    <x v="0"/>
  </r>
  <r>
    <x v="432"/>
    <x v="0"/>
    <x v="0"/>
    <x v="428"/>
    <x v="406"/>
    <x v="6"/>
  </r>
  <r>
    <x v="433"/>
    <x v="5"/>
    <x v="1"/>
    <x v="429"/>
    <x v="407"/>
    <x v="3"/>
  </r>
  <r>
    <x v="434"/>
    <x v="6"/>
    <x v="0"/>
    <x v="430"/>
    <x v="408"/>
    <x v="2"/>
  </r>
  <r>
    <x v="435"/>
    <x v="4"/>
    <x v="1"/>
    <x v="431"/>
    <x v="12"/>
    <x v="0"/>
  </r>
  <r>
    <x v="436"/>
    <x v="4"/>
    <x v="1"/>
    <x v="432"/>
    <x v="409"/>
    <x v="3"/>
  </r>
  <r>
    <x v="437"/>
    <x v="3"/>
    <x v="1"/>
    <x v="433"/>
    <x v="410"/>
    <x v="4"/>
  </r>
  <r>
    <x v="438"/>
    <x v="0"/>
    <x v="0"/>
    <x v="434"/>
    <x v="356"/>
    <x v="3"/>
  </r>
  <r>
    <x v="439"/>
    <x v="6"/>
    <x v="0"/>
    <x v="435"/>
    <x v="411"/>
    <x v="3"/>
  </r>
  <r>
    <x v="440"/>
    <x v="2"/>
    <x v="0"/>
    <x v="436"/>
    <x v="412"/>
    <x v="2"/>
  </r>
  <r>
    <x v="441"/>
    <x v="6"/>
    <x v="0"/>
    <x v="437"/>
    <x v="413"/>
    <x v="4"/>
  </r>
  <r>
    <x v="442"/>
    <x v="4"/>
    <x v="1"/>
    <x v="438"/>
    <x v="281"/>
    <x v="6"/>
  </r>
  <r>
    <x v="443"/>
    <x v="4"/>
    <x v="1"/>
    <x v="439"/>
    <x v="414"/>
    <x v="4"/>
  </r>
  <r>
    <x v="444"/>
    <x v="4"/>
    <x v="1"/>
    <x v="20"/>
    <x v="415"/>
    <x v="1"/>
  </r>
  <r>
    <x v="445"/>
    <x v="4"/>
    <x v="1"/>
    <x v="440"/>
    <x v="416"/>
    <x v="1"/>
  </r>
  <r>
    <x v="446"/>
    <x v="4"/>
    <x v="1"/>
    <x v="441"/>
    <x v="417"/>
    <x v="5"/>
  </r>
  <r>
    <x v="447"/>
    <x v="3"/>
    <x v="1"/>
    <x v="442"/>
    <x v="418"/>
    <x v="0"/>
  </r>
  <r>
    <x v="448"/>
    <x v="5"/>
    <x v="1"/>
    <x v="443"/>
    <x v="419"/>
    <x v="3"/>
  </r>
  <r>
    <x v="449"/>
    <x v="3"/>
    <x v="1"/>
    <x v="444"/>
    <x v="420"/>
    <x v="3"/>
  </r>
  <r>
    <x v="450"/>
    <x v="4"/>
    <x v="1"/>
    <x v="445"/>
    <x v="421"/>
    <x v="6"/>
  </r>
  <r>
    <x v="451"/>
    <x v="0"/>
    <x v="0"/>
    <x v="446"/>
    <x v="422"/>
    <x v="0"/>
  </r>
  <r>
    <x v="452"/>
    <x v="6"/>
    <x v="0"/>
    <x v="447"/>
    <x v="43"/>
    <x v="3"/>
  </r>
  <r>
    <x v="453"/>
    <x v="2"/>
    <x v="0"/>
    <x v="448"/>
    <x v="423"/>
    <x v="5"/>
  </r>
  <r>
    <x v="454"/>
    <x v="1"/>
    <x v="1"/>
    <x v="449"/>
    <x v="174"/>
    <x v="3"/>
  </r>
  <r>
    <x v="455"/>
    <x v="3"/>
    <x v="1"/>
    <x v="450"/>
    <x v="424"/>
    <x v="0"/>
  </r>
  <r>
    <x v="456"/>
    <x v="1"/>
    <x v="1"/>
    <x v="451"/>
    <x v="80"/>
    <x v="0"/>
  </r>
  <r>
    <x v="457"/>
    <x v="3"/>
    <x v="1"/>
    <x v="452"/>
    <x v="425"/>
    <x v="6"/>
  </r>
  <r>
    <x v="458"/>
    <x v="5"/>
    <x v="1"/>
    <x v="453"/>
    <x v="426"/>
    <x v="6"/>
  </r>
  <r>
    <x v="459"/>
    <x v="5"/>
    <x v="1"/>
    <x v="454"/>
    <x v="427"/>
    <x v="0"/>
  </r>
  <r>
    <x v="460"/>
    <x v="0"/>
    <x v="0"/>
    <x v="455"/>
    <x v="428"/>
    <x v="3"/>
  </r>
  <r>
    <x v="461"/>
    <x v="1"/>
    <x v="1"/>
    <x v="456"/>
    <x v="429"/>
    <x v="0"/>
  </r>
  <r>
    <x v="462"/>
    <x v="0"/>
    <x v="0"/>
    <x v="457"/>
    <x v="430"/>
    <x v="4"/>
  </r>
  <r>
    <x v="463"/>
    <x v="3"/>
    <x v="1"/>
    <x v="458"/>
    <x v="431"/>
    <x v="6"/>
  </r>
  <r>
    <x v="464"/>
    <x v="4"/>
    <x v="1"/>
    <x v="459"/>
    <x v="123"/>
    <x v="4"/>
  </r>
  <r>
    <x v="465"/>
    <x v="5"/>
    <x v="1"/>
    <x v="460"/>
    <x v="346"/>
    <x v="6"/>
  </r>
  <r>
    <x v="466"/>
    <x v="0"/>
    <x v="0"/>
    <x v="461"/>
    <x v="432"/>
    <x v="0"/>
  </r>
  <r>
    <x v="467"/>
    <x v="0"/>
    <x v="0"/>
    <x v="462"/>
    <x v="214"/>
    <x v="5"/>
  </r>
  <r>
    <x v="468"/>
    <x v="1"/>
    <x v="1"/>
    <x v="463"/>
    <x v="433"/>
    <x v="2"/>
  </r>
  <r>
    <x v="469"/>
    <x v="2"/>
    <x v="0"/>
    <x v="464"/>
    <x v="434"/>
    <x v="2"/>
  </r>
  <r>
    <x v="470"/>
    <x v="5"/>
    <x v="1"/>
    <x v="465"/>
    <x v="300"/>
    <x v="2"/>
  </r>
  <r>
    <x v="471"/>
    <x v="2"/>
    <x v="0"/>
    <x v="466"/>
    <x v="435"/>
    <x v="3"/>
  </r>
  <r>
    <x v="472"/>
    <x v="6"/>
    <x v="0"/>
    <x v="467"/>
    <x v="436"/>
    <x v="4"/>
  </r>
  <r>
    <x v="473"/>
    <x v="2"/>
    <x v="0"/>
    <x v="12"/>
    <x v="391"/>
    <x v="5"/>
  </r>
  <r>
    <x v="474"/>
    <x v="3"/>
    <x v="1"/>
    <x v="468"/>
    <x v="437"/>
    <x v="3"/>
  </r>
  <r>
    <x v="475"/>
    <x v="5"/>
    <x v="1"/>
    <x v="469"/>
    <x v="438"/>
    <x v="2"/>
  </r>
  <r>
    <x v="476"/>
    <x v="0"/>
    <x v="0"/>
    <x v="470"/>
    <x v="360"/>
    <x v="6"/>
  </r>
  <r>
    <x v="477"/>
    <x v="4"/>
    <x v="1"/>
    <x v="471"/>
    <x v="439"/>
    <x v="0"/>
  </r>
  <r>
    <x v="478"/>
    <x v="2"/>
    <x v="0"/>
    <x v="472"/>
    <x v="440"/>
    <x v="2"/>
  </r>
  <r>
    <x v="479"/>
    <x v="1"/>
    <x v="1"/>
    <x v="473"/>
    <x v="441"/>
    <x v="1"/>
  </r>
  <r>
    <x v="480"/>
    <x v="0"/>
    <x v="0"/>
    <x v="474"/>
    <x v="442"/>
    <x v="6"/>
  </r>
  <r>
    <x v="481"/>
    <x v="0"/>
    <x v="0"/>
    <x v="475"/>
    <x v="443"/>
    <x v="4"/>
  </r>
  <r>
    <x v="482"/>
    <x v="1"/>
    <x v="1"/>
    <x v="476"/>
    <x v="444"/>
    <x v="5"/>
  </r>
  <r>
    <x v="483"/>
    <x v="6"/>
    <x v="0"/>
    <x v="477"/>
    <x v="445"/>
    <x v="3"/>
  </r>
  <r>
    <x v="484"/>
    <x v="2"/>
    <x v="0"/>
    <x v="478"/>
    <x v="446"/>
    <x v="4"/>
  </r>
  <r>
    <x v="485"/>
    <x v="4"/>
    <x v="1"/>
    <x v="479"/>
    <x v="447"/>
    <x v="5"/>
  </r>
  <r>
    <x v="486"/>
    <x v="2"/>
    <x v="0"/>
    <x v="480"/>
    <x v="448"/>
    <x v="3"/>
  </r>
  <r>
    <x v="487"/>
    <x v="3"/>
    <x v="1"/>
    <x v="481"/>
    <x v="449"/>
    <x v="6"/>
  </r>
  <r>
    <x v="488"/>
    <x v="3"/>
    <x v="1"/>
    <x v="482"/>
    <x v="450"/>
    <x v="1"/>
  </r>
  <r>
    <x v="489"/>
    <x v="1"/>
    <x v="1"/>
    <x v="121"/>
    <x v="451"/>
    <x v="5"/>
  </r>
  <r>
    <x v="490"/>
    <x v="2"/>
    <x v="0"/>
    <x v="483"/>
    <x v="274"/>
    <x v="6"/>
  </r>
  <r>
    <x v="491"/>
    <x v="5"/>
    <x v="1"/>
    <x v="484"/>
    <x v="452"/>
    <x v="4"/>
  </r>
  <r>
    <x v="492"/>
    <x v="4"/>
    <x v="1"/>
    <x v="485"/>
    <x v="453"/>
    <x v="2"/>
  </r>
  <r>
    <x v="493"/>
    <x v="2"/>
    <x v="0"/>
    <x v="486"/>
    <x v="454"/>
    <x v="2"/>
  </r>
  <r>
    <x v="494"/>
    <x v="0"/>
    <x v="0"/>
    <x v="487"/>
    <x v="455"/>
    <x v="0"/>
  </r>
  <r>
    <x v="495"/>
    <x v="5"/>
    <x v="1"/>
    <x v="488"/>
    <x v="456"/>
    <x v="1"/>
  </r>
  <r>
    <x v="496"/>
    <x v="4"/>
    <x v="1"/>
    <x v="489"/>
    <x v="457"/>
    <x v="3"/>
  </r>
  <r>
    <x v="497"/>
    <x v="5"/>
    <x v="1"/>
    <x v="490"/>
    <x v="458"/>
    <x v="6"/>
  </r>
  <r>
    <x v="498"/>
    <x v="3"/>
    <x v="1"/>
    <x v="491"/>
    <x v="271"/>
    <x v="2"/>
  </r>
  <r>
    <x v="499"/>
    <x v="6"/>
    <x v="0"/>
    <x v="492"/>
    <x v="459"/>
    <x v="4"/>
  </r>
  <r>
    <x v="500"/>
    <x v="3"/>
    <x v="1"/>
    <x v="493"/>
    <x v="460"/>
    <x v="5"/>
  </r>
  <r>
    <x v="501"/>
    <x v="6"/>
    <x v="0"/>
    <x v="494"/>
    <x v="461"/>
    <x v="1"/>
  </r>
  <r>
    <x v="502"/>
    <x v="0"/>
    <x v="0"/>
    <x v="495"/>
    <x v="462"/>
    <x v="1"/>
  </r>
  <r>
    <x v="503"/>
    <x v="5"/>
    <x v="1"/>
    <x v="90"/>
    <x v="135"/>
    <x v="6"/>
  </r>
  <r>
    <x v="504"/>
    <x v="6"/>
    <x v="0"/>
    <x v="496"/>
    <x v="463"/>
    <x v="1"/>
  </r>
  <r>
    <x v="505"/>
    <x v="6"/>
    <x v="0"/>
    <x v="497"/>
    <x v="363"/>
    <x v="6"/>
  </r>
  <r>
    <x v="506"/>
    <x v="5"/>
    <x v="1"/>
    <x v="498"/>
    <x v="192"/>
    <x v="4"/>
  </r>
  <r>
    <x v="507"/>
    <x v="5"/>
    <x v="1"/>
    <x v="499"/>
    <x v="464"/>
    <x v="4"/>
  </r>
  <r>
    <x v="508"/>
    <x v="2"/>
    <x v="0"/>
    <x v="500"/>
    <x v="97"/>
    <x v="1"/>
  </r>
  <r>
    <x v="509"/>
    <x v="4"/>
    <x v="1"/>
    <x v="501"/>
    <x v="465"/>
    <x v="2"/>
  </r>
  <r>
    <x v="510"/>
    <x v="5"/>
    <x v="1"/>
    <x v="502"/>
    <x v="406"/>
    <x v="5"/>
  </r>
  <r>
    <x v="511"/>
    <x v="1"/>
    <x v="1"/>
    <x v="503"/>
    <x v="107"/>
    <x v="6"/>
  </r>
  <r>
    <x v="512"/>
    <x v="5"/>
    <x v="1"/>
    <x v="504"/>
    <x v="466"/>
    <x v="5"/>
  </r>
  <r>
    <x v="513"/>
    <x v="4"/>
    <x v="1"/>
    <x v="505"/>
    <x v="467"/>
    <x v="6"/>
  </r>
  <r>
    <x v="514"/>
    <x v="2"/>
    <x v="0"/>
    <x v="506"/>
    <x v="438"/>
    <x v="0"/>
  </r>
  <r>
    <x v="515"/>
    <x v="6"/>
    <x v="0"/>
    <x v="507"/>
    <x v="468"/>
    <x v="6"/>
  </r>
  <r>
    <x v="516"/>
    <x v="0"/>
    <x v="0"/>
    <x v="508"/>
    <x v="469"/>
    <x v="0"/>
  </r>
  <r>
    <x v="517"/>
    <x v="1"/>
    <x v="1"/>
    <x v="509"/>
    <x v="470"/>
    <x v="0"/>
  </r>
  <r>
    <x v="518"/>
    <x v="5"/>
    <x v="1"/>
    <x v="510"/>
    <x v="471"/>
    <x v="4"/>
  </r>
  <r>
    <x v="519"/>
    <x v="6"/>
    <x v="0"/>
    <x v="511"/>
    <x v="472"/>
    <x v="5"/>
  </r>
  <r>
    <x v="520"/>
    <x v="0"/>
    <x v="0"/>
    <x v="512"/>
    <x v="473"/>
    <x v="5"/>
  </r>
  <r>
    <x v="521"/>
    <x v="0"/>
    <x v="0"/>
    <x v="513"/>
    <x v="474"/>
    <x v="4"/>
  </r>
  <r>
    <x v="522"/>
    <x v="0"/>
    <x v="0"/>
    <x v="514"/>
    <x v="164"/>
    <x v="6"/>
  </r>
  <r>
    <x v="523"/>
    <x v="2"/>
    <x v="0"/>
    <x v="515"/>
    <x v="475"/>
    <x v="1"/>
  </r>
  <r>
    <x v="524"/>
    <x v="2"/>
    <x v="0"/>
    <x v="516"/>
    <x v="476"/>
    <x v="2"/>
  </r>
  <r>
    <x v="525"/>
    <x v="2"/>
    <x v="0"/>
    <x v="517"/>
    <x v="477"/>
    <x v="3"/>
  </r>
  <r>
    <x v="526"/>
    <x v="3"/>
    <x v="1"/>
    <x v="518"/>
    <x v="478"/>
    <x v="5"/>
  </r>
  <r>
    <x v="527"/>
    <x v="3"/>
    <x v="1"/>
    <x v="519"/>
    <x v="479"/>
    <x v="1"/>
  </r>
  <r>
    <x v="528"/>
    <x v="2"/>
    <x v="0"/>
    <x v="520"/>
    <x v="480"/>
    <x v="6"/>
  </r>
  <r>
    <x v="529"/>
    <x v="2"/>
    <x v="0"/>
    <x v="521"/>
    <x v="481"/>
    <x v="1"/>
  </r>
  <r>
    <x v="530"/>
    <x v="5"/>
    <x v="1"/>
    <x v="522"/>
    <x v="482"/>
    <x v="6"/>
  </r>
  <r>
    <x v="531"/>
    <x v="1"/>
    <x v="1"/>
    <x v="523"/>
    <x v="483"/>
    <x v="6"/>
  </r>
  <r>
    <x v="532"/>
    <x v="1"/>
    <x v="1"/>
    <x v="524"/>
    <x v="484"/>
    <x v="6"/>
  </r>
  <r>
    <x v="533"/>
    <x v="2"/>
    <x v="0"/>
    <x v="525"/>
    <x v="485"/>
    <x v="3"/>
  </r>
  <r>
    <x v="534"/>
    <x v="4"/>
    <x v="1"/>
    <x v="526"/>
    <x v="204"/>
    <x v="6"/>
  </r>
  <r>
    <x v="535"/>
    <x v="1"/>
    <x v="1"/>
    <x v="527"/>
    <x v="486"/>
    <x v="5"/>
  </r>
  <r>
    <x v="536"/>
    <x v="6"/>
    <x v="0"/>
    <x v="528"/>
    <x v="487"/>
    <x v="1"/>
  </r>
  <r>
    <x v="537"/>
    <x v="3"/>
    <x v="1"/>
    <x v="529"/>
    <x v="488"/>
    <x v="1"/>
  </r>
  <r>
    <x v="538"/>
    <x v="6"/>
    <x v="0"/>
    <x v="530"/>
    <x v="489"/>
    <x v="0"/>
  </r>
  <r>
    <x v="539"/>
    <x v="0"/>
    <x v="0"/>
    <x v="531"/>
    <x v="490"/>
    <x v="6"/>
  </r>
  <r>
    <x v="540"/>
    <x v="0"/>
    <x v="0"/>
    <x v="532"/>
    <x v="491"/>
    <x v="6"/>
  </r>
  <r>
    <x v="541"/>
    <x v="1"/>
    <x v="1"/>
    <x v="533"/>
    <x v="492"/>
    <x v="2"/>
  </r>
  <r>
    <x v="542"/>
    <x v="5"/>
    <x v="1"/>
    <x v="534"/>
    <x v="44"/>
    <x v="4"/>
  </r>
  <r>
    <x v="543"/>
    <x v="2"/>
    <x v="0"/>
    <x v="535"/>
    <x v="493"/>
    <x v="4"/>
  </r>
  <r>
    <x v="544"/>
    <x v="6"/>
    <x v="0"/>
    <x v="126"/>
    <x v="494"/>
    <x v="6"/>
  </r>
  <r>
    <x v="545"/>
    <x v="3"/>
    <x v="1"/>
    <x v="536"/>
    <x v="495"/>
    <x v="5"/>
  </r>
  <r>
    <x v="546"/>
    <x v="4"/>
    <x v="1"/>
    <x v="537"/>
    <x v="496"/>
    <x v="3"/>
  </r>
  <r>
    <x v="547"/>
    <x v="4"/>
    <x v="1"/>
    <x v="538"/>
    <x v="497"/>
    <x v="0"/>
  </r>
  <r>
    <x v="548"/>
    <x v="4"/>
    <x v="1"/>
    <x v="539"/>
    <x v="498"/>
    <x v="6"/>
  </r>
  <r>
    <x v="549"/>
    <x v="2"/>
    <x v="0"/>
    <x v="540"/>
    <x v="499"/>
    <x v="3"/>
  </r>
  <r>
    <x v="550"/>
    <x v="3"/>
    <x v="1"/>
    <x v="541"/>
    <x v="500"/>
    <x v="3"/>
  </r>
  <r>
    <x v="551"/>
    <x v="5"/>
    <x v="1"/>
    <x v="542"/>
    <x v="501"/>
    <x v="2"/>
  </r>
  <r>
    <x v="552"/>
    <x v="2"/>
    <x v="0"/>
    <x v="543"/>
    <x v="502"/>
    <x v="0"/>
  </r>
  <r>
    <x v="553"/>
    <x v="3"/>
    <x v="1"/>
    <x v="544"/>
    <x v="253"/>
    <x v="1"/>
  </r>
  <r>
    <x v="554"/>
    <x v="2"/>
    <x v="0"/>
    <x v="545"/>
    <x v="503"/>
    <x v="3"/>
  </r>
  <r>
    <x v="555"/>
    <x v="0"/>
    <x v="0"/>
    <x v="546"/>
    <x v="504"/>
    <x v="2"/>
  </r>
  <r>
    <x v="556"/>
    <x v="2"/>
    <x v="0"/>
    <x v="547"/>
    <x v="505"/>
    <x v="5"/>
  </r>
  <r>
    <x v="557"/>
    <x v="3"/>
    <x v="1"/>
    <x v="548"/>
    <x v="506"/>
    <x v="3"/>
  </r>
  <r>
    <x v="558"/>
    <x v="6"/>
    <x v="0"/>
    <x v="549"/>
    <x v="507"/>
    <x v="1"/>
  </r>
  <r>
    <x v="559"/>
    <x v="1"/>
    <x v="1"/>
    <x v="550"/>
    <x v="213"/>
    <x v="6"/>
  </r>
  <r>
    <x v="560"/>
    <x v="0"/>
    <x v="0"/>
    <x v="551"/>
    <x v="508"/>
    <x v="4"/>
  </r>
  <r>
    <x v="561"/>
    <x v="0"/>
    <x v="0"/>
    <x v="552"/>
    <x v="509"/>
    <x v="0"/>
  </r>
  <r>
    <x v="562"/>
    <x v="4"/>
    <x v="1"/>
    <x v="553"/>
    <x v="473"/>
    <x v="4"/>
  </r>
  <r>
    <x v="563"/>
    <x v="4"/>
    <x v="1"/>
    <x v="554"/>
    <x v="510"/>
    <x v="5"/>
  </r>
  <r>
    <x v="564"/>
    <x v="4"/>
    <x v="1"/>
    <x v="555"/>
    <x v="511"/>
    <x v="0"/>
  </r>
  <r>
    <x v="565"/>
    <x v="5"/>
    <x v="1"/>
    <x v="556"/>
    <x v="436"/>
    <x v="6"/>
  </r>
  <r>
    <x v="566"/>
    <x v="4"/>
    <x v="1"/>
    <x v="557"/>
    <x v="512"/>
    <x v="4"/>
  </r>
  <r>
    <x v="567"/>
    <x v="2"/>
    <x v="0"/>
    <x v="558"/>
    <x v="513"/>
    <x v="3"/>
  </r>
  <r>
    <x v="568"/>
    <x v="5"/>
    <x v="1"/>
    <x v="559"/>
    <x v="514"/>
    <x v="2"/>
  </r>
  <r>
    <x v="569"/>
    <x v="3"/>
    <x v="1"/>
    <x v="560"/>
    <x v="515"/>
    <x v="2"/>
  </r>
  <r>
    <x v="570"/>
    <x v="1"/>
    <x v="1"/>
    <x v="561"/>
    <x v="516"/>
    <x v="5"/>
  </r>
  <r>
    <x v="571"/>
    <x v="6"/>
    <x v="0"/>
    <x v="562"/>
    <x v="199"/>
    <x v="0"/>
  </r>
  <r>
    <x v="572"/>
    <x v="5"/>
    <x v="1"/>
    <x v="563"/>
    <x v="517"/>
    <x v="5"/>
  </r>
  <r>
    <x v="573"/>
    <x v="6"/>
    <x v="0"/>
    <x v="564"/>
    <x v="277"/>
    <x v="6"/>
  </r>
  <r>
    <x v="574"/>
    <x v="4"/>
    <x v="1"/>
    <x v="565"/>
    <x v="518"/>
    <x v="5"/>
  </r>
  <r>
    <x v="575"/>
    <x v="3"/>
    <x v="1"/>
    <x v="566"/>
    <x v="519"/>
    <x v="5"/>
  </r>
  <r>
    <x v="576"/>
    <x v="5"/>
    <x v="1"/>
    <x v="567"/>
    <x v="520"/>
    <x v="6"/>
  </r>
  <r>
    <x v="577"/>
    <x v="0"/>
    <x v="0"/>
    <x v="568"/>
    <x v="238"/>
    <x v="6"/>
  </r>
  <r>
    <x v="578"/>
    <x v="2"/>
    <x v="0"/>
    <x v="569"/>
    <x v="3"/>
    <x v="1"/>
  </r>
  <r>
    <x v="579"/>
    <x v="6"/>
    <x v="0"/>
    <x v="570"/>
    <x v="420"/>
    <x v="0"/>
  </r>
  <r>
    <x v="580"/>
    <x v="2"/>
    <x v="0"/>
    <x v="571"/>
    <x v="521"/>
    <x v="0"/>
  </r>
  <r>
    <x v="581"/>
    <x v="0"/>
    <x v="0"/>
    <x v="572"/>
    <x v="239"/>
    <x v="0"/>
  </r>
  <r>
    <x v="582"/>
    <x v="3"/>
    <x v="1"/>
    <x v="573"/>
    <x v="522"/>
    <x v="3"/>
  </r>
  <r>
    <x v="583"/>
    <x v="0"/>
    <x v="0"/>
    <x v="574"/>
    <x v="523"/>
    <x v="1"/>
  </r>
  <r>
    <x v="584"/>
    <x v="5"/>
    <x v="1"/>
    <x v="575"/>
    <x v="524"/>
    <x v="2"/>
  </r>
  <r>
    <x v="585"/>
    <x v="6"/>
    <x v="0"/>
    <x v="576"/>
    <x v="525"/>
    <x v="1"/>
  </r>
  <r>
    <x v="586"/>
    <x v="0"/>
    <x v="0"/>
    <x v="577"/>
    <x v="242"/>
    <x v="4"/>
  </r>
  <r>
    <x v="587"/>
    <x v="2"/>
    <x v="0"/>
    <x v="578"/>
    <x v="526"/>
    <x v="3"/>
  </r>
  <r>
    <x v="588"/>
    <x v="5"/>
    <x v="1"/>
    <x v="579"/>
    <x v="527"/>
    <x v="4"/>
  </r>
  <r>
    <x v="589"/>
    <x v="2"/>
    <x v="0"/>
    <x v="580"/>
    <x v="528"/>
    <x v="4"/>
  </r>
  <r>
    <x v="590"/>
    <x v="0"/>
    <x v="0"/>
    <x v="581"/>
    <x v="513"/>
    <x v="2"/>
  </r>
  <r>
    <x v="591"/>
    <x v="6"/>
    <x v="0"/>
    <x v="582"/>
    <x v="529"/>
    <x v="3"/>
  </r>
  <r>
    <x v="592"/>
    <x v="6"/>
    <x v="0"/>
    <x v="583"/>
    <x v="530"/>
    <x v="5"/>
  </r>
  <r>
    <x v="593"/>
    <x v="3"/>
    <x v="1"/>
    <x v="584"/>
    <x v="531"/>
    <x v="5"/>
  </r>
  <r>
    <x v="594"/>
    <x v="6"/>
    <x v="0"/>
    <x v="585"/>
    <x v="532"/>
    <x v="1"/>
  </r>
  <r>
    <x v="595"/>
    <x v="4"/>
    <x v="1"/>
    <x v="586"/>
    <x v="318"/>
    <x v="2"/>
  </r>
  <r>
    <x v="596"/>
    <x v="0"/>
    <x v="0"/>
    <x v="587"/>
    <x v="443"/>
    <x v="3"/>
  </r>
  <r>
    <x v="597"/>
    <x v="1"/>
    <x v="1"/>
    <x v="588"/>
    <x v="533"/>
    <x v="4"/>
  </r>
  <r>
    <x v="598"/>
    <x v="6"/>
    <x v="0"/>
    <x v="589"/>
    <x v="534"/>
    <x v="0"/>
  </r>
  <r>
    <x v="599"/>
    <x v="4"/>
    <x v="1"/>
    <x v="590"/>
    <x v="535"/>
    <x v="1"/>
  </r>
  <r>
    <x v="600"/>
    <x v="4"/>
    <x v="1"/>
    <x v="591"/>
    <x v="536"/>
    <x v="0"/>
  </r>
  <r>
    <x v="601"/>
    <x v="3"/>
    <x v="1"/>
    <x v="592"/>
    <x v="537"/>
    <x v="1"/>
  </r>
  <r>
    <x v="602"/>
    <x v="0"/>
    <x v="0"/>
    <x v="593"/>
    <x v="538"/>
    <x v="1"/>
  </r>
  <r>
    <x v="603"/>
    <x v="4"/>
    <x v="1"/>
    <x v="594"/>
    <x v="539"/>
    <x v="3"/>
  </r>
  <r>
    <x v="604"/>
    <x v="5"/>
    <x v="1"/>
    <x v="595"/>
    <x v="540"/>
    <x v="6"/>
  </r>
  <r>
    <x v="605"/>
    <x v="2"/>
    <x v="0"/>
    <x v="220"/>
    <x v="491"/>
    <x v="5"/>
  </r>
  <r>
    <x v="606"/>
    <x v="6"/>
    <x v="0"/>
    <x v="513"/>
    <x v="541"/>
    <x v="6"/>
  </r>
  <r>
    <x v="607"/>
    <x v="4"/>
    <x v="1"/>
    <x v="596"/>
    <x v="542"/>
    <x v="6"/>
  </r>
  <r>
    <x v="608"/>
    <x v="4"/>
    <x v="1"/>
    <x v="597"/>
    <x v="543"/>
    <x v="0"/>
  </r>
  <r>
    <x v="609"/>
    <x v="3"/>
    <x v="1"/>
    <x v="588"/>
    <x v="251"/>
    <x v="2"/>
  </r>
  <r>
    <x v="610"/>
    <x v="1"/>
    <x v="1"/>
    <x v="598"/>
    <x v="544"/>
    <x v="1"/>
  </r>
  <r>
    <x v="611"/>
    <x v="5"/>
    <x v="1"/>
    <x v="599"/>
    <x v="545"/>
    <x v="4"/>
  </r>
  <r>
    <x v="612"/>
    <x v="5"/>
    <x v="1"/>
    <x v="600"/>
    <x v="546"/>
    <x v="2"/>
  </r>
  <r>
    <x v="613"/>
    <x v="3"/>
    <x v="1"/>
    <x v="601"/>
    <x v="547"/>
    <x v="4"/>
  </r>
  <r>
    <x v="614"/>
    <x v="4"/>
    <x v="1"/>
    <x v="602"/>
    <x v="548"/>
    <x v="3"/>
  </r>
  <r>
    <x v="615"/>
    <x v="6"/>
    <x v="0"/>
    <x v="603"/>
    <x v="549"/>
    <x v="4"/>
  </r>
  <r>
    <x v="616"/>
    <x v="4"/>
    <x v="1"/>
    <x v="604"/>
    <x v="425"/>
    <x v="2"/>
  </r>
  <r>
    <x v="617"/>
    <x v="1"/>
    <x v="1"/>
    <x v="605"/>
    <x v="550"/>
    <x v="0"/>
  </r>
  <r>
    <x v="618"/>
    <x v="5"/>
    <x v="1"/>
    <x v="606"/>
    <x v="507"/>
    <x v="3"/>
  </r>
  <r>
    <x v="619"/>
    <x v="5"/>
    <x v="1"/>
    <x v="607"/>
    <x v="551"/>
    <x v="4"/>
  </r>
  <r>
    <x v="620"/>
    <x v="2"/>
    <x v="0"/>
    <x v="608"/>
    <x v="408"/>
    <x v="6"/>
  </r>
  <r>
    <x v="621"/>
    <x v="2"/>
    <x v="0"/>
    <x v="609"/>
    <x v="42"/>
    <x v="3"/>
  </r>
  <r>
    <x v="622"/>
    <x v="3"/>
    <x v="1"/>
    <x v="610"/>
    <x v="552"/>
    <x v="2"/>
  </r>
  <r>
    <x v="623"/>
    <x v="0"/>
    <x v="0"/>
    <x v="611"/>
    <x v="72"/>
    <x v="6"/>
  </r>
  <r>
    <x v="624"/>
    <x v="4"/>
    <x v="1"/>
    <x v="612"/>
    <x v="553"/>
    <x v="3"/>
  </r>
  <r>
    <x v="625"/>
    <x v="3"/>
    <x v="1"/>
    <x v="613"/>
    <x v="554"/>
    <x v="1"/>
  </r>
  <r>
    <x v="626"/>
    <x v="5"/>
    <x v="1"/>
    <x v="607"/>
    <x v="555"/>
    <x v="0"/>
  </r>
  <r>
    <x v="627"/>
    <x v="5"/>
    <x v="1"/>
    <x v="614"/>
    <x v="556"/>
    <x v="6"/>
  </r>
  <r>
    <x v="628"/>
    <x v="2"/>
    <x v="0"/>
    <x v="615"/>
    <x v="557"/>
    <x v="4"/>
  </r>
  <r>
    <x v="629"/>
    <x v="2"/>
    <x v="0"/>
    <x v="616"/>
    <x v="28"/>
    <x v="5"/>
  </r>
  <r>
    <x v="630"/>
    <x v="2"/>
    <x v="0"/>
    <x v="61"/>
    <x v="558"/>
    <x v="4"/>
  </r>
  <r>
    <x v="631"/>
    <x v="2"/>
    <x v="0"/>
    <x v="617"/>
    <x v="559"/>
    <x v="3"/>
  </r>
  <r>
    <x v="632"/>
    <x v="4"/>
    <x v="1"/>
    <x v="618"/>
    <x v="560"/>
    <x v="3"/>
  </r>
  <r>
    <x v="633"/>
    <x v="0"/>
    <x v="0"/>
    <x v="619"/>
    <x v="561"/>
    <x v="0"/>
  </r>
  <r>
    <x v="634"/>
    <x v="0"/>
    <x v="0"/>
    <x v="620"/>
    <x v="562"/>
    <x v="2"/>
  </r>
  <r>
    <x v="635"/>
    <x v="3"/>
    <x v="1"/>
    <x v="621"/>
    <x v="99"/>
    <x v="5"/>
  </r>
  <r>
    <x v="636"/>
    <x v="4"/>
    <x v="1"/>
    <x v="622"/>
    <x v="563"/>
    <x v="4"/>
  </r>
  <r>
    <x v="637"/>
    <x v="1"/>
    <x v="1"/>
    <x v="623"/>
    <x v="564"/>
    <x v="6"/>
  </r>
  <r>
    <x v="638"/>
    <x v="2"/>
    <x v="0"/>
    <x v="624"/>
    <x v="526"/>
    <x v="6"/>
  </r>
  <r>
    <x v="639"/>
    <x v="0"/>
    <x v="0"/>
    <x v="625"/>
    <x v="565"/>
    <x v="5"/>
  </r>
  <r>
    <x v="640"/>
    <x v="3"/>
    <x v="1"/>
    <x v="626"/>
    <x v="566"/>
    <x v="5"/>
  </r>
  <r>
    <x v="641"/>
    <x v="6"/>
    <x v="0"/>
    <x v="627"/>
    <x v="567"/>
    <x v="2"/>
  </r>
  <r>
    <x v="642"/>
    <x v="5"/>
    <x v="1"/>
    <x v="628"/>
    <x v="568"/>
    <x v="5"/>
  </r>
  <r>
    <x v="643"/>
    <x v="4"/>
    <x v="1"/>
    <x v="629"/>
    <x v="569"/>
    <x v="0"/>
  </r>
  <r>
    <x v="644"/>
    <x v="5"/>
    <x v="1"/>
    <x v="630"/>
    <x v="570"/>
    <x v="3"/>
  </r>
  <r>
    <x v="645"/>
    <x v="2"/>
    <x v="0"/>
    <x v="631"/>
    <x v="571"/>
    <x v="6"/>
  </r>
  <r>
    <x v="646"/>
    <x v="6"/>
    <x v="0"/>
    <x v="632"/>
    <x v="572"/>
    <x v="4"/>
  </r>
  <r>
    <x v="647"/>
    <x v="3"/>
    <x v="1"/>
    <x v="633"/>
    <x v="573"/>
    <x v="5"/>
  </r>
  <r>
    <x v="648"/>
    <x v="4"/>
    <x v="1"/>
    <x v="634"/>
    <x v="574"/>
    <x v="0"/>
  </r>
  <r>
    <x v="649"/>
    <x v="1"/>
    <x v="1"/>
    <x v="635"/>
    <x v="311"/>
    <x v="2"/>
  </r>
  <r>
    <x v="650"/>
    <x v="4"/>
    <x v="1"/>
    <x v="636"/>
    <x v="575"/>
    <x v="0"/>
  </r>
  <r>
    <x v="651"/>
    <x v="2"/>
    <x v="0"/>
    <x v="522"/>
    <x v="15"/>
    <x v="4"/>
  </r>
  <r>
    <x v="652"/>
    <x v="4"/>
    <x v="1"/>
    <x v="637"/>
    <x v="576"/>
    <x v="2"/>
  </r>
  <r>
    <x v="653"/>
    <x v="5"/>
    <x v="1"/>
    <x v="638"/>
    <x v="577"/>
    <x v="6"/>
  </r>
  <r>
    <x v="654"/>
    <x v="1"/>
    <x v="1"/>
    <x v="639"/>
    <x v="36"/>
    <x v="0"/>
  </r>
  <r>
    <x v="655"/>
    <x v="1"/>
    <x v="1"/>
    <x v="640"/>
    <x v="466"/>
    <x v="2"/>
  </r>
  <r>
    <x v="656"/>
    <x v="2"/>
    <x v="0"/>
    <x v="641"/>
    <x v="578"/>
    <x v="2"/>
  </r>
  <r>
    <x v="657"/>
    <x v="3"/>
    <x v="1"/>
    <x v="642"/>
    <x v="579"/>
    <x v="6"/>
  </r>
  <r>
    <x v="658"/>
    <x v="0"/>
    <x v="0"/>
    <x v="643"/>
    <x v="580"/>
    <x v="6"/>
  </r>
  <r>
    <x v="659"/>
    <x v="1"/>
    <x v="1"/>
    <x v="644"/>
    <x v="581"/>
    <x v="3"/>
  </r>
  <r>
    <x v="660"/>
    <x v="6"/>
    <x v="0"/>
    <x v="645"/>
    <x v="582"/>
    <x v="5"/>
  </r>
  <r>
    <x v="661"/>
    <x v="5"/>
    <x v="1"/>
    <x v="646"/>
    <x v="583"/>
    <x v="6"/>
  </r>
  <r>
    <x v="662"/>
    <x v="4"/>
    <x v="1"/>
    <x v="647"/>
    <x v="584"/>
    <x v="6"/>
  </r>
  <r>
    <x v="663"/>
    <x v="4"/>
    <x v="1"/>
    <x v="648"/>
    <x v="585"/>
    <x v="1"/>
  </r>
  <r>
    <x v="664"/>
    <x v="4"/>
    <x v="1"/>
    <x v="649"/>
    <x v="586"/>
    <x v="1"/>
  </r>
  <r>
    <x v="665"/>
    <x v="2"/>
    <x v="0"/>
    <x v="650"/>
    <x v="298"/>
    <x v="5"/>
  </r>
  <r>
    <x v="666"/>
    <x v="1"/>
    <x v="1"/>
    <x v="651"/>
    <x v="70"/>
    <x v="0"/>
  </r>
  <r>
    <x v="667"/>
    <x v="0"/>
    <x v="0"/>
    <x v="652"/>
    <x v="416"/>
    <x v="4"/>
  </r>
  <r>
    <x v="668"/>
    <x v="1"/>
    <x v="1"/>
    <x v="653"/>
    <x v="587"/>
    <x v="4"/>
  </r>
  <r>
    <x v="669"/>
    <x v="4"/>
    <x v="1"/>
    <x v="654"/>
    <x v="588"/>
    <x v="5"/>
  </r>
  <r>
    <x v="670"/>
    <x v="2"/>
    <x v="0"/>
    <x v="655"/>
    <x v="589"/>
    <x v="2"/>
  </r>
  <r>
    <x v="671"/>
    <x v="1"/>
    <x v="1"/>
    <x v="656"/>
    <x v="590"/>
    <x v="4"/>
  </r>
  <r>
    <x v="672"/>
    <x v="2"/>
    <x v="0"/>
    <x v="657"/>
    <x v="142"/>
    <x v="3"/>
  </r>
  <r>
    <x v="673"/>
    <x v="1"/>
    <x v="1"/>
    <x v="658"/>
    <x v="591"/>
    <x v="6"/>
  </r>
  <r>
    <x v="674"/>
    <x v="5"/>
    <x v="1"/>
    <x v="659"/>
    <x v="551"/>
    <x v="3"/>
  </r>
  <r>
    <x v="675"/>
    <x v="2"/>
    <x v="0"/>
    <x v="660"/>
    <x v="592"/>
    <x v="1"/>
  </r>
  <r>
    <x v="676"/>
    <x v="1"/>
    <x v="1"/>
    <x v="661"/>
    <x v="593"/>
    <x v="6"/>
  </r>
  <r>
    <x v="677"/>
    <x v="5"/>
    <x v="1"/>
    <x v="662"/>
    <x v="594"/>
    <x v="2"/>
  </r>
  <r>
    <x v="678"/>
    <x v="1"/>
    <x v="1"/>
    <x v="663"/>
    <x v="92"/>
    <x v="0"/>
  </r>
  <r>
    <x v="679"/>
    <x v="4"/>
    <x v="1"/>
    <x v="664"/>
    <x v="595"/>
    <x v="2"/>
  </r>
  <r>
    <x v="680"/>
    <x v="5"/>
    <x v="1"/>
    <x v="665"/>
    <x v="596"/>
    <x v="3"/>
  </r>
  <r>
    <x v="681"/>
    <x v="1"/>
    <x v="1"/>
    <x v="424"/>
    <x v="166"/>
    <x v="3"/>
  </r>
  <r>
    <x v="682"/>
    <x v="5"/>
    <x v="1"/>
    <x v="666"/>
    <x v="536"/>
    <x v="5"/>
  </r>
  <r>
    <x v="683"/>
    <x v="1"/>
    <x v="1"/>
    <x v="667"/>
    <x v="228"/>
    <x v="2"/>
  </r>
  <r>
    <x v="684"/>
    <x v="2"/>
    <x v="0"/>
    <x v="668"/>
    <x v="597"/>
    <x v="3"/>
  </r>
  <r>
    <x v="685"/>
    <x v="5"/>
    <x v="1"/>
    <x v="669"/>
    <x v="598"/>
    <x v="4"/>
  </r>
  <r>
    <x v="686"/>
    <x v="6"/>
    <x v="0"/>
    <x v="670"/>
    <x v="599"/>
    <x v="2"/>
  </r>
  <r>
    <x v="687"/>
    <x v="2"/>
    <x v="0"/>
    <x v="671"/>
    <x v="600"/>
    <x v="1"/>
  </r>
  <r>
    <x v="688"/>
    <x v="5"/>
    <x v="1"/>
    <x v="672"/>
    <x v="495"/>
    <x v="0"/>
  </r>
  <r>
    <x v="689"/>
    <x v="3"/>
    <x v="1"/>
    <x v="673"/>
    <x v="601"/>
    <x v="2"/>
  </r>
  <r>
    <x v="690"/>
    <x v="1"/>
    <x v="1"/>
    <x v="674"/>
    <x v="602"/>
    <x v="6"/>
  </r>
  <r>
    <x v="691"/>
    <x v="2"/>
    <x v="0"/>
    <x v="675"/>
    <x v="603"/>
    <x v="0"/>
  </r>
  <r>
    <x v="692"/>
    <x v="5"/>
    <x v="1"/>
    <x v="676"/>
    <x v="604"/>
    <x v="1"/>
  </r>
  <r>
    <x v="693"/>
    <x v="1"/>
    <x v="1"/>
    <x v="444"/>
    <x v="605"/>
    <x v="5"/>
  </r>
  <r>
    <x v="694"/>
    <x v="3"/>
    <x v="1"/>
    <x v="677"/>
    <x v="606"/>
    <x v="3"/>
  </r>
  <r>
    <x v="695"/>
    <x v="4"/>
    <x v="1"/>
    <x v="306"/>
    <x v="582"/>
    <x v="6"/>
  </r>
  <r>
    <x v="696"/>
    <x v="2"/>
    <x v="0"/>
    <x v="678"/>
    <x v="607"/>
    <x v="5"/>
  </r>
  <r>
    <x v="697"/>
    <x v="4"/>
    <x v="1"/>
    <x v="679"/>
    <x v="608"/>
    <x v="0"/>
  </r>
  <r>
    <x v="698"/>
    <x v="2"/>
    <x v="0"/>
    <x v="680"/>
    <x v="609"/>
    <x v="1"/>
  </r>
  <r>
    <x v="699"/>
    <x v="4"/>
    <x v="1"/>
    <x v="681"/>
    <x v="610"/>
    <x v="4"/>
  </r>
  <r>
    <x v="700"/>
    <x v="0"/>
    <x v="0"/>
    <x v="682"/>
    <x v="611"/>
    <x v="1"/>
  </r>
  <r>
    <x v="701"/>
    <x v="0"/>
    <x v="0"/>
    <x v="683"/>
    <x v="64"/>
    <x v="1"/>
  </r>
  <r>
    <x v="702"/>
    <x v="2"/>
    <x v="0"/>
    <x v="684"/>
    <x v="612"/>
    <x v="6"/>
  </r>
  <r>
    <x v="703"/>
    <x v="0"/>
    <x v="0"/>
    <x v="685"/>
    <x v="295"/>
    <x v="6"/>
  </r>
  <r>
    <x v="704"/>
    <x v="5"/>
    <x v="1"/>
    <x v="686"/>
    <x v="613"/>
    <x v="2"/>
  </r>
  <r>
    <x v="705"/>
    <x v="5"/>
    <x v="1"/>
    <x v="687"/>
    <x v="614"/>
    <x v="2"/>
  </r>
  <r>
    <x v="706"/>
    <x v="3"/>
    <x v="1"/>
    <x v="688"/>
    <x v="615"/>
    <x v="0"/>
  </r>
  <r>
    <x v="707"/>
    <x v="3"/>
    <x v="1"/>
    <x v="689"/>
    <x v="312"/>
    <x v="6"/>
  </r>
  <r>
    <x v="708"/>
    <x v="3"/>
    <x v="1"/>
    <x v="690"/>
    <x v="616"/>
    <x v="3"/>
  </r>
  <r>
    <x v="709"/>
    <x v="2"/>
    <x v="0"/>
    <x v="691"/>
    <x v="617"/>
    <x v="0"/>
  </r>
  <r>
    <x v="710"/>
    <x v="1"/>
    <x v="1"/>
    <x v="692"/>
    <x v="618"/>
    <x v="1"/>
  </r>
  <r>
    <x v="711"/>
    <x v="2"/>
    <x v="0"/>
    <x v="693"/>
    <x v="619"/>
    <x v="1"/>
  </r>
  <r>
    <x v="712"/>
    <x v="1"/>
    <x v="1"/>
    <x v="694"/>
    <x v="620"/>
    <x v="5"/>
  </r>
  <r>
    <x v="713"/>
    <x v="1"/>
    <x v="1"/>
    <x v="695"/>
    <x v="621"/>
    <x v="2"/>
  </r>
  <r>
    <x v="714"/>
    <x v="2"/>
    <x v="0"/>
    <x v="696"/>
    <x v="215"/>
    <x v="5"/>
  </r>
  <r>
    <x v="715"/>
    <x v="4"/>
    <x v="1"/>
    <x v="697"/>
    <x v="566"/>
    <x v="2"/>
  </r>
  <r>
    <x v="716"/>
    <x v="3"/>
    <x v="1"/>
    <x v="698"/>
    <x v="622"/>
    <x v="5"/>
  </r>
  <r>
    <x v="717"/>
    <x v="2"/>
    <x v="0"/>
    <x v="699"/>
    <x v="623"/>
    <x v="1"/>
  </r>
  <r>
    <x v="718"/>
    <x v="5"/>
    <x v="1"/>
    <x v="223"/>
    <x v="624"/>
    <x v="2"/>
  </r>
  <r>
    <x v="719"/>
    <x v="0"/>
    <x v="0"/>
    <x v="700"/>
    <x v="625"/>
    <x v="0"/>
  </r>
  <r>
    <x v="720"/>
    <x v="6"/>
    <x v="0"/>
    <x v="701"/>
    <x v="626"/>
    <x v="0"/>
  </r>
  <r>
    <x v="721"/>
    <x v="6"/>
    <x v="0"/>
    <x v="702"/>
    <x v="627"/>
    <x v="0"/>
  </r>
  <r>
    <x v="722"/>
    <x v="3"/>
    <x v="1"/>
    <x v="703"/>
    <x v="628"/>
    <x v="2"/>
  </r>
  <r>
    <x v="723"/>
    <x v="5"/>
    <x v="1"/>
    <x v="704"/>
    <x v="629"/>
    <x v="6"/>
  </r>
  <r>
    <x v="724"/>
    <x v="2"/>
    <x v="0"/>
    <x v="705"/>
    <x v="630"/>
    <x v="2"/>
  </r>
  <r>
    <x v="725"/>
    <x v="0"/>
    <x v="0"/>
    <x v="706"/>
    <x v="631"/>
    <x v="0"/>
  </r>
  <r>
    <x v="726"/>
    <x v="6"/>
    <x v="0"/>
    <x v="707"/>
    <x v="632"/>
    <x v="6"/>
  </r>
  <r>
    <x v="727"/>
    <x v="0"/>
    <x v="0"/>
    <x v="708"/>
    <x v="633"/>
    <x v="0"/>
  </r>
  <r>
    <x v="728"/>
    <x v="5"/>
    <x v="1"/>
    <x v="709"/>
    <x v="634"/>
    <x v="0"/>
  </r>
  <r>
    <x v="729"/>
    <x v="4"/>
    <x v="1"/>
    <x v="710"/>
    <x v="635"/>
    <x v="6"/>
  </r>
  <r>
    <x v="730"/>
    <x v="5"/>
    <x v="1"/>
    <x v="711"/>
    <x v="636"/>
    <x v="4"/>
  </r>
  <r>
    <x v="731"/>
    <x v="0"/>
    <x v="0"/>
    <x v="712"/>
    <x v="16"/>
    <x v="2"/>
  </r>
  <r>
    <x v="732"/>
    <x v="2"/>
    <x v="0"/>
    <x v="500"/>
    <x v="248"/>
    <x v="0"/>
  </r>
  <r>
    <x v="733"/>
    <x v="1"/>
    <x v="1"/>
    <x v="713"/>
    <x v="637"/>
    <x v="2"/>
  </r>
  <r>
    <x v="734"/>
    <x v="6"/>
    <x v="0"/>
    <x v="714"/>
    <x v="638"/>
    <x v="2"/>
  </r>
  <r>
    <x v="735"/>
    <x v="0"/>
    <x v="0"/>
    <x v="715"/>
    <x v="259"/>
    <x v="3"/>
  </r>
  <r>
    <x v="736"/>
    <x v="2"/>
    <x v="0"/>
    <x v="716"/>
    <x v="309"/>
    <x v="2"/>
  </r>
  <r>
    <x v="737"/>
    <x v="5"/>
    <x v="1"/>
    <x v="717"/>
    <x v="326"/>
    <x v="0"/>
  </r>
  <r>
    <x v="738"/>
    <x v="5"/>
    <x v="1"/>
    <x v="718"/>
    <x v="639"/>
    <x v="2"/>
  </r>
  <r>
    <x v="739"/>
    <x v="3"/>
    <x v="1"/>
    <x v="549"/>
    <x v="640"/>
    <x v="1"/>
  </r>
  <r>
    <x v="740"/>
    <x v="2"/>
    <x v="0"/>
    <x v="719"/>
    <x v="641"/>
    <x v="6"/>
  </r>
  <r>
    <x v="741"/>
    <x v="0"/>
    <x v="0"/>
    <x v="720"/>
    <x v="642"/>
    <x v="4"/>
  </r>
  <r>
    <x v="742"/>
    <x v="0"/>
    <x v="0"/>
    <x v="721"/>
    <x v="643"/>
    <x v="6"/>
  </r>
  <r>
    <x v="743"/>
    <x v="3"/>
    <x v="1"/>
    <x v="722"/>
    <x v="644"/>
    <x v="5"/>
  </r>
  <r>
    <x v="744"/>
    <x v="0"/>
    <x v="0"/>
    <x v="723"/>
    <x v="645"/>
    <x v="2"/>
  </r>
  <r>
    <x v="745"/>
    <x v="4"/>
    <x v="1"/>
    <x v="724"/>
    <x v="646"/>
    <x v="0"/>
  </r>
  <r>
    <x v="746"/>
    <x v="3"/>
    <x v="1"/>
    <x v="725"/>
    <x v="647"/>
    <x v="5"/>
  </r>
  <r>
    <x v="747"/>
    <x v="5"/>
    <x v="1"/>
    <x v="726"/>
    <x v="648"/>
    <x v="0"/>
  </r>
  <r>
    <x v="748"/>
    <x v="6"/>
    <x v="0"/>
    <x v="727"/>
    <x v="181"/>
    <x v="6"/>
  </r>
  <r>
    <x v="749"/>
    <x v="2"/>
    <x v="0"/>
    <x v="728"/>
    <x v="649"/>
    <x v="0"/>
  </r>
  <r>
    <x v="750"/>
    <x v="1"/>
    <x v="1"/>
    <x v="729"/>
    <x v="397"/>
    <x v="1"/>
  </r>
  <r>
    <x v="751"/>
    <x v="3"/>
    <x v="1"/>
    <x v="730"/>
    <x v="650"/>
    <x v="1"/>
  </r>
  <r>
    <x v="752"/>
    <x v="6"/>
    <x v="0"/>
    <x v="731"/>
    <x v="651"/>
    <x v="4"/>
  </r>
  <r>
    <x v="753"/>
    <x v="3"/>
    <x v="1"/>
    <x v="732"/>
    <x v="652"/>
    <x v="0"/>
  </r>
  <r>
    <x v="754"/>
    <x v="6"/>
    <x v="0"/>
    <x v="733"/>
    <x v="653"/>
    <x v="4"/>
  </r>
  <r>
    <x v="755"/>
    <x v="4"/>
    <x v="1"/>
    <x v="734"/>
    <x v="454"/>
    <x v="1"/>
  </r>
  <r>
    <x v="756"/>
    <x v="5"/>
    <x v="1"/>
    <x v="735"/>
    <x v="654"/>
    <x v="6"/>
  </r>
  <r>
    <x v="757"/>
    <x v="5"/>
    <x v="1"/>
    <x v="736"/>
    <x v="459"/>
    <x v="5"/>
  </r>
  <r>
    <x v="758"/>
    <x v="6"/>
    <x v="0"/>
    <x v="737"/>
    <x v="655"/>
    <x v="6"/>
  </r>
  <r>
    <x v="759"/>
    <x v="0"/>
    <x v="0"/>
    <x v="738"/>
    <x v="656"/>
    <x v="1"/>
  </r>
  <r>
    <x v="760"/>
    <x v="1"/>
    <x v="1"/>
    <x v="739"/>
    <x v="127"/>
    <x v="1"/>
  </r>
  <r>
    <x v="761"/>
    <x v="5"/>
    <x v="1"/>
    <x v="740"/>
    <x v="611"/>
    <x v="5"/>
  </r>
  <r>
    <x v="762"/>
    <x v="0"/>
    <x v="0"/>
    <x v="741"/>
    <x v="392"/>
    <x v="2"/>
  </r>
  <r>
    <x v="763"/>
    <x v="4"/>
    <x v="1"/>
    <x v="742"/>
    <x v="657"/>
    <x v="4"/>
  </r>
  <r>
    <x v="764"/>
    <x v="5"/>
    <x v="1"/>
    <x v="743"/>
    <x v="658"/>
    <x v="5"/>
  </r>
  <r>
    <x v="765"/>
    <x v="3"/>
    <x v="1"/>
    <x v="744"/>
    <x v="659"/>
    <x v="2"/>
  </r>
  <r>
    <x v="766"/>
    <x v="1"/>
    <x v="1"/>
    <x v="745"/>
    <x v="660"/>
    <x v="4"/>
  </r>
  <r>
    <x v="767"/>
    <x v="6"/>
    <x v="0"/>
    <x v="746"/>
    <x v="661"/>
    <x v="6"/>
  </r>
  <r>
    <x v="768"/>
    <x v="0"/>
    <x v="0"/>
    <x v="747"/>
    <x v="597"/>
    <x v="1"/>
  </r>
  <r>
    <x v="769"/>
    <x v="0"/>
    <x v="0"/>
    <x v="748"/>
    <x v="662"/>
    <x v="1"/>
  </r>
  <r>
    <x v="770"/>
    <x v="3"/>
    <x v="1"/>
    <x v="749"/>
    <x v="609"/>
    <x v="4"/>
  </r>
  <r>
    <x v="771"/>
    <x v="4"/>
    <x v="1"/>
    <x v="750"/>
    <x v="663"/>
    <x v="1"/>
  </r>
  <r>
    <x v="772"/>
    <x v="5"/>
    <x v="1"/>
    <x v="620"/>
    <x v="497"/>
    <x v="5"/>
  </r>
  <r>
    <x v="773"/>
    <x v="3"/>
    <x v="1"/>
    <x v="751"/>
    <x v="181"/>
    <x v="6"/>
  </r>
  <r>
    <x v="774"/>
    <x v="0"/>
    <x v="0"/>
    <x v="752"/>
    <x v="346"/>
    <x v="5"/>
  </r>
  <r>
    <x v="775"/>
    <x v="0"/>
    <x v="0"/>
    <x v="753"/>
    <x v="354"/>
    <x v="4"/>
  </r>
  <r>
    <x v="776"/>
    <x v="6"/>
    <x v="0"/>
    <x v="754"/>
    <x v="611"/>
    <x v="4"/>
  </r>
  <r>
    <x v="777"/>
    <x v="5"/>
    <x v="1"/>
    <x v="755"/>
    <x v="268"/>
    <x v="0"/>
  </r>
  <r>
    <x v="778"/>
    <x v="0"/>
    <x v="0"/>
    <x v="756"/>
    <x v="664"/>
    <x v="1"/>
  </r>
  <r>
    <x v="779"/>
    <x v="4"/>
    <x v="1"/>
    <x v="757"/>
    <x v="665"/>
    <x v="0"/>
  </r>
  <r>
    <x v="780"/>
    <x v="6"/>
    <x v="0"/>
    <x v="230"/>
    <x v="666"/>
    <x v="5"/>
  </r>
  <r>
    <x v="781"/>
    <x v="5"/>
    <x v="1"/>
    <x v="758"/>
    <x v="542"/>
    <x v="5"/>
  </r>
  <r>
    <x v="782"/>
    <x v="0"/>
    <x v="0"/>
    <x v="759"/>
    <x v="667"/>
    <x v="0"/>
  </r>
  <r>
    <x v="783"/>
    <x v="2"/>
    <x v="0"/>
    <x v="760"/>
    <x v="308"/>
    <x v="2"/>
  </r>
  <r>
    <x v="784"/>
    <x v="5"/>
    <x v="1"/>
    <x v="761"/>
    <x v="668"/>
    <x v="2"/>
  </r>
  <r>
    <x v="785"/>
    <x v="0"/>
    <x v="0"/>
    <x v="762"/>
    <x v="669"/>
    <x v="4"/>
  </r>
  <r>
    <x v="786"/>
    <x v="6"/>
    <x v="0"/>
    <x v="763"/>
    <x v="568"/>
    <x v="0"/>
  </r>
  <r>
    <x v="787"/>
    <x v="0"/>
    <x v="0"/>
    <x v="764"/>
    <x v="670"/>
    <x v="0"/>
  </r>
  <r>
    <x v="788"/>
    <x v="0"/>
    <x v="0"/>
    <x v="765"/>
    <x v="283"/>
    <x v="3"/>
  </r>
  <r>
    <x v="789"/>
    <x v="1"/>
    <x v="1"/>
    <x v="766"/>
    <x v="41"/>
    <x v="5"/>
  </r>
  <r>
    <x v="790"/>
    <x v="0"/>
    <x v="0"/>
    <x v="767"/>
    <x v="671"/>
    <x v="2"/>
  </r>
  <r>
    <x v="791"/>
    <x v="2"/>
    <x v="0"/>
    <x v="768"/>
    <x v="672"/>
    <x v="5"/>
  </r>
  <r>
    <x v="792"/>
    <x v="4"/>
    <x v="1"/>
    <x v="769"/>
    <x v="673"/>
    <x v="6"/>
  </r>
  <r>
    <x v="793"/>
    <x v="2"/>
    <x v="0"/>
    <x v="770"/>
    <x v="674"/>
    <x v="3"/>
  </r>
  <r>
    <x v="794"/>
    <x v="0"/>
    <x v="0"/>
    <x v="769"/>
    <x v="675"/>
    <x v="0"/>
  </r>
  <r>
    <x v="795"/>
    <x v="2"/>
    <x v="0"/>
    <x v="771"/>
    <x v="623"/>
    <x v="6"/>
  </r>
  <r>
    <x v="796"/>
    <x v="6"/>
    <x v="0"/>
    <x v="772"/>
    <x v="676"/>
    <x v="4"/>
  </r>
  <r>
    <x v="797"/>
    <x v="1"/>
    <x v="1"/>
    <x v="773"/>
    <x v="677"/>
    <x v="4"/>
  </r>
  <r>
    <x v="798"/>
    <x v="5"/>
    <x v="1"/>
    <x v="774"/>
    <x v="246"/>
    <x v="0"/>
  </r>
  <r>
    <x v="799"/>
    <x v="2"/>
    <x v="0"/>
    <x v="775"/>
    <x v="678"/>
    <x v="1"/>
  </r>
  <r>
    <x v="800"/>
    <x v="1"/>
    <x v="1"/>
    <x v="776"/>
    <x v="679"/>
    <x v="3"/>
  </r>
  <r>
    <x v="801"/>
    <x v="4"/>
    <x v="1"/>
    <x v="777"/>
    <x v="680"/>
    <x v="0"/>
  </r>
  <r>
    <x v="802"/>
    <x v="2"/>
    <x v="0"/>
    <x v="778"/>
    <x v="681"/>
    <x v="5"/>
  </r>
  <r>
    <x v="803"/>
    <x v="0"/>
    <x v="0"/>
    <x v="779"/>
    <x v="102"/>
    <x v="1"/>
  </r>
  <r>
    <x v="804"/>
    <x v="5"/>
    <x v="1"/>
    <x v="780"/>
    <x v="682"/>
    <x v="5"/>
  </r>
  <r>
    <x v="805"/>
    <x v="2"/>
    <x v="0"/>
    <x v="781"/>
    <x v="683"/>
    <x v="6"/>
  </r>
  <r>
    <x v="806"/>
    <x v="2"/>
    <x v="0"/>
    <x v="782"/>
    <x v="241"/>
    <x v="4"/>
  </r>
  <r>
    <x v="807"/>
    <x v="1"/>
    <x v="1"/>
    <x v="783"/>
    <x v="684"/>
    <x v="6"/>
  </r>
  <r>
    <x v="808"/>
    <x v="6"/>
    <x v="0"/>
    <x v="784"/>
    <x v="143"/>
    <x v="2"/>
  </r>
  <r>
    <x v="809"/>
    <x v="1"/>
    <x v="1"/>
    <x v="785"/>
    <x v="685"/>
    <x v="5"/>
  </r>
  <r>
    <x v="810"/>
    <x v="6"/>
    <x v="0"/>
    <x v="786"/>
    <x v="686"/>
    <x v="2"/>
  </r>
  <r>
    <x v="811"/>
    <x v="3"/>
    <x v="1"/>
    <x v="787"/>
    <x v="687"/>
    <x v="6"/>
  </r>
  <r>
    <x v="812"/>
    <x v="4"/>
    <x v="1"/>
    <x v="22"/>
    <x v="453"/>
    <x v="1"/>
  </r>
  <r>
    <x v="813"/>
    <x v="4"/>
    <x v="1"/>
    <x v="788"/>
    <x v="688"/>
    <x v="3"/>
  </r>
  <r>
    <x v="814"/>
    <x v="5"/>
    <x v="1"/>
    <x v="789"/>
    <x v="689"/>
    <x v="1"/>
  </r>
  <r>
    <x v="815"/>
    <x v="5"/>
    <x v="1"/>
    <x v="790"/>
    <x v="690"/>
    <x v="5"/>
  </r>
  <r>
    <x v="816"/>
    <x v="0"/>
    <x v="0"/>
    <x v="791"/>
    <x v="691"/>
    <x v="4"/>
  </r>
  <r>
    <x v="817"/>
    <x v="3"/>
    <x v="1"/>
    <x v="792"/>
    <x v="209"/>
    <x v="5"/>
  </r>
  <r>
    <x v="818"/>
    <x v="2"/>
    <x v="0"/>
    <x v="793"/>
    <x v="692"/>
    <x v="6"/>
  </r>
  <r>
    <x v="819"/>
    <x v="2"/>
    <x v="0"/>
    <x v="47"/>
    <x v="693"/>
    <x v="1"/>
  </r>
  <r>
    <x v="820"/>
    <x v="1"/>
    <x v="1"/>
    <x v="794"/>
    <x v="694"/>
    <x v="5"/>
  </r>
  <r>
    <x v="821"/>
    <x v="3"/>
    <x v="1"/>
    <x v="795"/>
    <x v="695"/>
    <x v="3"/>
  </r>
  <r>
    <x v="822"/>
    <x v="1"/>
    <x v="1"/>
    <x v="796"/>
    <x v="696"/>
    <x v="5"/>
  </r>
  <r>
    <x v="823"/>
    <x v="3"/>
    <x v="1"/>
    <x v="797"/>
    <x v="697"/>
    <x v="4"/>
  </r>
  <r>
    <x v="824"/>
    <x v="6"/>
    <x v="0"/>
    <x v="96"/>
    <x v="698"/>
    <x v="5"/>
  </r>
  <r>
    <x v="825"/>
    <x v="6"/>
    <x v="0"/>
    <x v="798"/>
    <x v="662"/>
    <x v="6"/>
  </r>
  <r>
    <x v="826"/>
    <x v="2"/>
    <x v="0"/>
    <x v="799"/>
    <x v="699"/>
    <x v="4"/>
  </r>
  <r>
    <x v="827"/>
    <x v="3"/>
    <x v="1"/>
    <x v="800"/>
    <x v="64"/>
    <x v="3"/>
  </r>
  <r>
    <x v="828"/>
    <x v="2"/>
    <x v="0"/>
    <x v="801"/>
    <x v="700"/>
    <x v="2"/>
  </r>
  <r>
    <x v="829"/>
    <x v="3"/>
    <x v="1"/>
    <x v="575"/>
    <x v="157"/>
    <x v="5"/>
  </r>
  <r>
    <x v="830"/>
    <x v="3"/>
    <x v="1"/>
    <x v="802"/>
    <x v="613"/>
    <x v="0"/>
  </r>
  <r>
    <x v="831"/>
    <x v="0"/>
    <x v="0"/>
    <x v="803"/>
    <x v="701"/>
    <x v="4"/>
  </r>
  <r>
    <x v="832"/>
    <x v="1"/>
    <x v="1"/>
    <x v="204"/>
    <x v="702"/>
    <x v="1"/>
  </r>
  <r>
    <x v="833"/>
    <x v="4"/>
    <x v="1"/>
    <x v="382"/>
    <x v="703"/>
    <x v="0"/>
  </r>
  <r>
    <x v="834"/>
    <x v="5"/>
    <x v="1"/>
    <x v="804"/>
    <x v="704"/>
    <x v="6"/>
  </r>
  <r>
    <x v="835"/>
    <x v="0"/>
    <x v="0"/>
    <x v="805"/>
    <x v="89"/>
    <x v="1"/>
  </r>
  <r>
    <x v="836"/>
    <x v="3"/>
    <x v="1"/>
    <x v="806"/>
    <x v="705"/>
    <x v="3"/>
  </r>
  <r>
    <x v="837"/>
    <x v="3"/>
    <x v="1"/>
    <x v="807"/>
    <x v="706"/>
    <x v="5"/>
  </r>
  <r>
    <x v="838"/>
    <x v="2"/>
    <x v="0"/>
    <x v="808"/>
    <x v="707"/>
    <x v="1"/>
  </r>
  <r>
    <x v="839"/>
    <x v="5"/>
    <x v="1"/>
    <x v="809"/>
    <x v="708"/>
    <x v="2"/>
  </r>
  <r>
    <x v="840"/>
    <x v="5"/>
    <x v="1"/>
    <x v="810"/>
    <x v="709"/>
    <x v="6"/>
  </r>
  <r>
    <x v="841"/>
    <x v="3"/>
    <x v="1"/>
    <x v="811"/>
    <x v="710"/>
    <x v="5"/>
  </r>
  <r>
    <x v="842"/>
    <x v="4"/>
    <x v="1"/>
    <x v="812"/>
    <x v="711"/>
    <x v="0"/>
  </r>
  <r>
    <x v="843"/>
    <x v="4"/>
    <x v="1"/>
    <x v="813"/>
    <x v="712"/>
    <x v="6"/>
  </r>
  <r>
    <x v="844"/>
    <x v="4"/>
    <x v="1"/>
    <x v="814"/>
    <x v="704"/>
    <x v="5"/>
  </r>
  <r>
    <x v="845"/>
    <x v="4"/>
    <x v="1"/>
    <x v="815"/>
    <x v="713"/>
    <x v="2"/>
  </r>
  <r>
    <x v="846"/>
    <x v="6"/>
    <x v="0"/>
    <x v="816"/>
    <x v="714"/>
    <x v="1"/>
  </r>
  <r>
    <x v="847"/>
    <x v="6"/>
    <x v="0"/>
    <x v="817"/>
    <x v="715"/>
    <x v="6"/>
  </r>
  <r>
    <x v="848"/>
    <x v="4"/>
    <x v="1"/>
    <x v="818"/>
    <x v="716"/>
    <x v="1"/>
  </r>
  <r>
    <x v="849"/>
    <x v="4"/>
    <x v="1"/>
    <x v="819"/>
    <x v="717"/>
    <x v="3"/>
  </r>
  <r>
    <x v="850"/>
    <x v="0"/>
    <x v="0"/>
    <x v="61"/>
    <x v="718"/>
    <x v="0"/>
  </r>
  <r>
    <x v="851"/>
    <x v="0"/>
    <x v="0"/>
    <x v="820"/>
    <x v="719"/>
    <x v="5"/>
  </r>
  <r>
    <x v="852"/>
    <x v="3"/>
    <x v="1"/>
    <x v="488"/>
    <x v="720"/>
    <x v="4"/>
  </r>
  <r>
    <x v="853"/>
    <x v="5"/>
    <x v="1"/>
    <x v="821"/>
    <x v="721"/>
    <x v="2"/>
  </r>
  <r>
    <x v="854"/>
    <x v="4"/>
    <x v="1"/>
    <x v="142"/>
    <x v="722"/>
    <x v="3"/>
  </r>
  <r>
    <x v="855"/>
    <x v="6"/>
    <x v="0"/>
    <x v="822"/>
    <x v="587"/>
    <x v="0"/>
  </r>
  <r>
    <x v="856"/>
    <x v="1"/>
    <x v="1"/>
    <x v="823"/>
    <x v="228"/>
    <x v="5"/>
  </r>
  <r>
    <x v="857"/>
    <x v="3"/>
    <x v="1"/>
    <x v="824"/>
    <x v="723"/>
    <x v="6"/>
  </r>
  <r>
    <x v="858"/>
    <x v="3"/>
    <x v="1"/>
    <x v="825"/>
    <x v="724"/>
    <x v="4"/>
  </r>
  <r>
    <x v="859"/>
    <x v="4"/>
    <x v="1"/>
    <x v="826"/>
    <x v="725"/>
    <x v="4"/>
  </r>
  <r>
    <x v="860"/>
    <x v="6"/>
    <x v="0"/>
    <x v="827"/>
    <x v="726"/>
    <x v="1"/>
  </r>
  <r>
    <x v="861"/>
    <x v="1"/>
    <x v="1"/>
    <x v="828"/>
    <x v="727"/>
    <x v="4"/>
  </r>
  <r>
    <x v="862"/>
    <x v="1"/>
    <x v="1"/>
    <x v="829"/>
    <x v="728"/>
    <x v="5"/>
  </r>
  <r>
    <x v="863"/>
    <x v="1"/>
    <x v="1"/>
    <x v="830"/>
    <x v="729"/>
    <x v="4"/>
  </r>
  <r>
    <x v="864"/>
    <x v="4"/>
    <x v="1"/>
    <x v="831"/>
    <x v="730"/>
    <x v="4"/>
  </r>
  <r>
    <x v="865"/>
    <x v="4"/>
    <x v="1"/>
    <x v="832"/>
    <x v="589"/>
    <x v="3"/>
  </r>
  <r>
    <x v="866"/>
    <x v="4"/>
    <x v="1"/>
    <x v="833"/>
    <x v="618"/>
    <x v="0"/>
  </r>
  <r>
    <x v="867"/>
    <x v="6"/>
    <x v="0"/>
    <x v="834"/>
    <x v="731"/>
    <x v="2"/>
  </r>
  <r>
    <x v="868"/>
    <x v="1"/>
    <x v="1"/>
    <x v="835"/>
    <x v="732"/>
    <x v="5"/>
  </r>
  <r>
    <x v="869"/>
    <x v="2"/>
    <x v="0"/>
    <x v="836"/>
    <x v="733"/>
    <x v="1"/>
  </r>
  <r>
    <x v="870"/>
    <x v="3"/>
    <x v="1"/>
    <x v="837"/>
    <x v="734"/>
    <x v="0"/>
  </r>
  <r>
    <x v="871"/>
    <x v="0"/>
    <x v="0"/>
    <x v="838"/>
    <x v="735"/>
    <x v="1"/>
  </r>
  <r>
    <x v="872"/>
    <x v="4"/>
    <x v="1"/>
    <x v="402"/>
    <x v="736"/>
    <x v="0"/>
  </r>
  <r>
    <x v="873"/>
    <x v="5"/>
    <x v="1"/>
    <x v="839"/>
    <x v="442"/>
    <x v="3"/>
  </r>
  <r>
    <x v="874"/>
    <x v="5"/>
    <x v="1"/>
    <x v="840"/>
    <x v="737"/>
    <x v="4"/>
  </r>
  <r>
    <x v="875"/>
    <x v="2"/>
    <x v="0"/>
    <x v="841"/>
    <x v="738"/>
    <x v="6"/>
  </r>
  <r>
    <x v="876"/>
    <x v="3"/>
    <x v="1"/>
    <x v="842"/>
    <x v="739"/>
    <x v="1"/>
  </r>
  <r>
    <x v="877"/>
    <x v="1"/>
    <x v="1"/>
    <x v="843"/>
    <x v="740"/>
    <x v="5"/>
  </r>
  <r>
    <x v="878"/>
    <x v="5"/>
    <x v="1"/>
    <x v="844"/>
    <x v="741"/>
    <x v="0"/>
  </r>
  <r>
    <x v="879"/>
    <x v="6"/>
    <x v="0"/>
    <x v="845"/>
    <x v="742"/>
    <x v="5"/>
  </r>
  <r>
    <x v="880"/>
    <x v="6"/>
    <x v="0"/>
    <x v="846"/>
    <x v="563"/>
    <x v="2"/>
  </r>
  <r>
    <x v="881"/>
    <x v="3"/>
    <x v="1"/>
    <x v="847"/>
    <x v="743"/>
    <x v="1"/>
  </r>
  <r>
    <x v="882"/>
    <x v="6"/>
    <x v="0"/>
    <x v="848"/>
    <x v="744"/>
    <x v="4"/>
  </r>
  <r>
    <x v="883"/>
    <x v="0"/>
    <x v="0"/>
    <x v="849"/>
    <x v="745"/>
    <x v="3"/>
  </r>
  <r>
    <x v="884"/>
    <x v="1"/>
    <x v="1"/>
    <x v="850"/>
    <x v="746"/>
    <x v="2"/>
  </r>
  <r>
    <x v="885"/>
    <x v="6"/>
    <x v="0"/>
    <x v="851"/>
    <x v="747"/>
    <x v="1"/>
  </r>
  <r>
    <x v="886"/>
    <x v="4"/>
    <x v="1"/>
    <x v="852"/>
    <x v="748"/>
    <x v="2"/>
  </r>
  <r>
    <x v="887"/>
    <x v="4"/>
    <x v="1"/>
    <x v="853"/>
    <x v="749"/>
    <x v="4"/>
  </r>
  <r>
    <x v="888"/>
    <x v="1"/>
    <x v="1"/>
    <x v="254"/>
    <x v="750"/>
    <x v="0"/>
  </r>
  <r>
    <x v="889"/>
    <x v="0"/>
    <x v="0"/>
    <x v="854"/>
    <x v="751"/>
    <x v="4"/>
  </r>
  <r>
    <x v="890"/>
    <x v="3"/>
    <x v="1"/>
    <x v="855"/>
    <x v="752"/>
    <x v="6"/>
  </r>
  <r>
    <x v="891"/>
    <x v="4"/>
    <x v="1"/>
    <x v="856"/>
    <x v="753"/>
    <x v="1"/>
  </r>
  <r>
    <x v="892"/>
    <x v="6"/>
    <x v="0"/>
    <x v="253"/>
    <x v="754"/>
    <x v="1"/>
  </r>
  <r>
    <x v="893"/>
    <x v="0"/>
    <x v="0"/>
    <x v="857"/>
    <x v="436"/>
    <x v="5"/>
  </r>
  <r>
    <x v="894"/>
    <x v="3"/>
    <x v="1"/>
    <x v="858"/>
    <x v="755"/>
    <x v="5"/>
  </r>
  <r>
    <x v="895"/>
    <x v="5"/>
    <x v="1"/>
    <x v="859"/>
    <x v="756"/>
    <x v="1"/>
  </r>
  <r>
    <x v="896"/>
    <x v="2"/>
    <x v="0"/>
    <x v="860"/>
    <x v="413"/>
    <x v="3"/>
  </r>
  <r>
    <x v="897"/>
    <x v="6"/>
    <x v="0"/>
    <x v="861"/>
    <x v="757"/>
    <x v="5"/>
  </r>
  <r>
    <x v="898"/>
    <x v="4"/>
    <x v="1"/>
    <x v="862"/>
    <x v="758"/>
    <x v="4"/>
  </r>
  <r>
    <x v="899"/>
    <x v="0"/>
    <x v="0"/>
    <x v="863"/>
    <x v="759"/>
    <x v="5"/>
  </r>
  <r>
    <x v="900"/>
    <x v="3"/>
    <x v="1"/>
    <x v="864"/>
    <x v="760"/>
    <x v="2"/>
  </r>
  <r>
    <x v="901"/>
    <x v="0"/>
    <x v="0"/>
    <x v="865"/>
    <x v="761"/>
    <x v="1"/>
  </r>
  <r>
    <x v="902"/>
    <x v="1"/>
    <x v="1"/>
    <x v="866"/>
    <x v="137"/>
    <x v="1"/>
  </r>
  <r>
    <x v="903"/>
    <x v="0"/>
    <x v="0"/>
    <x v="867"/>
    <x v="351"/>
    <x v="4"/>
  </r>
  <r>
    <x v="904"/>
    <x v="5"/>
    <x v="1"/>
    <x v="868"/>
    <x v="762"/>
    <x v="2"/>
  </r>
  <r>
    <x v="905"/>
    <x v="1"/>
    <x v="1"/>
    <x v="869"/>
    <x v="468"/>
    <x v="5"/>
  </r>
  <r>
    <x v="906"/>
    <x v="5"/>
    <x v="1"/>
    <x v="870"/>
    <x v="763"/>
    <x v="1"/>
  </r>
  <r>
    <x v="907"/>
    <x v="5"/>
    <x v="1"/>
    <x v="871"/>
    <x v="764"/>
    <x v="1"/>
  </r>
  <r>
    <x v="908"/>
    <x v="5"/>
    <x v="1"/>
    <x v="872"/>
    <x v="765"/>
    <x v="0"/>
  </r>
  <r>
    <x v="909"/>
    <x v="0"/>
    <x v="0"/>
    <x v="873"/>
    <x v="472"/>
    <x v="1"/>
  </r>
  <r>
    <x v="910"/>
    <x v="2"/>
    <x v="0"/>
    <x v="874"/>
    <x v="766"/>
    <x v="1"/>
  </r>
  <r>
    <x v="911"/>
    <x v="0"/>
    <x v="0"/>
    <x v="875"/>
    <x v="767"/>
    <x v="1"/>
  </r>
  <r>
    <x v="912"/>
    <x v="1"/>
    <x v="1"/>
    <x v="876"/>
    <x v="768"/>
    <x v="3"/>
  </r>
  <r>
    <x v="913"/>
    <x v="4"/>
    <x v="1"/>
    <x v="877"/>
    <x v="769"/>
    <x v="2"/>
  </r>
  <r>
    <x v="914"/>
    <x v="1"/>
    <x v="1"/>
    <x v="878"/>
    <x v="770"/>
    <x v="0"/>
  </r>
  <r>
    <x v="915"/>
    <x v="0"/>
    <x v="0"/>
    <x v="879"/>
    <x v="771"/>
    <x v="5"/>
  </r>
  <r>
    <x v="916"/>
    <x v="0"/>
    <x v="0"/>
    <x v="880"/>
    <x v="772"/>
    <x v="0"/>
  </r>
  <r>
    <x v="917"/>
    <x v="3"/>
    <x v="1"/>
    <x v="881"/>
    <x v="146"/>
    <x v="0"/>
  </r>
  <r>
    <x v="918"/>
    <x v="3"/>
    <x v="1"/>
    <x v="882"/>
    <x v="443"/>
    <x v="2"/>
  </r>
  <r>
    <x v="919"/>
    <x v="6"/>
    <x v="0"/>
    <x v="883"/>
    <x v="773"/>
    <x v="3"/>
  </r>
  <r>
    <x v="920"/>
    <x v="1"/>
    <x v="1"/>
    <x v="884"/>
    <x v="774"/>
    <x v="3"/>
  </r>
  <r>
    <x v="921"/>
    <x v="3"/>
    <x v="1"/>
    <x v="885"/>
    <x v="100"/>
    <x v="5"/>
  </r>
  <r>
    <x v="922"/>
    <x v="1"/>
    <x v="1"/>
    <x v="886"/>
    <x v="775"/>
    <x v="5"/>
  </r>
  <r>
    <x v="923"/>
    <x v="1"/>
    <x v="1"/>
    <x v="887"/>
    <x v="776"/>
    <x v="6"/>
  </r>
  <r>
    <x v="924"/>
    <x v="6"/>
    <x v="0"/>
    <x v="888"/>
    <x v="777"/>
    <x v="1"/>
  </r>
  <r>
    <x v="925"/>
    <x v="6"/>
    <x v="0"/>
    <x v="889"/>
    <x v="778"/>
    <x v="4"/>
  </r>
  <r>
    <x v="926"/>
    <x v="1"/>
    <x v="1"/>
    <x v="140"/>
    <x v="779"/>
    <x v="1"/>
  </r>
  <r>
    <x v="927"/>
    <x v="6"/>
    <x v="0"/>
    <x v="890"/>
    <x v="780"/>
    <x v="2"/>
  </r>
  <r>
    <x v="928"/>
    <x v="6"/>
    <x v="0"/>
    <x v="891"/>
    <x v="781"/>
    <x v="6"/>
  </r>
  <r>
    <x v="929"/>
    <x v="1"/>
    <x v="1"/>
    <x v="892"/>
    <x v="177"/>
    <x v="1"/>
  </r>
  <r>
    <x v="930"/>
    <x v="1"/>
    <x v="1"/>
    <x v="893"/>
    <x v="782"/>
    <x v="0"/>
  </r>
  <r>
    <x v="931"/>
    <x v="3"/>
    <x v="1"/>
    <x v="894"/>
    <x v="783"/>
    <x v="5"/>
  </r>
  <r>
    <x v="932"/>
    <x v="4"/>
    <x v="1"/>
    <x v="895"/>
    <x v="784"/>
    <x v="5"/>
  </r>
  <r>
    <x v="933"/>
    <x v="6"/>
    <x v="0"/>
    <x v="896"/>
    <x v="785"/>
    <x v="6"/>
  </r>
  <r>
    <x v="934"/>
    <x v="6"/>
    <x v="0"/>
    <x v="897"/>
    <x v="786"/>
    <x v="5"/>
  </r>
  <r>
    <x v="935"/>
    <x v="5"/>
    <x v="1"/>
    <x v="898"/>
    <x v="385"/>
    <x v="0"/>
  </r>
  <r>
    <x v="936"/>
    <x v="3"/>
    <x v="1"/>
    <x v="899"/>
    <x v="787"/>
    <x v="5"/>
  </r>
  <r>
    <x v="937"/>
    <x v="6"/>
    <x v="0"/>
    <x v="900"/>
    <x v="309"/>
    <x v="4"/>
  </r>
  <r>
    <x v="938"/>
    <x v="4"/>
    <x v="1"/>
    <x v="901"/>
    <x v="788"/>
    <x v="0"/>
  </r>
  <r>
    <x v="939"/>
    <x v="0"/>
    <x v="0"/>
    <x v="902"/>
    <x v="789"/>
    <x v="5"/>
  </r>
  <r>
    <x v="940"/>
    <x v="1"/>
    <x v="1"/>
    <x v="903"/>
    <x v="790"/>
    <x v="5"/>
  </r>
  <r>
    <x v="941"/>
    <x v="4"/>
    <x v="1"/>
    <x v="904"/>
    <x v="39"/>
    <x v="3"/>
  </r>
  <r>
    <x v="942"/>
    <x v="0"/>
    <x v="0"/>
    <x v="905"/>
    <x v="791"/>
    <x v="1"/>
  </r>
  <r>
    <x v="943"/>
    <x v="6"/>
    <x v="0"/>
    <x v="906"/>
    <x v="209"/>
    <x v="6"/>
  </r>
  <r>
    <x v="944"/>
    <x v="1"/>
    <x v="1"/>
    <x v="907"/>
    <x v="792"/>
    <x v="5"/>
  </r>
  <r>
    <x v="945"/>
    <x v="6"/>
    <x v="0"/>
    <x v="908"/>
    <x v="604"/>
    <x v="2"/>
  </r>
  <r>
    <x v="946"/>
    <x v="3"/>
    <x v="1"/>
    <x v="909"/>
    <x v="296"/>
    <x v="5"/>
  </r>
  <r>
    <x v="947"/>
    <x v="2"/>
    <x v="0"/>
    <x v="910"/>
    <x v="218"/>
    <x v="4"/>
  </r>
  <r>
    <x v="948"/>
    <x v="2"/>
    <x v="0"/>
    <x v="911"/>
    <x v="793"/>
    <x v="1"/>
  </r>
  <r>
    <x v="949"/>
    <x v="6"/>
    <x v="0"/>
    <x v="143"/>
    <x v="794"/>
    <x v="6"/>
  </r>
  <r>
    <x v="950"/>
    <x v="5"/>
    <x v="1"/>
    <x v="912"/>
    <x v="795"/>
    <x v="0"/>
  </r>
  <r>
    <x v="951"/>
    <x v="2"/>
    <x v="0"/>
    <x v="913"/>
    <x v="796"/>
    <x v="0"/>
  </r>
  <r>
    <x v="952"/>
    <x v="0"/>
    <x v="0"/>
    <x v="914"/>
    <x v="797"/>
    <x v="6"/>
  </r>
  <r>
    <x v="953"/>
    <x v="2"/>
    <x v="0"/>
    <x v="915"/>
    <x v="43"/>
    <x v="1"/>
  </r>
  <r>
    <x v="954"/>
    <x v="6"/>
    <x v="0"/>
    <x v="916"/>
    <x v="341"/>
    <x v="1"/>
  </r>
  <r>
    <x v="955"/>
    <x v="4"/>
    <x v="1"/>
    <x v="917"/>
    <x v="798"/>
    <x v="2"/>
  </r>
  <r>
    <x v="956"/>
    <x v="3"/>
    <x v="1"/>
    <x v="918"/>
    <x v="799"/>
    <x v="2"/>
  </r>
  <r>
    <x v="957"/>
    <x v="1"/>
    <x v="1"/>
    <x v="919"/>
    <x v="800"/>
    <x v="6"/>
  </r>
  <r>
    <x v="958"/>
    <x v="6"/>
    <x v="0"/>
    <x v="920"/>
    <x v="120"/>
    <x v="3"/>
  </r>
  <r>
    <x v="959"/>
    <x v="0"/>
    <x v="0"/>
    <x v="921"/>
    <x v="801"/>
    <x v="2"/>
  </r>
  <r>
    <x v="960"/>
    <x v="5"/>
    <x v="1"/>
    <x v="922"/>
    <x v="98"/>
    <x v="3"/>
  </r>
  <r>
    <x v="961"/>
    <x v="3"/>
    <x v="1"/>
    <x v="923"/>
    <x v="802"/>
    <x v="4"/>
  </r>
  <r>
    <x v="962"/>
    <x v="0"/>
    <x v="0"/>
    <x v="781"/>
    <x v="431"/>
    <x v="0"/>
  </r>
  <r>
    <x v="963"/>
    <x v="4"/>
    <x v="1"/>
    <x v="924"/>
    <x v="313"/>
    <x v="6"/>
  </r>
  <r>
    <x v="964"/>
    <x v="4"/>
    <x v="1"/>
    <x v="925"/>
    <x v="803"/>
    <x v="6"/>
  </r>
  <r>
    <x v="965"/>
    <x v="1"/>
    <x v="1"/>
    <x v="32"/>
    <x v="804"/>
    <x v="1"/>
  </r>
  <r>
    <x v="966"/>
    <x v="0"/>
    <x v="0"/>
    <x v="926"/>
    <x v="805"/>
    <x v="2"/>
  </r>
  <r>
    <x v="967"/>
    <x v="1"/>
    <x v="1"/>
    <x v="927"/>
    <x v="806"/>
    <x v="5"/>
  </r>
  <r>
    <x v="968"/>
    <x v="1"/>
    <x v="1"/>
    <x v="928"/>
    <x v="139"/>
    <x v="6"/>
  </r>
  <r>
    <x v="969"/>
    <x v="3"/>
    <x v="1"/>
    <x v="929"/>
    <x v="500"/>
    <x v="1"/>
  </r>
  <r>
    <x v="970"/>
    <x v="2"/>
    <x v="0"/>
    <x v="930"/>
    <x v="807"/>
    <x v="2"/>
  </r>
  <r>
    <x v="971"/>
    <x v="1"/>
    <x v="1"/>
    <x v="931"/>
    <x v="808"/>
    <x v="1"/>
  </r>
  <r>
    <x v="972"/>
    <x v="4"/>
    <x v="1"/>
    <x v="932"/>
    <x v="809"/>
    <x v="1"/>
  </r>
  <r>
    <x v="973"/>
    <x v="2"/>
    <x v="0"/>
    <x v="933"/>
    <x v="810"/>
    <x v="0"/>
  </r>
  <r>
    <x v="974"/>
    <x v="3"/>
    <x v="1"/>
    <x v="934"/>
    <x v="811"/>
    <x v="0"/>
  </r>
  <r>
    <x v="975"/>
    <x v="3"/>
    <x v="1"/>
    <x v="935"/>
    <x v="765"/>
    <x v="1"/>
  </r>
  <r>
    <x v="976"/>
    <x v="6"/>
    <x v="0"/>
    <x v="936"/>
    <x v="812"/>
    <x v="4"/>
  </r>
  <r>
    <x v="977"/>
    <x v="0"/>
    <x v="0"/>
    <x v="937"/>
    <x v="813"/>
    <x v="1"/>
  </r>
  <r>
    <x v="978"/>
    <x v="2"/>
    <x v="0"/>
    <x v="938"/>
    <x v="814"/>
    <x v="1"/>
  </r>
  <r>
    <x v="979"/>
    <x v="6"/>
    <x v="0"/>
    <x v="939"/>
    <x v="325"/>
    <x v="3"/>
  </r>
  <r>
    <x v="980"/>
    <x v="1"/>
    <x v="1"/>
    <x v="940"/>
    <x v="54"/>
    <x v="3"/>
  </r>
  <r>
    <x v="981"/>
    <x v="0"/>
    <x v="0"/>
    <x v="941"/>
    <x v="815"/>
    <x v="5"/>
  </r>
  <r>
    <x v="982"/>
    <x v="6"/>
    <x v="0"/>
    <x v="626"/>
    <x v="666"/>
    <x v="6"/>
  </r>
  <r>
    <x v="983"/>
    <x v="2"/>
    <x v="0"/>
    <x v="942"/>
    <x v="762"/>
    <x v="4"/>
  </r>
  <r>
    <x v="984"/>
    <x v="6"/>
    <x v="0"/>
    <x v="943"/>
    <x v="816"/>
    <x v="5"/>
  </r>
  <r>
    <x v="985"/>
    <x v="0"/>
    <x v="0"/>
    <x v="944"/>
    <x v="414"/>
    <x v="2"/>
  </r>
  <r>
    <x v="986"/>
    <x v="1"/>
    <x v="1"/>
    <x v="945"/>
    <x v="10"/>
    <x v="0"/>
  </r>
  <r>
    <x v="987"/>
    <x v="4"/>
    <x v="1"/>
    <x v="946"/>
    <x v="817"/>
    <x v="3"/>
  </r>
  <r>
    <x v="988"/>
    <x v="0"/>
    <x v="0"/>
    <x v="947"/>
    <x v="818"/>
    <x v="6"/>
  </r>
  <r>
    <x v="989"/>
    <x v="6"/>
    <x v="0"/>
    <x v="948"/>
    <x v="302"/>
    <x v="5"/>
  </r>
  <r>
    <x v="990"/>
    <x v="2"/>
    <x v="0"/>
    <x v="949"/>
    <x v="650"/>
    <x v="4"/>
  </r>
  <r>
    <x v="991"/>
    <x v="1"/>
    <x v="1"/>
    <x v="950"/>
    <x v="93"/>
    <x v="1"/>
  </r>
  <r>
    <x v="992"/>
    <x v="1"/>
    <x v="1"/>
    <x v="951"/>
    <x v="819"/>
    <x v="2"/>
  </r>
  <r>
    <x v="993"/>
    <x v="3"/>
    <x v="1"/>
    <x v="952"/>
    <x v="820"/>
    <x v="0"/>
  </r>
  <r>
    <x v="994"/>
    <x v="0"/>
    <x v="0"/>
    <x v="953"/>
    <x v="821"/>
    <x v="0"/>
  </r>
  <r>
    <x v="995"/>
    <x v="6"/>
    <x v="0"/>
    <x v="954"/>
    <x v="822"/>
    <x v="1"/>
  </r>
  <r>
    <x v="996"/>
    <x v="5"/>
    <x v="1"/>
    <x v="869"/>
    <x v="374"/>
    <x v="5"/>
  </r>
  <r>
    <x v="997"/>
    <x v="6"/>
    <x v="0"/>
    <x v="955"/>
    <x v="823"/>
    <x v="5"/>
  </r>
  <r>
    <x v="998"/>
    <x v="3"/>
    <x v="1"/>
    <x v="956"/>
    <x v="819"/>
    <x v="5"/>
  </r>
  <r>
    <x v="999"/>
    <x v="5"/>
    <x v="1"/>
    <x v="957"/>
    <x v="6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7F30C-5F4D-446C-AB08-B68E1AE6CD7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showAll="0"/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axis="axisRow" showAll="0" sortType="descending">
      <items count="8">
        <item x="0"/>
        <item x="3"/>
        <item x="1"/>
        <item x="4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8">
    <i>
      <x v="6"/>
    </i>
    <i>
      <x v="2"/>
    </i>
    <i>
      <x/>
    </i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Average of Amount" fld="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44918-9473-45B0-A555-E11F74139D3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9">
    <pivotField showAll="0"/>
    <pivotField showAll="0">
      <items count="8">
        <item x="3"/>
        <item x="4"/>
        <item x="0"/>
        <item x="6"/>
        <item x="2"/>
        <item x="1"/>
        <item x="5"/>
        <item t="default"/>
      </items>
    </pivotField>
    <pivotField axis="axisCol" showAll="0" sortType="ascending">
      <items count="3">
        <item x="1"/>
        <item x="0"/>
        <item t="default"/>
      </items>
    </pivotField>
    <pivotField dataField="1" showAll="0"/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axis="axisRow" showAll="0">
      <items count="8">
        <item x="0"/>
        <item x="3"/>
        <item x="1"/>
        <item x="4"/>
        <item x="6"/>
        <item x="5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CF8D5-09EB-4A93-B693-CE35F492B96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axis="axisRow" showAll="0" sortType="descending">
      <items count="8">
        <item x="3"/>
        <item x="4"/>
        <item x="0"/>
        <item x="6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1"/>
    </i>
    <i>
      <x v="2"/>
    </i>
    <i>
      <x v="6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Max of Amoun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48F98-205F-4084-B0F9-72EDB17A7AB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9">
    <pivotField showAll="0"/>
    <pivotField axis="axisRow" showAll="0" sortType="descending">
      <items count="8">
        <item x="3"/>
        <item x="4"/>
        <item x="0"/>
        <item x="6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axis="axisPage" showAll="0">
      <items count="8">
        <item x="0"/>
        <item x="3"/>
        <item x="1"/>
        <item x="4"/>
        <item x="6"/>
        <item x="5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3"/>
    </i>
    <i>
      <x v="6"/>
    </i>
    <i>
      <x v="4"/>
    </i>
    <i>
      <x v="2"/>
    </i>
    <i>
      <x/>
    </i>
    <i>
      <x v="5"/>
    </i>
    <i>
      <x v="1"/>
    </i>
    <i t="grand">
      <x/>
    </i>
  </rowItems>
  <colItems count="1">
    <i/>
  </colItems>
  <pageFields count="1">
    <pageField fld="5" item="3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40AE9-CF0C-4F84-9E11-65001562E24E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axis="axisRow" showAll="0" sortType="descending">
      <items count="8">
        <item x="3"/>
        <item x="4"/>
        <item x="0"/>
        <item x="6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4"/>
    </i>
    <i>
      <x v="5"/>
    </i>
    <i>
      <x/>
    </i>
    <i>
      <x v="6"/>
    </i>
    <i>
      <x v="2"/>
    </i>
    <i>
      <x v="1"/>
    </i>
    <i>
      <x v="3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4C919-F4F7-43D9-8A0C-94B38CA5FE6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9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8">
        <item x="3"/>
        <item x="4"/>
        <item x="0"/>
        <item x="6"/>
        <item x="2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Average of Amount" fld="3" subtotal="average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E8BA1-2362-4DD3-8D76-F398525A6AE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9">
    <pivotField showAll="0"/>
    <pivotField axis="axisPage" showAll="0">
      <items count="8">
        <item x="3"/>
        <item x="4"/>
        <item x="0"/>
        <item x="6"/>
        <item x="2"/>
        <item x="1"/>
        <item x="5"/>
        <item t="default"/>
      </items>
    </pivotField>
    <pivotField showAll="0"/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axis="axisRow" showAll="0" sortType="descending">
      <items count="8">
        <item x="0"/>
        <item x="3"/>
        <item x="1"/>
        <item x="4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8">
    <i>
      <x/>
    </i>
    <i>
      <x v="2"/>
    </i>
    <i>
      <x v="4"/>
    </i>
    <i>
      <x v="1"/>
    </i>
    <i>
      <x v="3"/>
    </i>
    <i>
      <x v="6"/>
    </i>
    <i>
      <x v="5"/>
    </i>
    <i t="grand">
      <x/>
    </i>
  </rowItems>
  <colItems count="1">
    <i/>
  </colItems>
  <pageFields count="1">
    <pageField fld="1" item="1" hier="-1"/>
  </pageFields>
  <dataFields count="1">
    <dataField name="Count of Amount" fld="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ACB6A-8920-4FB0-B32B-393D7678BD6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showAll="0"/>
    <pivotField showAll="0"/>
    <pivotField dataField="1" showAll="0">
      <items count="959">
        <item x="195"/>
        <item x="307"/>
        <item x="575"/>
        <item x="490"/>
        <item x="291"/>
        <item x="404"/>
        <item x="846"/>
        <item x="640"/>
        <item x="426"/>
        <item x="892"/>
        <item x="153"/>
        <item x="883"/>
        <item x="753"/>
        <item x="10"/>
        <item x="679"/>
        <item x="54"/>
        <item x="913"/>
        <item x="372"/>
        <item x="796"/>
        <item x="512"/>
        <item x="479"/>
        <item x="300"/>
        <item x="434"/>
        <item x="502"/>
        <item x="947"/>
        <item x="309"/>
        <item x="720"/>
        <item x="831"/>
        <item x="465"/>
        <item x="107"/>
        <item x="895"/>
        <item x="514"/>
        <item x="269"/>
        <item x="173"/>
        <item x="38"/>
        <item x="406"/>
        <item x="647"/>
        <item x="629"/>
        <item x="858"/>
        <item x="234"/>
        <item x="136"/>
        <item x="9"/>
        <item x="64"/>
        <item x="194"/>
        <item x="393"/>
        <item x="303"/>
        <item x="714"/>
        <item x="165"/>
        <item x="290"/>
        <item x="844"/>
        <item x="721"/>
        <item x="1"/>
        <item x="169"/>
        <item x="771"/>
        <item x="676"/>
        <item x="294"/>
        <item x="115"/>
        <item x="283"/>
        <item x="951"/>
        <item x="691"/>
        <item x="492"/>
        <item x="459"/>
        <item x="824"/>
        <item x="2"/>
        <item x="120"/>
        <item x="884"/>
        <item x="724"/>
        <item x="430"/>
        <item x="823"/>
        <item x="78"/>
        <item x="340"/>
        <item x="773"/>
        <item x="707"/>
        <item x="371"/>
        <item x="332"/>
        <item x="497"/>
        <item x="436"/>
        <item x="203"/>
        <item x="60"/>
        <item x="922"/>
        <item x="635"/>
        <item x="723"/>
        <item x="566"/>
        <item x="282"/>
        <item x="519"/>
        <item x="41"/>
        <item x="245"/>
        <item x="734"/>
        <item x="210"/>
        <item x="268"/>
        <item x="845"/>
        <item x="305"/>
        <item x="482"/>
        <item x="466"/>
        <item x="343"/>
        <item x="461"/>
        <item x="132"/>
        <item x="367"/>
        <item x="775"/>
        <item x="650"/>
        <item x="900"/>
        <item x="373"/>
        <item x="297"/>
        <item x="187"/>
        <item x="896"/>
        <item x="868"/>
        <item x="177"/>
        <item x="903"/>
        <item x="912"/>
        <item x="444"/>
        <item x="235"/>
        <item x="675"/>
        <item x="586"/>
        <item x="408"/>
        <item x="8"/>
        <item x="698"/>
        <item x="554"/>
        <item x="301"/>
        <item x="446"/>
        <item x="369"/>
        <item x="801"/>
        <item x="379"/>
        <item x="413"/>
        <item x="932"/>
        <item x="933"/>
        <item x="704"/>
        <item x="528"/>
        <item x="209"/>
        <item x="243"/>
        <item x="885"/>
        <item x="609"/>
        <item x="166"/>
        <item x="928"/>
        <item x="642"/>
        <item x="176"/>
        <item x="183"/>
        <item x="624"/>
        <item x="516"/>
        <item x="646"/>
        <item x="628"/>
        <item x="59"/>
        <item x="159"/>
        <item x="939"/>
        <item x="792"/>
        <item x="105"/>
        <item x="872"/>
        <item x="945"/>
        <item x="906"/>
        <item x="854"/>
        <item x="359"/>
        <item x="218"/>
        <item x="97"/>
        <item x="463"/>
        <item x="780"/>
        <item x="45"/>
        <item x="396"/>
        <item x="524"/>
        <item x="759"/>
        <item x="400"/>
        <item x="918"/>
        <item x="50"/>
        <item x="226"/>
        <item x="833"/>
        <item x="28"/>
        <item x="171"/>
        <item x="69"/>
        <item x="179"/>
        <item x="355"/>
        <item x="539"/>
        <item x="450"/>
        <item x="653"/>
        <item x="279"/>
        <item x="0"/>
        <item x="248"/>
        <item x="862"/>
        <item x="849"/>
        <item x="423"/>
        <item x="622"/>
        <item x="89"/>
        <item x="855"/>
        <item x="346"/>
        <item x="3"/>
        <item x="790"/>
        <item x="280"/>
        <item x="656"/>
        <item x="364"/>
        <item x="538"/>
        <item x="909"/>
        <item x="766"/>
        <item x="339"/>
        <item x="440"/>
        <item x="688"/>
        <item x="763"/>
        <item x="415"/>
        <item x="462"/>
        <item x="832"/>
        <item x="725"/>
        <item x="350"/>
        <item x="692"/>
        <item x="302"/>
        <item x="6"/>
        <item x="77"/>
        <item x="716"/>
        <item x="866"/>
        <item x="117"/>
        <item x="561"/>
        <item x="605"/>
        <item x="485"/>
        <item x="934"/>
        <item x="293"/>
        <item x="808"/>
        <item x="737"/>
        <item x="829"/>
        <item x="735"/>
        <item x="74"/>
        <item x="811"/>
        <item x="705"/>
        <item x="90"/>
        <item x="739"/>
        <item x="141"/>
        <item x="812"/>
        <item x="228"/>
        <item x="394"/>
        <item x="957"/>
        <item x="133"/>
        <item x="229"/>
        <item x="751"/>
        <item x="83"/>
        <item x="886"/>
        <item x="81"/>
        <item x="186"/>
        <item x="873"/>
        <item x="871"/>
        <item x="390"/>
        <item x="55"/>
        <item x="424"/>
        <item x="439"/>
        <item x="232"/>
        <item x="793"/>
        <item x="30"/>
        <item x="112"/>
        <item x="341"/>
        <item x="266"/>
        <item x="451"/>
        <item x="190"/>
        <item x="564"/>
        <item x="422"/>
        <item x="777"/>
        <item x="37"/>
        <item x="407"/>
        <item x="579"/>
        <item x="594"/>
        <item x="147"/>
        <item x="578"/>
        <item x="604"/>
        <item x="289"/>
        <item x="815"/>
        <item x="247"/>
        <item x="204"/>
        <item x="520"/>
        <item x="113"/>
        <item x="437"/>
        <item x="16"/>
        <item x="403"/>
        <item x="453"/>
        <item x="938"/>
        <item x="384"/>
        <item x="562"/>
        <item x="850"/>
        <item x="325"/>
        <item x="585"/>
        <item x="606"/>
        <item x="931"/>
        <item x="495"/>
        <item x="942"/>
        <item x="66"/>
        <item x="859"/>
        <item x="274"/>
        <item x="590"/>
        <item x="205"/>
        <item x="534"/>
        <item x="200"/>
        <item x="44"/>
        <item x="182"/>
        <item x="240"/>
        <item x="825"/>
        <item x="314"/>
        <item x="949"/>
        <item x="889"/>
        <item x="435"/>
        <item x="92"/>
        <item x="185"/>
        <item x="638"/>
        <item x="924"/>
        <item x="201"/>
        <item x="804"/>
        <item x="837"/>
        <item x="754"/>
        <item x="599"/>
        <item x="869"/>
        <item x="258"/>
        <item x="657"/>
        <item x="447"/>
        <item x="742"/>
        <item x="315"/>
        <item x="878"/>
        <item x="551"/>
        <item x="545"/>
        <item x="411"/>
        <item x="5"/>
        <item x="758"/>
        <item x="631"/>
        <item x="298"/>
        <item x="288"/>
        <item x="489"/>
        <item x="672"/>
        <item x="523"/>
        <item x="669"/>
        <item x="760"/>
        <item x="950"/>
        <item x="337"/>
        <item x="238"/>
        <item x="513"/>
        <item x="781"/>
        <item x="478"/>
        <item x="87"/>
        <item x="581"/>
        <item x="164"/>
        <item x="890"/>
        <item x="139"/>
        <item x="196"/>
        <item x="278"/>
        <item x="643"/>
        <item x="296"/>
        <item x="632"/>
        <item x="795"/>
        <item x="318"/>
        <item x="828"/>
        <item x="480"/>
        <item x="313"/>
        <item x="953"/>
        <item x="454"/>
        <item x="223"/>
        <item x="670"/>
        <item x="155"/>
        <item x="715"/>
        <item x="608"/>
        <item x="648"/>
        <item x="312"/>
        <item x="233"/>
        <item x="345"/>
        <item x="879"/>
        <item x="262"/>
        <item x="230"/>
        <item x="782"/>
        <item x="791"/>
        <item x="663"/>
        <item x="700"/>
        <item x="882"/>
        <item x="24"/>
        <item x="366"/>
        <item x="102"/>
        <item x="82"/>
        <item x="666"/>
        <item x="95"/>
        <item x="788"/>
        <item x="158"/>
        <item x="458"/>
        <item x="612"/>
        <item x="375"/>
        <item x="468"/>
        <item x="718"/>
        <item x="853"/>
        <item x="787"/>
        <item x="552"/>
        <item x="349"/>
        <item x="61"/>
        <item x="667"/>
        <item x="135"/>
        <item x="43"/>
        <item x="331"/>
        <item x="881"/>
        <item x="11"/>
        <item x="794"/>
        <item x="948"/>
        <item x="338"/>
        <item x="865"/>
        <item x="273"/>
        <item x="351"/>
        <item x="521"/>
        <item x="531"/>
        <item x="361"/>
        <item x="26"/>
        <item x="94"/>
        <item x="263"/>
        <item x="257"/>
        <item x="322"/>
        <item x="106"/>
        <item x="565"/>
        <item x="899"/>
        <item x="144"/>
        <item x="583"/>
        <item x="540"/>
        <item x="641"/>
        <item x="85"/>
        <item x="70"/>
        <item x="496"/>
        <item x="129"/>
        <item x="649"/>
        <item x="328"/>
        <item x="915"/>
        <item x="304"/>
        <item x="215"/>
        <item x="708"/>
        <item x="362"/>
        <item x="699"/>
        <item x="429"/>
        <item x="662"/>
        <item x="58"/>
        <item x="703"/>
        <item x="131"/>
        <item x="253"/>
        <item x="786"/>
        <item x="897"/>
        <item x="743"/>
        <item x="249"/>
        <item x="619"/>
        <item x="271"/>
        <item x="35"/>
        <item x="91"/>
        <item x="111"/>
        <item x="894"/>
        <item x="206"/>
        <item x="20"/>
        <item x="809"/>
        <item x="31"/>
        <item x="567"/>
        <item x="926"/>
        <item x="687"/>
        <item x="236"/>
        <item x="329"/>
        <item x="776"/>
        <item x="202"/>
        <item x="501"/>
        <item x="597"/>
        <item x="874"/>
        <item x="67"/>
        <item x="27"/>
        <item x="214"/>
        <item x="62"/>
        <item x="380"/>
        <item x="124"/>
        <item x="905"/>
        <item x="76"/>
        <item x="421"/>
        <item x="46"/>
        <item x="772"/>
        <item x="370"/>
        <item x="904"/>
        <item x="533"/>
        <item x="901"/>
        <item x="840"/>
        <item x="22"/>
        <item x="412"/>
        <item x="764"/>
        <item x="52"/>
        <item x="749"/>
        <item x="684"/>
        <item x="284"/>
        <item x="765"/>
        <item x="116"/>
        <item x="36"/>
        <item x="694"/>
        <item x="363"/>
        <item x="14"/>
        <item x="822"/>
        <item x="536"/>
        <item x="357"/>
        <item x="419"/>
        <item x="620"/>
        <item x="414"/>
        <item x="286"/>
        <item x="368"/>
        <item x="472"/>
        <item x="246"/>
        <item x="813"/>
        <item x="445"/>
        <item x="680"/>
        <item x="389"/>
        <item x="745"/>
        <item x="877"/>
        <item x="710"/>
        <item x="814"/>
        <item x="382"/>
        <item x="940"/>
        <item x="911"/>
        <item x="626"/>
        <item x="645"/>
        <item x="665"/>
        <item x="53"/>
        <item x="713"/>
        <item x="84"/>
        <item x="693"/>
        <item x="875"/>
        <item x="797"/>
        <item x="727"/>
        <item x="549"/>
        <item x="306"/>
        <item x="470"/>
        <item x="503"/>
        <item x="701"/>
        <item x="888"/>
        <item x="427"/>
        <item x="517"/>
        <item x="876"/>
        <item x="21"/>
        <item x="499"/>
        <item x="88"/>
        <item x="607"/>
        <item x="101"/>
        <item x="252"/>
        <item x="33"/>
        <item x="145"/>
        <item x="443"/>
        <item x="103"/>
        <item x="887"/>
        <item x="532"/>
        <item x="385"/>
        <item x="15"/>
        <item x="712"/>
        <item x="527"/>
        <item x="110"/>
        <item x="664"/>
        <item x="416"/>
        <item x="259"/>
        <item x="168"/>
        <item x="842"/>
        <item x="706"/>
        <item x="18"/>
        <item x="836"/>
        <item x="172"/>
        <item x="207"/>
        <item x="134"/>
        <item x="838"/>
        <item x="841"/>
        <item x="740"/>
        <item x="748"/>
        <item x="655"/>
        <item x="34"/>
        <item x="255"/>
        <item x="589"/>
        <item x="847"/>
        <item x="122"/>
        <item x="761"/>
        <item x="907"/>
        <item x="543"/>
        <item x="681"/>
        <item x="39"/>
        <item x="783"/>
        <item x="914"/>
        <item x="820"/>
        <item x="584"/>
        <item x="522"/>
        <item x="174"/>
        <item x="401"/>
        <item x="142"/>
        <item x="79"/>
        <item x="493"/>
        <item x="730"/>
        <item x="377"/>
        <item x="611"/>
        <item x="395"/>
        <item x="806"/>
        <item x="438"/>
        <item x="356"/>
        <item x="686"/>
        <item x="348"/>
        <item x="191"/>
        <item x="598"/>
        <item x="237"/>
        <item x="616"/>
        <item x="498"/>
        <item x="574"/>
        <item x="682"/>
        <item x="556"/>
        <item x="941"/>
        <item x="310"/>
        <item x="96"/>
        <item x="936"/>
        <item x="12"/>
        <item x="156"/>
        <item x="425"/>
        <item x="494"/>
        <item x="818"/>
        <item x="709"/>
        <item x="582"/>
        <item x="193"/>
        <item x="63"/>
        <item x="57"/>
        <item x="347"/>
        <item x="600"/>
        <item x="927"/>
        <item x="870"/>
        <item x="260"/>
        <item x="148"/>
        <item x="747"/>
        <item x="72"/>
        <item x="908"/>
        <item x="449"/>
        <item x="593"/>
        <item x="160"/>
        <item x="843"/>
        <item x="654"/>
        <item x="19"/>
        <item x="636"/>
        <item x="731"/>
        <item x="281"/>
        <item x="660"/>
        <item x="548"/>
        <item x="767"/>
        <item x="418"/>
        <item x="798"/>
        <item x="17"/>
        <item x="956"/>
        <item x="602"/>
        <item x="689"/>
        <item x="570"/>
        <item x="56"/>
        <item x="920"/>
        <item x="264"/>
        <item x="98"/>
        <item x="216"/>
        <item x="944"/>
        <item x="558"/>
        <item x="109"/>
        <item x="505"/>
        <item x="535"/>
        <item x="722"/>
        <item x="365"/>
        <item x="550"/>
        <item x="923"/>
        <item x="353"/>
        <item x="239"/>
        <item x="588"/>
        <item x="946"/>
        <item x="752"/>
        <item x="863"/>
        <item x="685"/>
        <item x="623"/>
        <item x="864"/>
        <item x="661"/>
        <item x="250"/>
        <item x="154"/>
        <item x="816"/>
        <item x="121"/>
        <item x="756"/>
        <item x="591"/>
        <item x="433"/>
        <item x="224"/>
        <item x="738"/>
        <item x="242"/>
        <item x="826"/>
        <item x="919"/>
        <item x="321"/>
        <item x="696"/>
        <item x="469"/>
        <item x="547"/>
        <item x="560"/>
        <item x="391"/>
        <item x="658"/>
        <item x="317"/>
        <item x="789"/>
        <item x="409"/>
        <item x="621"/>
        <item x="546"/>
        <item x="333"/>
        <item x="130"/>
        <item x="149"/>
        <item x="276"/>
        <item x="219"/>
        <item x="457"/>
        <item x="573"/>
        <item x="568"/>
        <item x="71"/>
        <item x="537"/>
        <item x="719"/>
        <item x="360"/>
        <item x="529"/>
        <item x="617"/>
        <item x="834"/>
        <item x="898"/>
        <item x="316"/>
        <item x="13"/>
        <item x="625"/>
        <item x="241"/>
        <item x="509"/>
        <item x="189"/>
        <item x="955"/>
        <item x="902"/>
        <item x="732"/>
        <item x="571"/>
        <item x="29"/>
        <item x="755"/>
        <item x="32"/>
        <item x="757"/>
        <item x="674"/>
        <item x="383"/>
        <item x="553"/>
        <item x="295"/>
        <item x="188"/>
        <item x="925"/>
        <item x="683"/>
        <item x="515"/>
        <item x="285"/>
        <item x="47"/>
        <item x="167"/>
        <item x="86"/>
        <item x="929"/>
        <item x="857"/>
        <item x="779"/>
        <item x="563"/>
        <item x="180"/>
        <item x="848"/>
        <item x="175"/>
        <item x="810"/>
        <item x="227"/>
        <item x="272"/>
        <item x="184"/>
        <item x="839"/>
        <item x="615"/>
        <item x="118"/>
        <item x="717"/>
        <item x="555"/>
        <item x="852"/>
        <item x="577"/>
        <item x="633"/>
        <item x="673"/>
        <item x="265"/>
        <item x="542"/>
        <item x="146"/>
        <item x="354"/>
        <item x="192"/>
        <item x="448"/>
        <item x="212"/>
        <item x="572"/>
        <item x="595"/>
        <item x="541"/>
        <item x="231"/>
        <item x="618"/>
        <item x="768"/>
        <item x="100"/>
        <item x="464"/>
        <item x="114"/>
        <item x="750"/>
        <item x="637"/>
        <item x="481"/>
        <item x="68"/>
        <item x="690"/>
        <item x="405"/>
        <item x="48"/>
        <item x="728"/>
        <item x="733"/>
        <item x="222"/>
        <item x="261"/>
        <item x="128"/>
        <item x="741"/>
        <item x="23"/>
        <item x="308"/>
        <item x="677"/>
        <item x="376"/>
        <item x="287"/>
        <item x="358"/>
        <item x="51"/>
        <item x="42"/>
        <item x="178"/>
        <item x="208"/>
        <item x="330"/>
        <item x="592"/>
        <item x="486"/>
        <item x="323"/>
        <item x="526"/>
        <item x="504"/>
        <item x="254"/>
        <item x="744"/>
        <item x="800"/>
        <item x="511"/>
        <item x="807"/>
        <item x="613"/>
        <item x="484"/>
        <item x="320"/>
        <item x="762"/>
        <item x="803"/>
        <item x="381"/>
        <item x="342"/>
        <item x="123"/>
        <item x="471"/>
        <item x="75"/>
        <item x="476"/>
        <item x="614"/>
        <item x="835"/>
        <item x="199"/>
        <item x="150"/>
        <item x="420"/>
        <item x="211"/>
        <item x="867"/>
        <item x="488"/>
        <item x="386"/>
        <item x="559"/>
        <item x="671"/>
        <item x="197"/>
        <item x="455"/>
        <item x="327"/>
        <item x="7"/>
        <item x="639"/>
        <item x="805"/>
        <item x="817"/>
        <item x="726"/>
        <item x="374"/>
        <item x="697"/>
        <item x="181"/>
        <item x="334"/>
        <item x="587"/>
        <item x="108"/>
        <item x="487"/>
        <item x="256"/>
        <item x="830"/>
        <item x="221"/>
        <item x="659"/>
        <item x="397"/>
        <item x="483"/>
        <item x="634"/>
        <item x="508"/>
        <item x="428"/>
        <item x="930"/>
        <item x="162"/>
        <item x="576"/>
        <item x="152"/>
        <item x="138"/>
        <item x="432"/>
        <item x="65"/>
        <item x="270"/>
        <item x="601"/>
        <item x="137"/>
        <item x="506"/>
        <item x="267"/>
        <item x="580"/>
        <item x="431"/>
        <item x="891"/>
        <item x="399"/>
        <item x="916"/>
        <item x="460"/>
        <item x="544"/>
        <item x="769"/>
        <item x="935"/>
        <item x="943"/>
        <item x="163"/>
        <item x="456"/>
        <item x="819"/>
        <item x="170"/>
        <item x="473"/>
        <item x="40"/>
        <item x="827"/>
        <item x="319"/>
        <item x="126"/>
        <item x="104"/>
        <item x="860"/>
        <item x="93"/>
        <item x="500"/>
        <item x="140"/>
        <item x="507"/>
        <item x="198"/>
        <item x="702"/>
        <item x="729"/>
        <item x="80"/>
        <item x="736"/>
        <item x="937"/>
        <item x="299"/>
        <item x="630"/>
        <item x="275"/>
        <item x="392"/>
        <item x="151"/>
        <item x="880"/>
        <item x="398"/>
        <item x="569"/>
        <item x="893"/>
        <item x="799"/>
        <item x="952"/>
        <item x="784"/>
        <item x="119"/>
        <item x="344"/>
        <item x="474"/>
        <item x="125"/>
        <item x="668"/>
        <item x="644"/>
        <item x="49"/>
        <item x="225"/>
        <item x="518"/>
        <item x="491"/>
        <item x="861"/>
        <item x="277"/>
        <item x="292"/>
        <item x="217"/>
        <item x="157"/>
        <item x="525"/>
        <item x="387"/>
        <item x="244"/>
        <item x="746"/>
        <item x="821"/>
        <item x="378"/>
        <item x="220"/>
        <item x="910"/>
        <item x="143"/>
        <item x="557"/>
        <item x="678"/>
        <item x="651"/>
        <item x="785"/>
        <item x="335"/>
        <item x="652"/>
        <item x="352"/>
        <item x="610"/>
        <item x="851"/>
        <item x="417"/>
        <item x="510"/>
        <item x="627"/>
        <item x="856"/>
        <item x="711"/>
        <item x="603"/>
        <item x="695"/>
        <item x="477"/>
        <item x="921"/>
        <item x="954"/>
        <item x="452"/>
        <item x="530"/>
        <item x="778"/>
        <item x="251"/>
        <item x="410"/>
        <item x="161"/>
        <item x="326"/>
        <item x="802"/>
        <item x="467"/>
        <item x="388"/>
        <item x="4"/>
        <item x="311"/>
        <item x="596"/>
        <item x="324"/>
        <item x="475"/>
        <item x="442"/>
        <item x="25"/>
        <item x="127"/>
        <item x="402"/>
        <item x="441"/>
        <item x="99"/>
        <item x="770"/>
        <item x="73"/>
        <item x="213"/>
        <item x="774"/>
        <item x="336"/>
        <item x="917"/>
        <item t="default"/>
      </items>
    </pivotField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D6B7-9B04-44C7-91F4-46E4CE8416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showAll="0"/>
    <pivotField showAll="0"/>
    <pivotField dataField="1" showAll="0"/>
    <pivotField numFmtId="14" showAll="0">
      <items count="825">
        <item x="372"/>
        <item x="295"/>
        <item x="490"/>
        <item x="419"/>
        <item x="458"/>
        <item x="462"/>
        <item x="803"/>
        <item x="528"/>
        <item x="344"/>
        <item x="168"/>
        <item x="328"/>
        <item x="17"/>
        <item x="731"/>
        <item x="493"/>
        <item x="95"/>
        <item x="23"/>
        <item x="11"/>
        <item x="1"/>
        <item x="693"/>
        <item x="359"/>
        <item x="519"/>
        <item x="52"/>
        <item x="715"/>
        <item x="580"/>
        <item x="146"/>
        <item x="233"/>
        <item x="680"/>
        <item x="326"/>
        <item x="104"/>
        <item x="246"/>
        <item x="382"/>
        <item x="202"/>
        <item x="59"/>
        <item x="652"/>
        <item x="605"/>
        <item x="176"/>
        <item x="716"/>
        <item x="491"/>
        <item x="319"/>
        <item x="120"/>
        <item x="103"/>
        <item x="137"/>
        <item x="330"/>
        <item x="474"/>
        <item x="737"/>
        <item x="343"/>
        <item x="706"/>
        <item x="147"/>
        <item x="219"/>
        <item x="342"/>
        <item x="27"/>
        <item x="383"/>
        <item x="802"/>
        <item x="668"/>
        <item x="423"/>
        <item x="436"/>
        <item x="502"/>
        <item x="629"/>
        <item x="398"/>
        <item x="570"/>
        <item x="651"/>
        <item x="784"/>
        <item x="631"/>
        <item x="548"/>
        <item x="335"/>
        <item x="579"/>
        <item x="281"/>
        <item x="89"/>
        <item x="603"/>
        <item x="385"/>
        <item x="662"/>
        <item x="196"/>
        <item x="388"/>
        <item x="185"/>
        <item x="816"/>
        <item x="320"/>
        <item x="467"/>
        <item x="352"/>
        <item x="336"/>
        <item x="748"/>
        <item x="88"/>
        <item x="91"/>
        <item x="44"/>
        <item x="361"/>
        <item x="505"/>
        <item x="496"/>
        <item x="645"/>
        <item x="778"/>
        <item x="288"/>
        <item x="209"/>
        <item x="373"/>
        <item x="223"/>
        <item x="479"/>
        <item x="638"/>
        <item x="312"/>
        <item x="238"/>
        <item x="708"/>
        <item x="402"/>
        <item x="823"/>
        <item x="569"/>
        <item x="141"/>
        <item x="595"/>
        <item x="783"/>
        <item x="50"/>
        <item x="540"/>
        <item x="795"/>
        <item x="47"/>
        <item x="265"/>
        <item x="284"/>
        <item x="53"/>
        <item x="10"/>
        <item x="116"/>
        <item x="349"/>
        <item x="108"/>
        <item x="145"/>
        <item x="729"/>
        <item x="439"/>
        <item x="315"/>
        <item x="451"/>
        <item x="130"/>
        <item x="204"/>
        <item x="87"/>
        <item x="650"/>
        <item x="747"/>
        <item x="541"/>
        <item x="106"/>
        <item x="117"/>
        <item x="719"/>
        <item x="441"/>
        <item x="554"/>
        <item x="500"/>
        <item x="151"/>
        <item x="175"/>
        <item x="119"/>
        <item x="820"/>
        <item x="609"/>
        <item x="434"/>
        <item x="381"/>
        <item x="416"/>
        <item x="767"/>
        <item x="163"/>
        <item x="136"/>
        <item x="394"/>
        <item x="425"/>
        <item x="389"/>
        <item x="475"/>
        <item x="412"/>
        <item x="370"/>
        <item x="775"/>
        <item x="322"/>
        <item x="561"/>
        <item x="261"/>
        <item x="641"/>
        <item x="208"/>
        <item x="84"/>
        <item x="600"/>
        <item x="723"/>
        <item x="85"/>
        <item x="222"/>
        <item x="86"/>
        <item x="276"/>
        <item x="224"/>
        <item x="282"/>
        <item x="129"/>
        <item x="277"/>
        <item x="387"/>
        <item x="260"/>
        <item x="97"/>
        <item x="782"/>
        <item x="83"/>
        <item x="512"/>
        <item x="70"/>
        <item x="148"/>
        <item x="253"/>
        <item x="485"/>
        <item x="754"/>
        <item x="587"/>
        <item x="757"/>
        <item x="6"/>
        <item x="712"/>
        <item x="477"/>
        <item x="526"/>
        <item x="628"/>
        <item x="744"/>
        <item x="251"/>
        <item x="755"/>
        <item x="159"/>
        <item x="623"/>
        <item x="633"/>
        <item x="155"/>
        <item x="376"/>
        <item x="676"/>
        <item x="26"/>
        <item x="801"/>
        <item x="687"/>
        <item x="765"/>
        <item x="77"/>
        <item x="341"/>
        <item x="433"/>
        <item x="346"/>
        <item x="681"/>
        <item x="258"/>
        <item x="607"/>
        <item x="133"/>
        <item x="36"/>
        <item x="101"/>
        <item x="13"/>
        <item x="786"/>
        <item x="454"/>
        <item x="426"/>
        <item x="360"/>
        <item x="808"/>
        <item x="821"/>
        <item x="364"/>
        <item x="61"/>
        <item x="745"/>
        <item x="275"/>
        <item x="634"/>
        <item x="68"/>
        <item x="813"/>
        <item x="166"/>
        <item x="409"/>
        <item x="635"/>
        <item x="671"/>
        <item x="310"/>
        <item x="21"/>
        <item x="255"/>
        <item x="118"/>
        <item x="347"/>
        <item x="37"/>
        <item x="100"/>
        <item x="627"/>
        <item x="476"/>
        <item x="487"/>
        <item x="736"/>
        <item x="743"/>
        <item x="55"/>
        <item x="358"/>
        <item x="94"/>
        <item x="267"/>
        <item x="340"/>
        <item x="186"/>
        <item x="321"/>
        <item x="613"/>
        <item x="818"/>
        <item x="771"/>
        <item x="486"/>
        <item x="228"/>
        <item x="478"/>
        <item x="714"/>
        <item x="663"/>
        <item x="355"/>
        <item x="318"/>
        <item x="144"/>
        <item x="536"/>
        <item x="153"/>
        <item x="48"/>
        <item x="679"/>
        <item x="575"/>
        <item x="473"/>
        <item x="338"/>
        <item x="368"/>
        <item x="278"/>
        <item x="293"/>
        <item x="776"/>
        <item x="406"/>
        <item x="626"/>
        <item x="814"/>
        <item x="324"/>
        <item x="65"/>
        <item x="498"/>
        <item x="760"/>
        <item x="746"/>
        <item x="684"/>
        <item x="432"/>
        <item x="649"/>
        <item x="529"/>
        <item x="40"/>
        <item x="701"/>
        <item x="573"/>
        <item x="648"/>
        <item x="177"/>
        <item x="429"/>
        <item x="781"/>
        <item x="235"/>
        <item x="589"/>
        <item x="510"/>
        <item x="774"/>
        <item x="797"/>
        <item x="759"/>
        <item x="788"/>
        <item x="33"/>
        <item x="501"/>
        <item x="683"/>
        <item x="727"/>
        <item x="637"/>
        <item x="699"/>
        <item x="667"/>
        <item x="303"/>
        <item x="532"/>
        <item x="9"/>
        <item x="15"/>
        <item x="212"/>
        <item x="354"/>
        <item x="761"/>
        <item x="718"/>
        <item x="460"/>
        <item x="62"/>
        <item x="586"/>
        <item x="301"/>
        <item x="200"/>
        <item x="504"/>
        <item x="725"/>
        <item x="280"/>
        <item x="350"/>
        <item x="351"/>
        <item x="791"/>
        <item x="435"/>
        <item x="167"/>
        <item x="98"/>
        <item x="247"/>
        <item x="604"/>
        <item x="664"/>
        <item x="143"/>
        <item x="658"/>
        <item x="174"/>
        <item x="112"/>
        <item x="298"/>
        <item x="738"/>
        <item x="386"/>
        <item x="673"/>
        <item x="81"/>
        <item x="34"/>
        <item x="306"/>
        <item x="217"/>
        <item x="593"/>
        <item x="110"/>
        <item x="550"/>
        <item x="327"/>
        <item x="421"/>
        <item x="670"/>
        <item x="353"/>
        <item x="428"/>
        <item x="518"/>
        <item x="221"/>
        <item x="345"/>
        <item x="22"/>
        <item x="461"/>
        <item x="115"/>
        <item x="636"/>
        <item x="720"/>
        <item x="240"/>
        <item x="7"/>
        <item x="763"/>
        <item x="617"/>
        <item x="31"/>
        <item x="619"/>
        <item x="339"/>
        <item x="444"/>
        <item x="211"/>
        <item x="316"/>
        <item x="646"/>
        <item x="488"/>
        <item x="447"/>
        <item x="198"/>
        <item x="134"/>
        <item x="722"/>
        <item x="313"/>
        <item x="109"/>
        <item x="78"/>
        <item x="790"/>
        <item x="571"/>
        <item x="405"/>
        <item x="283"/>
        <item x="43"/>
        <item x="807"/>
        <item x="332"/>
        <item x="395"/>
        <item x="533"/>
        <item x="503"/>
        <item x="470"/>
        <item x="401"/>
        <item x="690"/>
        <item x="408"/>
        <item x="226"/>
        <item x="16"/>
        <item x="581"/>
        <item x="471"/>
        <item x="583"/>
        <item x="459"/>
        <item x="525"/>
        <item x="157"/>
        <item x="596"/>
        <item x="138"/>
        <item x="466"/>
        <item x="524"/>
        <item x="442"/>
        <item x="154"/>
        <item x="366"/>
        <item x="19"/>
        <item x="348"/>
        <item x="180"/>
        <item x="411"/>
        <item x="362"/>
        <item x="334"/>
        <item x="739"/>
        <item x="404"/>
        <item x="508"/>
        <item x="654"/>
        <item x="819"/>
        <item x="534"/>
        <item x="531"/>
        <item x="482"/>
        <item x="294"/>
        <item x="268"/>
        <item x="656"/>
        <item x="188"/>
        <item x="156"/>
        <item x="296"/>
        <item x="128"/>
        <item x="63"/>
        <item x="82"/>
        <item x="753"/>
        <item x="798"/>
        <item x="543"/>
        <item x="520"/>
        <item x="414"/>
        <item x="516"/>
        <item x="682"/>
        <item x="71"/>
        <item x="721"/>
        <item x="644"/>
        <item x="0"/>
        <item x="655"/>
        <item x="674"/>
        <item x="453"/>
        <item x="181"/>
        <item x="66"/>
        <item x="262"/>
        <item x="292"/>
        <item x="653"/>
        <item x="483"/>
        <item x="665"/>
        <item x="815"/>
        <item x="563"/>
        <item x="666"/>
        <item x="29"/>
        <item x="511"/>
        <item x="735"/>
        <item x="191"/>
        <item x="437"/>
        <item x="161"/>
        <item x="625"/>
        <item x="698"/>
        <item x="413"/>
        <item x="539"/>
        <item x="677"/>
        <item x="741"/>
        <item x="79"/>
        <item x="314"/>
        <item x="689"/>
        <item x="544"/>
        <item x="302"/>
        <item x="772"/>
        <item x="150"/>
        <item x="780"/>
        <item x="24"/>
        <item x="124"/>
        <item x="796"/>
        <item x="431"/>
        <item x="696"/>
        <item x="537"/>
        <item x="28"/>
        <item x="806"/>
        <item x="69"/>
        <item x="18"/>
        <item x="333"/>
        <item x="264"/>
        <item x="702"/>
        <item x="707"/>
        <item x="590"/>
        <item x="140"/>
        <item x="149"/>
        <item x="242"/>
        <item x="90"/>
        <item x="450"/>
        <item x="289"/>
        <item x="811"/>
        <item x="299"/>
        <item x="530"/>
        <item x="201"/>
        <item x="728"/>
        <item x="799"/>
        <item x="574"/>
        <item x="308"/>
        <item x="286"/>
        <item x="113"/>
        <item x="542"/>
        <item x="216"/>
        <item x="734"/>
        <item x="152"/>
        <item x="523"/>
        <item x="72"/>
        <item x="591"/>
        <item x="582"/>
        <item x="363"/>
        <item x="703"/>
        <item x="194"/>
        <item x="304"/>
        <item x="49"/>
        <item x="189"/>
        <item x="183"/>
        <item x="469"/>
        <item x="305"/>
        <item x="60"/>
        <item x="452"/>
        <item x="724"/>
        <item x="215"/>
        <item x="588"/>
        <item x="598"/>
        <item x="489"/>
        <item x="256"/>
        <item x="397"/>
        <item x="67"/>
        <item x="713"/>
        <item x="455"/>
        <item x="711"/>
        <item x="323"/>
        <item x="422"/>
        <item x="241"/>
        <item x="325"/>
        <item x="443"/>
        <item x="417"/>
        <item x="497"/>
        <item x="192"/>
        <item x="726"/>
        <item x="785"/>
        <item x="472"/>
        <item x="102"/>
        <item x="132"/>
        <item x="329"/>
        <item x="440"/>
        <item x="618"/>
        <item x="80"/>
        <item x="227"/>
        <item x="779"/>
        <item x="162"/>
        <item x="686"/>
        <item x="495"/>
        <item x="122"/>
        <item x="111"/>
        <item x="274"/>
        <item x="46"/>
        <item x="669"/>
        <item x="250"/>
        <item x="527"/>
        <item x="565"/>
        <item x="448"/>
        <item x="566"/>
        <item x="317"/>
        <item x="367"/>
        <item x="756"/>
        <item x="522"/>
        <item x="76"/>
        <item x="692"/>
        <item x="20"/>
        <item x="601"/>
        <item x="179"/>
        <item x="804"/>
        <item x="291"/>
        <item x="585"/>
        <item x="535"/>
        <item x="239"/>
        <item x="632"/>
        <item x="624"/>
        <item x="164"/>
        <item x="572"/>
        <item x="592"/>
        <item x="620"/>
        <item x="688"/>
        <item x="659"/>
        <item x="142"/>
        <item x="252"/>
        <item x="126"/>
        <item x="740"/>
        <item x="203"/>
        <item x="230"/>
        <item x="750"/>
        <item x="300"/>
        <item x="418"/>
        <item x="749"/>
        <item x="393"/>
        <item x="717"/>
        <item x="270"/>
        <item x="809"/>
        <item x="169"/>
        <item x="263"/>
        <item x="93"/>
        <item x="558"/>
        <item x="410"/>
        <item x="184"/>
        <item x="64"/>
        <item x="371"/>
        <item x="214"/>
        <item x="506"/>
        <item x="568"/>
        <item x="762"/>
        <item x="427"/>
        <item x="672"/>
        <item x="463"/>
        <item x="365"/>
        <item x="622"/>
        <item x="555"/>
        <item x="552"/>
        <item x="331"/>
        <item x="546"/>
        <item x="42"/>
        <item x="254"/>
        <item x="612"/>
        <item x="400"/>
        <item x="4"/>
        <item x="751"/>
        <item x="810"/>
        <item x="195"/>
        <item x="375"/>
        <item x="92"/>
        <item x="794"/>
        <item x="190"/>
        <item x="391"/>
        <item x="521"/>
        <item x="710"/>
        <item x="730"/>
        <item x="396"/>
        <item x="559"/>
        <item x="121"/>
        <item x="553"/>
        <item x="705"/>
        <item x="639"/>
        <item x="273"/>
        <item x="287"/>
        <item x="245"/>
        <item x="257"/>
        <item x="420"/>
        <item x="610"/>
        <item x="685"/>
        <item x="564"/>
        <item x="392"/>
        <item x="608"/>
        <item x="457"/>
        <item x="817"/>
        <item x="538"/>
        <item x="773"/>
        <item x="105"/>
        <item x="114"/>
        <item x="403"/>
        <item x="45"/>
        <item x="769"/>
        <item x="695"/>
        <item x="369"/>
        <item x="768"/>
        <item x="560"/>
        <item x="232"/>
        <item x="691"/>
        <item x="54"/>
        <item x="225"/>
        <item x="507"/>
        <item x="127"/>
        <item x="766"/>
        <item x="484"/>
        <item x="576"/>
        <item x="229"/>
        <item x="407"/>
        <item x="123"/>
        <item x="812"/>
        <item x="220"/>
        <item x="311"/>
        <item x="2"/>
        <item x="764"/>
        <item x="390"/>
        <item x="384"/>
        <item x="30"/>
        <item x="678"/>
        <item x="661"/>
        <item x="272"/>
        <item x="732"/>
        <item x="187"/>
        <item x="248"/>
        <item x="805"/>
        <item x="660"/>
        <item x="481"/>
        <item x="694"/>
        <item x="430"/>
        <item x="704"/>
        <item x="640"/>
        <item x="309"/>
        <item x="139"/>
        <item x="742"/>
        <item x="107"/>
        <item x="456"/>
        <item x="445"/>
        <item x="675"/>
        <item x="337"/>
        <item x="57"/>
        <item x="449"/>
        <item x="584"/>
        <item x="547"/>
        <item x="792"/>
        <item x="657"/>
        <item x="438"/>
        <item x="199"/>
        <item x="178"/>
        <item x="271"/>
        <item x="752"/>
        <item x="205"/>
        <item x="160"/>
        <item x="630"/>
        <item x="285"/>
        <item x="56"/>
        <item x="517"/>
        <item x="424"/>
        <item x="377"/>
        <item x="464"/>
        <item x="597"/>
        <item x="38"/>
        <item x="259"/>
        <item x="594"/>
        <item x="562"/>
        <item x="231"/>
        <item x="173"/>
        <item x="567"/>
        <item x="51"/>
        <item x="32"/>
        <item x="642"/>
        <item x="307"/>
        <item x="378"/>
        <item x="492"/>
        <item x="770"/>
        <item x="697"/>
        <item x="822"/>
        <item x="171"/>
        <item x="379"/>
        <item x="549"/>
        <item x="789"/>
        <item x="297"/>
        <item x="5"/>
        <item x="468"/>
        <item x="513"/>
        <item x="213"/>
        <item x="551"/>
        <item x="545"/>
        <item x="606"/>
        <item x="210"/>
        <item x="599"/>
        <item x="777"/>
        <item x="758"/>
        <item x="557"/>
        <item x="170"/>
        <item x="577"/>
        <item x="556"/>
        <item x="125"/>
        <item x="800"/>
        <item x="616"/>
        <item x="509"/>
        <item x="35"/>
        <item x="165"/>
        <item x="135"/>
        <item x="602"/>
        <item x="244"/>
        <item x="269"/>
        <item x="206"/>
        <item x="172"/>
        <item x="193"/>
        <item x="182"/>
        <item x="480"/>
        <item x="515"/>
        <item x="158"/>
        <item x="243"/>
        <item x="446"/>
        <item x="578"/>
        <item x="8"/>
        <item x="266"/>
        <item x="647"/>
        <item x="357"/>
        <item x="380"/>
        <item x="234"/>
        <item x="39"/>
        <item x="621"/>
        <item x="279"/>
        <item x="709"/>
        <item x="499"/>
        <item x="75"/>
        <item x="374"/>
        <item x="793"/>
        <item x="25"/>
        <item x="3"/>
        <item x="614"/>
        <item x="131"/>
        <item x="514"/>
        <item x="611"/>
        <item x="700"/>
        <item x="249"/>
        <item x="236"/>
        <item x="96"/>
        <item x="399"/>
        <item x="237"/>
        <item x="465"/>
        <item x="73"/>
        <item x="218"/>
        <item x="733"/>
        <item x="207"/>
        <item x="99"/>
        <item x="74"/>
        <item x="643"/>
        <item x="615"/>
        <item x="494"/>
        <item x="58"/>
        <item x="197"/>
        <item x="41"/>
        <item x="356"/>
        <item x="12"/>
        <item x="14"/>
        <item x="415"/>
        <item x="290"/>
        <item x="787"/>
        <item t="default"/>
      </items>
    </pivotField>
    <pivotField axis="axisPage" showAll="0">
      <items count="8">
        <item x="0"/>
        <item x="3"/>
        <item x="1"/>
        <item x="4"/>
        <item x="6"/>
        <item x="5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5" item="6" hier="-1"/>
  </pageField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1" zoomScaleNormal="100" workbookViewId="0"/>
  </sheetViews>
  <sheetFormatPr defaultRowHeight="15" x14ac:dyDescent="0.25"/>
  <cols>
    <col min="1" max="1" width="10.85546875" style="17" customWidth="1"/>
    <col min="2" max="2" width="11.7109375" customWidth="1"/>
    <col min="3" max="3" width="14.42578125" customWidth="1"/>
    <col min="4" max="4" width="9.42578125" customWidth="1"/>
    <col min="5" max="5" width="16.5703125" customWidth="1"/>
    <col min="6" max="6" width="21.140625" customWidth="1"/>
    <col min="7" max="7" width="11.5703125" bestFit="1" customWidth="1"/>
    <col min="8" max="10" width="10.42578125" customWidth="1"/>
    <col min="12" max="12" width="69.85546875" bestFit="1" customWidth="1"/>
    <col min="13" max="13" width="12.85546875" bestFit="1" customWidth="1"/>
    <col min="14" max="14" width="15.140625" customWidth="1"/>
    <col min="15" max="15" width="12" customWidth="1"/>
  </cols>
  <sheetData>
    <row r="1" spans="1:15" ht="23.2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K1" s="21" t="s">
        <v>6</v>
      </c>
      <c r="L1" s="21"/>
    </row>
    <row r="2" spans="1:15" x14ac:dyDescent="0.25">
      <c r="A2" s="12">
        <v>1</v>
      </c>
      <c r="B2" s="13" t="s">
        <v>39</v>
      </c>
      <c r="C2" s="13" t="s">
        <v>38</v>
      </c>
      <c r="D2" s="14">
        <v>2448</v>
      </c>
      <c r="E2" s="15">
        <v>44046</v>
      </c>
      <c r="F2" s="13" t="s">
        <v>19</v>
      </c>
      <c r="G2" s="1"/>
      <c r="K2" s="2"/>
      <c r="L2" s="8" t="s">
        <v>40</v>
      </c>
    </row>
    <row r="3" spans="1:15" ht="15.75" x14ac:dyDescent="0.25">
      <c r="A3" s="12">
        <v>2</v>
      </c>
      <c r="B3" s="13" t="s">
        <v>29</v>
      </c>
      <c r="C3" s="13" t="s">
        <v>12</v>
      </c>
      <c r="D3" s="14">
        <v>1505</v>
      </c>
      <c r="E3" s="15">
        <v>42790</v>
      </c>
      <c r="F3" s="13" t="s">
        <v>22</v>
      </c>
      <c r="G3" s="1"/>
      <c r="J3" s="5">
        <f>SUM(J5:J28)</f>
        <v>100</v>
      </c>
      <c r="K3" s="2"/>
    </row>
    <row r="4" spans="1:15" ht="15.75" x14ac:dyDescent="0.25">
      <c r="A4" s="12">
        <v>3</v>
      </c>
      <c r="B4" s="13" t="s">
        <v>29</v>
      </c>
      <c r="C4" s="13" t="s">
        <v>12</v>
      </c>
      <c r="D4" s="14">
        <v>1560</v>
      </c>
      <c r="E4" s="15">
        <v>44833</v>
      </c>
      <c r="F4" s="13" t="s">
        <v>9</v>
      </c>
      <c r="G4" s="1"/>
      <c r="J4" s="5" t="s">
        <v>32</v>
      </c>
      <c r="K4" s="2"/>
      <c r="M4" s="2" t="s">
        <v>5</v>
      </c>
      <c r="N4" s="2" t="s">
        <v>13</v>
      </c>
    </row>
    <row r="5" spans="1:15" ht="15.75" x14ac:dyDescent="0.25">
      <c r="A5" s="12">
        <v>4</v>
      </c>
      <c r="B5" s="13" t="s">
        <v>7</v>
      </c>
      <c r="C5" s="13" t="s">
        <v>38</v>
      </c>
      <c r="D5" s="14">
        <v>2582</v>
      </c>
      <c r="E5" s="15">
        <v>45200</v>
      </c>
      <c r="F5" s="13" t="s">
        <v>14</v>
      </c>
      <c r="G5" s="1"/>
      <c r="J5" s="5">
        <v>8</v>
      </c>
      <c r="K5" s="5">
        <v>1</v>
      </c>
      <c r="L5" s="4" t="s">
        <v>15</v>
      </c>
      <c r="M5" s="3" t="str">
        <f>'p1'!A4</f>
        <v>United States</v>
      </c>
      <c r="N5" s="16">
        <f>INT(GETPIVOTDATA("Amount",'p1'!$A$3,"Country","United States"))</f>
        <v>5335</v>
      </c>
    </row>
    <row r="6" spans="1:15" ht="15.75" x14ac:dyDescent="0.25">
      <c r="A6" s="12">
        <v>5</v>
      </c>
      <c r="B6" s="13" t="s">
        <v>39</v>
      </c>
      <c r="C6" s="13" t="s">
        <v>38</v>
      </c>
      <c r="D6" s="14">
        <v>9283</v>
      </c>
      <c r="E6" s="15">
        <v>44659</v>
      </c>
      <c r="F6" s="13" t="s">
        <v>19</v>
      </c>
      <c r="G6" s="1"/>
      <c r="J6" s="5">
        <v>8</v>
      </c>
      <c r="K6" s="5">
        <v>2</v>
      </c>
      <c r="L6" s="4" t="s">
        <v>17</v>
      </c>
      <c r="M6" s="3" t="str">
        <f>'p2'!A5</f>
        <v>Australia</v>
      </c>
      <c r="N6" s="3">
        <f>GETPIVOTDATA("Amount",'p2'!$A$3,"Category","Fruit","Country","Australia")</f>
        <v>479912</v>
      </c>
    </row>
    <row r="7" spans="1:15" ht="15.75" x14ac:dyDescent="0.25">
      <c r="A7" s="12">
        <v>6</v>
      </c>
      <c r="B7" s="13" t="s">
        <v>7</v>
      </c>
      <c r="C7" s="13" t="s">
        <v>38</v>
      </c>
      <c r="D7" s="14">
        <v>3705</v>
      </c>
      <c r="E7" s="15">
        <v>45035</v>
      </c>
      <c r="F7" s="13" t="s">
        <v>9</v>
      </c>
      <c r="G7" s="1"/>
      <c r="J7" s="6"/>
      <c r="K7" s="6"/>
      <c r="L7" s="7"/>
    </row>
    <row r="8" spans="1:15" ht="15.75" x14ac:dyDescent="0.25">
      <c r="A8" s="12">
        <v>7</v>
      </c>
      <c r="B8" s="13" t="s">
        <v>21</v>
      </c>
      <c r="C8" s="13" t="s">
        <v>12</v>
      </c>
      <c r="D8" s="14">
        <v>2747</v>
      </c>
      <c r="E8" s="15">
        <v>43297</v>
      </c>
      <c r="F8" s="13" t="s">
        <v>16</v>
      </c>
      <c r="G8" s="1"/>
      <c r="J8" s="6"/>
      <c r="K8" s="6"/>
      <c r="L8" s="7"/>
    </row>
    <row r="9" spans="1:15" ht="15.75" x14ac:dyDescent="0.25">
      <c r="A9" s="12">
        <v>8</v>
      </c>
      <c r="B9" s="13" t="s">
        <v>7</v>
      </c>
      <c r="C9" s="13" t="s">
        <v>38</v>
      </c>
      <c r="D9" s="14">
        <v>8061</v>
      </c>
      <c r="E9" s="15">
        <v>43805</v>
      </c>
      <c r="F9" s="13" t="s">
        <v>9</v>
      </c>
      <c r="G9" s="1"/>
      <c r="J9" s="6"/>
      <c r="K9" s="6"/>
      <c r="L9" s="7"/>
      <c r="M9" t="s">
        <v>1</v>
      </c>
      <c r="N9" t="s">
        <v>13</v>
      </c>
    </row>
    <row r="10" spans="1:15" ht="15.75" x14ac:dyDescent="0.25">
      <c r="A10" s="12">
        <v>9</v>
      </c>
      <c r="B10" s="13" t="s">
        <v>11</v>
      </c>
      <c r="C10" s="13" t="s">
        <v>12</v>
      </c>
      <c r="D10" s="14">
        <v>1977</v>
      </c>
      <c r="E10" s="15">
        <v>45141</v>
      </c>
      <c r="F10" s="13" t="s">
        <v>16</v>
      </c>
      <c r="G10" s="1"/>
      <c r="J10" s="5">
        <v>8</v>
      </c>
      <c r="K10" s="5">
        <v>3</v>
      </c>
      <c r="L10" s="4" t="s">
        <v>34</v>
      </c>
      <c r="M10" s="3" t="str">
        <f>'p3'!A4</f>
        <v>Banana</v>
      </c>
      <c r="N10" s="3">
        <f>GETPIVOTDATA("Amount",'p3'!$A$3,"Product","Banana")</f>
        <v>9496</v>
      </c>
    </row>
    <row r="11" spans="1:15" ht="15.75" x14ac:dyDescent="0.25">
      <c r="A11" s="12">
        <v>10</v>
      </c>
      <c r="B11" s="13" t="s">
        <v>29</v>
      </c>
      <c r="C11" s="13" t="s">
        <v>12</v>
      </c>
      <c r="D11" s="14">
        <v>1428</v>
      </c>
      <c r="E11" s="15">
        <v>43653</v>
      </c>
      <c r="F11" s="13" t="s">
        <v>19</v>
      </c>
      <c r="G11" s="1"/>
      <c r="J11" s="5">
        <v>8</v>
      </c>
      <c r="K11" s="5">
        <v>4</v>
      </c>
      <c r="L11" s="4" t="s">
        <v>23</v>
      </c>
      <c r="M11" s="3" t="str">
        <f>'p4'!A4</f>
        <v>Broccoli</v>
      </c>
      <c r="N11" s="3">
        <f>GETPIVOTDATA("Amount",'p4'!$A$3,"Product","Broccoli")</f>
        <v>114542</v>
      </c>
    </row>
    <row r="12" spans="1:15" ht="15.75" x14ac:dyDescent="0.25">
      <c r="A12" s="12">
        <v>11</v>
      </c>
      <c r="B12" s="13" t="s">
        <v>7</v>
      </c>
      <c r="C12" s="13" t="s">
        <v>38</v>
      </c>
      <c r="D12" s="14">
        <v>1124</v>
      </c>
      <c r="E12" s="15">
        <v>43075</v>
      </c>
      <c r="F12" s="13" t="s">
        <v>16</v>
      </c>
      <c r="G12" s="1"/>
      <c r="J12" s="5">
        <v>8</v>
      </c>
      <c r="K12" s="5">
        <v>5</v>
      </c>
      <c r="L12" s="4" t="s">
        <v>35</v>
      </c>
      <c r="M12" s="3" t="str">
        <f>'p5'!A4</f>
        <v>Carrots</v>
      </c>
      <c r="N12" s="3">
        <f>GETPIVOTDATA("Amount",'p5'!$A$3,"Product","Carrots")</f>
        <v>161</v>
      </c>
    </row>
    <row r="13" spans="1:15" ht="15.75" x14ac:dyDescent="0.25">
      <c r="A13" s="12">
        <v>12</v>
      </c>
      <c r="B13" s="13" t="s">
        <v>7</v>
      </c>
      <c r="C13" s="13" t="s">
        <v>38</v>
      </c>
      <c r="D13" s="14">
        <v>4333</v>
      </c>
      <c r="E13" s="15">
        <v>42788</v>
      </c>
      <c r="F13" s="13" t="s">
        <v>19</v>
      </c>
      <c r="G13" s="1"/>
      <c r="J13" s="6"/>
      <c r="K13" s="6"/>
      <c r="L13" s="7"/>
      <c r="M13" s="2" t="s">
        <v>12</v>
      </c>
      <c r="N13" s="2" t="s">
        <v>8</v>
      </c>
    </row>
    <row r="14" spans="1:15" ht="15.75" x14ac:dyDescent="0.25">
      <c r="A14" s="12">
        <v>13</v>
      </c>
      <c r="B14" s="13" t="s">
        <v>18</v>
      </c>
      <c r="C14" s="13" t="s">
        <v>12</v>
      </c>
      <c r="D14" s="14">
        <v>6109</v>
      </c>
      <c r="E14" s="15">
        <v>45272</v>
      </c>
      <c r="F14" s="13" t="s">
        <v>9</v>
      </c>
      <c r="G14" s="1"/>
      <c r="J14" s="5">
        <v>8</v>
      </c>
      <c r="K14" s="5">
        <v>6</v>
      </c>
      <c r="L14" s="4" t="s">
        <v>24</v>
      </c>
      <c r="M14" s="3">
        <f>INT(GETPIVOTDATA("Amount",'p6'!$A$3,"Category","Fruit"))</f>
        <v>5155</v>
      </c>
      <c r="N14" s="16">
        <f>GETPIVOTDATA("Amount",'p6'!$A$3,"Category","Vegetable")</f>
        <v>5253.5707762557076</v>
      </c>
    </row>
    <row r="15" spans="1:15" ht="15.75" x14ac:dyDescent="0.25">
      <c r="A15" s="12">
        <v>14</v>
      </c>
      <c r="B15" s="13" t="s">
        <v>29</v>
      </c>
      <c r="C15" s="13" t="s">
        <v>12</v>
      </c>
      <c r="D15" s="14">
        <v>7066</v>
      </c>
      <c r="E15" s="15">
        <v>43366</v>
      </c>
      <c r="F15" s="13" t="s">
        <v>10</v>
      </c>
      <c r="G15" s="1"/>
      <c r="J15" s="6"/>
      <c r="K15" s="6"/>
      <c r="L15" s="7"/>
      <c r="N15" s="2" t="s">
        <v>25</v>
      </c>
      <c r="O15" s="2" t="s">
        <v>13</v>
      </c>
    </row>
    <row r="16" spans="1:15" ht="15.75" x14ac:dyDescent="0.25">
      <c r="A16" s="12">
        <v>15</v>
      </c>
      <c r="B16" s="13" t="s">
        <v>29</v>
      </c>
      <c r="C16" s="13" t="s">
        <v>12</v>
      </c>
      <c r="D16" s="14">
        <v>5060</v>
      </c>
      <c r="E16" s="15">
        <v>45274</v>
      </c>
      <c r="F16" s="13" t="s">
        <v>16</v>
      </c>
      <c r="G16" s="1"/>
      <c r="J16" s="5">
        <v>14</v>
      </c>
      <c r="K16" s="5">
        <v>7</v>
      </c>
      <c r="L16" s="4" t="s">
        <v>36</v>
      </c>
      <c r="M16" s="2">
        <v>1</v>
      </c>
      <c r="N16" s="3" t="str">
        <f>'p7'!A4</f>
        <v>Australia</v>
      </c>
      <c r="O16" s="3">
        <f>GETPIVOTDATA("Amount",'p7'!$A$3,"Country","Australia")</f>
        <v>24</v>
      </c>
    </row>
    <row r="17" spans="1:15" ht="15.75" x14ac:dyDescent="0.25">
      <c r="A17" s="12">
        <v>16</v>
      </c>
      <c r="B17" s="13" t="s">
        <v>7</v>
      </c>
      <c r="C17" s="13" t="s">
        <v>38</v>
      </c>
      <c r="D17" s="14">
        <v>5497</v>
      </c>
      <c r="E17" s="15">
        <v>43654</v>
      </c>
      <c r="F17" s="13" t="s">
        <v>9</v>
      </c>
      <c r="G17" s="1"/>
      <c r="J17" s="6"/>
      <c r="K17" s="6"/>
      <c r="L17" s="7"/>
      <c r="M17" s="2">
        <v>2</v>
      </c>
      <c r="N17" s="3" t="str">
        <f>'p7'!A5</f>
        <v>France</v>
      </c>
      <c r="O17" s="3">
        <f>GETPIVOTDATA("Amount",'p7'!$A$3,"Country","France")</f>
        <v>22</v>
      </c>
    </row>
    <row r="18" spans="1:15" ht="15.75" x14ac:dyDescent="0.25">
      <c r="A18" s="12">
        <v>17</v>
      </c>
      <c r="B18" s="13" t="s">
        <v>37</v>
      </c>
      <c r="C18" s="13" t="s">
        <v>38</v>
      </c>
      <c r="D18" s="14">
        <v>3337</v>
      </c>
      <c r="E18" s="15">
        <v>43889</v>
      </c>
      <c r="F18" s="13" t="s">
        <v>10</v>
      </c>
      <c r="G18" s="1"/>
      <c r="J18" s="6"/>
      <c r="K18" s="6"/>
      <c r="L18" s="7"/>
      <c r="M18" s="2">
        <v>3</v>
      </c>
      <c r="N18" s="3" t="str">
        <f>'p7'!A6</f>
        <v>New Zealand</v>
      </c>
      <c r="O18" s="3">
        <f>GETPIVOTDATA("Amount",'p7'!$A$3,"Country","New Zealand")</f>
        <v>21</v>
      </c>
    </row>
    <row r="19" spans="1:15" ht="15.75" x14ac:dyDescent="0.25">
      <c r="A19" s="12">
        <v>18</v>
      </c>
      <c r="B19" s="13" t="s">
        <v>7</v>
      </c>
      <c r="C19" s="13" t="s">
        <v>38</v>
      </c>
      <c r="D19" s="13">
        <v>6417</v>
      </c>
      <c r="E19" s="15">
        <v>42774</v>
      </c>
      <c r="F19" s="13" t="s">
        <v>9</v>
      </c>
      <c r="G19" s="1"/>
      <c r="J19" s="6"/>
      <c r="K19" s="6"/>
      <c r="L19" s="7"/>
      <c r="M19" s="2">
        <v>4</v>
      </c>
      <c r="N19" s="3" t="str">
        <f>'p7'!A7</f>
        <v>Canada</v>
      </c>
      <c r="O19" s="3">
        <f>GETPIVOTDATA("Amount",'p7'!$A$3,"Country","Canada")</f>
        <v>21</v>
      </c>
    </row>
    <row r="20" spans="1:15" ht="15.75" x14ac:dyDescent="0.25">
      <c r="A20" s="12">
        <v>19</v>
      </c>
      <c r="B20" s="13" t="s">
        <v>11</v>
      </c>
      <c r="C20" s="13" t="s">
        <v>12</v>
      </c>
      <c r="D20" s="13">
        <v>5632</v>
      </c>
      <c r="E20" s="15">
        <v>44188</v>
      </c>
      <c r="F20" s="13" t="s">
        <v>14</v>
      </c>
      <c r="G20" s="1"/>
      <c r="J20" s="6"/>
      <c r="K20" s="6"/>
      <c r="L20" s="7"/>
      <c r="M20" s="2">
        <v>5</v>
      </c>
      <c r="N20" s="3" t="str">
        <f>'p7'!A8</f>
        <v>Germany</v>
      </c>
      <c r="O20" s="3">
        <f>GETPIVOTDATA("Amount",'p7'!$A$3,"Country","Germany")</f>
        <v>18</v>
      </c>
    </row>
    <row r="21" spans="1:15" ht="15.75" x14ac:dyDescent="0.25">
      <c r="A21" s="12">
        <v>20</v>
      </c>
      <c r="B21" s="13" t="s">
        <v>29</v>
      </c>
      <c r="C21" s="13" t="s">
        <v>12</v>
      </c>
      <c r="D21" s="13">
        <v>6345</v>
      </c>
      <c r="E21" s="15">
        <v>43929</v>
      </c>
      <c r="F21" s="13" t="s">
        <v>14</v>
      </c>
      <c r="G21" s="1"/>
      <c r="J21" s="6"/>
      <c r="K21" s="6"/>
      <c r="L21" s="7"/>
      <c r="M21" s="2">
        <v>6</v>
      </c>
      <c r="N21" s="3" t="str">
        <f>'p7'!A9</f>
        <v>United States</v>
      </c>
      <c r="O21" s="3">
        <f>GETPIVOTDATA("Amount",'p7'!$A$3,"Country","United States")</f>
        <v>17</v>
      </c>
    </row>
    <row r="22" spans="1:15" ht="15.75" x14ac:dyDescent="0.25">
      <c r="A22" s="12">
        <v>21</v>
      </c>
      <c r="B22" s="13" t="s">
        <v>18</v>
      </c>
      <c r="C22" s="13" t="s">
        <v>12</v>
      </c>
      <c r="D22" s="14">
        <v>4751</v>
      </c>
      <c r="E22" s="15">
        <v>44485</v>
      </c>
      <c r="F22" s="13" t="s">
        <v>19</v>
      </c>
      <c r="G22" s="1"/>
      <c r="J22" s="6"/>
      <c r="K22" s="6"/>
      <c r="L22" s="7"/>
      <c r="M22" s="2">
        <v>7</v>
      </c>
      <c r="N22" s="3" t="str">
        <f>'p7'!A10</f>
        <v>United Kingdom</v>
      </c>
      <c r="O22" s="3">
        <f>GETPIVOTDATA("Amount",'p7'!$A$3,"Country","United Kingdom")</f>
        <v>15</v>
      </c>
    </row>
    <row r="23" spans="1:15" ht="15.75" x14ac:dyDescent="0.25">
      <c r="A23" s="12">
        <v>22</v>
      </c>
      <c r="B23" s="13" t="s">
        <v>7</v>
      </c>
      <c r="C23" s="13" t="s">
        <v>38</v>
      </c>
      <c r="D23" s="13">
        <v>5390</v>
      </c>
      <c r="E23" s="15">
        <v>43427</v>
      </c>
      <c r="F23" s="13" t="s">
        <v>22</v>
      </c>
      <c r="G23" s="1"/>
      <c r="J23" s="6"/>
      <c r="K23" s="6"/>
      <c r="L23" s="7"/>
    </row>
    <row r="24" spans="1:15" ht="15.75" x14ac:dyDescent="0.25">
      <c r="A24" s="12">
        <v>23</v>
      </c>
      <c r="B24" s="13" t="s">
        <v>21</v>
      </c>
      <c r="C24" s="13" t="s">
        <v>12</v>
      </c>
      <c r="D24" s="14">
        <v>4959</v>
      </c>
      <c r="E24" s="15">
        <v>43791</v>
      </c>
      <c r="F24" s="13" t="s">
        <v>9</v>
      </c>
      <c r="G24" s="1"/>
      <c r="J24" s="6"/>
      <c r="K24" s="6"/>
      <c r="L24" s="7" t="s">
        <v>26</v>
      </c>
      <c r="M24" t="s">
        <v>27</v>
      </c>
      <c r="N24" t="s">
        <v>13</v>
      </c>
    </row>
    <row r="25" spans="1:15" ht="15.75" x14ac:dyDescent="0.25">
      <c r="A25" s="12">
        <v>24</v>
      </c>
      <c r="B25" s="13" t="s">
        <v>7</v>
      </c>
      <c r="C25" s="13" t="s">
        <v>38</v>
      </c>
      <c r="D25" s="13">
        <v>7653</v>
      </c>
      <c r="E25" s="15">
        <v>42787</v>
      </c>
      <c r="F25" s="13" t="s">
        <v>9</v>
      </c>
      <c r="G25" s="1"/>
      <c r="J25" s="5">
        <v>14</v>
      </c>
      <c r="K25" s="5">
        <v>8</v>
      </c>
      <c r="L25" s="4" t="s">
        <v>31</v>
      </c>
      <c r="M25" s="3" t="str">
        <f>'p8'!A4</f>
        <v>Jan</v>
      </c>
      <c r="N25" s="3">
        <f>GETPIVOTDATA("Amount",'p8'!$A$3,"Months (Date)",1)</f>
        <v>525004</v>
      </c>
    </row>
    <row r="26" spans="1:15" ht="15.75" x14ac:dyDescent="0.25">
      <c r="A26" s="12">
        <v>25</v>
      </c>
      <c r="B26" s="13" t="s">
        <v>18</v>
      </c>
      <c r="C26" s="13" t="s">
        <v>12</v>
      </c>
      <c r="D26" s="14">
        <v>4126</v>
      </c>
      <c r="E26" s="15">
        <v>44155</v>
      </c>
      <c r="F26" s="13" t="s">
        <v>20</v>
      </c>
      <c r="G26" s="1"/>
      <c r="J26" s="6"/>
      <c r="K26" s="6"/>
      <c r="L26" s="7"/>
    </row>
    <row r="27" spans="1:15" ht="15.75" x14ac:dyDescent="0.25">
      <c r="A27" s="12">
        <v>26</v>
      </c>
      <c r="B27" s="13" t="s">
        <v>37</v>
      </c>
      <c r="C27" s="13" t="s">
        <v>38</v>
      </c>
      <c r="D27" s="13">
        <v>9390</v>
      </c>
      <c r="E27" s="15">
        <v>45186</v>
      </c>
      <c r="F27" s="13" t="s">
        <v>20</v>
      </c>
      <c r="G27" s="1"/>
      <c r="J27" s="6"/>
      <c r="K27" s="6"/>
      <c r="L27" s="7" t="s">
        <v>28</v>
      </c>
    </row>
    <row r="28" spans="1:15" ht="15.75" x14ac:dyDescent="0.25">
      <c r="A28" s="12">
        <v>27</v>
      </c>
      <c r="B28" s="13" t="s">
        <v>29</v>
      </c>
      <c r="C28" s="13" t="s">
        <v>12</v>
      </c>
      <c r="D28" s="14">
        <v>4389</v>
      </c>
      <c r="E28" s="15">
        <v>43324</v>
      </c>
      <c r="F28" s="13" t="s">
        <v>22</v>
      </c>
      <c r="G28" s="1"/>
      <c r="J28" s="5">
        <v>24</v>
      </c>
      <c r="K28" s="5">
        <v>9</v>
      </c>
      <c r="L28" s="4" t="s">
        <v>30</v>
      </c>
      <c r="M28" s="22" t="s">
        <v>33</v>
      </c>
      <c r="N28" s="23"/>
    </row>
    <row r="29" spans="1:15" x14ac:dyDescent="0.25">
      <c r="A29" s="12">
        <v>28</v>
      </c>
      <c r="B29" s="13" t="s">
        <v>37</v>
      </c>
      <c r="C29" s="13" t="s">
        <v>38</v>
      </c>
      <c r="D29" s="13">
        <v>4834</v>
      </c>
      <c r="E29" s="15">
        <v>42900</v>
      </c>
      <c r="F29" s="13" t="s">
        <v>20</v>
      </c>
      <c r="G29" s="1"/>
      <c r="K29" s="2"/>
    </row>
    <row r="30" spans="1:15" x14ac:dyDescent="0.25">
      <c r="A30" s="12">
        <v>29</v>
      </c>
      <c r="B30" s="13" t="s">
        <v>29</v>
      </c>
      <c r="C30" s="13" t="s">
        <v>12</v>
      </c>
      <c r="D30" s="14">
        <v>2409</v>
      </c>
      <c r="E30" s="15">
        <v>44179</v>
      </c>
      <c r="F30" s="13" t="s">
        <v>14</v>
      </c>
      <c r="G30" s="1"/>
      <c r="K30" s="2"/>
    </row>
    <row r="31" spans="1:15" x14ac:dyDescent="0.25">
      <c r="A31" s="12">
        <v>30</v>
      </c>
      <c r="B31" s="13" t="s">
        <v>29</v>
      </c>
      <c r="C31" s="13" t="s">
        <v>12</v>
      </c>
      <c r="D31" s="14">
        <v>7139</v>
      </c>
      <c r="E31" s="15">
        <v>44094</v>
      </c>
      <c r="F31" s="13" t="s">
        <v>19</v>
      </c>
      <c r="G31" s="1"/>
      <c r="K31" s="2"/>
    </row>
    <row r="32" spans="1:15" x14ac:dyDescent="0.25">
      <c r="A32" s="12">
        <v>31</v>
      </c>
      <c r="B32" s="13" t="s">
        <v>18</v>
      </c>
      <c r="C32" s="13" t="s">
        <v>12</v>
      </c>
      <c r="D32" s="13">
        <v>3068</v>
      </c>
      <c r="E32" s="15">
        <v>44842</v>
      </c>
      <c r="F32" s="13" t="s">
        <v>14</v>
      </c>
      <c r="G32" s="1"/>
      <c r="K32" s="2"/>
    </row>
    <row r="33" spans="1:11" x14ac:dyDescent="0.25">
      <c r="A33" s="12">
        <v>32</v>
      </c>
      <c r="B33" s="13" t="s">
        <v>18</v>
      </c>
      <c r="C33" s="13" t="s">
        <v>12</v>
      </c>
      <c r="D33" s="13">
        <v>4754</v>
      </c>
      <c r="E33" s="15">
        <v>43812</v>
      </c>
      <c r="F33" s="13" t="s">
        <v>22</v>
      </c>
      <c r="G33" s="1"/>
      <c r="K33" s="2"/>
    </row>
    <row r="34" spans="1:11" x14ac:dyDescent="0.25">
      <c r="A34" s="12">
        <v>33</v>
      </c>
      <c r="B34" s="13" t="s">
        <v>37</v>
      </c>
      <c r="C34" s="13" t="s">
        <v>38</v>
      </c>
      <c r="D34" s="13">
        <v>7169</v>
      </c>
      <c r="E34" s="15">
        <v>45003</v>
      </c>
      <c r="F34" s="13" t="s">
        <v>22</v>
      </c>
      <c r="G34" s="1"/>
      <c r="K34" s="2"/>
    </row>
    <row r="35" spans="1:11" x14ac:dyDescent="0.25">
      <c r="A35" s="12">
        <v>34</v>
      </c>
      <c r="B35" s="13" t="s">
        <v>29</v>
      </c>
      <c r="C35" s="13" t="s">
        <v>12</v>
      </c>
      <c r="D35" s="14">
        <v>5471</v>
      </c>
      <c r="E35" s="15">
        <v>43636</v>
      </c>
      <c r="F35" s="13" t="s">
        <v>22</v>
      </c>
      <c r="G35" s="1"/>
      <c r="K35" s="2"/>
    </row>
    <row r="36" spans="1:11" x14ac:dyDescent="0.25">
      <c r="A36" s="12">
        <v>35</v>
      </c>
      <c r="B36" s="13" t="s">
        <v>21</v>
      </c>
      <c r="C36" s="13" t="s">
        <v>12</v>
      </c>
      <c r="D36" s="13">
        <v>5711</v>
      </c>
      <c r="E36" s="15">
        <v>43749</v>
      </c>
      <c r="F36" s="13" t="s">
        <v>9</v>
      </c>
      <c r="G36" s="1"/>
      <c r="K36" s="2"/>
    </row>
    <row r="37" spans="1:11" x14ac:dyDescent="0.25">
      <c r="A37" s="12">
        <v>36</v>
      </c>
      <c r="B37" s="13" t="s">
        <v>11</v>
      </c>
      <c r="C37" s="13" t="s">
        <v>12</v>
      </c>
      <c r="D37" s="13">
        <v>4730</v>
      </c>
      <c r="E37" s="15">
        <v>45098</v>
      </c>
      <c r="F37" s="13" t="s">
        <v>9</v>
      </c>
      <c r="G37" s="1"/>
      <c r="K37" s="2"/>
    </row>
    <row r="38" spans="1:11" x14ac:dyDescent="0.25">
      <c r="A38" s="12">
        <v>37</v>
      </c>
      <c r="B38" s="13" t="s">
        <v>11</v>
      </c>
      <c r="C38" s="13" t="s">
        <v>12</v>
      </c>
      <c r="D38" s="13">
        <v>5046</v>
      </c>
      <c r="E38" s="15">
        <v>43360</v>
      </c>
      <c r="F38" s="13" t="s">
        <v>20</v>
      </c>
      <c r="G38" s="1"/>
      <c r="K38" s="2"/>
    </row>
    <row r="39" spans="1:11" x14ac:dyDescent="0.25">
      <c r="A39" s="12">
        <v>38</v>
      </c>
      <c r="B39" s="13" t="s">
        <v>11</v>
      </c>
      <c r="C39" s="13" t="s">
        <v>12</v>
      </c>
      <c r="D39" s="13">
        <v>3180</v>
      </c>
      <c r="E39" s="15">
        <v>43442</v>
      </c>
      <c r="F39" s="13" t="s">
        <v>14</v>
      </c>
      <c r="G39" s="1"/>
      <c r="K39" s="2"/>
    </row>
    <row r="40" spans="1:11" x14ac:dyDescent="0.25">
      <c r="A40" s="12">
        <v>39</v>
      </c>
      <c r="B40" s="13" t="s">
        <v>29</v>
      </c>
      <c r="C40" s="13" t="s">
        <v>12</v>
      </c>
      <c r="D40" s="13">
        <v>1352</v>
      </c>
      <c r="E40" s="15">
        <v>44971</v>
      </c>
      <c r="F40" s="13" t="s">
        <v>10</v>
      </c>
      <c r="G40" s="1"/>
      <c r="K40" s="2"/>
    </row>
    <row r="41" spans="1:11" x14ac:dyDescent="0.25">
      <c r="A41" s="12">
        <v>40</v>
      </c>
      <c r="B41" s="13" t="s">
        <v>29</v>
      </c>
      <c r="C41" s="13" t="s">
        <v>12</v>
      </c>
      <c r="D41" s="13">
        <v>5811</v>
      </c>
      <c r="E41" s="15">
        <v>45158</v>
      </c>
      <c r="F41" s="13" t="s">
        <v>22</v>
      </c>
      <c r="G41" s="1"/>
      <c r="K41" s="2"/>
    </row>
    <row r="42" spans="1:11" x14ac:dyDescent="0.25">
      <c r="A42" s="12">
        <v>41</v>
      </c>
      <c r="B42" s="13" t="s">
        <v>39</v>
      </c>
      <c r="C42" s="13" t="s">
        <v>38</v>
      </c>
      <c r="D42" s="14">
        <v>8580</v>
      </c>
      <c r="E42" s="15">
        <v>43598</v>
      </c>
      <c r="F42" s="13" t="s">
        <v>22</v>
      </c>
      <c r="G42" s="1"/>
      <c r="K42" s="2"/>
    </row>
    <row r="43" spans="1:11" x14ac:dyDescent="0.25">
      <c r="A43" s="12">
        <v>42</v>
      </c>
      <c r="B43" s="13" t="s">
        <v>11</v>
      </c>
      <c r="C43" s="13" t="s">
        <v>12</v>
      </c>
      <c r="D43" s="14">
        <v>1713</v>
      </c>
      <c r="E43" s="15">
        <v>45269</v>
      </c>
      <c r="F43" s="13" t="s">
        <v>19</v>
      </c>
      <c r="G43" s="1"/>
      <c r="K43" s="2"/>
    </row>
    <row r="44" spans="1:11" x14ac:dyDescent="0.25">
      <c r="A44" s="12">
        <v>43</v>
      </c>
      <c r="B44" s="13" t="s">
        <v>11</v>
      </c>
      <c r="C44" s="13" t="s">
        <v>12</v>
      </c>
      <c r="D44" s="14">
        <v>7698</v>
      </c>
      <c r="E44" s="15">
        <v>44642</v>
      </c>
      <c r="F44" s="13" t="s">
        <v>16</v>
      </c>
      <c r="G44" s="1"/>
      <c r="K44" s="2"/>
    </row>
    <row r="45" spans="1:11" x14ac:dyDescent="0.25">
      <c r="A45" s="12">
        <v>44</v>
      </c>
      <c r="B45" s="13" t="s">
        <v>11</v>
      </c>
      <c r="C45" s="13" t="s">
        <v>12</v>
      </c>
      <c r="D45" s="13">
        <v>4294</v>
      </c>
      <c r="E45" s="15">
        <v>43852</v>
      </c>
      <c r="F45" s="13" t="s">
        <v>22</v>
      </c>
      <c r="G45" s="1"/>
      <c r="K45" s="2"/>
    </row>
    <row r="46" spans="1:11" x14ac:dyDescent="0.25">
      <c r="A46" s="12">
        <v>45</v>
      </c>
      <c r="B46" s="13" t="s">
        <v>18</v>
      </c>
      <c r="C46" s="13" t="s">
        <v>12</v>
      </c>
      <c r="D46" s="13">
        <v>3460</v>
      </c>
      <c r="E46" s="15">
        <v>42991</v>
      </c>
      <c r="F46" s="13" t="s">
        <v>16</v>
      </c>
      <c r="G46" s="1"/>
      <c r="K46" s="2"/>
    </row>
    <row r="47" spans="1:11" x14ac:dyDescent="0.25">
      <c r="A47" s="12">
        <v>46</v>
      </c>
      <c r="B47" s="13" t="s">
        <v>7</v>
      </c>
      <c r="C47" s="13" t="s">
        <v>38</v>
      </c>
      <c r="D47" s="13">
        <v>2306</v>
      </c>
      <c r="E47" s="15">
        <v>44763</v>
      </c>
      <c r="F47" s="13" t="s">
        <v>19</v>
      </c>
      <c r="G47" s="1"/>
      <c r="K47" s="2"/>
    </row>
    <row r="48" spans="1:11" x14ac:dyDescent="0.25">
      <c r="A48" s="12">
        <v>47</v>
      </c>
      <c r="B48" s="13" t="s">
        <v>21</v>
      </c>
      <c r="C48" s="13" t="s">
        <v>12</v>
      </c>
      <c r="D48" s="14">
        <v>4897</v>
      </c>
      <c r="E48" s="15">
        <v>44415</v>
      </c>
      <c r="F48" s="13" t="s">
        <v>14</v>
      </c>
      <c r="G48" s="1"/>
      <c r="K48" s="2"/>
    </row>
    <row r="49" spans="1:11" x14ac:dyDescent="0.25">
      <c r="A49" s="12">
        <v>48</v>
      </c>
      <c r="B49" s="13" t="s">
        <v>21</v>
      </c>
      <c r="C49" s="13" t="s">
        <v>12</v>
      </c>
      <c r="D49" s="13">
        <v>7231</v>
      </c>
      <c r="E49" s="15">
        <v>43070</v>
      </c>
      <c r="F49" s="13" t="s">
        <v>20</v>
      </c>
      <c r="G49" s="1"/>
      <c r="K49" s="2"/>
    </row>
    <row r="50" spans="1:11" x14ac:dyDescent="0.25">
      <c r="A50" s="12">
        <v>49</v>
      </c>
      <c r="B50" s="13" t="s">
        <v>37</v>
      </c>
      <c r="C50" s="13" t="s">
        <v>38</v>
      </c>
      <c r="D50" s="13">
        <v>7605</v>
      </c>
      <c r="E50" s="15">
        <v>43532</v>
      </c>
      <c r="F50" s="13" t="s">
        <v>9</v>
      </c>
      <c r="G50" s="1"/>
      <c r="K50" s="2"/>
    </row>
    <row r="51" spans="1:11" x14ac:dyDescent="0.25">
      <c r="A51" s="12">
        <v>50</v>
      </c>
      <c r="B51" s="13" t="s">
        <v>21</v>
      </c>
      <c r="C51" s="13" t="s">
        <v>12</v>
      </c>
      <c r="D51" s="14">
        <v>8879</v>
      </c>
      <c r="E51" s="15">
        <v>44296</v>
      </c>
      <c r="F51" s="13" t="s">
        <v>10</v>
      </c>
      <c r="G51" s="1"/>
      <c r="K51" s="2"/>
    </row>
    <row r="52" spans="1:11" x14ac:dyDescent="0.25">
      <c r="A52" s="12">
        <v>51</v>
      </c>
      <c r="B52" s="13" t="s">
        <v>7</v>
      </c>
      <c r="C52" s="13" t="s">
        <v>38</v>
      </c>
      <c r="D52" s="13">
        <v>2382</v>
      </c>
      <c r="E52" s="15">
        <v>43063</v>
      </c>
      <c r="F52" s="13" t="s">
        <v>22</v>
      </c>
      <c r="G52" s="1"/>
      <c r="K52" s="2"/>
    </row>
    <row r="53" spans="1:11" x14ac:dyDescent="0.25">
      <c r="A53" s="12">
        <v>52</v>
      </c>
      <c r="B53" s="13" t="s">
        <v>18</v>
      </c>
      <c r="C53" s="13" t="s">
        <v>12</v>
      </c>
      <c r="D53" s="14">
        <v>7688</v>
      </c>
      <c r="E53" s="15">
        <v>45002</v>
      </c>
      <c r="F53" s="13" t="s">
        <v>9</v>
      </c>
      <c r="G53" s="1"/>
      <c r="K53" s="2"/>
    </row>
    <row r="54" spans="1:11" x14ac:dyDescent="0.25">
      <c r="A54" s="12">
        <v>53</v>
      </c>
      <c r="B54" s="13" t="s">
        <v>37</v>
      </c>
      <c r="C54" s="13" t="s">
        <v>38</v>
      </c>
      <c r="D54" s="14">
        <v>4971</v>
      </c>
      <c r="E54" s="15">
        <v>42801</v>
      </c>
      <c r="F54" s="13" t="s">
        <v>16</v>
      </c>
      <c r="G54" s="1"/>
      <c r="K54" s="2"/>
    </row>
    <row r="55" spans="1:11" x14ac:dyDescent="0.25">
      <c r="A55" s="12">
        <v>54</v>
      </c>
      <c r="B55" s="13" t="s">
        <v>11</v>
      </c>
      <c r="C55" s="13" t="s">
        <v>12</v>
      </c>
      <c r="D55" s="13">
        <v>5254</v>
      </c>
      <c r="E55" s="15">
        <v>43074</v>
      </c>
      <c r="F55" s="13" t="s">
        <v>14</v>
      </c>
      <c r="G55" s="1"/>
      <c r="K55" s="2"/>
    </row>
    <row r="56" spans="1:11" x14ac:dyDescent="0.25">
      <c r="A56" s="12">
        <v>55</v>
      </c>
      <c r="B56" s="13" t="s">
        <v>18</v>
      </c>
      <c r="C56" s="13" t="s">
        <v>12</v>
      </c>
      <c r="D56" s="13">
        <v>1139</v>
      </c>
      <c r="E56" s="15">
        <v>44784</v>
      </c>
      <c r="F56" s="13" t="s">
        <v>9</v>
      </c>
      <c r="G56" s="1"/>
      <c r="K56" s="2"/>
    </row>
    <row r="57" spans="1:11" x14ac:dyDescent="0.25">
      <c r="A57" s="12">
        <v>56</v>
      </c>
      <c r="B57" s="13" t="s">
        <v>18</v>
      </c>
      <c r="C57" s="13" t="s">
        <v>12</v>
      </c>
      <c r="D57" s="13">
        <v>3039</v>
      </c>
      <c r="E57" s="15">
        <v>43468</v>
      </c>
      <c r="F57" s="13" t="s">
        <v>16</v>
      </c>
      <c r="G57" s="1"/>
      <c r="K57" s="2"/>
    </row>
    <row r="58" spans="1:11" x14ac:dyDescent="0.25">
      <c r="A58" s="12">
        <v>57</v>
      </c>
      <c r="B58" s="13" t="s">
        <v>29</v>
      </c>
      <c r="C58" s="13" t="s">
        <v>12</v>
      </c>
      <c r="D58" s="13">
        <v>6481</v>
      </c>
      <c r="E58" s="15">
        <v>44956</v>
      </c>
      <c r="F58" s="13" t="s">
        <v>14</v>
      </c>
      <c r="G58" s="1"/>
      <c r="K58" s="2"/>
    </row>
    <row r="59" spans="1:11" x14ac:dyDescent="0.25">
      <c r="A59" s="12">
        <v>58</v>
      </c>
      <c r="B59" s="13" t="s">
        <v>7</v>
      </c>
      <c r="C59" s="13" t="s">
        <v>38</v>
      </c>
      <c r="D59" s="13">
        <v>6226</v>
      </c>
      <c r="E59" s="15">
        <v>44923</v>
      </c>
      <c r="F59" s="13" t="s">
        <v>16</v>
      </c>
      <c r="G59" s="1"/>
      <c r="K59" s="2"/>
    </row>
    <row r="60" spans="1:11" x14ac:dyDescent="0.25">
      <c r="A60" s="12">
        <v>59</v>
      </c>
      <c r="B60" s="13" t="s">
        <v>21</v>
      </c>
      <c r="C60" s="13" t="s">
        <v>12</v>
      </c>
      <c r="D60" s="14">
        <v>4647</v>
      </c>
      <c r="E60" s="15">
        <v>45263</v>
      </c>
      <c r="F60" s="13" t="s">
        <v>14</v>
      </c>
      <c r="G60" s="1"/>
      <c r="K60" s="2"/>
    </row>
    <row r="61" spans="1:11" x14ac:dyDescent="0.25">
      <c r="A61" s="12">
        <v>60</v>
      </c>
      <c r="B61" s="13" t="s">
        <v>29</v>
      </c>
      <c r="C61" s="13" t="s">
        <v>12</v>
      </c>
      <c r="D61" s="13">
        <v>2178</v>
      </c>
      <c r="E61" s="15">
        <v>42833</v>
      </c>
      <c r="F61" s="13" t="s">
        <v>16</v>
      </c>
      <c r="G61" s="1"/>
      <c r="K61" s="2"/>
    </row>
    <row r="62" spans="1:11" x14ac:dyDescent="0.25">
      <c r="A62" s="12">
        <v>61</v>
      </c>
      <c r="B62" s="13" t="s">
        <v>21</v>
      </c>
      <c r="C62" s="13" t="s">
        <v>12</v>
      </c>
      <c r="D62" s="13">
        <v>1670</v>
      </c>
      <c r="E62" s="15">
        <v>44311</v>
      </c>
      <c r="F62" s="13" t="s">
        <v>14</v>
      </c>
      <c r="G62" s="1"/>
      <c r="K62" s="2"/>
    </row>
    <row r="63" spans="1:11" x14ac:dyDescent="0.25">
      <c r="A63" s="12">
        <v>62</v>
      </c>
      <c r="B63" s="13" t="s">
        <v>37</v>
      </c>
      <c r="C63" s="13" t="s">
        <v>38</v>
      </c>
      <c r="D63" s="13">
        <v>4264</v>
      </c>
      <c r="E63" s="15">
        <v>43399</v>
      </c>
      <c r="F63" s="13" t="s">
        <v>14</v>
      </c>
      <c r="G63" s="1"/>
      <c r="K63" s="2"/>
    </row>
    <row r="64" spans="1:11" x14ac:dyDescent="0.25">
      <c r="A64" s="12">
        <v>63</v>
      </c>
      <c r="B64" s="13" t="s">
        <v>21</v>
      </c>
      <c r="C64" s="13" t="s">
        <v>12</v>
      </c>
      <c r="D64" s="14">
        <v>4850</v>
      </c>
      <c r="E64" s="15">
        <v>43681</v>
      </c>
      <c r="F64" s="13" t="s">
        <v>20</v>
      </c>
      <c r="G64" s="1"/>
      <c r="K64" s="2"/>
    </row>
    <row r="65" spans="1:11" x14ac:dyDescent="0.25">
      <c r="A65" s="12">
        <v>64</v>
      </c>
      <c r="B65" s="13" t="s">
        <v>7</v>
      </c>
      <c r="C65" s="13" t="s">
        <v>38</v>
      </c>
      <c r="D65" s="13">
        <v>6209</v>
      </c>
      <c r="E65" s="15">
        <v>44001</v>
      </c>
      <c r="F65" s="13" t="s">
        <v>19</v>
      </c>
      <c r="G65" s="1"/>
      <c r="K65" s="2"/>
    </row>
    <row r="66" spans="1:11" x14ac:dyDescent="0.25">
      <c r="A66" s="12">
        <v>65</v>
      </c>
      <c r="B66" s="13" t="s">
        <v>18</v>
      </c>
      <c r="C66" s="13" t="s">
        <v>12</v>
      </c>
      <c r="D66" s="13">
        <v>1429</v>
      </c>
      <c r="E66" s="15">
        <v>44582</v>
      </c>
      <c r="F66" s="13" t="s">
        <v>14</v>
      </c>
      <c r="G66" s="1"/>
      <c r="K66" s="2"/>
    </row>
    <row r="67" spans="1:11" x14ac:dyDescent="0.25">
      <c r="A67" s="12">
        <v>66</v>
      </c>
      <c r="B67" s="13" t="s">
        <v>21</v>
      </c>
      <c r="C67" s="13" t="s">
        <v>12</v>
      </c>
      <c r="D67" s="13">
        <v>8360</v>
      </c>
      <c r="E67" s="15">
        <v>43569</v>
      </c>
      <c r="F67" s="13" t="s">
        <v>19</v>
      </c>
      <c r="G67" s="1"/>
      <c r="K67" s="2"/>
    </row>
    <row r="68" spans="1:11" x14ac:dyDescent="0.25">
      <c r="A68" s="12">
        <v>67</v>
      </c>
      <c r="B68" s="13" t="s">
        <v>18</v>
      </c>
      <c r="C68" s="13" t="s">
        <v>12</v>
      </c>
      <c r="D68" s="14">
        <v>3419</v>
      </c>
      <c r="E68" s="15">
        <v>44064</v>
      </c>
      <c r="F68" s="13" t="s">
        <v>19</v>
      </c>
      <c r="G68" s="1"/>
      <c r="K68" s="2"/>
    </row>
    <row r="69" spans="1:11" x14ac:dyDescent="0.25">
      <c r="A69" s="12">
        <v>68</v>
      </c>
      <c r="B69" s="13" t="s">
        <v>7</v>
      </c>
      <c r="C69" s="13" t="s">
        <v>38</v>
      </c>
      <c r="D69" s="13">
        <v>4830</v>
      </c>
      <c r="E69" s="15">
        <v>44334</v>
      </c>
      <c r="F69" s="13" t="s">
        <v>19</v>
      </c>
      <c r="G69" s="1"/>
      <c r="K69" s="2"/>
    </row>
    <row r="70" spans="1:11" x14ac:dyDescent="0.25">
      <c r="A70" s="12">
        <v>69</v>
      </c>
      <c r="B70" s="13" t="s">
        <v>21</v>
      </c>
      <c r="C70" s="13" t="s">
        <v>12</v>
      </c>
      <c r="D70" s="13">
        <v>7591</v>
      </c>
      <c r="E70" s="15">
        <v>43413</v>
      </c>
      <c r="F70" s="13" t="s">
        <v>20</v>
      </c>
      <c r="G70" s="1"/>
      <c r="K70" s="2"/>
    </row>
    <row r="71" spans="1:11" x14ac:dyDescent="0.25">
      <c r="A71" s="12">
        <v>70</v>
      </c>
      <c r="B71" s="13" t="s">
        <v>29</v>
      </c>
      <c r="C71" s="13" t="s">
        <v>12</v>
      </c>
      <c r="D71" s="13">
        <v>2422</v>
      </c>
      <c r="E71" s="15">
        <v>44185</v>
      </c>
      <c r="F71" s="13" t="s">
        <v>19</v>
      </c>
      <c r="G71" s="1"/>
      <c r="K71" s="2"/>
    </row>
    <row r="72" spans="1:11" x14ac:dyDescent="0.25">
      <c r="A72" s="12">
        <v>71</v>
      </c>
      <c r="B72" s="13" t="s">
        <v>21</v>
      </c>
      <c r="C72" s="13" t="s">
        <v>12</v>
      </c>
      <c r="D72" s="13">
        <v>4508</v>
      </c>
      <c r="E72" s="15">
        <v>43264</v>
      </c>
      <c r="F72" s="13" t="s">
        <v>10</v>
      </c>
      <c r="G72" s="1"/>
      <c r="K72" s="2"/>
    </row>
    <row r="73" spans="1:11" x14ac:dyDescent="0.25">
      <c r="A73" s="12">
        <v>72</v>
      </c>
      <c r="B73" s="13" t="s">
        <v>37</v>
      </c>
      <c r="C73" s="13" t="s">
        <v>38</v>
      </c>
      <c r="D73" s="13">
        <v>6938</v>
      </c>
      <c r="E73" s="15">
        <v>44031</v>
      </c>
      <c r="F73" s="13" t="s">
        <v>20</v>
      </c>
      <c r="G73" s="1"/>
      <c r="K73" s="2"/>
    </row>
    <row r="74" spans="1:11" x14ac:dyDescent="0.25">
      <c r="A74" s="12">
        <v>73</v>
      </c>
      <c r="B74" s="13" t="s">
        <v>21</v>
      </c>
      <c r="C74" s="13" t="s">
        <v>12</v>
      </c>
      <c r="D74" s="13">
        <v>6284</v>
      </c>
      <c r="E74" s="15">
        <v>44263</v>
      </c>
      <c r="F74" s="13" t="s">
        <v>9</v>
      </c>
      <c r="G74" s="1"/>
      <c r="K74" s="2"/>
    </row>
    <row r="75" spans="1:11" x14ac:dyDescent="0.25">
      <c r="A75" s="12">
        <v>74</v>
      </c>
      <c r="B75" s="13" t="s">
        <v>39</v>
      </c>
      <c r="C75" s="13" t="s">
        <v>38</v>
      </c>
      <c r="D75" s="13">
        <v>9428</v>
      </c>
      <c r="E75" s="15">
        <v>45232</v>
      </c>
      <c r="F75" s="13" t="s">
        <v>20</v>
      </c>
      <c r="G75" s="1"/>
      <c r="K75" s="2"/>
    </row>
    <row r="76" spans="1:11" x14ac:dyDescent="0.25">
      <c r="A76" s="12">
        <v>75</v>
      </c>
      <c r="B76" s="13" t="s">
        <v>21</v>
      </c>
      <c r="C76" s="13" t="s">
        <v>12</v>
      </c>
      <c r="D76" s="14">
        <v>2871</v>
      </c>
      <c r="E76" s="15">
        <v>45255</v>
      </c>
      <c r="F76" s="13" t="s">
        <v>19</v>
      </c>
      <c r="G76" s="1"/>
      <c r="K76" s="2"/>
    </row>
    <row r="77" spans="1:11" x14ac:dyDescent="0.25">
      <c r="A77" s="12">
        <v>76</v>
      </c>
      <c r="B77" s="13" t="s">
        <v>29</v>
      </c>
      <c r="C77" s="13" t="s">
        <v>12</v>
      </c>
      <c r="D77" s="14">
        <v>7899</v>
      </c>
      <c r="E77" s="15">
        <v>45172</v>
      </c>
      <c r="F77" s="13" t="s">
        <v>9</v>
      </c>
      <c r="G77" s="1"/>
      <c r="K77" s="2"/>
    </row>
    <row r="78" spans="1:11" x14ac:dyDescent="0.25">
      <c r="A78" s="12">
        <v>77</v>
      </c>
      <c r="B78" s="13" t="s">
        <v>21</v>
      </c>
      <c r="C78" s="13" t="s">
        <v>12</v>
      </c>
      <c r="D78" s="13">
        <v>9390</v>
      </c>
      <c r="E78" s="15">
        <v>44472</v>
      </c>
      <c r="F78" s="13" t="s">
        <v>14</v>
      </c>
      <c r="G78" s="1"/>
      <c r="K78" s="2"/>
    </row>
    <row r="79" spans="1:11" x14ac:dyDescent="0.25">
      <c r="A79" s="12">
        <v>78</v>
      </c>
      <c r="B79" s="13" t="s">
        <v>37</v>
      </c>
      <c r="C79" s="13" t="s">
        <v>38</v>
      </c>
      <c r="D79" s="13">
        <v>4879</v>
      </c>
      <c r="E79" s="15">
        <v>43330</v>
      </c>
      <c r="F79" s="13" t="s">
        <v>16</v>
      </c>
      <c r="G79" s="1"/>
      <c r="K79" s="2"/>
    </row>
    <row r="80" spans="1:11" x14ac:dyDescent="0.25">
      <c r="A80" s="12">
        <v>79</v>
      </c>
      <c r="B80" s="13" t="s">
        <v>7</v>
      </c>
      <c r="C80" s="13" t="s">
        <v>38</v>
      </c>
      <c r="D80" s="14">
        <v>2751</v>
      </c>
      <c r="E80" s="15">
        <v>43844</v>
      </c>
      <c r="F80" s="13" t="s">
        <v>10</v>
      </c>
      <c r="G80" s="1"/>
      <c r="K80" s="2"/>
    </row>
    <row r="81" spans="1:11" x14ac:dyDescent="0.25">
      <c r="A81" s="12">
        <v>80</v>
      </c>
      <c r="B81" s="13" t="s">
        <v>11</v>
      </c>
      <c r="C81" s="13" t="s">
        <v>12</v>
      </c>
      <c r="D81" s="13">
        <v>1640</v>
      </c>
      <c r="E81" s="15">
        <v>44122</v>
      </c>
      <c r="F81" s="13" t="s">
        <v>22</v>
      </c>
      <c r="G81" s="1"/>
      <c r="K81" s="2"/>
    </row>
    <row r="82" spans="1:11" x14ac:dyDescent="0.25">
      <c r="A82" s="12">
        <v>81</v>
      </c>
      <c r="B82" s="13" t="s">
        <v>37</v>
      </c>
      <c r="C82" s="13" t="s">
        <v>38</v>
      </c>
      <c r="D82" s="13">
        <v>5905</v>
      </c>
      <c r="E82" s="15">
        <v>44389</v>
      </c>
      <c r="F82" s="13" t="s">
        <v>10</v>
      </c>
      <c r="G82" s="1"/>
      <c r="K82" s="2"/>
    </row>
    <row r="83" spans="1:11" x14ac:dyDescent="0.25">
      <c r="A83" s="12">
        <v>82</v>
      </c>
      <c r="B83" s="13" t="s">
        <v>21</v>
      </c>
      <c r="C83" s="13" t="s">
        <v>12</v>
      </c>
      <c r="D83" s="13">
        <v>8727</v>
      </c>
      <c r="E83" s="15">
        <v>43744</v>
      </c>
      <c r="F83" s="13" t="s">
        <v>19</v>
      </c>
      <c r="G83" s="1"/>
      <c r="K83" s="2"/>
    </row>
    <row r="84" spans="1:11" x14ac:dyDescent="0.25">
      <c r="A84" s="12">
        <v>83</v>
      </c>
      <c r="B84" s="13" t="s">
        <v>21</v>
      </c>
      <c r="C84" s="13" t="s">
        <v>12</v>
      </c>
      <c r="D84" s="14">
        <v>2986</v>
      </c>
      <c r="E84" s="15">
        <v>44003</v>
      </c>
      <c r="F84" s="13" t="s">
        <v>16</v>
      </c>
      <c r="G84" s="1"/>
      <c r="K84" s="2"/>
    </row>
    <row r="85" spans="1:11" x14ac:dyDescent="0.25">
      <c r="A85" s="12">
        <v>84</v>
      </c>
      <c r="B85" s="13" t="s">
        <v>29</v>
      </c>
      <c r="C85" s="13" t="s">
        <v>12</v>
      </c>
      <c r="D85" s="13">
        <v>4145</v>
      </c>
      <c r="E85" s="15">
        <v>43257</v>
      </c>
      <c r="F85" s="13" t="s">
        <v>9</v>
      </c>
      <c r="G85" s="1"/>
      <c r="K85" s="2"/>
    </row>
    <row r="86" spans="1:11" x14ac:dyDescent="0.25">
      <c r="A86" s="12">
        <v>85</v>
      </c>
      <c r="B86" s="13" t="s">
        <v>39</v>
      </c>
      <c r="C86" s="13" t="s">
        <v>38</v>
      </c>
      <c r="D86" s="14">
        <v>2973</v>
      </c>
      <c r="E86" s="15">
        <v>43219</v>
      </c>
      <c r="F86" s="13" t="s">
        <v>19</v>
      </c>
      <c r="G86" s="1"/>
      <c r="K86" s="2"/>
    </row>
    <row r="87" spans="1:11" x14ac:dyDescent="0.25">
      <c r="A87" s="12">
        <v>86</v>
      </c>
      <c r="B87" s="13" t="s">
        <v>7</v>
      </c>
      <c r="C87" s="13" t="s">
        <v>38</v>
      </c>
      <c r="D87" s="13">
        <v>5277</v>
      </c>
      <c r="E87" s="15">
        <v>43229</v>
      </c>
      <c r="F87" s="13" t="s">
        <v>16</v>
      </c>
      <c r="G87" s="1"/>
      <c r="K87" s="2"/>
    </row>
    <row r="88" spans="1:11" x14ac:dyDescent="0.25">
      <c r="A88" s="12">
        <v>87</v>
      </c>
      <c r="B88" s="13" t="s">
        <v>11</v>
      </c>
      <c r="C88" s="13" t="s">
        <v>12</v>
      </c>
      <c r="D88" s="14">
        <v>4499</v>
      </c>
      <c r="E88" s="15">
        <v>43232</v>
      </c>
      <c r="F88" s="13" t="s">
        <v>16</v>
      </c>
      <c r="G88" s="1"/>
      <c r="K88" s="2"/>
    </row>
    <row r="89" spans="1:11" x14ac:dyDescent="0.25">
      <c r="A89" s="12">
        <v>88</v>
      </c>
      <c r="B89" s="13" t="s">
        <v>39</v>
      </c>
      <c r="C89" s="13" t="s">
        <v>38</v>
      </c>
      <c r="D89" s="14">
        <v>7246</v>
      </c>
      <c r="E89" s="15">
        <v>43119</v>
      </c>
      <c r="F89" s="13" t="s">
        <v>9</v>
      </c>
      <c r="G89" s="1"/>
      <c r="K89" s="2"/>
    </row>
    <row r="90" spans="1:11" x14ac:dyDescent="0.25">
      <c r="A90" s="12">
        <v>89</v>
      </c>
      <c r="B90" s="13" t="s">
        <v>21</v>
      </c>
      <c r="C90" s="13" t="s">
        <v>12</v>
      </c>
      <c r="D90" s="13">
        <v>3838</v>
      </c>
      <c r="E90" s="15">
        <v>42983</v>
      </c>
      <c r="F90" s="13" t="s">
        <v>9</v>
      </c>
      <c r="G90" s="1"/>
      <c r="K90" s="2"/>
    </row>
    <row r="91" spans="1:11" x14ac:dyDescent="0.25">
      <c r="A91" s="12">
        <v>90</v>
      </c>
      <c r="B91" s="13" t="s">
        <v>7</v>
      </c>
      <c r="C91" s="13" t="s">
        <v>38</v>
      </c>
      <c r="D91" s="13">
        <v>5401</v>
      </c>
      <c r="E91" s="15">
        <v>42945</v>
      </c>
      <c r="F91" s="13" t="s">
        <v>10</v>
      </c>
      <c r="G91" s="1"/>
      <c r="K91" s="2"/>
    </row>
    <row r="92" spans="1:11" x14ac:dyDescent="0.25">
      <c r="A92" s="12">
        <v>91</v>
      </c>
      <c r="B92" s="13" t="s">
        <v>37</v>
      </c>
      <c r="C92" s="13" t="s">
        <v>38</v>
      </c>
      <c r="D92" s="13">
        <v>2568</v>
      </c>
      <c r="E92" s="15">
        <v>44209</v>
      </c>
      <c r="F92" s="13" t="s">
        <v>14</v>
      </c>
      <c r="G92" s="1"/>
      <c r="K92" s="2"/>
    </row>
    <row r="93" spans="1:11" x14ac:dyDescent="0.25">
      <c r="A93" s="12">
        <v>92</v>
      </c>
      <c r="B93" s="13" t="s">
        <v>37</v>
      </c>
      <c r="C93" s="13" t="s">
        <v>38</v>
      </c>
      <c r="D93" s="13">
        <v>2883</v>
      </c>
      <c r="E93" s="15">
        <v>42990</v>
      </c>
      <c r="F93" s="13" t="s">
        <v>19</v>
      </c>
      <c r="G93" s="1"/>
      <c r="K93" s="2"/>
    </row>
    <row r="94" spans="1:11" x14ac:dyDescent="0.25">
      <c r="A94" s="12">
        <v>93</v>
      </c>
      <c r="B94" s="13" t="s">
        <v>39</v>
      </c>
      <c r="C94" s="13" t="s">
        <v>38</v>
      </c>
      <c r="D94" s="13">
        <v>4736</v>
      </c>
      <c r="E94" s="15">
        <v>44671</v>
      </c>
      <c r="F94" s="13" t="s">
        <v>9</v>
      </c>
      <c r="G94" s="1"/>
      <c r="K94" s="2"/>
    </row>
    <row r="95" spans="1:11" x14ac:dyDescent="0.25">
      <c r="A95" s="12">
        <v>94</v>
      </c>
      <c r="B95" s="13" t="s">
        <v>37</v>
      </c>
      <c r="C95" s="13" t="s">
        <v>38</v>
      </c>
      <c r="D95" s="14">
        <v>3531</v>
      </c>
      <c r="E95" s="15">
        <v>44574</v>
      </c>
      <c r="F95" s="13" t="s">
        <v>20</v>
      </c>
      <c r="G95" s="1"/>
      <c r="K95" s="2"/>
    </row>
    <row r="96" spans="1:11" x14ac:dyDescent="0.25">
      <c r="A96" s="12">
        <v>95</v>
      </c>
      <c r="B96" s="13" t="s">
        <v>29</v>
      </c>
      <c r="C96" s="13" t="s">
        <v>12</v>
      </c>
      <c r="D96" s="13">
        <v>8622</v>
      </c>
      <c r="E96" s="15">
        <v>43480</v>
      </c>
      <c r="F96" s="13" t="s">
        <v>14</v>
      </c>
      <c r="G96" s="1"/>
      <c r="K96" s="2"/>
    </row>
    <row r="97" spans="1:11" x14ac:dyDescent="0.25">
      <c r="A97" s="12">
        <v>96</v>
      </c>
      <c r="B97" s="13" t="s">
        <v>37</v>
      </c>
      <c r="C97" s="13" t="s">
        <v>38</v>
      </c>
      <c r="D97" s="14">
        <v>4391</v>
      </c>
      <c r="E97" s="15">
        <v>42786</v>
      </c>
      <c r="F97" s="13" t="s">
        <v>19</v>
      </c>
      <c r="G97" s="1"/>
      <c r="K97" s="2"/>
    </row>
    <row r="98" spans="1:11" x14ac:dyDescent="0.25">
      <c r="A98" s="12">
        <v>97</v>
      </c>
      <c r="B98" s="13" t="s">
        <v>11</v>
      </c>
      <c r="C98" s="13" t="s">
        <v>12</v>
      </c>
      <c r="D98" s="13">
        <v>4158</v>
      </c>
      <c r="E98" s="15">
        <v>45223</v>
      </c>
      <c r="F98" s="13" t="s">
        <v>14</v>
      </c>
      <c r="G98" s="1"/>
      <c r="K98" s="2"/>
    </row>
    <row r="99" spans="1:11" x14ac:dyDescent="0.25">
      <c r="A99" s="12">
        <v>98</v>
      </c>
      <c r="B99" s="13" t="s">
        <v>21</v>
      </c>
      <c r="C99" s="13" t="s">
        <v>12</v>
      </c>
      <c r="D99" s="13">
        <v>6079</v>
      </c>
      <c r="E99" s="15">
        <v>43247</v>
      </c>
      <c r="F99" s="13" t="s">
        <v>9</v>
      </c>
      <c r="G99" s="1"/>
      <c r="K99" s="2"/>
    </row>
    <row r="100" spans="1:11" x14ac:dyDescent="0.25">
      <c r="A100" s="12">
        <v>99</v>
      </c>
      <c r="B100" s="13" t="s">
        <v>21</v>
      </c>
      <c r="C100" s="13" t="s">
        <v>12</v>
      </c>
      <c r="D100" s="14">
        <v>2262</v>
      </c>
      <c r="E100" s="15">
        <v>43718</v>
      </c>
      <c r="F100" s="13" t="s">
        <v>14</v>
      </c>
      <c r="G100" s="1"/>
      <c r="K100" s="2"/>
    </row>
    <row r="101" spans="1:11" x14ac:dyDescent="0.25">
      <c r="A101" s="12">
        <v>100</v>
      </c>
      <c r="B101" s="13" t="s">
        <v>37</v>
      </c>
      <c r="C101" s="13" t="s">
        <v>38</v>
      </c>
      <c r="D101" s="13">
        <v>6497</v>
      </c>
      <c r="E101" s="15">
        <v>45249</v>
      </c>
      <c r="F101" s="13" t="s">
        <v>22</v>
      </c>
      <c r="G101" s="1"/>
      <c r="K101" s="2"/>
    </row>
    <row r="102" spans="1:11" x14ac:dyDescent="0.25">
      <c r="A102" s="12">
        <v>101</v>
      </c>
      <c r="B102" s="13" t="s">
        <v>39</v>
      </c>
      <c r="C102" s="13" t="s">
        <v>38</v>
      </c>
      <c r="D102" s="13">
        <v>9426</v>
      </c>
      <c r="E102" s="15">
        <v>43446</v>
      </c>
      <c r="F102" s="13" t="s">
        <v>10</v>
      </c>
      <c r="G102" s="1"/>
      <c r="K102" s="2"/>
    </row>
    <row r="103" spans="1:11" x14ac:dyDescent="0.25">
      <c r="A103" s="12">
        <v>102</v>
      </c>
      <c r="B103" s="13" t="s">
        <v>29</v>
      </c>
      <c r="C103" s="13" t="s">
        <v>12</v>
      </c>
      <c r="D103" s="13">
        <v>7540</v>
      </c>
      <c r="E103" s="15">
        <v>43365</v>
      </c>
      <c r="F103" s="13" t="s">
        <v>16</v>
      </c>
      <c r="G103" s="1"/>
      <c r="K103" s="2"/>
    </row>
    <row r="104" spans="1:11" x14ac:dyDescent="0.25">
      <c r="A104" s="12">
        <v>103</v>
      </c>
      <c r="B104" s="13" t="s">
        <v>21</v>
      </c>
      <c r="C104" s="13" t="s">
        <v>12</v>
      </c>
      <c r="D104" s="13">
        <v>5451</v>
      </c>
      <c r="E104" s="15">
        <v>44377</v>
      </c>
      <c r="F104" s="13" t="s">
        <v>19</v>
      </c>
      <c r="G104" s="1"/>
      <c r="K104" s="2"/>
    </row>
    <row r="105" spans="1:11" x14ac:dyDescent="0.25">
      <c r="A105" s="12">
        <v>104</v>
      </c>
      <c r="B105" s="13" t="s">
        <v>29</v>
      </c>
      <c r="C105" s="13" t="s">
        <v>12</v>
      </c>
      <c r="D105" s="13">
        <v>4144</v>
      </c>
      <c r="E105" s="15">
        <v>42873</v>
      </c>
      <c r="F105" s="13" t="s">
        <v>22</v>
      </c>
      <c r="G105" s="1"/>
      <c r="K105" s="2"/>
    </row>
    <row r="106" spans="1:11" x14ac:dyDescent="0.25">
      <c r="A106" s="12">
        <v>105</v>
      </c>
      <c r="B106" s="13" t="s">
        <v>11</v>
      </c>
      <c r="C106" s="13" t="s">
        <v>12</v>
      </c>
      <c r="D106" s="13">
        <v>5486</v>
      </c>
      <c r="E106" s="15">
        <v>42820</v>
      </c>
      <c r="F106" s="13" t="s">
        <v>14</v>
      </c>
      <c r="G106" s="1"/>
      <c r="K106" s="2"/>
    </row>
    <row r="107" spans="1:11" x14ac:dyDescent="0.25">
      <c r="A107" s="12">
        <v>106</v>
      </c>
      <c r="B107" s="13" t="s">
        <v>39</v>
      </c>
      <c r="C107" s="13" t="s">
        <v>38</v>
      </c>
      <c r="D107" s="14">
        <v>8598</v>
      </c>
      <c r="E107" s="15">
        <v>44753</v>
      </c>
      <c r="F107" s="13" t="s">
        <v>9</v>
      </c>
      <c r="G107" s="1"/>
      <c r="K107" s="2"/>
    </row>
    <row r="108" spans="1:11" x14ac:dyDescent="0.25">
      <c r="A108" s="12">
        <v>107</v>
      </c>
      <c r="B108" s="13" t="s">
        <v>29</v>
      </c>
      <c r="C108" s="13" t="s">
        <v>12</v>
      </c>
      <c r="D108" s="13">
        <v>2198</v>
      </c>
      <c r="E108" s="15">
        <v>43127</v>
      </c>
      <c r="F108" s="13" t="s">
        <v>14</v>
      </c>
      <c r="G108" s="1"/>
      <c r="K108" s="2"/>
    </row>
    <row r="109" spans="1:11" x14ac:dyDescent="0.25">
      <c r="A109" s="12">
        <v>108</v>
      </c>
      <c r="B109" s="13" t="s">
        <v>7</v>
      </c>
      <c r="C109" s="13" t="s">
        <v>38</v>
      </c>
      <c r="D109" s="13">
        <v>4442</v>
      </c>
      <c r="E109" s="15">
        <v>44908</v>
      </c>
      <c r="F109" s="13" t="s">
        <v>9</v>
      </c>
      <c r="G109" s="1"/>
      <c r="K109" s="2"/>
    </row>
    <row r="110" spans="1:11" x14ac:dyDescent="0.25">
      <c r="A110" s="12">
        <v>109</v>
      </c>
      <c r="B110" s="13" t="s">
        <v>29</v>
      </c>
      <c r="C110" s="13" t="s">
        <v>12</v>
      </c>
      <c r="D110" s="13">
        <v>1298</v>
      </c>
      <c r="E110" s="15">
        <v>43087</v>
      </c>
      <c r="F110" s="13" t="s">
        <v>20</v>
      </c>
      <c r="G110" s="1"/>
      <c r="K110" s="2"/>
    </row>
    <row r="111" spans="1:11" x14ac:dyDescent="0.25">
      <c r="A111" s="12">
        <v>110</v>
      </c>
      <c r="B111" s="13" t="s">
        <v>39</v>
      </c>
      <c r="C111" s="13" t="s">
        <v>38</v>
      </c>
      <c r="D111" s="13">
        <v>8158</v>
      </c>
      <c r="E111" s="15">
        <v>43841</v>
      </c>
      <c r="F111" s="13" t="s">
        <v>22</v>
      </c>
      <c r="G111" s="1"/>
      <c r="K111" s="2"/>
    </row>
    <row r="112" spans="1:11" x14ac:dyDescent="0.25">
      <c r="A112" s="12">
        <v>111</v>
      </c>
      <c r="B112" s="13" t="s">
        <v>18</v>
      </c>
      <c r="C112" s="13" t="s">
        <v>12</v>
      </c>
      <c r="D112" s="14">
        <v>6528</v>
      </c>
      <c r="E112" s="15">
        <v>43755</v>
      </c>
      <c r="F112" s="13" t="s">
        <v>19</v>
      </c>
      <c r="G112" s="1"/>
      <c r="K112" s="2"/>
    </row>
    <row r="113" spans="1:11" x14ac:dyDescent="0.25">
      <c r="A113" s="12">
        <v>112</v>
      </c>
      <c r="B113" s="13" t="s">
        <v>21</v>
      </c>
      <c r="C113" s="13" t="s">
        <v>12</v>
      </c>
      <c r="D113" s="14">
        <v>5550</v>
      </c>
      <c r="E113" s="15">
        <v>44411</v>
      </c>
      <c r="F113" s="13" t="s">
        <v>9</v>
      </c>
      <c r="G113" s="1"/>
      <c r="K113" s="2"/>
    </row>
    <row r="114" spans="1:11" x14ac:dyDescent="0.25">
      <c r="A114" s="12">
        <v>113</v>
      </c>
      <c r="B114" s="13" t="s">
        <v>11</v>
      </c>
      <c r="C114" s="13" t="s">
        <v>12</v>
      </c>
      <c r="D114" s="14">
        <v>4744</v>
      </c>
      <c r="E114" s="15">
        <v>43730</v>
      </c>
      <c r="F114" s="13" t="s">
        <v>10</v>
      </c>
      <c r="G114" s="1"/>
      <c r="K114" s="2"/>
    </row>
    <row r="115" spans="1:11" x14ac:dyDescent="0.25">
      <c r="A115" s="12">
        <v>114</v>
      </c>
      <c r="B115" s="13" t="s">
        <v>7</v>
      </c>
      <c r="C115" s="13" t="s">
        <v>38</v>
      </c>
      <c r="D115" s="13">
        <v>3079</v>
      </c>
      <c r="E115" s="15">
        <v>44244</v>
      </c>
      <c r="F115" s="13" t="s">
        <v>16</v>
      </c>
      <c r="G115" s="1"/>
      <c r="K115" s="2"/>
    </row>
    <row r="116" spans="1:11" x14ac:dyDescent="0.25">
      <c r="A116" s="12">
        <v>115</v>
      </c>
      <c r="B116" s="13" t="s">
        <v>21</v>
      </c>
      <c r="C116" s="13" t="s">
        <v>12</v>
      </c>
      <c r="D116" s="13">
        <v>3327</v>
      </c>
      <c r="E116" s="15">
        <v>44755</v>
      </c>
      <c r="F116" s="13" t="s">
        <v>10</v>
      </c>
      <c r="G116" s="1"/>
      <c r="K116" s="2"/>
    </row>
    <row r="117" spans="1:11" x14ac:dyDescent="0.25">
      <c r="A117" s="12">
        <v>116</v>
      </c>
      <c r="B117" s="13" t="s">
        <v>11</v>
      </c>
      <c r="C117" s="13" t="s">
        <v>12</v>
      </c>
      <c r="D117" s="14">
        <v>7570</v>
      </c>
      <c r="E117" s="15">
        <v>43797</v>
      </c>
      <c r="F117" s="13" t="s">
        <v>22</v>
      </c>
      <c r="G117" s="1"/>
      <c r="K117" s="2"/>
    </row>
    <row r="118" spans="1:11" x14ac:dyDescent="0.25">
      <c r="A118" s="12">
        <v>117</v>
      </c>
      <c r="B118" s="13" t="s">
        <v>11</v>
      </c>
      <c r="C118" s="13" t="s">
        <v>12</v>
      </c>
      <c r="D118" s="14">
        <v>1536</v>
      </c>
      <c r="E118" s="15">
        <v>43082</v>
      </c>
      <c r="F118" s="13" t="s">
        <v>22</v>
      </c>
      <c r="G118" s="1"/>
      <c r="K118" s="2"/>
    </row>
    <row r="119" spans="1:11" x14ac:dyDescent="0.25">
      <c r="A119" s="12">
        <v>118</v>
      </c>
      <c r="B119" s="13" t="s">
        <v>37</v>
      </c>
      <c r="C119" s="13" t="s">
        <v>38</v>
      </c>
      <c r="D119" s="14">
        <v>5042</v>
      </c>
      <c r="E119" s="15">
        <v>43128</v>
      </c>
      <c r="F119" s="13" t="s">
        <v>9</v>
      </c>
      <c r="G119" s="1"/>
      <c r="K119" s="2"/>
    </row>
    <row r="120" spans="1:11" x14ac:dyDescent="0.25">
      <c r="A120" s="12">
        <v>119</v>
      </c>
      <c r="B120" s="13" t="s">
        <v>21</v>
      </c>
      <c r="C120" s="13" t="s">
        <v>12</v>
      </c>
      <c r="D120" s="14">
        <v>2767</v>
      </c>
      <c r="E120" s="15">
        <v>43438</v>
      </c>
      <c r="F120" s="13" t="s">
        <v>14</v>
      </c>
      <c r="G120" s="1"/>
      <c r="K120" s="2"/>
    </row>
    <row r="121" spans="1:11" x14ac:dyDescent="0.25">
      <c r="A121" s="12">
        <v>120</v>
      </c>
      <c r="B121" s="13" t="s">
        <v>7</v>
      </c>
      <c r="C121" s="13" t="s">
        <v>38</v>
      </c>
      <c r="D121" s="14">
        <v>7376</v>
      </c>
      <c r="E121" s="15">
        <v>43151</v>
      </c>
      <c r="F121" s="13" t="s">
        <v>14</v>
      </c>
      <c r="G121" s="1"/>
      <c r="K121" s="2"/>
    </row>
    <row r="122" spans="1:11" x14ac:dyDescent="0.25">
      <c r="A122" s="12">
        <v>121</v>
      </c>
      <c r="B122" s="13" t="s">
        <v>29</v>
      </c>
      <c r="C122" s="13" t="s">
        <v>12</v>
      </c>
      <c r="D122" s="14">
        <v>8850</v>
      </c>
      <c r="E122" s="15">
        <v>42870</v>
      </c>
      <c r="F122" s="13" t="s">
        <v>20</v>
      </c>
      <c r="G122" s="1"/>
      <c r="K122" s="2"/>
    </row>
    <row r="123" spans="1:11" x14ac:dyDescent="0.25">
      <c r="A123" s="12">
        <v>122</v>
      </c>
      <c r="B123" s="13" t="s">
        <v>37</v>
      </c>
      <c r="C123" s="13" t="s">
        <v>38</v>
      </c>
      <c r="D123" s="14">
        <v>1563</v>
      </c>
      <c r="E123" s="15">
        <v>44692</v>
      </c>
      <c r="F123" s="13" t="s">
        <v>16</v>
      </c>
      <c r="G123" s="1"/>
      <c r="K123" s="2"/>
    </row>
    <row r="124" spans="1:11" x14ac:dyDescent="0.25">
      <c r="A124" s="12">
        <v>123</v>
      </c>
      <c r="B124" s="13" t="s">
        <v>39</v>
      </c>
      <c r="C124" s="13" t="s">
        <v>38</v>
      </c>
      <c r="D124" s="14">
        <v>6741</v>
      </c>
      <c r="E124" s="15">
        <v>44410</v>
      </c>
      <c r="F124" s="13" t="s">
        <v>9</v>
      </c>
      <c r="G124" s="1"/>
      <c r="K124" s="2"/>
    </row>
    <row r="125" spans="1:11" x14ac:dyDescent="0.25">
      <c r="A125" s="12">
        <v>124</v>
      </c>
      <c r="B125" s="13" t="s">
        <v>11</v>
      </c>
      <c r="C125" s="13" t="s">
        <v>12</v>
      </c>
      <c r="D125" s="14">
        <v>5770</v>
      </c>
      <c r="E125" s="15">
        <v>44821</v>
      </c>
      <c r="F125" s="13" t="s">
        <v>9</v>
      </c>
      <c r="G125" s="1"/>
      <c r="K125" s="2"/>
    </row>
    <row r="126" spans="1:11" x14ac:dyDescent="0.25">
      <c r="A126" s="12">
        <v>125</v>
      </c>
      <c r="B126" s="13" t="s">
        <v>29</v>
      </c>
      <c r="C126" s="13" t="s">
        <v>12</v>
      </c>
      <c r="D126" s="14">
        <v>7876</v>
      </c>
      <c r="E126" s="15">
        <v>44158</v>
      </c>
      <c r="F126" s="13" t="s">
        <v>10</v>
      </c>
      <c r="G126" s="1"/>
      <c r="K126" s="2"/>
    </row>
    <row r="127" spans="1:11" x14ac:dyDescent="0.25">
      <c r="A127" s="12">
        <v>126</v>
      </c>
      <c r="B127" s="13" t="s">
        <v>7</v>
      </c>
      <c r="C127" s="13" t="s">
        <v>38</v>
      </c>
      <c r="D127" s="14">
        <v>4872</v>
      </c>
      <c r="E127" s="15">
        <v>45085</v>
      </c>
      <c r="F127" s="13" t="s">
        <v>22</v>
      </c>
      <c r="G127" s="1"/>
      <c r="K127" s="2"/>
    </row>
    <row r="128" spans="1:11" x14ac:dyDescent="0.25">
      <c r="A128" s="12">
        <v>127</v>
      </c>
      <c r="B128" s="13" t="s">
        <v>37</v>
      </c>
      <c r="C128" s="13" t="s">
        <v>38</v>
      </c>
      <c r="D128" s="14">
        <v>8870</v>
      </c>
      <c r="E128" s="15">
        <v>44528</v>
      </c>
      <c r="F128" s="13" t="s">
        <v>19</v>
      </c>
      <c r="G128" s="1"/>
      <c r="K128" s="2"/>
    </row>
    <row r="129" spans="1:11" x14ac:dyDescent="0.25">
      <c r="A129" s="12">
        <v>128</v>
      </c>
      <c r="B129" s="13" t="s">
        <v>21</v>
      </c>
      <c r="C129" s="13" t="s">
        <v>12</v>
      </c>
      <c r="D129" s="14">
        <v>8590</v>
      </c>
      <c r="E129" s="15">
        <v>44793</v>
      </c>
      <c r="F129" s="13" t="s">
        <v>9</v>
      </c>
      <c r="G129" s="1"/>
      <c r="K129" s="2"/>
    </row>
    <row r="130" spans="1:11" x14ac:dyDescent="0.25">
      <c r="A130" s="12">
        <v>129</v>
      </c>
      <c r="B130" s="13" t="s">
        <v>11</v>
      </c>
      <c r="C130" s="13" t="s">
        <v>12</v>
      </c>
      <c r="D130" s="14">
        <v>9400</v>
      </c>
      <c r="E130" s="15">
        <v>44000</v>
      </c>
      <c r="F130" s="13" t="s">
        <v>19</v>
      </c>
      <c r="G130" s="1"/>
      <c r="K130" s="2"/>
    </row>
    <row r="131" spans="1:11" x14ac:dyDescent="0.25">
      <c r="A131" s="12">
        <v>130</v>
      </c>
      <c r="B131" s="13" t="s">
        <v>7</v>
      </c>
      <c r="C131" s="13" t="s">
        <v>38</v>
      </c>
      <c r="D131" s="14">
        <v>7640</v>
      </c>
      <c r="E131" s="15">
        <v>43239</v>
      </c>
      <c r="F131" s="13" t="s">
        <v>9</v>
      </c>
      <c r="G131" s="1"/>
      <c r="K131" s="2"/>
    </row>
    <row r="132" spans="1:11" x14ac:dyDescent="0.25">
      <c r="A132" s="12">
        <v>131</v>
      </c>
      <c r="B132" s="13" t="s">
        <v>7</v>
      </c>
      <c r="C132" s="13" t="s">
        <v>38</v>
      </c>
      <c r="D132" s="14">
        <v>4524</v>
      </c>
      <c r="E132" s="15">
        <v>43113</v>
      </c>
      <c r="F132" s="13" t="s">
        <v>10</v>
      </c>
      <c r="G132" s="1"/>
      <c r="K132" s="2"/>
    </row>
    <row r="133" spans="1:11" x14ac:dyDescent="0.25">
      <c r="A133" s="12">
        <v>132</v>
      </c>
      <c r="B133" s="13" t="s">
        <v>18</v>
      </c>
      <c r="C133" s="13" t="s">
        <v>12</v>
      </c>
      <c r="D133" s="14">
        <v>6908</v>
      </c>
      <c r="E133" s="15">
        <v>45204</v>
      </c>
      <c r="F133" s="13" t="s">
        <v>16</v>
      </c>
      <c r="G133" s="1"/>
      <c r="K133" s="2"/>
    </row>
    <row r="134" spans="1:11" x14ac:dyDescent="0.25">
      <c r="A134" s="12">
        <v>133</v>
      </c>
      <c r="B134" s="13" t="s">
        <v>21</v>
      </c>
      <c r="C134" s="13" t="s">
        <v>12</v>
      </c>
      <c r="D134" s="14">
        <v>4667</v>
      </c>
      <c r="E134" s="15">
        <v>44378</v>
      </c>
      <c r="F134" s="13" t="s">
        <v>14</v>
      </c>
      <c r="G134" s="1"/>
      <c r="K134" s="2"/>
    </row>
    <row r="135" spans="1:11" x14ac:dyDescent="0.25">
      <c r="A135" s="12">
        <v>134</v>
      </c>
      <c r="B135" s="13" t="s">
        <v>29</v>
      </c>
      <c r="C135" s="13" t="s">
        <v>12</v>
      </c>
      <c r="D135" s="14">
        <v>1825</v>
      </c>
      <c r="E135" s="15">
        <v>43354</v>
      </c>
      <c r="F135" s="13" t="s">
        <v>19</v>
      </c>
      <c r="G135" s="1"/>
      <c r="K135" s="2"/>
    </row>
    <row r="136" spans="1:11" x14ac:dyDescent="0.25">
      <c r="A136" s="12">
        <v>135</v>
      </c>
      <c r="B136" s="13" t="s">
        <v>7</v>
      </c>
      <c r="C136" s="13" t="s">
        <v>38</v>
      </c>
      <c r="D136" s="14">
        <v>2933</v>
      </c>
      <c r="E136" s="15">
        <v>43835</v>
      </c>
      <c r="F136" s="13" t="s">
        <v>22</v>
      </c>
      <c r="G136" s="1"/>
      <c r="K136" s="2"/>
    </row>
    <row r="137" spans="1:11" x14ac:dyDescent="0.25">
      <c r="A137" s="12">
        <v>136</v>
      </c>
      <c r="B137" s="13" t="s">
        <v>37</v>
      </c>
      <c r="C137" s="13" t="s">
        <v>38</v>
      </c>
      <c r="D137" s="14">
        <v>5670</v>
      </c>
      <c r="E137" s="15">
        <v>45100</v>
      </c>
      <c r="F137" s="13" t="s">
        <v>14</v>
      </c>
      <c r="G137" s="1"/>
      <c r="K137" s="2"/>
    </row>
    <row r="138" spans="1:11" x14ac:dyDescent="0.25">
      <c r="A138" s="12">
        <v>137</v>
      </c>
      <c r="B138" s="13" t="s">
        <v>7</v>
      </c>
      <c r="C138" s="13" t="s">
        <v>38</v>
      </c>
      <c r="D138" s="14">
        <v>4285</v>
      </c>
      <c r="E138" s="15">
        <v>43174</v>
      </c>
      <c r="F138" s="13" t="s">
        <v>10</v>
      </c>
      <c r="G138" s="1"/>
      <c r="K138" s="2"/>
    </row>
    <row r="139" spans="1:11" x14ac:dyDescent="0.25">
      <c r="A139" s="12">
        <v>138</v>
      </c>
      <c r="B139" s="13" t="s">
        <v>7</v>
      </c>
      <c r="C139" s="13" t="s">
        <v>38</v>
      </c>
      <c r="D139" s="14">
        <v>1418</v>
      </c>
      <c r="E139" s="15">
        <v>42876</v>
      </c>
      <c r="F139" s="13" t="s">
        <v>14</v>
      </c>
      <c r="G139" s="1"/>
      <c r="K139" s="2"/>
    </row>
    <row r="140" spans="1:11" x14ac:dyDescent="0.25">
      <c r="A140" s="12">
        <v>139</v>
      </c>
      <c r="B140" s="13" t="s">
        <v>7</v>
      </c>
      <c r="C140" s="13" t="s">
        <v>38</v>
      </c>
      <c r="D140" s="14">
        <v>8370</v>
      </c>
      <c r="E140" s="15">
        <v>43908</v>
      </c>
      <c r="F140" s="13" t="s">
        <v>14</v>
      </c>
      <c r="G140" s="1"/>
      <c r="K140" s="2"/>
    </row>
    <row r="141" spans="1:11" x14ac:dyDescent="0.25">
      <c r="A141" s="12">
        <v>140</v>
      </c>
      <c r="B141" s="13" t="s">
        <v>29</v>
      </c>
      <c r="C141" s="13" t="s">
        <v>12</v>
      </c>
      <c r="D141" s="14">
        <v>8330</v>
      </c>
      <c r="E141" s="15">
        <v>44894</v>
      </c>
      <c r="F141" s="13" t="s">
        <v>20</v>
      </c>
      <c r="G141" s="1"/>
      <c r="K141" s="2"/>
    </row>
    <row r="142" spans="1:11" x14ac:dyDescent="0.25">
      <c r="A142" s="12">
        <v>141</v>
      </c>
      <c r="B142" s="13" t="s">
        <v>29</v>
      </c>
      <c r="C142" s="13" t="s">
        <v>12</v>
      </c>
      <c r="D142" s="14">
        <v>3857</v>
      </c>
      <c r="E142" s="15">
        <v>44200</v>
      </c>
      <c r="F142" s="13" t="s">
        <v>20</v>
      </c>
      <c r="G142" s="1"/>
      <c r="K142" s="2"/>
    </row>
    <row r="143" spans="1:11" x14ac:dyDescent="0.25">
      <c r="A143" s="12">
        <v>142</v>
      </c>
      <c r="B143" s="13" t="s">
        <v>21</v>
      </c>
      <c r="C143" s="13" t="s">
        <v>12</v>
      </c>
      <c r="D143" s="14">
        <v>8670</v>
      </c>
      <c r="E143" s="15">
        <v>43055</v>
      </c>
      <c r="F143" s="13" t="s">
        <v>20</v>
      </c>
      <c r="G143" s="1"/>
      <c r="K143" s="2"/>
    </row>
    <row r="144" spans="1:11" x14ac:dyDescent="0.25">
      <c r="A144" s="12">
        <v>143</v>
      </c>
      <c r="B144" s="13" t="s">
        <v>29</v>
      </c>
      <c r="C144" s="13" t="s">
        <v>12</v>
      </c>
      <c r="D144" s="14">
        <v>2900</v>
      </c>
      <c r="E144" s="15">
        <v>44525</v>
      </c>
      <c r="F144" s="13" t="s">
        <v>10</v>
      </c>
      <c r="G144" s="1"/>
      <c r="K144" s="2"/>
    </row>
    <row r="145" spans="1:11" x14ac:dyDescent="0.25">
      <c r="A145" s="12">
        <v>144</v>
      </c>
      <c r="B145" s="13" t="s">
        <v>18</v>
      </c>
      <c r="C145" s="13" t="s">
        <v>12</v>
      </c>
      <c r="D145" s="14">
        <v>5898</v>
      </c>
      <c r="E145" s="15">
        <v>43724</v>
      </c>
      <c r="F145" s="13" t="s">
        <v>14</v>
      </c>
      <c r="G145" s="1"/>
      <c r="K145" s="2"/>
    </row>
    <row r="146" spans="1:11" x14ac:dyDescent="0.25">
      <c r="A146" s="12">
        <v>145</v>
      </c>
      <c r="B146" s="13" t="s">
        <v>18</v>
      </c>
      <c r="C146" s="13" t="s">
        <v>12</v>
      </c>
      <c r="D146" s="14">
        <v>9036</v>
      </c>
      <c r="E146" s="15">
        <v>43520</v>
      </c>
      <c r="F146" s="13" t="s">
        <v>10</v>
      </c>
      <c r="G146" s="1"/>
      <c r="K146" s="2"/>
    </row>
    <row r="147" spans="1:11" x14ac:dyDescent="0.25">
      <c r="A147" s="12">
        <v>146</v>
      </c>
      <c r="B147" s="13" t="s">
        <v>29</v>
      </c>
      <c r="C147" s="13" t="s">
        <v>12</v>
      </c>
      <c r="D147" s="14">
        <v>4466</v>
      </c>
      <c r="E147" s="15">
        <v>43089</v>
      </c>
      <c r="F147" s="13" t="s">
        <v>22</v>
      </c>
      <c r="G147" s="1"/>
      <c r="K147" s="2"/>
    </row>
    <row r="148" spans="1:11" x14ac:dyDescent="0.25">
      <c r="A148" s="12">
        <v>147</v>
      </c>
      <c r="B148" s="13" t="s">
        <v>29</v>
      </c>
      <c r="C148" s="13" t="s">
        <v>12</v>
      </c>
      <c r="D148" s="14">
        <v>5474</v>
      </c>
      <c r="E148" s="15">
        <v>42813</v>
      </c>
      <c r="F148" s="13" t="s">
        <v>14</v>
      </c>
      <c r="G148" s="1"/>
      <c r="K148" s="2"/>
    </row>
    <row r="149" spans="1:11" x14ac:dyDescent="0.25">
      <c r="A149" s="12">
        <v>148</v>
      </c>
      <c r="B149" s="13" t="s">
        <v>37</v>
      </c>
      <c r="C149" s="13" t="s">
        <v>38</v>
      </c>
      <c r="D149" s="14">
        <v>7446</v>
      </c>
      <c r="E149" s="15">
        <v>42889</v>
      </c>
      <c r="F149" s="13" t="s">
        <v>22</v>
      </c>
      <c r="G149" s="1"/>
      <c r="K149" s="2"/>
    </row>
    <row r="150" spans="1:11" x14ac:dyDescent="0.25">
      <c r="A150" s="12">
        <v>149</v>
      </c>
      <c r="B150" s="13" t="s">
        <v>39</v>
      </c>
      <c r="C150" s="13" t="s">
        <v>38</v>
      </c>
      <c r="D150" s="14">
        <v>3223</v>
      </c>
      <c r="E150" s="15">
        <v>43269</v>
      </c>
      <c r="F150" s="13" t="s">
        <v>20</v>
      </c>
      <c r="G150" s="1"/>
      <c r="K150" s="2"/>
    </row>
    <row r="151" spans="1:11" x14ac:dyDescent="0.25">
      <c r="A151" s="12">
        <v>150</v>
      </c>
      <c r="B151" s="13" t="s">
        <v>37</v>
      </c>
      <c r="C151" s="13" t="s">
        <v>38</v>
      </c>
      <c r="D151" s="14">
        <v>6260</v>
      </c>
      <c r="E151" s="15">
        <v>44201</v>
      </c>
      <c r="F151" s="13" t="s">
        <v>16</v>
      </c>
      <c r="G151" s="1"/>
      <c r="K151" s="2"/>
    </row>
    <row r="152" spans="1:11" x14ac:dyDescent="0.25">
      <c r="A152" s="12">
        <v>151</v>
      </c>
      <c r="B152" s="13" t="s">
        <v>18</v>
      </c>
      <c r="C152" s="13" t="s">
        <v>12</v>
      </c>
      <c r="D152" s="14">
        <v>6911</v>
      </c>
      <c r="E152" s="15">
        <v>44150</v>
      </c>
      <c r="F152" s="13" t="s">
        <v>14</v>
      </c>
      <c r="G152" s="1"/>
      <c r="K152" s="2"/>
    </row>
    <row r="153" spans="1:11" x14ac:dyDescent="0.25">
      <c r="A153" s="12">
        <v>152</v>
      </c>
      <c r="B153" s="13" t="s">
        <v>21</v>
      </c>
      <c r="C153" s="13" t="s">
        <v>12</v>
      </c>
      <c r="D153" s="14">
        <v>7935</v>
      </c>
      <c r="E153" s="15">
        <v>43144</v>
      </c>
      <c r="F153" s="13" t="s">
        <v>16</v>
      </c>
      <c r="G153" s="1"/>
      <c r="K153" s="2"/>
    </row>
    <row r="154" spans="1:11" x14ac:dyDescent="0.25">
      <c r="A154" s="12">
        <v>153</v>
      </c>
      <c r="B154" s="13" t="s">
        <v>39</v>
      </c>
      <c r="C154" s="13" t="s">
        <v>38</v>
      </c>
      <c r="D154" s="14">
        <v>8784</v>
      </c>
      <c r="E154" s="15">
        <v>44256</v>
      </c>
      <c r="F154" s="13" t="s">
        <v>19</v>
      </c>
      <c r="G154" s="1"/>
      <c r="K154" s="2"/>
    </row>
    <row r="155" spans="1:11" x14ac:dyDescent="0.25">
      <c r="A155" s="12">
        <v>154</v>
      </c>
      <c r="B155" s="13" t="s">
        <v>18</v>
      </c>
      <c r="C155" s="13" t="s">
        <v>12</v>
      </c>
      <c r="D155" s="14">
        <v>8315</v>
      </c>
      <c r="E155" s="15">
        <v>43526</v>
      </c>
      <c r="F155" s="13" t="s">
        <v>20</v>
      </c>
      <c r="G155" s="1"/>
      <c r="K155" s="2"/>
    </row>
    <row r="156" spans="1:11" x14ac:dyDescent="0.25">
      <c r="A156" s="12">
        <v>155</v>
      </c>
      <c r="B156" s="13" t="s">
        <v>11</v>
      </c>
      <c r="C156" s="13" t="s">
        <v>12</v>
      </c>
      <c r="D156" s="14">
        <v>1117</v>
      </c>
      <c r="E156" s="15">
        <v>43924</v>
      </c>
      <c r="F156" s="13" t="s">
        <v>22</v>
      </c>
      <c r="G156" s="1"/>
      <c r="K156" s="2"/>
    </row>
    <row r="157" spans="1:11" x14ac:dyDescent="0.25">
      <c r="A157" s="12">
        <v>156</v>
      </c>
      <c r="B157" s="13" t="s">
        <v>18</v>
      </c>
      <c r="C157" s="13" t="s">
        <v>12</v>
      </c>
      <c r="D157" s="13">
        <v>6703</v>
      </c>
      <c r="E157" s="15">
        <v>43320</v>
      </c>
      <c r="F157" s="13" t="s">
        <v>10</v>
      </c>
      <c r="G157" s="1"/>
      <c r="K157" s="2"/>
    </row>
    <row r="158" spans="1:11" x14ac:dyDescent="0.25">
      <c r="A158" s="12">
        <v>157</v>
      </c>
      <c r="B158" s="13" t="s">
        <v>37</v>
      </c>
      <c r="C158" s="13" t="s">
        <v>38</v>
      </c>
      <c r="D158" s="13">
        <v>3991</v>
      </c>
      <c r="E158" s="15">
        <v>43996</v>
      </c>
      <c r="F158" s="13" t="s">
        <v>10</v>
      </c>
      <c r="G158" s="1"/>
      <c r="K158" s="2"/>
    </row>
    <row r="159" spans="1:11" x14ac:dyDescent="0.25">
      <c r="A159" s="12">
        <v>158</v>
      </c>
      <c r="B159" s="13" t="s">
        <v>21</v>
      </c>
      <c r="C159" s="13" t="s">
        <v>12</v>
      </c>
      <c r="D159" s="14">
        <v>6111</v>
      </c>
      <c r="E159" s="15">
        <v>43906</v>
      </c>
      <c r="F159" s="13" t="s">
        <v>19</v>
      </c>
      <c r="G159" s="1"/>
      <c r="K159" s="2"/>
    </row>
    <row r="160" spans="1:11" x14ac:dyDescent="0.25">
      <c r="A160" s="12">
        <v>159</v>
      </c>
      <c r="B160" s="13" t="s">
        <v>29</v>
      </c>
      <c r="C160" s="13" t="s">
        <v>12</v>
      </c>
      <c r="D160" s="13">
        <v>8911</v>
      </c>
      <c r="E160" s="15">
        <v>45003</v>
      </c>
      <c r="F160" s="13" t="s">
        <v>16</v>
      </c>
      <c r="G160" s="1"/>
      <c r="K160" s="2"/>
    </row>
    <row r="161" spans="1:11" x14ac:dyDescent="0.25">
      <c r="A161" s="12">
        <v>160</v>
      </c>
      <c r="B161" s="13" t="s">
        <v>7</v>
      </c>
      <c r="C161" s="13" t="s">
        <v>38</v>
      </c>
      <c r="D161" s="14">
        <v>4201</v>
      </c>
      <c r="E161" s="15">
        <v>45131</v>
      </c>
      <c r="F161" s="13" t="s">
        <v>14</v>
      </c>
      <c r="G161" s="1"/>
      <c r="K161" s="2"/>
    </row>
    <row r="162" spans="1:11" x14ac:dyDescent="0.25">
      <c r="A162" s="12">
        <v>161</v>
      </c>
      <c r="B162" s="13" t="s">
        <v>39</v>
      </c>
      <c r="C162" s="13" t="s">
        <v>38</v>
      </c>
      <c r="D162" s="14">
        <v>2181</v>
      </c>
      <c r="E162" s="15">
        <v>43317</v>
      </c>
      <c r="F162" s="13" t="s">
        <v>20</v>
      </c>
      <c r="G162" s="1"/>
      <c r="K162" s="2"/>
    </row>
    <row r="163" spans="1:11" x14ac:dyDescent="0.25">
      <c r="A163" s="12">
        <v>162</v>
      </c>
      <c r="B163" s="13" t="s">
        <v>11</v>
      </c>
      <c r="C163" s="13" t="s">
        <v>12</v>
      </c>
      <c r="D163" s="13">
        <v>6311</v>
      </c>
      <c r="E163" s="15">
        <v>44947</v>
      </c>
      <c r="F163" s="13" t="s">
        <v>20</v>
      </c>
      <c r="G163" s="1"/>
      <c r="K163" s="2"/>
    </row>
    <row r="164" spans="1:11" x14ac:dyDescent="0.25">
      <c r="A164" s="12">
        <v>163</v>
      </c>
      <c r="B164" s="13" t="s">
        <v>21</v>
      </c>
      <c r="C164" s="13" t="s">
        <v>12</v>
      </c>
      <c r="D164" s="14">
        <v>9253</v>
      </c>
      <c r="E164" s="15">
        <v>44107</v>
      </c>
      <c r="F164" s="13" t="s">
        <v>20</v>
      </c>
      <c r="G164" s="1"/>
      <c r="K164" s="2"/>
    </row>
    <row r="165" spans="1:11" x14ac:dyDescent="0.25">
      <c r="A165" s="12">
        <v>164</v>
      </c>
      <c r="B165" s="13" t="s">
        <v>21</v>
      </c>
      <c r="C165" s="13" t="s">
        <v>12</v>
      </c>
      <c r="D165" s="14">
        <v>8303</v>
      </c>
      <c r="E165" s="15">
        <v>44399</v>
      </c>
      <c r="F165" s="13" t="s">
        <v>19</v>
      </c>
      <c r="G165" s="1"/>
      <c r="K165" s="2"/>
    </row>
    <row r="166" spans="1:11" x14ac:dyDescent="0.25">
      <c r="A166" s="12">
        <v>165</v>
      </c>
      <c r="B166" s="13" t="s">
        <v>37</v>
      </c>
      <c r="C166" s="13" t="s">
        <v>38</v>
      </c>
      <c r="D166" s="13">
        <v>8523</v>
      </c>
      <c r="E166" s="15">
        <v>43172</v>
      </c>
      <c r="F166" s="13" t="s">
        <v>16</v>
      </c>
      <c r="G166" s="1"/>
      <c r="K166" s="2"/>
    </row>
    <row r="167" spans="1:11" x14ac:dyDescent="0.25">
      <c r="A167" s="12">
        <v>166</v>
      </c>
      <c r="B167" s="13" t="s">
        <v>37</v>
      </c>
      <c r="C167" s="13" t="s">
        <v>38</v>
      </c>
      <c r="D167" s="13">
        <v>3848</v>
      </c>
      <c r="E167" s="15">
        <v>44510</v>
      </c>
      <c r="F167" s="13" t="s">
        <v>16</v>
      </c>
      <c r="G167" s="1"/>
      <c r="K167" s="2"/>
    </row>
    <row r="168" spans="1:11" x14ac:dyDescent="0.25">
      <c r="A168" s="12">
        <v>167</v>
      </c>
      <c r="B168" s="13" t="s">
        <v>7</v>
      </c>
      <c r="C168" s="13" t="s">
        <v>38</v>
      </c>
      <c r="D168" s="13">
        <v>1464</v>
      </c>
      <c r="E168" s="15">
        <v>45099</v>
      </c>
      <c r="F168" s="13" t="s">
        <v>16</v>
      </c>
      <c r="G168" s="1"/>
      <c r="K168" s="2"/>
    </row>
    <row r="169" spans="1:11" x14ac:dyDescent="0.25">
      <c r="A169" s="12">
        <v>168</v>
      </c>
      <c r="B169" s="13" t="s">
        <v>21</v>
      </c>
      <c r="C169" s="13" t="s">
        <v>12</v>
      </c>
      <c r="D169" s="13">
        <v>2080</v>
      </c>
      <c r="E169" s="15">
        <v>43417</v>
      </c>
      <c r="F169" s="13" t="s">
        <v>22</v>
      </c>
      <c r="G169" s="1"/>
      <c r="K169" s="2"/>
    </row>
    <row r="170" spans="1:11" x14ac:dyDescent="0.25">
      <c r="A170" s="12">
        <v>169</v>
      </c>
      <c r="B170" s="13" t="s">
        <v>21</v>
      </c>
      <c r="C170" s="13" t="s">
        <v>12</v>
      </c>
      <c r="D170" s="14">
        <v>7238</v>
      </c>
      <c r="E170" s="15">
        <v>43715</v>
      </c>
      <c r="F170" s="13" t="s">
        <v>22</v>
      </c>
      <c r="G170" s="1"/>
      <c r="K170" s="2"/>
    </row>
    <row r="171" spans="1:11" x14ac:dyDescent="0.25">
      <c r="A171" s="12">
        <v>170</v>
      </c>
      <c r="B171" s="13" t="s">
        <v>7</v>
      </c>
      <c r="C171" s="13" t="s">
        <v>38</v>
      </c>
      <c r="D171" s="13">
        <v>5608</v>
      </c>
      <c r="E171" s="15">
        <v>42767</v>
      </c>
      <c r="F171" s="13" t="s">
        <v>9</v>
      </c>
      <c r="G171" s="1"/>
      <c r="K171" s="2"/>
    </row>
    <row r="172" spans="1:11" x14ac:dyDescent="0.25">
      <c r="A172" s="12">
        <v>171</v>
      </c>
      <c r="B172" s="13" t="s">
        <v>39</v>
      </c>
      <c r="C172" s="13" t="s">
        <v>38</v>
      </c>
      <c r="D172" s="13">
        <v>1508</v>
      </c>
      <c r="E172" s="15">
        <v>44571</v>
      </c>
      <c r="F172" s="13" t="s">
        <v>19</v>
      </c>
      <c r="G172" s="1"/>
      <c r="K172" s="2"/>
    </row>
    <row r="173" spans="1:11" x14ac:dyDescent="0.25">
      <c r="A173" s="12">
        <v>172</v>
      </c>
      <c r="B173" s="13" t="s">
        <v>21</v>
      </c>
      <c r="C173" s="13" t="s">
        <v>12</v>
      </c>
      <c r="D173" s="14">
        <v>8565</v>
      </c>
      <c r="E173" s="15">
        <v>45081</v>
      </c>
      <c r="F173" s="13" t="s">
        <v>9</v>
      </c>
      <c r="G173" s="1"/>
      <c r="K173" s="2"/>
    </row>
    <row r="174" spans="1:11" x14ac:dyDescent="0.25">
      <c r="A174" s="12">
        <v>173</v>
      </c>
      <c r="B174" s="13" t="s">
        <v>39</v>
      </c>
      <c r="C174" s="13" t="s">
        <v>38</v>
      </c>
      <c r="D174" s="13">
        <v>2414</v>
      </c>
      <c r="E174" s="15">
        <v>45022</v>
      </c>
      <c r="F174" s="13" t="s">
        <v>22</v>
      </c>
      <c r="G174" s="1"/>
      <c r="K174" s="2"/>
    </row>
    <row r="175" spans="1:11" x14ac:dyDescent="0.25">
      <c r="A175" s="12">
        <v>174</v>
      </c>
      <c r="B175" s="13" t="s">
        <v>7</v>
      </c>
      <c r="C175" s="13" t="s">
        <v>38</v>
      </c>
      <c r="D175" s="14">
        <v>5639</v>
      </c>
      <c r="E175" s="15">
        <v>45122</v>
      </c>
      <c r="F175" s="13" t="s">
        <v>19</v>
      </c>
      <c r="G175" s="1"/>
      <c r="K175" s="2"/>
    </row>
    <row r="176" spans="1:11" x14ac:dyDescent="0.25">
      <c r="A176" s="12">
        <v>175</v>
      </c>
      <c r="B176" s="13" t="s">
        <v>7</v>
      </c>
      <c r="C176" s="13" t="s">
        <v>38</v>
      </c>
      <c r="D176" s="13">
        <v>1345</v>
      </c>
      <c r="E176" s="15">
        <v>44996</v>
      </c>
      <c r="F176" s="13" t="s">
        <v>16</v>
      </c>
      <c r="G176" s="1"/>
      <c r="K176" s="2"/>
    </row>
    <row r="177" spans="1:11" x14ac:dyDescent="0.25">
      <c r="A177" s="12">
        <v>176</v>
      </c>
      <c r="B177" s="13" t="s">
        <v>37</v>
      </c>
      <c r="C177" s="13" t="s">
        <v>38</v>
      </c>
      <c r="D177" s="14">
        <v>5853</v>
      </c>
      <c r="E177" s="15">
        <v>43728</v>
      </c>
      <c r="F177" s="13" t="s">
        <v>9</v>
      </c>
      <c r="G177" s="1"/>
      <c r="K177" s="2"/>
    </row>
    <row r="178" spans="1:11" x14ac:dyDescent="0.25">
      <c r="A178" s="12">
        <v>177</v>
      </c>
      <c r="B178" s="13" t="s">
        <v>21</v>
      </c>
      <c r="C178" s="13" t="s">
        <v>12</v>
      </c>
      <c r="D178" s="14">
        <v>7329</v>
      </c>
      <c r="E178" s="15">
        <v>43147</v>
      </c>
      <c r="F178" s="13" t="s">
        <v>14</v>
      </c>
      <c r="G178" s="1"/>
      <c r="K178" s="2"/>
    </row>
    <row r="179" spans="1:11" x14ac:dyDescent="0.25">
      <c r="A179" s="12">
        <v>178</v>
      </c>
      <c r="B179" s="13" t="s">
        <v>29</v>
      </c>
      <c r="C179" s="13" t="s">
        <v>12</v>
      </c>
      <c r="D179" s="14">
        <v>2122</v>
      </c>
      <c r="E179" s="15">
        <v>42860</v>
      </c>
      <c r="F179" s="13" t="s">
        <v>9</v>
      </c>
      <c r="G179" s="1"/>
      <c r="K179" s="2"/>
    </row>
    <row r="180" spans="1:11" x14ac:dyDescent="0.25">
      <c r="A180" s="12">
        <v>179</v>
      </c>
      <c r="B180" s="13" t="s">
        <v>11</v>
      </c>
      <c r="C180" s="13" t="s">
        <v>12</v>
      </c>
      <c r="D180" s="14">
        <v>1875</v>
      </c>
      <c r="E180" s="15">
        <v>43607</v>
      </c>
      <c r="F180" s="13" t="s">
        <v>14</v>
      </c>
      <c r="G180" s="1"/>
      <c r="K180" s="2"/>
    </row>
    <row r="181" spans="1:11" x14ac:dyDescent="0.25">
      <c r="A181" s="12">
        <v>180</v>
      </c>
      <c r="B181" s="13" t="s">
        <v>11</v>
      </c>
      <c r="C181" s="13" t="s">
        <v>12</v>
      </c>
      <c r="D181" s="14">
        <v>7716</v>
      </c>
      <c r="E181" s="15">
        <v>44938</v>
      </c>
      <c r="F181" s="13" t="s">
        <v>9</v>
      </c>
      <c r="G181" s="1"/>
      <c r="K181" s="2"/>
    </row>
    <row r="182" spans="1:11" x14ac:dyDescent="0.25">
      <c r="A182" s="12">
        <v>181</v>
      </c>
      <c r="B182" s="13" t="s">
        <v>7</v>
      </c>
      <c r="C182" s="13" t="s">
        <v>38</v>
      </c>
      <c r="D182" s="13">
        <v>2424</v>
      </c>
      <c r="E182" s="15">
        <v>44488</v>
      </c>
      <c r="F182" s="13" t="s">
        <v>10</v>
      </c>
      <c r="G182" s="1"/>
      <c r="K182" s="2"/>
    </row>
    <row r="183" spans="1:11" x14ac:dyDescent="0.25">
      <c r="A183" s="12">
        <v>182</v>
      </c>
      <c r="B183" s="13" t="s">
        <v>21</v>
      </c>
      <c r="C183" s="13" t="s">
        <v>12</v>
      </c>
      <c r="D183" s="14">
        <v>7311</v>
      </c>
      <c r="E183" s="15">
        <v>43941</v>
      </c>
      <c r="F183" s="13" t="s">
        <v>14</v>
      </c>
      <c r="G183" s="1"/>
      <c r="K183" s="2"/>
    </row>
    <row r="184" spans="1:11" x14ac:dyDescent="0.25">
      <c r="A184" s="12">
        <v>183</v>
      </c>
      <c r="B184" s="13" t="s">
        <v>7</v>
      </c>
      <c r="C184" s="13" t="s">
        <v>38</v>
      </c>
      <c r="D184" s="14">
        <v>8129</v>
      </c>
      <c r="E184" s="15">
        <v>44056</v>
      </c>
      <c r="F184" s="13" t="s">
        <v>10</v>
      </c>
      <c r="G184" s="1"/>
      <c r="K184" s="2"/>
    </row>
    <row r="185" spans="1:11" x14ac:dyDescent="0.25">
      <c r="A185" s="12">
        <v>184</v>
      </c>
      <c r="B185" s="13" t="s">
        <v>29</v>
      </c>
      <c r="C185" s="13" t="s">
        <v>12</v>
      </c>
      <c r="D185" s="13">
        <v>3465</v>
      </c>
      <c r="E185" s="15">
        <v>45127</v>
      </c>
      <c r="F185" s="13" t="s">
        <v>20</v>
      </c>
      <c r="G185" s="1"/>
      <c r="K185" s="2"/>
    </row>
    <row r="186" spans="1:11" x14ac:dyDescent="0.25">
      <c r="A186" s="12">
        <v>185</v>
      </c>
      <c r="B186" s="13" t="s">
        <v>18</v>
      </c>
      <c r="C186" s="13" t="s">
        <v>12</v>
      </c>
      <c r="D186" s="14">
        <v>2131</v>
      </c>
      <c r="E186" s="15">
        <v>44303</v>
      </c>
      <c r="F186" s="13" t="s">
        <v>19</v>
      </c>
      <c r="G186" s="1"/>
      <c r="K186" s="2"/>
    </row>
    <row r="187" spans="1:11" x14ac:dyDescent="0.25">
      <c r="A187" s="12">
        <v>186</v>
      </c>
      <c r="B187" s="13" t="s">
        <v>29</v>
      </c>
      <c r="C187" s="13" t="s">
        <v>12</v>
      </c>
      <c r="D187" s="14">
        <v>7348</v>
      </c>
      <c r="E187" s="15">
        <v>44579</v>
      </c>
      <c r="F187" s="13" t="s">
        <v>16</v>
      </c>
      <c r="G187" s="1"/>
      <c r="K187" s="2"/>
    </row>
    <row r="188" spans="1:11" x14ac:dyDescent="0.25">
      <c r="A188" s="12">
        <v>187</v>
      </c>
      <c r="B188" s="13" t="s">
        <v>29</v>
      </c>
      <c r="C188" s="13" t="s">
        <v>12</v>
      </c>
      <c r="D188" s="14">
        <v>3553</v>
      </c>
      <c r="E188" s="15">
        <v>42971</v>
      </c>
      <c r="F188" s="13" t="s">
        <v>16</v>
      </c>
      <c r="G188" s="1"/>
      <c r="K188" s="2"/>
    </row>
    <row r="189" spans="1:11" x14ac:dyDescent="0.25">
      <c r="A189" s="12">
        <v>188</v>
      </c>
      <c r="B189" s="13" t="s">
        <v>11</v>
      </c>
      <c r="C189" s="13" t="s">
        <v>12</v>
      </c>
      <c r="D189" s="13">
        <v>2991</v>
      </c>
      <c r="E189" s="15">
        <v>43485</v>
      </c>
      <c r="F189" s="13" t="s">
        <v>20</v>
      </c>
      <c r="G189" s="1"/>
      <c r="K189" s="2"/>
    </row>
    <row r="190" spans="1:11" x14ac:dyDescent="0.25">
      <c r="A190" s="12">
        <v>189</v>
      </c>
      <c r="B190" s="13" t="s">
        <v>18</v>
      </c>
      <c r="C190" s="13" t="s">
        <v>12</v>
      </c>
      <c r="D190" s="14">
        <v>1854</v>
      </c>
      <c r="E190" s="15">
        <v>44866</v>
      </c>
      <c r="F190" s="13" t="s">
        <v>10</v>
      </c>
      <c r="G190" s="1"/>
      <c r="K190" s="2"/>
    </row>
    <row r="191" spans="1:11" x14ac:dyDescent="0.25">
      <c r="A191" s="12">
        <v>190</v>
      </c>
      <c r="B191" s="13" t="s">
        <v>7</v>
      </c>
      <c r="C191" s="13" t="s">
        <v>38</v>
      </c>
      <c r="D191" s="13">
        <v>7197</v>
      </c>
      <c r="E191" s="15">
        <v>43991</v>
      </c>
      <c r="F191" s="13" t="s">
        <v>19</v>
      </c>
      <c r="G191" s="1"/>
      <c r="K191" s="2"/>
    </row>
    <row r="192" spans="1:11" x14ac:dyDescent="0.25">
      <c r="A192" s="12">
        <v>191</v>
      </c>
      <c r="B192" s="13" t="s">
        <v>18</v>
      </c>
      <c r="C192" s="13" t="s">
        <v>12</v>
      </c>
      <c r="D192" s="13">
        <v>7093</v>
      </c>
      <c r="E192" s="15">
        <v>44297</v>
      </c>
      <c r="F192" s="13" t="s">
        <v>20</v>
      </c>
      <c r="G192" s="1"/>
      <c r="K192" s="2"/>
    </row>
    <row r="193" spans="1:11" x14ac:dyDescent="0.25">
      <c r="A193" s="12">
        <v>192</v>
      </c>
      <c r="B193" s="13" t="s">
        <v>21</v>
      </c>
      <c r="C193" s="13" t="s">
        <v>12</v>
      </c>
      <c r="D193" s="13">
        <v>3126</v>
      </c>
      <c r="E193" s="15">
        <v>44682</v>
      </c>
      <c r="F193" s="13" t="s">
        <v>19</v>
      </c>
      <c r="G193" s="1"/>
      <c r="K193" s="2"/>
    </row>
    <row r="194" spans="1:11" x14ac:dyDescent="0.25">
      <c r="A194" s="12">
        <v>193</v>
      </c>
      <c r="B194" s="13" t="s">
        <v>29</v>
      </c>
      <c r="C194" s="13" t="s">
        <v>12</v>
      </c>
      <c r="D194" s="13">
        <v>6046</v>
      </c>
      <c r="E194" s="15">
        <v>44102</v>
      </c>
      <c r="F194" s="13" t="s">
        <v>19</v>
      </c>
      <c r="G194" s="1"/>
      <c r="K194" s="2"/>
    </row>
    <row r="195" spans="1:11" x14ac:dyDescent="0.25">
      <c r="A195" s="12">
        <v>194</v>
      </c>
      <c r="B195" s="13" t="s">
        <v>18</v>
      </c>
      <c r="C195" s="13" t="s">
        <v>12</v>
      </c>
      <c r="D195" s="13">
        <v>7456</v>
      </c>
      <c r="E195" s="15">
        <v>44370</v>
      </c>
      <c r="F195" s="13" t="s">
        <v>19</v>
      </c>
      <c r="G195" s="1"/>
      <c r="K195" s="2"/>
    </row>
    <row r="196" spans="1:11" x14ac:dyDescent="0.25">
      <c r="A196" s="12">
        <v>195</v>
      </c>
      <c r="B196" s="13" t="s">
        <v>7</v>
      </c>
      <c r="C196" s="13" t="s">
        <v>38</v>
      </c>
      <c r="D196" s="13">
        <v>6191</v>
      </c>
      <c r="E196" s="15">
        <v>45126</v>
      </c>
      <c r="F196" s="13" t="s">
        <v>22</v>
      </c>
      <c r="G196" s="1"/>
      <c r="K196" s="2"/>
    </row>
    <row r="197" spans="1:11" x14ac:dyDescent="0.25">
      <c r="A197" s="12">
        <v>196</v>
      </c>
      <c r="B197" s="13" t="s">
        <v>11</v>
      </c>
      <c r="C197" s="13" t="s">
        <v>12</v>
      </c>
      <c r="D197" s="13">
        <v>1431</v>
      </c>
      <c r="E197" s="15">
        <v>44281</v>
      </c>
      <c r="F197" s="13" t="s">
        <v>20</v>
      </c>
      <c r="G197" s="1"/>
      <c r="K197" s="2"/>
    </row>
    <row r="198" spans="1:11" x14ac:dyDescent="0.25">
      <c r="A198" s="12">
        <v>197</v>
      </c>
      <c r="B198" s="13" t="s">
        <v>37</v>
      </c>
      <c r="C198" s="13" t="s">
        <v>38</v>
      </c>
      <c r="D198" s="13">
        <v>1002</v>
      </c>
      <c r="E198" s="15">
        <v>44668</v>
      </c>
      <c r="F198" s="13" t="s">
        <v>20</v>
      </c>
      <c r="G198" s="1"/>
      <c r="K198" s="2"/>
    </row>
    <row r="199" spans="1:11" x14ac:dyDescent="0.25">
      <c r="A199" s="12">
        <v>198</v>
      </c>
      <c r="B199" s="13" t="s">
        <v>18</v>
      </c>
      <c r="C199" s="13" t="s">
        <v>12</v>
      </c>
      <c r="D199" s="14">
        <v>3859</v>
      </c>
      <c r="E199" s="15">
        <v>42969</v>
      </c>
      <c r="F199" s="13" t="s">
        <v>19</v>
      </c>
      <c r="G199" s="1"/>
      <c r="K199" s="2"/>
    </row>
    <row r="200" spans="1:11" x14ac:dyDescent="0.25">
      <c r="A200" s="12">
        <v>199</v>
      </c>
      <c r="B200" s="13" t="s">
        <v>21</v>
      </c>
      <c r="C200" s="13" t="s">
        <v>12</v>
      </c>
      <c r="D200" s="14">
        <v>8025</v>
      </c>
      <c r="E200" s="15">
        <v>45265</v>
      </c>
      <c r="F200" s="13" t="s">
        <v>19</v>
      </c>
      <c r="G200" s="1"/>
      <c r="K200" s="2"/>
    </row>
    <row r="201" spans="1:11" x14ac:dyDescent="0.25">
      <c r="A201" s="12">
        <v>200</v>
      </c>
      <c r="B201" s="13" t="s">
        <v>37</v>
      </c>
      <c r="C201" s="13" t="s">
        <v>38</v>
      </c>
      <c r="D201" s="13">
        <v>8682</v>
      </c>
      <c r="E201" s="15">
        <v>43832</v>
      </c>
      <c r="F201" s="13" t="s">
        <v>9</v>
      </c>
      <c r="G201" s="1"/>
      <c r="K201" s="2"/>
    </row>
    <row r="202" spans="1:11" x14ac:dyDescent="0.25">
      <c r="A202" s="12">
        <v>201</v>
      </c>
      <c r="B202" s="13" t="s">
        <v>21</v>
      </c>
      <c r="C202" s="13" t="s">
        <v>12</v>
      </c>
      <c r="D202" s="13">
        <v>7931</v>
      </c>
      <c r="E202" s="15">
        <v>44937</v>
      </c>
      <c r="F202" s="13" t="s">
        <v>20</v>
      </c>
      <c r="G202" s="1"/>
      <c r="K202" s="2"/>
    </row>
    <row r="203" spans="1:11" x14ac:dyDescent="0.25">
      <c r="A203" s="12">
        <v>202</v>
      </c>
      <c r="B203" s="13" t="s">
        <v>39</v>
      </c>
      <c r="C203" s="13" t="s">
        <v>38</v>
      </c>
      <c r="D203" s="13">
        <v>3454</v>
      </c>
      <c r="E203" s="15">
        <v>43688</v>
      </c>
      <c r="F203" s="13" t="s">
        <v>20</v>
      </c>
      <c r="G203" s="1"/>
      <c r="K203" s="2"/>
    </row>
    <row r="204" spans="1:11" x14ac:dyDescent="0.25">
      <c r="A204" s="12">
        <v>203</v>
      </c>
      <c r="B204" s="13" t="s">
        <v>7</v>
      </c>
      <c r="C204" s="13" t="s">
        <v>38</v>
      </c>
      <c r="D204" s="14">
        <v>3570</v>
      </c>
      <c r="E204" s="15">
        <v>44224</v>
      </c>
      <c r="F204" s="13" t="s">
        <v>20</v>
      </c>
      <c r="G204" s="1"/>
      <c r="K204" s="2"/>
    </row>
    <row r="205" spans="1:11" x14ac:dyDescent="0.25">
      <c r="A205" s="12">
        <v>204</v>
      </c>
      <c r="B205" s="13" t="s">
        <v>11</v>
      </c>
      <c r="C205" s="13" t="s">
        <v>12</v>
      </c>
      <c r="D205" s="13">
        <v>4794</v>
      </c>
      <c r="E205" s="15">
        <v>42832</v>
      </c>
      <c r="F205" s="13" t="s">
        <v>20</v>
      </c>
      <c r="G205" s="1"/>
      <c r="K205" s="2"/>
    </row>
    <row r="206" spans="1:11" x14ac:dyDescent="0.25">
      <c r="A206" s="12">
        <v>205</v>
      </c>
      <c r="B206" s="13" t="s">
        <v>18</v>
      </c>
      <c r="C206" s="13" t="s">
        <v>12</v>
      </c>
      <c r="D206" s="14">
        <v>1663</v>
      </c>
      <c r="E206" s="15">
        <v>44546</v>
      </c>
      <c r="F206" s="13" t="s">
        <v>19</v>
      </c>
      <c r="G206" s="1"/>
      <c r="K206" s="2"/>
    </row>
    <row r="207" spans="1:11" x14ac:dyDescent="0.25">
      <c r="A207" s="12">
        <v>206</v>
      </c>
      <c r="B207" s="13" t="s">
        <v>18</v>
      </c>
      <c r="C207" s="13" t="s">
        <v>12</v>
      </c>
      <c r="D207" s="14">
        <v>3304</v>
      </c>
      <c r="E207" s="15">
        <v>43118</v>
      </c>
      <c r="F207" s="13" t="s">
        <v>22</v>
      </c>
      <c r="G207" s="1"/>
      <c r="K207" s="2"/>
    </row>
    <row r="208" spans="1:11" x14ac:dyDescent="0.25">
      <c r="A208" s="12">
        <v>207</v>
      </c>
      <c r="B208" s="13" t="s">
        <v>21</v>
      </c>
      <c r="C208" s="13" t="s">
        <v>12</v>
      </c>
      <c r="D208" s="13">
        <v>3437</v>
      </c>
      <c r="E208" s="15">
        <v>44946</v>
      </c>
      <c r="F208" s="13" t="s">
        <v>19</v>
      </c>
      <c r="G208" s="1"/>
      <c r="K208" s="2"/>
    </row>
    <row r="209" spans="1:11" x14ac:dyDescent="0.25">
      <c r="A209" s="12">
        <v>208</v>
      </c>
      <c r="B209" s="13" t="s">
        <v>11</v>
      </c>
      <c r="C209" s="13" t="s">
        <v>12</v>
      </c>
      <c r="D209" s="14">
        <v>4749</v>
      </c>
      <c r="E209" s="15">
        <v>45113</v>
      </c>
      <c r="F209" s="13" t="s">
        <v>19</v>
      </c>
      <c r="G209" s="1"/>
      <c r="K209" s="2"/>
    </row>
    <row r="210" spans="1:11" x14ac:dyDescent="0.25">
      <c r="A210" s="12">
        <v>209</v>
      </c>
      <c r="B210" s="13" t="s">
        <v>29</v>
      </c>
      <c r="C210" s="13" t="s">
        <v>12</v>
      </c>
      <c r="D210" s="14">
        <v>5644</v>
      </c>
      <c r="E210" s="15">
        <v>45248</v>
      </c>
      <c r="F210" s="13" t="s">
        <v>10</v>
      </c>
      <c r="G210" s="1"/>
      <c r="K210" s="2"/>
    </row>
    <row r="211" spans="1:11" x14ac:dyDescent="0.25">
      <c r="A211" s="12">
        <v>210</v>
      </c>
      <c r="B211" s="13" t="s">
        <v>18</v>
      </c>
      <c r="C211" s="13" t="s">
        <v>12</v>
      </c>
      <c r="D211" s="13">
        <v>7717</v>
      </c>
      <c r="E211" s="15">
        <v>45127</v>
      </c>
      <c r="F211" s="13" t="s">
        <v>20</v>
      </c>
      <c r="G211" s="1"/>
      <c r="K211" s="2"/>
    </row>
    <row r="212" spans="1:11" x14ac:dyDescent="0.25">
      <c r="A212" s="12">
        <v>211</v>
      </c>
      <c r="B212" s="13" t="s">
        <v>37</v>
      </c>
      <c r="C212" s="13" t="s">
        <v>38</v>
      </c>
      <c r="D212" s="13">
        <v>2069</v>
      </c>
      <c r="E212" s="15">
        <v>43218</v>
      </c>
      <c r="F212" s="13" t="s">
        <v>14</v>
      </c>
      <c r="G212" s="1"/>
      <c r="K212" s="2"/>
    </row>
    <row r="213" spans="1:11" x14ac:dyDescent="0.25">
      <c r="A213" s="12">
        <v>212</v>
      </c>
      <c r="B213" s="13" t="s">
        <v>39</v>
      </c>
      <c r="C213" s="13" t="s">
        <v>38</v>
      </c>
      <c r="D213" s="13">
        <v>1734</v>
      </c>
      <c r="E213" s="15">
        <v>43018</v>
      </c>
      <c r="F213" s="13" t="s">
        <v>16</v>
      </c>
      <c r="G213" s="1"/>
      <c r="K213" s="2"/>
    </row>
    <row r="214" spans="1:11" x14ac:dyDescent="0.25">
      <c r="A214" s="12">
        <v>213</v>
      </c>
      <c r="B214" s="13" t="s">
        <v>18</v>
      </c>
      <c r="C214" s="13" t="s">
        <v>12</v>
      </c>
      <c r="D214" s="13">
        <v>7965</v>
      </c>
      <c r="E214" s="15">
        <v>45059</v>
      </c>
      <c r="F214" s="13" t="s">
        <v>19</v>
      </c>
      <c r="G214" s="1"/>
      <c r="K214" s="2"/>
    </row>
    <row r="215" spans="1:11" x14ac:dyDescent="0.25">
      <c r="A215" s="12">
        <v>214</v>
      </c>
      <c r="B215" s="13" t="s">
        <v>37</v>
      </c>
      <c r="C215" s="13" t="s">
        <v>38</v>
      </c>
      <c r="D215" s="13">
        <v>7472</v>
      </c>
      <c r="E215" s="15">
        <v>43174</v>
      </c>
      <c r="F215" s="13" t="s">
        <v>20</v>
      </c>
    </row>
    <row r="216" spans="1:11" x14ac:dyDescent="0.25">
      <c r="A216" s="12">
        <v>215</v>
      </c>
      <c r="B216" s="13" t="s">
        <v>18</v>
      </c>
      <c r="C216" s="13" t="s">
        <v>12</v>
      </c>
      <c r="D216" s="13">
        <v>9444</v>
      </c>
      <c r="E216" s="15">
        <v>43821</v>
      </c>
      <c r="F216" s="13" t="s">
        <v>19</v>
      </c>
    </row>
    <row r="217" spans="1:11" x14ac:dyDescent="0.25">
      <c r="A217" s="12">
        <v>216</v>
      </c>
      <c r="B217" s="13" t="s">
        <v>7</v>
      </c>
      <c r="C217" s="13" t="s">
        <v>38</v>
      </c>
      <c r="D217" s="13">
        <v>4849</v>
      </c>
      <c r="E217" s="15">
        <v>43659</v>
      </c>
      <c r="F217" s="13" t="s">
        <v>16</v>
      </c>
    </row>
    <row r="218" spans="1:11" x14ac:dyDescent="0.25">
      <c r="A218" s="12">
        <v>217</v>
      </c>
      <c r="B218" s="13" t="s">
        <v>37</v>
      </c>
      <c r="C218" s="13" t="s">
        <v>38</v>
      </c>
      <c r="D218" s="13">
        <v>4585</v>
      </c>
      <c r="E218" s="15">
        <v>45041</v>
      </c>
      <c r="F218" s="13" t="s">
        <v>22</v>
      </c>
    </row>
    <row r="219" spans="1:11" x14ac:dyDescent="0.25">
      <c r="A219" s="12">
        <v>218</v>
      </c>
      <c r="B219" s="13" t="s">
        <v>29</v>
      </c>
      <c r="C219" s="13" t="s">
        <v>12</v>
      </c>
      <c r="D219" s="13">
        <v>6500</v>
      </c>
      <c r="E219" s="15">
        <v>44585</v>
      </c>
      <c r="F219" s="13" t="s">
        <v>10</v>
      </c>
    </row>
    <row r="220" spans="1:11" x14ac:dyDescent="0.25">
      <c r="A220" s="12">
        <v>219</v>
      </c>
      <c r="B220" s="13" t="s">
        <v>29</v>
      </c>
      <c r="C220" s="13" t="s">
        <v>12</v>
      </c>
      <c r="D220" s="13">
        <v>8909</v>
      </c>
      <c r="E220" s="15">
        <v>44317</v>
      </c>
      <c r="F220" s="13" t="s">
        <v>20</v>
      </c>
    </row>
    <row r="221" spans="1:11" x14ac:dyDescent="0.25">
      <c r="A221" s="12">
        <v>220</v>
      </c>
      <c r="B221" s="13" t="s">
        <v>39</v>
      </c>
      <c r="C221" s="13" t="s">
        <v>38</v>
      </c>
      <c r="D221" s="13">
        <v>2249</v>
      </c>
      <c r="E221" s="15">
        <v>44247</v>
      </c>
      <c r="F221" s="13" t="s">
        <v>19</v>
      </c>
    </row>
    <row r="222" spans="1:11" x14ac:dyDescent="0.25">
      <c r="A222" s="12">
        <v>221</v>
      </c>
      <c r="B222" s="13" t="s">
        <v>39</v>
      </c>
      <c r="C222" s="13" t="s">
        <v>38</v>
      </c>
      <c r="D222" s="13">
        <v>6913</v>
      </c>
      <c r="E222" s="15">
        <v>43751</v>
      </c>
      <c r="F222" s="13" t="s">
        <v>16</v>
      </c>
    </row>
    <row r="223" spans="1:11" x14ac:dyDescent="0.25">
      <c r="A223" s="12">
        <v>222</v>
      </c>
      <c r="B223" s="13" t="s">
        <v>21</v>
      </c>
      <c r="C223" s="13" t="s">
        <v>12</v>
      </c>
      <c r="D223" s="13">
        <v>9014</v>
      </c>
      <c r="E223" s="15">
        <v>45241</v>
      </c>
      <c r="F223" s="13" t="s">
        <v>14</v>
      </c>
    </row>
    <row r="224" spans="1:11" x14ac:dyDescent="0.25">
      <c r="A224" s="12">
        <v>223</v>
      </c>
      <c r="B224" s="13" t="s">
        <v>39</v>
      </c>
      <c r="C224" s="13" t="s">
        <v>38</v>
      </c>
      <c r="D224" s="13">
        <v>8215</v>
      </c>
      <c r="E224" s="15">
        <v>42891</v>
      </c>
      <c r="F224" s="13" t="s">
        <v>10</v>
      </c>
    </row>
    <row r="225" spans="1:6" x14ac:dyDescent="0.25">
      <c r="A225" s="12">
        <v>224</v>
      </c>
      <c r="B225" s="13" t="s">
        <v>18</v>
      </c>
      <c r="C225" s="13" t="s">
        <v>12</v>
      </c>
      <c r="D225" s="13">
        <v>7625</v>
      </c>
      <c r="E225" s="15">
        <v>44823</v>
      </c>
      <c r="F225" s="13" t="s">
        <v>16</v>
      </c>
    </row>
    <row r="226" spans="1:6" x14ac:dyDescent="0.25">
      <c r="A226" s="12">
        <v>225</v>
      </c>
      <c r="B226" s="13" t="s">
        <v>11</v>
      </c>
      <c r="C226" s="13" t="s">
        <v>12</v>
      </c>
      <c r="D226" s="13">
        <v>3963</v>
      </c>
      <c r="E226" s="15">
        <v>43787</v>
      </c>
      <c r="F226" s="13" t="s">
        <v>19</v>
      </c>
    </row>
    <row r="227" spans="1:6" x14ac:dyDescent="0.25">
      <c r="A227" s="12">
        <v>226</v>
      </c>
      <c r="B227" s="13" t="s">
        <v>11</v>
      </c>
      <c r="C227" s="13" t="s">
        <v>12</v>
      </c>
      <c r="D227" s="13">
        <v>6767</v>
      </c>
      <c r="E227" s="15">
        <v>43230</v>
      </c>
      <c r="F227" s="13" t="s">
        <v>16</v>
      </c>
    </row>
    <row r="228" spans="1:6" x14ac:dyDescent="0.25">
      <c r="A228" s="12">
        <v>227</v>
      </c>
      <c r="B228" s="13" t="s">
        <v>39</v>
      </c>
      <c r="C228" s="13" t="s">
        <v>38</v>
      </c>
      <c r="D228" s="13">
        <v>8881</v>
      </c>
      <c r="E228" s="15">
        <v>43021</v>
      </c>
      <c r="F228" s="13" t="s">
        <v>14</v>
      </c>
    </row>
    <row r="229" spans="1:6" x14ac:dyDescent="0.25">
      <c r="A229" s="12">
        <v>228</v>
      </c>
      <c r="B229" s="13" t="s">
        <v>21</v>
      </c>
      <c r="C229" s="13" t="s">
        <v>12</v>
      </c>
      <c r="D229" s="13">
        <v>2383</v>
      </c>
      <c r="E229" s="15">
        <v>43236</v>
      </c>
      <c r="F229" s="13" t="s">
        <v>16</v>
      </c>
    </row>
    <row r="230" spans="1:6" x14ac:dyDescent="0.25">
      <c r="A230" s="12">
        <v>229</v>
      </c>
      <c r="B230" s="13" t="s">
        <v>18</v>
      </c>
      <c r="C230" s="13" t="s">
        <v>12</v>
      </c>
      <c r="D230" s="13">
        <v>7336</v>
      </c>
      <c r="E230" s="15">
        <v>44785</v>
      </c>
      <c r="F230" s="13" t="s">
        <v>22</v>
      </c>
    </row>
    <row r="231" spans="1:6" x14ac:dyDescent="0.25">
      <c r="A231" s="12">
        <v>230</v>
      </c>
      <c r="B231" s="13" t="s">
        <v>7</v>
      </c>
      <c r="C231" s="13" t="s">
        <v>38</v>
      </c>
      <c r="D231" s="13">
        <v>2923</v>
      </c>
      <c r="E231" s="15">
        <v>43887</v>
      </c>
      <c r="F231" s="13" t="s">
        <v>14</v>
      </c>
    </row>
    <row r="232" spans="1:6" x14ac:dyDescent="0.25">
      <c r="A232" s="12">
        <v>231</v>
      </c>
      <c r="B232" s="13" t="s">
        <v>39</v>
      </c>
      <c r="C232" s="13" t="s">
        <v>38</v>
      </c>
      <c r="D232" s="13">
        <v>2936</v>
      </c>
      <c r="E232" s="15">
        <v>44393</v>
      </c>
      <c r="F232" s="13" t="s">
        <v>20</v>
      </c>
    </row>
    <row r="233" spans="1:6" x14ac:dyDescent="0.25">
      <c r="A233" s="12">
        <v>232</v>
      </c>
      <c r="B233" s="13" t="s">
        <v>7</v>
      </c>
      <c r="C233" s="13" t="s">
        <v>38</v>
      </c>
      <c r="D233" s="13">
        <v>4054</v>
      </c>
      <c r="E233" s="15">
        <v>43503</v>
      </c>
      <c r="F233" s="13" t="s">
        <v>20</v>
      </c>
    </row>
    <row r="234" spans="1:6" x14ac:dyDescent="0.25">
      <c r="A234" s="12">
        <v>233</v>
      </c>
      <c r="B234" s="13" t="s">
        <v>7</v>
      </c>
      <c r="C234" s="13" t="s">
        <v>38</v>
      </c>
      <c r="D234" s="13">
        <v>7510</v>
      </c>
      <c r="E234" s="15">
        <v>44817</v>
      </c>
      <c r="F234" s="13" t="s">
        <v>14</v>
      </c>
    </row>
    <row r="235" spans="1:6" x14ac:dyDescent="0.25">
      <c r="A235" s="12">
        <v>234</v>
      </c>
      <c r="B235" s="13" t="s">
        <v>7</v>
      </c>
      <c r="C235" s="13" t="s">
        <v>38</v>
      </c>
      <c r="D235" s="13">
        <v>3057</v>
      </c>
      <c r="E235" s="15">
        <v>44548</v>
      </c>
      <c r="F235" s="13" t="s">
        <v>20</v>
      </c>
    </row>
    <row r="236" spans="1:6" x14ac:dyDescent="0.25">
      <c r="A236" s="12">
        <v>235</v>
      </c>
      <c r="B236" s="13" t="s">
        <v>18</v>
      </c>
      <c r="C236" s="13" t="s">
        <v>12</v>
      </c>
      <c r="D236" s="13">
        <v>4029</v>
      </c>
      <c r="E236" s="15">
        <v>44995</v>
      </c>
      <c r="F236" s="13" t="s">
        <v>20</v>
      </c>
    </row>
    <row r="237" spans="1:6" x14ac:dyDescent="0.25">
      <c r="A237" s="12">
        <v>236</v>
      </c>
      <c r="B237" s="13" t="s">
        <v>7</v>
      </c>
      <c r="C237" s="13" t="s">
        <v>38</v>
      </c>
      <c r="D237" s="13">
        <v>1394</v>
      </c>
      <c r="E237" s="15">
        <v>44779</v>
      </c>
      <c r="F237" s="13" t="s">
        <v>14</v>
      </c>
    </row>
    <row r="238" spans="1:6" x14ac:dyDescent="0.25">
      <c r="A238" s="12">
        <v>237</v>
      </c>
      <c r="B238" s="13" t="s">
        <v>7</v>
      </c>
      <c r="C238" s="13" t="s">
        <v>38</v>
      </c>
      <c r="D238" s="13">
        <v>1947</v>
      </c>
      <c r="E238" s="15">
        <v>42815</v>
      </c>
      <c r="F238" s="13" t="s">
        <v>22</v>
      </c>
    </row>
    <row r="239" spans="1:6" x14ac:dyDescent="0.25">
      <c r="A239" s="12">
        <v>238</v>
      </c>
      <c r="B239" s="13" t="s">
        <v>21</v>
      </c>
      <c r="C239" s="13" t="s">
        <v>12</v>
      </c>
      <c r="D239" s="13">
        <v>4783</v>
      </c>
      <c r="E239" s="15">
        <v>45154</v>
      </c>
      <c r="F239" s="13" t="s">
        <v>10</v>
      </c>
    </row>
    <row r="240" spans="1:6" x14ac:dyDescent="0.25">
      <c r="A240" s="12">
        <v>239</v>
      </c>
      <c r="B240" s="13" t="s">
        <v>29</v>
      </c>
      <c r="C240" s="13" t="s">
        <v>12</v>
      </c>
      <c r="D240" s="13">
        <v>6050</v>
      </c>
      <c r="E240" s="15">
        <v>43616</v>
      </c>
      <c r="F240" s="13" t="s">
        <v>14</v>
      </c>
    </row>
    <row r="241" spans="1:6" x14ac:dyDescent="0.25">
      <c r="A241" s="12">
        <v>240</v>
      </c>
      <c r="B241" s="13" t="s">
        <v>37</v>
      </c>
      <c r="C241" s="13" t="s">
        <v>38</v>
      </c>
      <c r="D241" s="13">
        <v>3808</v>
      </c>
      <c r="E241" s="15">
        <v>45217</v>
      </c>
      <c r="F241" s="13" t="s">
        <v>20</v>
      </c>
    </row>
    <row r="242" spans="1:6" x14ac:dyDescent="0.25">
      <c r="A242" s="12">
        <v>241</v>
      </c>
      <c r="B242" s="13" t="s">
        <v>37</v>
      </c>
      <c r="C242" s="13" t="s">
        <v>38</v>
      </c>
      <c r="D242" s="13">
        <v>6607</v>
      </c>
      <c r="E242" s="15">
        <v>45227</v>
      </c>
      <c r="F242" s="13" t="s">
        <v>16</v>
      </c>
    </row>
    <row r="243" spans="1:6" x14ac:dyDescent="0.25">
      <c r="A243" s="12">
        <v>242</v>
      </c>
      <c r="B243" s="13" t="s">
        <v>39</v>
      </c>
      <c r="C243" s="13" t="s">
        <v>38</v>
      </c>
      <c r="D243" s="13">
        <v>3482</v>
      </c>
      <c r="E243" s="15">
        <v>43043</v>
      </c>
      <c r="F243" s="13" t="s">
        <v>9</v>
      </c>
    </row>
    <row r="244" spans="1:6" x14ac:dyDescent="0.25">
      <c r="A244" s="12">
        <v>243</v>
      </c>
      <c r="B244" s="13" t="s">
        <v>7</v>
      </c>
      <c r="C244" s="13" t="s">
        <v>38</v>
      </c>
      <c r="D244" s="13">
        <v>7069</v>
      </c>
      <c r="E244" s="15">
        <v>44506</v>
      </c>
      <c r="F244" s="13" t="s">
        <v>9</v>
      </c>
    </row>
    <row r="245" spans="1:6" x14ac:dyDescent="0.25">
      <c r="A245" s="12">
        <v>244</v>
      </c>
      <c r="B245" s="13" t="s">
        <v>18</v>
      </c>
      <c r="C245" s="13" t="s">
        <v>12</v>
      </c>
      <c r="D245" s="13">
        <v>6417</v>
      </c>
      <c r="E245" s="15">
        <v>43804</v>
      </c>
      <c r="F245" s="13" t="s">
        <v>10</v>
      </c>
    </row>
    <row r="246" spans="1:6" x14ac:dyDescent="0.25">
      <c r="A246" s="12">
        <v>245</v>
      </c>
      <c r="B246" s="13" t="s">
        <v>7</v>
      </c>
      <c r="C246" s="13" t="s">
        <v>38</v>
      </c>
      <c r="D246" s="13">
        <v>6801</v>
      </c>
      <c r="E246" s="15">
        <v>44349</v>
      </c>
      <c r="F246" s="13" t="s">
        <v>19</v>
      </c>
    </row>
    <row r="247" spans="1:6" x14ac:dyDescent="0.25">
      <c r="A247" s="12">
        <v>246</v>
      </c>
      <c r="B247" s="13" t="s">
        <v>7</v>
      </c>
      <c r="C247" s="13" t="s">
        <v>38</v>
      </c>
      <c r="D247" s="13">
        <v>2070</v>
      </c>
      <c r="E247" s="15">
        <v>44207</v>
      </c>
      <c r="F247" s="13" t="s">
        <v>19</v>
      </c>
    </row>
    <row r="248" spans="1:6" x14ac:dyDescent="0.25">
      <c r="A248" s="12">
        <v>247</v>
      </c>
      <c r="B248" s="13" t="s">
        <v>29</v>
      </c>
      <c r="C248" s="13" t="s">
        <v>12</v>
      </c>
      <c r="D248" s="13">
        <v>8921</v>
      </c>
      <c r="E248" s="15">
        <v>45099</v>
      </c>
      <c r="F248" s="13" t="s">
        <v>22</v>
      </c>
    </row>
    <row r="249" spans="1:6" x14ac:dyDescent="0.25">
      <c r="A249" s="12">
        <v>248</v>
      </c>
      <c r="B249" s="13" t="s">
        <v>39</v>
      </c>
      <c r="C249" s="13" t="s">
        <v>38</v>
      </c>
      <c r="D249" s="13">
        <v>1722</v>
      </c>
      <c r="E249" s="15">
        <v>45132</v>
      </c>
      <c r="F249" s="13" t="s">
        <v>9</v>
      </c>
    </row>
    <row r="250" spans="1:6" x14ac:dyDescent="0.25">
      <c r="A250" s="12">
        <v>249</v>
      </c>
      <c r="B250" s="13" t="s">
        <v>39</v>
      </c>
      <c r="C250" s="13" t="s">
        <v>38</v>
      </c>
      <c r="D250" s="13">
        <v>5144</v>
      </c>
      <c r="E250" s="15">
        <v>45109</v>
      </c>
      <c r="F250" s="13" t="s">
        <v>16</v>
      </c>
    </row>
    <row r="251" spans="1:6" x14ac:dyDescent="0.25">
      <c r="A251" s="12">
        <v>250</v>
      </c>
      <c r="B251" s="13" t="s">
        <v>18</v>
      </c>
      <c r="C251" s="13" t="s">
        <v>12</v>
      </c>
      <c r="D251" s="13">
        <v>3296</v>
      </c>
      <c r="E251" s="15">
        <v>44711</v>
      </c>
      <c r="F251" s="13" t="s">
        <v>19</v>
      </c>
    </row>
    <row r="252" spans="1:6" x14ac:dyDescent="0.25">
      <c r="A252" s="12">
        <v>251</v>
      </c>
      <c r="B252" s="13" t="s">
        <v>18</v>
      </c>
      <c r="C252" s="13" t="s">
        <v>12</v>
      </c>
      <c r="D252" s="13">
        <v>2462</v>
      </c>
      <c r="E252" s="15">
        <v>42822</v>
      </c>
      <c r="F252" s="13" t="s">
        <v>16</v>
      </c>
    </row>
    <row r="253" spans="1:6" x14ac:dyDescent="0.25">
      <c r="A253" s="12">
        <v>252</v>
      </c>
      <c r="B253" s="13" t="s">
        <v>29</v>
      </c>
      <c r="C253" s="13" t="s">
        <v>12</v>
      </c>
      <c r="D253" s="13">
        <v>4709</v>
      </c>
      <c r="E253" s="15">
        <v>43719</v>
      </c>
      <c r="F253" s="13" t="s">
        <v>20</v>
      </c>
    </row>
    <row r="254" spans="1:6" x14ac:dyDescent="0.25">
      <c r="A254" s="12">
        <v>253</v>
      </c>
      <c r="B254" s="13" t="s">
        <v>37</v>
      </c>
      <c r="C254" s="13" t="s">
        <v>38</v>
      </c>
      <c r="D254" s="13">
        <v>6702</v>
      </c>
      <c r="E254" s="15">
        <v>44869</v>
      </c>
      <c r="F254" s="13" t="s">
        <v>22</v>
      </c>
    </row>
    <row r="255" spans="1:6" x14ac:dyDescent="0.25">
      <c r="A255" s="12">
        <v>254</v>
      </c>
      <c r="B255" s="13" t="s">
        <v>21</v>
      </c>
      <c r="C255" s="13" t="s">
        <v>12</v>
      </c>
      <c r="D255" s="13">
        <v>9237</v>
      </c>
      <c r="E255" s="15">
        <v>45214</v>
      </c>
      <c r="F255" s="13" t="s">
        <v>22</v>
      </c>
    </row>
    <row r="256" spans="1:6" x14ac:dyDescent="0.25">
      <c r="A256" s="12">
        <v>255</v>
      </c>
      <c r="B256" s="13" t="s">
        <v>21</v>
      </c>
      <c r="C256" s="13" t="s">
        <v>12</v>
      </c>
      <c r="D256" s="13">
        <v>5457</v>
      </c>
      <c r="E256" s="15">
        <v>44417</v>
      </c>
      <c r="F256" s="13" t="s">
        <v>14</v>
      </c>
    </row>
    <row r="257" spans="1:6" x14ac:dyDescent="0.25">
      <c r="A257" s="12">
        <v>256</v>
      </c>
      <c r="B257" s="13" t="s">
        <v>11</v>
      </c>
      <c r="C257" s="13" t="s">
        <v>12</v>
      </c>
      <c r="D257" s="13">
        <v>4680</v>
      </c>
      <c r="E257" s="15">
        <v>43308</v>
      </c>
      <c r="F257" s="13" t="s">
        <v>19</v>
      </c>
    </row>
    <row r="258" spans="1:6" x14ac:dyDescent="0.25">
      <c r="A258" s="12">
        <v>257</v>
      </c>
      <c r="B258" s="13" t="s">
        <v>39</v>
      </c>
      <c r="C258" s="13" t="s">
        <v>38</v>
      </c>
      <c r="D258" s="13">
        <v>7751</v>
      </c>
      <c r="E258" s="15">
        <v>44526</v>
      </c>
      <c r="F258" s="13" t="s">
        <v>9</v>
      </c>
    </row>
    <row r="259" spans="1:6" x14ac:dyDescent="0.25">
      <c r="A259" s="12">
        <v>258</v>
      </c>
      <c r="B259" s="13" t="s">
        <v>7</v>
      </c>
      <c r="C259" s="13" t="s">
        <v>38</v>
      </c>
      <c r="D259" s="13">
        <v>5738</v>
      </c>
      <c r="E259" s="15">
        <v>43278</v>
      </c>
      <c r="F259" s="13" t="s">
        <v>19</v>
      </c>
    </row>
    <row r="260" spans="1:6" x14ac:dyDescent="0.25">
      <c r="A260" s="12">
        <v>259</v>
      </c>
      <c r="B260" s="13" t="s">
        <v>39</v>
      </c>
      <c r="C260" s="13" t="s">
        <v>38</v>
      </c>
      <c r="D260" s="13">
        <v>8180</v>
      </c>
      <c r="E260" s="15">
        <v>44645</v>
      </c>
      <c r="F260" s="13" t="s">
        <v>20</v>
      </c>
    </row>
    <row r="261" spans="1:6" x14ac:dyDescent="0.25">
      <c r="A261" s="12">
        <v>260</v>
      </c>
      <c r="B261" s="13" t="s">
        <v>11</v>
      </c>
      <c r="C261" s="13" t="s">
        <v>12</v>
      </c>
      <c r="D261" s="13">
        <v>4410</v>
      </c>
      <c r="E261" s="15">
        <v>43431</v>
      </c>
      <c r="F261" s="13" t="s">
        <v>22</v>
      </c>
    </row>
    <row r="262" spans="1:6" x14ac:dyDescent="0.25">
      <c r="A262" s="12">
        <v>261</v>
      </c>
      <c r="B262" s="13" t="s">
        <v>18</v>
      </c>
      <c r="C262" s="13" t="s">
        <v>12</v>
      </c>
      <c r="D262" s="13">
        <v>3617</v>
      </c>
      <c r="E262" s="15">
        <v>44332</v>
      </c>
      <c r="F262" s="13" t="s">
        <v>20</v>
      </c>
    </row>
    <row r="263" spans="1:6" x14ac:dyDescent="0.25">
      <c r="A263" s="12">
        <v>262</v>
      </c>
      <c r="B263" s="13" t="s">
        <v>21</v>
      </c>
      <c r="C263" s="13" t="s">
        <v>12</v>
      </c>
      <c r="D263" s="13">
        <v>5595</v>
      </c>
      <c r="E263" s="15">
        <v>44712</v>
      </c>
      <c r="F263" s="13" t="s">
        <v>16</v>
      </c>
    </row>
    <row r="264" spans="1:6" x14ac:dyDescent="0.25">
      <c r="A264" s="12">
        <v>263</v>
      </c>
      <c r="B264" s="13" t="s">
        <v>29</v>
      </c>
      <c r="C264" s="13" t="s">
        <v>12</v>
      </c>
      <c r="D264" s="13">
        <v>6259</v>
      </c>
      <c r="E264" s="15">
        <v>43349</v>
      </c>
      <c r="F264" s="13" t="s">
        <v>10</v>
      </c>
    </row>
    <row r="265" spans="1:6" x14ac:dyDescent="0.25">
      <c r="A265" s="12">
        <v>264</v>
      </c>
      <c r="B265" s="13" t="s">
        <v>21</v>
      </c>
      <c r="C265" s="13" t="s">
        <v>12</v>
      </c>
      <c r="D265" s="13">
        <v>7634</v>
      </c>
      <c r="E265" s="15">
        <v>44973</v>
      </c>
      <c r="F265" s="13" t="s">
        <v>16</v>
      </c>
    </row>
    <row r="266" spans="1:6" x14ac:dyDescent="0.25">
      <c r="A266" s="12">
        <v>265</v>
      </c>
      <c r="B266" s="13" t="s">
        <v>21</v>
      </c>
      <c r="C266" s="13" t="s">
        <v>12</v>
      </c>
      <c r="D266" s="13">
        <v>4053</v>
      </c>
      <c r="E266" s="15">
        <v>43246</v>
      </c>
      <c r="F266" s="13" t="s">
        <v>22</v>
      </c>
    </row>
    <row r="267" spans="1:6" x14ac:dyDescent="0.25">
      <c r="A267" s="12">
        <v>266</v>
      </c>
      <c r="B267" s="13" t="s">
        <v>11</v>
      </c>
      <c r="C267" s="13" t="s">
        <v>12</v>
      </c>
      <c r="D267" s="13">
        <v>4398</v>
      </c>
      <c r="E267" s="15">
        <v>43206</v>
      </c>
      <c r="F267" s="13" t="s">
        <v>19</v>
      </c>
    </row>
    <row r="268" spans="1:6" x14ac:dyDescent="0.25">
      <c r="A268" s="12">
        <v>267</v>
      </c>
      <c r="B268" s="13" t="s">
        <v>11</v>
      </c>
      <c r="C268" s="13" t="s">
        <v>12</v>
      </c>
      <c r="D268" s="13">
        <v>6488</v>
      </c>
      <c r="E268" s="15">
        <v>44065</v>
      </c>
      <c r="F268" s="13" t="s">
        <v>22</v>
      </c>
    </row>
    <row r="269" spans="1:6" x14ac:dyDescent="0.25">
      <c r="A269" s="12">
        <v>268</v>
      </c>
      <c r="B269" s="13" t="s">
        <v>21</v>
      </c>
      <c r="C269" s="13" t="s">
        <v>12</v>
      </c>
      <c r="D269" s="13">
        <v>7427</v>
      </c>
      <c r="E269" s="15">
        <v>44573</v>
      </c>
      <c r="F269" s="13" t="s">
        <v>10</v>
      </c>
    </row>
    <row r="270" spans="1:6" x14ac:dyDescent="0.25">
      <c r="A270" s="12">
        <v>269</v>
      </c>
      <c r="B270" s="13" t="s">
        <v>29</v>
      </c>
      <c r="C270" s="13" t="s">
        <v>12</v>
      </c>
      <c r="D270" s="13">
        <v>3111</v>
      </c>
      <c r="E270" s="15">
        <v>44192</v>
      </c>
      <c r="F270" s="13" t="s">
        <v>9</v>
      </c>
    </row>
    <row r="271" spans="1:6" x14ac:dyDescent="0.25">
      <c r="A271" s="12">
        <v>270</v>
      </c>
      <c r="B271" s="13" t="s">
        <v>18</v>
      </c>
      <c r="C271" s="13" t="s">
        <v>12</v>
      </c>
      <c r="D271" s="13">
        <v>8375</v>
      </c>
      <c r="E271" s="15">
        <v>43438</v>
      </c>
      <c r="F271" s="13" t="s">
        <v>14</v>
      </c>
    </row>
    <row r="272" spans="1:6" x14ac:dyDescent="0.25">
      <c r="A272" s="12">
        <v>271</v>
      </c>
      <c r="B272" s="13" t="s">
        <v>11</v>
      </c>
      <c r="C272" s="13" t="s">
        <v>12</v>
      </c>
      <c r="D272" s="13">
        <v>1750</v>
      </c>
      <c r="E272" s="15">
        <v>43072</v>
      </c>
      <c r="F272" s="13" t="s">
        <v>20</v>
      </c>
    </row>
    <row r="273" spans="1:6" x14ac:dyDescent="0.25">
      <c r="A273" s="12">
        <v>272</v>
      </c>
      <c r="B273" s="13" t="s">
        <v>29</v>
      </c>
      <c r="C273" s="13" t="s">
        <v>12</v>
      </c>
      <c r="D273" s="13">
        <v>1334</v>
      </c>
      <c r="E273" s="15">
        <v>45144</v>
      </c>
      <c r="F273" s="13" t="s">
        <v>19</v>
      </c>
    </row>
    <row r="274" spans="1:6" x14ac:dyDescent="0.25">
      <c r="A274" s="12">
        <v>273</v>
      </c>
      <c r="B274" s="13" t="s">
        <v>7</v>
      </c>
      <c r="C274" s="13" t="s">
        <v>38</v>
      </c>
      <c r="D274" s="13">
        <v>8365</v>
      </c>
      <c r="E274" s="15">
        <v>42870</v>
      </c>
      <c r="F274" s="13" t="s">
        <v>9</v>
      </c>
    </row>
    <row r="275" spans="1:6" x14ac:dyDescent="0.25">
      <c r="A275" s="12">
        <v>274</v>
      </c>
      <c r="B275" s="13" t="s">
        <v>39</v>
      </c>
      <c r="C275" s="13" t="s">
        <v>38</v>
      </c>
      <c r="D275" s="13">
        <v>4717</v>
      </c>
      <c r="E275" s="15">
        <v>43481</v>
      </c>
      <c r="F275" s="13" t="s">
        <v>14</v>
      </c>
    </row>
    <row r="276" spans="1:6" x14ac:dyDescent="0.25">
      <c r="A276" s="12">
        <v>275</v>
      </c>
      <c r="B276" s="13" t="s">
        <v>29</v>
      </c>
      <c r="C276" s="13" t="s">
        <v>12</v>
      </c>
      <c r="D276" s="13">
        <v>7337</v>
      </c>
      <c r="E276" s="15">
        <v>43981</v>
      </c>
      <c r="F276" s="13" t="s">
        <v>22</v>
      </c>
    </row>
    <row r="277" spans="1:6" x14ac:dyDescent="0.25">
      <c r="A277" s="12">
        <v>276</v>
      </c>
      <c r="B277" s="13" t="s">
        <v>37</v>
      </c>
      <c r="C277" s="13" t="s">
        <v>38</v>
      </c>
      <c r="D277" s="13">
        <v>4358</v>
      </c>
      <c r="E277" s="15">
        <v>45112</v>
      </c>
      <c r="F277" s="13" t="s">
        <v>20</v>
      </c>
    </row>
    <row r="278" spans="1:6" x14ac:dyDescent="0.25">
      <c r="A278" s="12">
        <v>277</v>
      </c>
      <c r="B278" s="13" t="s">
        <v>7</v>
      </c>
      <c r="C278" s="13" t="s">
        <v>38</v>
      </c>
      <c r="D278" s="13">
        <v>3430</v>
      </c>
      <c r="E278" s="15">
        <v>44567</v>
      </c>
      <c r="F278" s="13" t="s">
        <v>22</v>
      </c>
    </row>
    <row r="279" spans="1:6" x14ac:dyDescent="0.25">
      <c r="A279" s="12">
        <v>278</v>
      </c>
      <c r="B279" s="13" t="s">
        <v>21</v>
      </c>
      <c r="C279" s="13" t="s">
        <v>12</v>
      </c>
      <c r="D279" s="13">
        <v>8762</v>
      </c>
      <c r="E279" s="15">
        <v>44943</v>
      </c>
      <c r="F279" s="13" t="s">
        <v>9</v>
      </c>
    </row>
    <row r="280" spans="1:6" x14ac:dyDescent="0.25">
      <c r="A280" s="12">
        <v>279</v>
      </c>
      <c r="B280" s="13" t="s">
        <v>39</v>
      </c>
      <c r="C280" s="13" t="s">
        <v>38</v>
      </c>
      <c r="D280" s="13">
        <v>6912</v>
      </c>
      <c r="E280" s="15">
        <v>45249</v>
      </c>
      <c r="F280" s="13" t="s">
        <v>20</v>
      </c>
    </row>
    <row r="281" spans="1:6" x14ac:dyDescent="0.25">
      <c r="A281" s="12">
        <v>280</v>
      </c>
      <c r="B281" s="13" t="s">
        <v>11</v>
      </c>
      <c r="C281" s="13" t="s">
        <v>12</v>
      </c>
      <c r="D281" s="13">
        <v>8899</v>
      </c>
      <c r="E281" s="15">
        <v>44863</v>
      </c>
      <c r="F281" s="13" t="s">
        <v>9</v>
      </c>
    </row>
    <row r="282" spans="1:6" x14ac:dyDescent="0.25">
      <c r="A282" s="12">
        <v>281</v>
      </c>
      <c r="B282" s="13" t="s">
        <v>11</v>
      </c>
      <c r="C282" s="13" t="s">
        <v>12</v>
      </c>
      <c r="D282" s="13">
        <v>3870</v>
      </c>
      <c r="E282" s="15">
        <v>44704</v>
      </c>
      <c r="F282" s="13" t="s">
        <v>10</v>
      </c>
    </row>
    <row r="283" spans="1:6" x14ac:dyDescent="0.25">
      <c r="A283" s="12">
        <v>282</v>
      </c>
      <c r="B283" s="13" t="s">
        <v>11</v>
      </c>
      <c r="C283" s="13" t="s">
        <v>12</v>
      </c>
      <c r="D283" s="13">
        <v>2443</v>
      </c>
      <c r="E283" s="15">
        <v>44413</v>
      </c>
      <c r="F283" s="13" t="s">
        <v>22</v>
      </c>
    </row>
    <row r="284" spans="1:6" x14ac:dyDescent="0.25">
      <c r="A284" s="12">
        <v>283</v>
      </c>
      <c r="B284" s="13" t="s">
        <v>18</v>
      </c>
      <c r="C284" s="13" t="s">
        <v>12</v>
      </c>
      <c r="D284" s="13">
        <v>2590</v>
      </c>
      <c r="E284" s="15">
        <v>43405</v>
      </c>
      <c r="F284" s="13" t="s">
        <v>19</v>
      </c>
    </row>
    <row r="285" spans="1:6" x14ac:dyDescent="0.25">
      <c r="A285" s="12">
        <v>284</v>
      </c>
      <c r="B285" s="13" t="s">
        <v>18</v>
      </c>
      <c r="C285" s="13" t="s">
        <v>12</v>
      </c>
      <c r="D285" s="13">
        <v>6378</v>
      </c>
      <c r="E285" s="15">
        <v>43234</v>
      </c>
      <c r="F285" s="13" t="s">
        <v>9</v>
      </c>
    </row>
    <row r="286" spans="1:6" x14ac:dyDescent="0.25">
      <c r="A286" s="12">
        <v>285</v>
      </c>
      <c r="B286" s="13" t="s">
        <v>39</v>
      </c>
      <c r="C286" s="13" t="s">
        <v>38</v>
      </c>
      <c r="D286" s="14">
        <v>1703</v>
      </c>
      <c r="E286" s="15">
        <v>43240</v>
      </c>
      <c r="F286" s="13" t="s">
        <v>16</v>
      </c>
    </row>
    <row r="287" spans="1:6" x14ac:dyDescent="0.25">
      <c r="A287" s="12">
        <v>286</v>
      </c>
      <c r="B287" s="13" t="s">
        <v>11</v>
      </c>
      <c r="C287" s="13" t="s">
        <v>12</v>
      </c>
      <c r="D287" s="13">
        <v>1537</v>
      </c>
      <c r="E287" s="15">
        <v>42860</v>
      </c>
      <c r="F287" s="13" t="s">
        <v>9</v>
      </c>
    </row>
    <row r="288" spans="1:6" x14ac:dyDescent="0.25">
      <c r="A288" s="12">
        <v>287</v>
      </c>
      <c r="B288" s="13" t="s">
        <v>11</v>
      </c>
      <c r="C288" s="13" t="s">
        <v>12</v>
      </c>
      <c r="D288" s="14">
        <v>5010</v>
      </c>
      <c r="E288" s="15">
        <v>43545</v>
      </c>
      <c r="F288" s="13" t="s">
        <v>16</v>
      </c>
    </row>
    <row r="289" spans="1:6" x14ac:dyDescent="0.25">
      <c r="A289" s="12">
        <v>288</v>
      </c>
      <c r="B289" s="13" t="s">
        <v>29</v>
      </c>
      <c r="C289" s="13" t="s">
        <v>12</v>
      </c>
      <c r="D289" s="13">
        <v>7229</v>
      </c>
      <c r="E289" s="15">
        <v>45166</v>
      </c>
      <c r="F289" s="13" t="s">
        <v>19</v>
      </c>
    </row>
    <row r="290" spans="1:6" x14ac:dyDescent="0.25">
      <c r="A290" s="12">
        <v>289</v>
      </c>
      <c r="B290" s="13" t="s">
        <v>18</v>
      </c>
      <c r="C290" s="13" t="s">
        <v>12</v>
      </c>
      <c r="D290" s="13">
        <v>5118</v>
      </c>
      <c r="E290" s="15">
        <v>43701</v>
      </c>
      <c r="F290" s="13" t="s">
        <v>9</v>
      </c>
    </row>
    <row r="291" spans="1:6" x14ac:dyDescent="0.25">
      <c r="A291" s="12">
        <v>290</v>
      </c>
      <c r="B291" s="13" t="s">
        <v>7</v>
      </c>
      <c r="C291" s="13" t="s">
        <v>38</v>
      </c>
      <c r="D291" s="14">
        <v>7660</v>
      </c>
      <c r="E291" s="15">
        <v>42941</v>
      </c>
      <c r="F291" s="13" t="s">
        <v>20</v>
      </c>
    </row>
    <row r="292" spans="1:6" x14ac:dyDescent="0.25">
      <c r="A292" s="12">
        <v>291</v>
      </c>
      <c r="B292" s="13" t="s">
        <v>7</v>
      </c>
      <c r="C292" s="13" t="s">
        <v>38</v>
      </c>
      <c r="D292" s="14">
        <v>3731</v>
      </c>
      <c r="E292" s="15">
        <v>43238</v>
      </c>
      <c r="F292" s="13" t="s">
        <v>19</v>
      </c>
    </row>
    <row r="293" spans="1:6" x14ac:dyDescent="0.25">
      <c r="A293" s="12">
        <v>292</v>
      </c>
      <c r="B293" s="13" t="s">
        <v>21</v>
      </c>
      <c r="C293" s="13" t="s">
        <v>12</v>
      </c>
      <c r="D293" s="13">
        <v>3241</v>
      </c>
      <c r="E293" s="15">
        <v>43849</v>
      </c>
      <c r="F293" s="13" t="s">
        <v>14</v>
      </c>
    </row>
    <row r="294" spans="1:6" x14ac:dyDescent="0.25">
      <c r="A294" s="12">
        <v>293</v>
      </c>
      <c r="B294" s="13" t="s">
        <v>18</v>
      </c>
      <c r="C294" s="13" t="s">
        <v>12</v>
      </c>
      <c r="D294" s="13">
        <v>1472</v>
      </c>
      <c r="E294" s="15">
        <v>43073</v>
      </c>
      <c r="F294" s="13" t="s">
        <v>19</v>
      </c>
    </row>
    <row r="295" spans="1:6" x14ac:dyDescent="0.25">
      <c r="A295" s="12">
        <v>294</v>
      </c>
      <c r="B295" s="13" t="s">
        <v>39</v>
      </c>
      <c r="C295" s="13" t="s">
        <v>38</v>
      </c>
      <c r="D295" s="14">
        <v>1080</v>
      </c>
      <c r="E295" s="15">
        <v>44953</v>
      </c>
      <c r="F295" s="13" t="s">
        <v>19</v>
      </c>
    </row>
    <row r="296" spans="1:6" x14ac:dyDescent="0.25">
      <c r="A296" s="12">
        <v>295</v>
      </c>
      <c r="B296" s="13" t="s">
        <v>29</v>
      </c>
      <c r="C296" s="13" t="s">
        <v>12</v>
      </c>
      <c r="D296" s="13">
        <v>8900</v>
      </c>
      <c r="E296" s="15">
        <v>44240</v>
      </c>
      <c r="F296" s="13" t="s">
        <v>19</v>
      </c>
    </row>
    <row r="297" spans="1:6" x14ac:dyDescent="0.25">
      <c r="A297" s="12">
        <v>296</v>
      </c>
      <c r="B297" s="13" t="s">
        <v>11</v>
      </c>
      <c r="C297" s="13" t="s">
        <v>12</v>
      </c>
      <c r="D297" s="13">
        <v>2823</v>
      </c>
      <c r="E297" s="15">
        <v>44708</v>
      </c>
      <c r="F297" s="13" t="s">
        <v>10</v>
      </c>
    </row>
    <row r="298" spans="1:6" x14ac:dyDescent="0.25">
      <c r="A298" s="12">
        <v>297</v>
      </c>
      <c r="B298" s="13" t="s">
        <v>39</v>
      </c>
      <c r="C298" s="13" t="s">
        <v>38</v>
      </c>
      <c r="D298" s="14">
        <v>1534</v>
      </c>
      <c r="E298" s="15">
        <v>43015</v>
      </c>
      <c r="F298" s="13" t="s">
        <v>14</v>
      </c>
    </row>
    <row r="299" spans="1:6" x14ac:dyDescent="0.25">
      <c r="A299" s="12">
        <v>298</v>
      </c>
      <c r="B299" s="13" t="s">
        <v>11</v>
      </c>
      <c r="C299" s="13" t="s">
        <v>12</v>
      </c>
      <c r="D299" s="14">
        <v>7195</v>
      </c>
      <c r="E299" s="15">
        <v>44216</v>
      </c>
      <c r="F299" s="13" t="s">
        <v>22</v>
      </c>
    </row>
    <row r="300" spans="1:6" x14ac:dyDescent="0.25">
      <c r="A300" s="12">
        <v>299</v>
      </c>
      <c r="B300" s="13" t="s">
        <v>39</v>
      </c>
      <c r="C300" s="13" t="s">
        <v>38</v>
      </c>
      <c r="D300" s="13">
        <v>3897</v>
      </c>
      <c r="E300" s="15">
        <v>45282</v>
      </c>
      <c r="F300" s="13" t="s">
        <v>22</v>
      </c>
    </row>
    <row r="301" spans="1:6" x14ac:dyDescent="0.25">
      <c r="A301" s="12">
        <v>300</v>
      </c>
      <c r="B301" s="13" t="s">
        <v>39</v>
      </c>
      <c r="C301" s="13" t="s">
        <v>38</v>
      </c>
      <c r="D301" s="14">
        <v>1848</v>
      </c>
      <c r="E301" s="15">
        <v>44494</v>
      </c>
      <c r="F301" s="13" t="s">
        <v>9</v>
      </c>
    </row>
    <row r="302" spans="1:6" x14ac:dyDescent="0.25">
      <c r="A302" s="12">
        <v>301</v>
      </c>
      <c r="B302" s="13" t="s">
        <v>39</v>
      </c>
      <c r="C302" s="13" t="s">
        <v>38</v>
      </c>
      <c r="D302" s="13">
        <v>3728</v>
      </c>
      <c r="E302" s="15">
        <v>44671</v>
      </c>
      <c r="F302" s="13" t="s">
        <v>22</v>
      </c>
    </row>
    <row r="303" spans="1:6" x14ac:dyDescent="0.25">
      <c r="A303" s="12">
        <v>302</v>
      </c>
      <c r="B303" s="13" t="s">
        <v>7</v>
      </c>
      <c r="C303" s="13" t="s">
        <v>38</v>
      </c>
      <c r="D303" s="13">
        <v>8755</v>
      </c>
      <c r="E303" s="15">
        <v>44068</v>
      </c>
      <c r="F303" s="13" t="s">
        <v>22</v>
      </c>
    </row>
    <row r="304" spans="1:6" x14ac:dyDescent="0.25">
      <c r="A304" s="12">
        <v>303</v>
      </c>
      <c r="B304" s="13" t="s">
        <v>7</v>
      </c>
      <c r="C304" s="13" t="s">
        <v>38</v>
      </c>
      <c r="D304" s="14">
        <v>1215</v>
      </c>
      <c r="E304" s="15">
        <v>43551</v>
      </c>
      <c r="F304" s="13" t="s">
        <v>14</v>
      </c>
    </row>
    <row r="305" spans="1:6" x14ac:dyDescent="0.25">
      <c r="A305" s="12">
        <v>304</v>
      </c>
      <c r="B305" s="13" t="s">
        <v>11</v>
      </c>
      <c r="C305" s="13" t="s">
        <v>12</v>
      </c>
      <c r="D305" s="13">
        <v>2020</v>
      </c>
      <c r="E305" s="15">
        <v>43979</v>
      </c>
      <c r="F305" s="13" t="s">
        <v>16</v>
      </c>
    </row>
    <row r="306" spans="1:6" x14ac:dyDescent="0.25">
      <c r="A306" s="12">
        <v>305</v>
      </c>
      <c r="B306" s="13" t="s">
        <v>39</v>
      </c>
      <c r="C306" s="13" t="s">
        <v>38</v>
      </c>
      <c r="D306" s="13">
        <v>2716</v>
      </c>
      <c r="E306" s="15">
        <v>42738</v>
      </c>
      <c r="F306" s="13" t="s">
        <v>20</v>
      </c>
    </row>
    <row r="307" spans="1:6" x14ac:dyDescent="0.25">
      <c r="A307" s="12">
        <v>306</v>
      </c>
      <c r="B307" s="13" t="s">
        <v>7</v>
      </c>
      <c r="C307" s="13" t="s">
        <v>38</v>
      </c>
      <c r="D307" s="13">
        <v>1447</v>
      </c>
      <c r="E307" s="15">
        <v>42832</v>
      </c>
      <c r="F307" s="13" t="s">
        <v>9</v>
      </c>
    </row>
    <row r="308" spans="1:6" x14ac:dyDescent="0.25">
      <c r="A308" s="12">
        <v>307</v>
      </c>
      <c r="B308" s="13" t="s">
        <v>37</v>
      </c>
      <c r="C308" s="13" t="s">
        <v>38</v>
      </c>
      <c r="D308" s="14">
        <v>4570</v>
      </c>
      <c r="E308" s="15">
        <v>43998</v>
      </c>
      <c r="F308" s="13" t="s">
        <v>9</v>
      </c>
    </row>
    <row r="309" spans="1:6" x14ac:dyDescent="0.25">
      <c r="A309" s="12">
        <v>308</v>
      </c>
      <c r="B309" s="13" t="s">
        <v>7</v>
      </c>
      <c r="C309" s="13" t="s">
        <v>38</v>
      </c>
      <c r="D309" s="14">
        <v>1775</v>
      </c>
      <c r="E309" s="15">
        <v>45034</v>
      </c>
      <c r="F309" s="13" t="s">
        <v>16</v>
      </c>
    </row>
    <row r="310" spans="1:6" x14ac:dyDescent="0.25">
      <c r="A310" s="12">
        <v>309</v>
      </c>
      <c r="B310" s="13" t="s">
        <v>7</v>
      </c>
      <c r="C310" s="13" t="s">
        <v>38</v>
      </c>
      <c r="D310" s="13">
        <v>5350</v>
      </c>
      <c r="E310" s="15">
        <v>43733</v>
      </c>
      <c r="F310" s="13" t="s">
        <v>14</v>
      </c>
    </row>
    <row r="311" spans="1:6" x14ac:dyDescent="0.25">
      <c r="A311" s="12">
        <v>310</v>
      </c>
      <c r="B311" s="13" t="s">
        <v>37</v>
      </c>
      <c r="C311" s="13" t="s">
        <v>38</v>
      </c>
      <c r="D311" s="13">
        <v>1064</v>
      </c>
      <c r="E311" s="15">
        <v>44219</v>
      </c>
      <c r="F311" s="13" t="s">
        <v>19</v>
      </c>
    </row>
    <row r="312" spans="1:6" x14ac:dyDescent="0.25">
      <c r="A312" s="12">
        <v>311</v>
      </c>
      <c r="B312" s="13" t="s">
        <v>29</v>
      </c>
      <c r="C312" s="13" t="s">
        <v>12</v>
      </c>
      <c r="D312" s="14">
        <v>7656</v>
      </c>
      <c r="E312" s="15">
        <v>44551</v>
      </c>
      <c r="F312" s="13" t="s">
        <v>14</v>
      </c>
    </row>
    <row r="313" spans="1:6" x14ac:dyDescent="0.25">
      <c r="A313" s="12">
        <v>312</v>
      </c>
      <c r="B313" s="13" t="s">
        <v>37</v>
      </c>
      <c r="C313" s="13" t="s">
        <v>38</v>
      </c>
      <c r="D313" s="13">
        <v>1242</v>
      </c>
      <c r="E313" s="15">
        <v>43569</v>
      </c>
      <c r="F313" s="13" t="s">
        <v>16</v>
      </c>
    </row>
    <row r="314" spans="1:6" x14ac:dyDescent="0.25">
      <c r="A314" s="12">
        <v>313</v>
      </c>
      <c r="B314" s="13" t="s">
        <v>18</v>
      </c>
      <c r="C314" s="13" t="s">
        <v>12</v>
      </c>
      <c r="D314" s="14">
        <v>6077</v>
      </c>
      <c r="E314" s="15">
        <v>43686</v>
      </c>
      <c r="F314" s="13" t="s">
        <v>20</v>
      </c>
    </row>
    <row r="315" spans="1:6" x14ac:dyDescent="0.25">
      <c r="A315" s="12">
        <v>314</v>
      </c>
      <c r="B315" s="13" t="s">
        <v>7</v>
      </c>
      <c r="C315" s="13" t="s">
        <v>38</v>
      </c>
      <c r="D315" s="14">
        <v>9297</v>
      </c>
      <c r="E315" s="15">
        <v>44142</v>
      </c>
      <c r="F315" s="13" t="s">
        <v>14</v>
      </c>
    </row>
    <row r="316" spans="1:6" x14ac:dyDescent="0.25">
      <c r="A316" s="12">
        <v>315</v>
      </c>
      <c r="B316" s="13" t="s">
        <v>39</v>
      </c>
      <c r="C316" s="13" t="s">
        <v>38</v>
      </c>
      <c r="D316" s="13">
        <v>4025</v>
      </c>
      <c r="E316" s="15">
        <v>43649</v>
      </c>
      <c r="F316" s="13" t="s">
        <v>14</v>
      </c>
    </row>
    <row r="317" spans="1:6" x14ac:dyDescent="0.25">
      <c r="A317" s="12">
        <v>316</v>
      </c>
      <c r="B317" s="13" t="s">
        <v>11</v>
      </c>
      <c r="C317" s="13" t="s">
        <v>12</v>
      </c>
      <c r="D317" s="13">
        <v>3939</v>
      </c>
      <c r="E317" s="15">
        <v>44292</v>
      </c>
      <c r="F317" s="13" t="s">
        <v>22</v>
      </c>
    </row>
    <row r="318" spans="1:6" x14ac:dyDescent="0.25">
      <c r="A318" s="12">
        <v>317</v>
      </c>
      <c r="B318" s="13" t="s">
        <v>39</v>
      </c>
      <c r="C318" s="13" t="s">
        <v>38</v>
      </c>
      <c r="D318" s="13">
        <v>3498</v>
      </c>
      <c r="E318" s="15">
        <v>44310</v>
      </c>
      <c r="F318" s="13" t="s">
        <v>20</v>
      </c>
    </row>
    <row r="319" spans="1:6" x14ac:dyDescent="0.25">
      <c r="A319" s="12">
        <v>318</v>
      </c>
      <c r="B319" s="13" t="s">
        <v>11</v>
      </c>
      <c r="C319" s="13" t="s">
        <v>12</v>
      </c>
      <c r="D319" s="13">
        <v>3641</v>
      </c>
      <c r="E319" s="15">
        <v>43308</v>
      </c>
      <c r="F319" s="13" t="s">
        <v>14</v>
      </c>
    </row>
    <row r="320" spans="1:6" x14ac:dyDescent="0.25">
      <c r="A320" s="12">
        <v>319</v>
      </c>
      <c r="B320" s="13" t="s">
        <v>21</v>
      </c>
      <c r="C320" s="13" t="s">
        <v>12</v>
      </c>
      <c r="D320" s="14">
        <v>7061</v>
      </c>
      <c r="E320" s="15">
        <v>43481</v>
      </c>
      <c r="F320" s="13" t="s">
        <v>14</v>
      </c>
    </row>
    <row r="321" spans="1:6" x14ac:dyDescent="0.25">
      <c r="A321" s="12">
        <v>320</v>
      </c>
      <c r="B321" s="13" t="s">
        <v>7</v>
      </c>
      <c r="C321" s="13" t="s">
        <v>38</v>
      </c>
      <c r="D321" s="13">
        <v>6870</v>
      </c>
      <c r="E321" s="15">
        <v>43750</v>
      </c>
      <c r="F321" s="13" t="s">
        <v>20</v>
      </c>
    </row>
    <row r="322" spans="1:6" x14ac:dyDescent="0.25">
      <c r="A322" s="12">
        <v>321</v>
      </c>
      <c r="B322" s="13" t="s">
        <v>11</v>
      </c>
      <c r="C322" s="13" t="s">
        <v>12</v>
      </c>
      <c r="D322" s="13">
        <v>3907</v>
      </c>
      <c r="E322" s="15">
        <v>45010</v>
      </c>
      <c r="F322" s="13" t="s">
        <v>20</v>
      </c>
    </row>
    <row r="323" spans="1:6" x14ac:dyDescent="0.25">
      <c r="A323" s="12">
        <v>322</v>
      </c>
      <c r="B323" s="13" t="s">
        <v>37</v>
      </c>
      <c r="C323" s="13" t="s">
        <v>38</v>
      </c>
      <c r="D323" s="13">
        <v>8589</v>
      </c>
      <c r="E323" s="15">
        <v>44232</v>
      </c>
      <c r="F323" s="13" t="s">
        <v>9</v>
      </c>
    </row>
    <row r="324" spans="1:6" x14ac:dyDescent="0.25">
      <c r="A324" s="12">
        <v>323</v>
      </c>
      <c r="B324" s="13" t="s">
        <v>37</v>
      </c>
      <c r="C324" s="13" t="s">
        <v>38</v>
      </c>
      <c r="D324" s="13">
        <v>7838</v>
      </c>
      <c r="E324" s="15">
        <v>44892</v>
      </c>
      <c r="F324" s="13" t="s">
        <v>22</v>
      </c>
    </row>
    <row r="325" spans="1:6" x14ac:dyDescent="0.25">
      <c r="A325" s="12">
        <v>324</v>
      </c>
      <c r="B325" s="13" t="s">
        <v>29</v>
      </c>
      <c r="C325" s="13" t="s">
        <v>12</v>
      </c>
      <c r="D325" s="13">
        <v>6808</v>
      </c>
      <c r="E325" s="15">
        <v>43425</v>
      </c>
      <c r="F325" s="13" t="s">
        <v>14</v>
      </c>
    </row>
    <row r="326" spans="1:6" x14ac:dyDescent="0.25">
      <c r="A326" s="12">
        <v>325</v>
      </c>
      <c r="B326" s="13" t="s">
        <v>7</v>
      </c>
      <c r="C326" s="13" t="s">
        <v>38</v>
      </c>
      <c r="D326" s="13">
        <v>4417</v>
      </c>
      <c r="E326" s="15">
        <v>44829</v>
      </c>
      <c r="F326" s="13" t="s">
        <v>16</v>
      </c>
    </row>
    <row r="327" spans="1:6" x14ac:dyDescent="0.25">
      <c r="A327" s="12">
        <v>326</v>
      </c>
      <c r="B327" s="13" t="s">
        <v>18</v>
      </c>
      <c r="C327" s="13" t="s">
        <v>12</v>
      </c>
      <c r="D327" s="13">
        <v>7739</v>
      </c>
      <c r="E327" s="15">
        <v>43041</v>
      </c>
      <c r="F327" s="13" t="s">
        <v>20</v>
      </c>
    </row>
    <row r="328" spans="1:6" x14ac:dyDescent="0.25">
      <c r="A328" s="12">
        <v>327</v>
      </c>
      <c r="B328" s="13" t="s">
        <v>18</v>
      </c>
      <c r="C328" s="13" t="s">
        <v>12</v>
      </c>
      <c r="D328" s="13">
        <v>9323</v>
      </c>
      <c r="E328" s="15">
        <v>43840</v>
      </c>
      <c r="F328" s="13" t="s">
        <v>19</v>
      </c>
    </row>
    <row r="329" spans="1:6" x14ac:dyDescent="0.25">
      <c r="A329" s="12">
        <v>328</v>
      </c>
      <c r="B329" s="13" t="s">
        <v>37</v>
      </c>
      <c r="C329" s="13" t="s">
        <v>38</v>
      </c>
      <c r="D329" s="13">
        <v>3381</v>
      </c>
      <c r="E329" s="15">
        <v>44126</v>
      </c>
      <c r="F329" s="13" t="s">
        <v>10</v>
      </c>
    </row>
    <row r="330" spans="1:6" x14ac:dyDescent="0.25">
      <c r="A330" s="12">
        <v>329</v>
      </c>
      <c r="B330" s="13" t="s">
        <v>21</v>
      </c>
      <c r="C330" s="13" t="s">
        <v>12</v>
      </c>
      <c r="D330" s="13">
        <v>9255</v>
      </c>
      <c r="E330" s="15">
        <v>43102</v>
      </c>
      <c r="F330" s="13" t="s">
        <v>9</v>
      </c>
    </row>
    <row r="331" spans="1:6" x14ac:dyDescent="0.25">
      <c r="A331" s="12">
        <v>330</v>
      </c>
      <c r="B331" s="13" t="s">
        <v>21</v>
      </c>
      <c r="C331" s="13" t="s">
        <v>12</v>
      </c>
      <c r="D331" s="13">
        <v>8058</v>
      </c>
      <c r="E331" s="15">
        <v>43823</v>
      </c>
      <c r="F331" s="13" t="s">
        <v>9</v>
      </c>
    </row>
    <row r="332" spans="1:6" x14ac:dyDescent="0.25">
      <c r="A332" s="12">
        <v>331</v>
      </c>
      <c r="B332" s="13" t="s">
        <v>7</v>
      </c>
      <c r="C332" s="13" t="s">
        <v>38</v>
      </c>
      <c r="D332" s="13">
        <v>4540</v>
      </c>
      <c r="E332" s="15">
        <v>44455</v>
      </c>
      <c r="F332" s="13" t="s">
        <v>10</v>
      </c>
    </row>
    <row r="333" spans="1:6" x14ac:dyDescent="0.25">
      <c r="A333" s="12">
        <v>332</v>
      </c>
      <c r="B333" s="13" t="s">
        <v>29</v>
      </c>
      <c r="C333" s="13" t="s">
        <v>12</v>
      </c>
      <c r="D333" s="13">
        <v>4789</v>
      </c>
      <c r="E333" s="15">
        <v>43516</v>
      </c>
      <c r="F333" s="13" t="s">
        <v>10</v>
      </c>
    </row>
    <row r="334" spans="1:6" x14ac:dyDescent="0.25">
      <c r="A334" s="12">
        <v>333</v>
      </c>
      <c r="B334" s="13" t="s">
        <v>7</v>
      </c>
      <c r="C334" s="13" t="s">
        <v>38</v>
      </c>
      <c r="D334" s="13">
        <v>7719</v>
      </c>
      <c r="E334" s="15">
        <v>42867</v>
      </c>
      <c r="F334" s="13" t="s">
        <v>9</v>
      </c>
    </row>
    <row r="335" spans="1:6" x14ac:dyDescent="0.25">
      <c r="A335" s="12">
        <v>334</v>
      </c>
      <c r="B335" s="13" t="s">
        <v>18</v>
      </c>
      <c r="C335" s="13" t="s">
        <v>12</v>
      </c>
      <c r="D335" s="13">
        <v>4417</v>
      </c>
      <c r="E335" s="15">
        <v>42974</v>
      </c>
      <c r="F335" s="13" t="s">
        <v>16</v>
      </c>
    </row>
    <row r="336" spans="1:6" x14ac:dyDescent="0.25">
      <c r="A336" s="12">
        <v>335</v>
      </c>
      <c r="B336" s="13" t="s">
        <v>18</v>
      </c>
      <c r="C336" s="13" t="s">
        <v>12</v>
      </c>
      <c r="D336" s="13">
        <v>4312</v>
      </c>
      <c r="E336" s="15">
        <v>43489</v>
      </c>
      <c r="F336" s="13" t="s">
        <v>19</v>
      </c>
    </row>
    <row r="337" spans="1:6" x14ac:dyDescent="0.25">
      <c r="A337" s="12">
        <v>336</v>
      </c>
      <c r="B337" s="13" t="s">
        <v>11</v>
      </c>
      <c r="C337" s="13" t="s">
        <v>12</v>
      </c>
      <c r="D337" s="13">
        <v>1653</v>
      </c>
      <c r="E337" s="15">
        <v>43198</v>
      </c>
      <c r="F337" s="13" t="s">
        <v>10</v>
      </c>
    </row>
    <row r="338" spans="1:6" x14ac:dyDescent="0.25">
      <c r="A338" s="12">
        <v>337</v>
      </c>
      <c r="B338" s="13" t="s">
        <v>29</v>
      </c>
      <c r="C338" s="13" t="s">
        <v>12</v>
      </c>
      <c r="D338" s="13">
        <v>6903</v>
      </c>
      <c r="E338" s="15">
        <v>44343</v>
      </c>
      <c r="F338" s="13" t="s">
        <v>19</v>
      </c>
    </row>
    <row r="339" spans="1:6" x14ac:dyDescent="0.25">
      <c r="A339" s="12">
        <v>338</v>
      </c>
      <c r="B339" s="13" t="s">
        <v>7</v>
      </c>
      <c r="C339" s="13" t="s">
        <v>38</v>
      </c>
      <c r="D339" s="13">
        <v>8131</v>
      </c>
      <c r="E339" s="15">
        <v>43147</v>
      </c>
      <c r="F339" s="13" t="s">
        <v>19</v>
      </c>
    </row>
    <row r="340" spans="1:6" x14ac:dyDescent="0.25">
      <c r="A340" s="12">
        <v>339</v>
      </c>
      <c r="B340" s="13" t="s">
        <v>18</v>
      </c>
      <c r="C340" s="13" t="s">
        <v>12</v>
      </c>
      <c r="D340" s="13">
        <v>9058</v>
      </c>
      <c r="E340" s="15">
        <v>43565</v>
      </c>
      <c r="F340" s="13" t="s">
        <v>9</v>
      </c>
    </row>
    <row r="341" spans="1:6" x14ac:dyDescent="0.25">
      <c r="A341" s="12">
        <v>340</v>
      </c>
      <c r="B341" s="13" t="s">
        <v>39</v>
      </c>
      <c r="C341" s="13" t="s">
        <v>38</v>
      </c>
      <c r="D341" s="13">
        <v>9474</v>
      </c>
      <c r="E341" s="15">
        <v>44753</v>
      </c>
      <c r="F341" s="13" t="s">
        <v>19</v>
      </c>
    </row>
    <row r="342" spans="1:6" x14ac:dyDescent="0.25">
      <c r="A342" s="12">
        <v>341</v>
      </c>
      <c r="B342" s="13" t="s">
        <v>39</v>
      </c>
      <c r="C342" s="13" t="s">
        <v>38</v>
      </c>
      <c r="D342" s="13">
        <v>3790</v>
      </c>
      <c r="E342" s="15">
        <v>44356</v>
      </c>
      <c r="F342" s="13" t="s">
        <v>9</v>
      </c>
    </row>
    <row r="343" spans="1:6" x14ac:dyDescent="0.25">
      <c r="A343" s="12">
        <v>342</v>
      </c>
      <c r="B343" s="13" t="s">
        <v>11</v>
      </c>
      <c r="C343" s="13" t="s">
        <v>12</v>
      </c>
      <c r="D343" s="13">
        <v>4350</v>
      </c>
      <c r="E343" s="15">
        <v>42819</v>
      </c>
      <c r="F343" s="13" t="s">
        <v>20</v>
      </c>
    </row>
    <row r="344" spans="1:6" x14ac:dyDescent="0.25">
      <c r="A344" s="12">
        <v>343</v>
      </c>
      <c r="B344" s="13" t="s">
        <v>21</v>
      </c>
      <c r="C344" s="13" t="s">
        <v>12</v>
      </c>
      <c r="D344" s="13">
        <v>2635</v>
      </c>
      <c r="E344" s="15">
        <v>43762</v>
      </c>
      <c r="F344" s="13" t="s">
        <v>9</v>
      </c>
    </row>
    <row r="345" spans="1:6" x14ac:dyDescent="0.25">
      <c r="A345" s="12">
        <v>344</v>
      </c>
      <c r="B345" s="13" t="s">
        <v>18</v>
      </c>
      <c r="C345" s="13" t="s">
        <v>12</v>
      </c>
      <c r="D345" s="13">
        <v>1643</v>
      </c>
      <c r="E345" s="15">
        <v>42770</v>
      </c>
      <c r="F345" s="13" t="s">
        <v>20</v>
      </c>
    </row>
    <row r="346" spans="1:6" x14ac:dyDescent="0.25">
      <c r="A346" s="12">
        <v>345</v>
      </c>
      <c r="B346" s="13" t="s">
        <v>37</v>
      </c>
      <c r="C346" s="13" t="s">
        <v>38</v>
      </c>
      <c r="D346" s="13">
        <v>3103</v>
      </c>
      <c r="E346" s="15">
        <v>44384</v>
      </c>
      <c r="F346" s="13" t="s">
        <v>9</v>
      </c>
    </row>
    <row r="347" spans="1:6" x14ac:dyDescent="0.25">
      <c r="A347" s="12">
        <v>346</v>
      </c>
      <c r="B347" s="13" t="s">
        <v>11</v>
      </c>
      <c r="C347" s="13" t="s">
        <v>12</v>
      </c>
      <c r="D347" s="13">
        <v>7860</v>
      </c>
      <c r="E347" s="15">
        <v>42879</v>
      </c>
      <c r="F347" s="13" t="s">
        <v>10</v>
      </c>
    </row>
    <row r="348" spans="1:6" x14ac:dyDescent="0.25">
      <c r="A348" s="12">
        <v>347</v>
      </c>
      <c r="B348" s="13" t="s">
        <v>11</v>
      </c>
      <c r="C348" s="13" t="s">
        <v>12</v>
      </c>
      <c r="D348" s="13">
        <v>1813</v>
      </c>
      <c r="E348" s="15">
        <v>44638</v>
      </c>
      <c r="F348" s="13" t="s">
        <v>10</v>
      </c>
    </row>
    <row r="349" spans="1:6" x14ac:dyDescent="0.25">
      <c r="A349" s="12">
        <v>348</v>
      </c>
      <c r="B349" s="13" t="s">
        <v>11</v>
      </c>
      <c r="C349" s="13" t="s">
        <v>12</v>
      </c>
      <c r="D349" s="13">
        <v>8854</v>
      </c>
      <c r="E349" s="15">
        <v>43858</v>
      </c>
      <c r="F349" s="13" t="s">
        <v>10</v>
      </c>
    </row>
    <row r="350" spans="1:6" x14ac:dyDescent="0.25">
      <c r="A350" s="12">
        <v>349</v>
      </c>
      <c r="B350" s="13" t="s">
        <v>7</v>
      </c>
      <c r="C350" s="13" t="s">
        <v>38</v>
      </c>
      <c r="D350" s="13">
        <v>4036</v>
      </c>
      <c r="E350" s="15">
        <v>44190</v>
      </c>
      <c r="F350" s="13" t="s">
        <v>22</v>
      </c>
    </row>
    <row r="351" spans="1:6" x14ac:dyDescent="0.25">
      <c r="A351" s="12">
        <v>350</v>
      </c>
      <c r="B351" s="13" t="s">
        <v>11</v>
      </c>
      <c r="C351" s="13" t="s">
        <v>12</v>
      </c>
      <c r="D351" s="13">
        <v>2579</v>
      </c>
      <c r="E351" s="15">
        <v>43947</v>
      </c>
      <c r="F351" s="13" t="s">
        <v>22</v>
      </c>
    </row>
    <row r="352" spans="1:6" x14ac:dyDescent="0.25">
      <c r="A352" s="12">
        <v>351</v>
      </c>
      <c r="B352" s="13" t="s">
        <v>37</v>
      </c>
      <c r="C352" s="13" t="s">
        <v>38</v>
      </c>
      <c r="D352" s="13">
        <v>6238</v>
      </c>
      <c r="E352" s="15">
        <v>42938</v>
      </c>
      <c r="F352" s="13" t="s">
        <v>20</v>
      </c>
    </row>
    <row r="353" spans="1:6" x14ac:dyDescent="0.25">
      <c r="A353" s="12">
        <v>352</v>
      </c>
      <c r="B353" s="13" t="s">
        <v>7</v>
      </c>
      <c r="C353" s="13" t="s">
        <v>38</v>
      </c>
      <c r="D353" s="13">
        <v>6028</v>
      </c>
      <c r="E353" s="15">
        <v>42981</v>
      </c>
      <c r="F353" s="13" t="s">
        <v>9</v>
      </c>
    </row>
    <row r="354" spans="1:6" x14ac:dyDescent="0.25">
      <c r="A354" s="12">
        <v>353</v>
      </c>
      <c r="B354" s="13" t="s">
        <v>21</v>
      </c>
      <c r="C354" s="13" t="s">
        <v>12</v>
      </c>
      <c r="D354" s="13">
        <v>4255</v>
      </c>
      <c r="E354" s="15">
        <v>44922</v>
      </c>
      <c r="F354" s="13" t="s">
        <v>9</v>
      </c>
    </row>
    <row r="355" spans="1:6" x14ac:dyDescent="0.25">
      <c r="A355" s="12">
        <v>354</v>
      </c>
      <c r="B355" s="13" t="s">
        <v>29</v>
      </c>
      <c r="C355" s="13" t="s">
        <v>12</v>
      </c>
      <c r="D355" s="13">
        <v>2713</v>
      </c>
      <c r="E355" s="15">
        <v>43542</v>
      </c>
      <c r="F355" s="13" t="s">
        <v>19</v>
      </c>
    </row>
    <row r="356" spans="1:6" x14ac:dyDescent="0.25">
      <c r="A356" s="12">
        <v>355</v>
      </c>
      <c r="B356" s="13" t="s">
        <v>37</v>
      </c>
      <c r="C356" s="13" t="s">
        <v>38</v>
      </c>
      <c r="D356" s="13">
        <v>4376</v>
      </c>
      <c r="E356" s="15">
        <v>43815</v>
      </c>
      <c r="F356" s="13" t="s">
        <v>14</v>
      </c>
    </row>
    <row r="357" spans="1:6" x14ac:dyDescent="0.25">
      <c r="A357" s="12">
        <v>356</v>
      </c>
      <c r="B357" s="13" t="s">
        <v>7</v>
      </c>
      <c r="C357" s="13" t="s">
        <v>38</v>
      </c>
      <c r="D357" s="13">
        <v>9061</v>
      </c>
      <c r="E357" s="15">
        <v>43482</v>
      </c>
      <c r="F357" s="13" t="s">
        <v>22</v>
      </c>
    </row>
    <row r="358" spans="1:6" x14ac:dyDescent="0.25">
      <c r="A358" s="12">
        <v>357</v>
      </c>
      <c r="B358" s="13" t="s">
        <v>18</v>
      </c>
      <c r="C358" s="13" t="s">
        <v>12</v>
      </c>
      <c r="D358" s="13">
        <v>6606</v>
      </c>
      <c r="E358" s="15">
        <v>43332</v>
      </c>
      <c r="F358" s="13" t="s">
        <v>19</v>
      </c>
    </row>
    <row r="359" spans="1:6" x14ac:dyDescent="0.25">
      <c r="A359" s="12">
        <v>358</v>
      </c>
      <c r="B359" s="13" t="s">
        <v>29</v>
      </c>
      <c r="C359" s="13" t="s">
        <v>12</v>
      </c>
      <c r="D359" s="13">
        <v>7452</v>
      </c>
      <c r="E359" s="15">
        <v>42899</v>
      </c>
      <c r="F359" s="13" t="s">
        <v>14</v>
      </c>
    </row>
    <row r="360" spans="1:6" x14ac:dyDescent="0.25">
      <c r="A360" s="12">
        <v>359</v>
      </c>
      <c r="B360" s="13" t="s">
        <v>29</v>
      </c>
      <c r="C360" s="13" t="s">
        <v>12</v>
      </c>
      <c r="D360" s="13">
        <v>2425</v>
      </c>
      <c r="E360" s="15">
        <v>42885</v>
      </c>
      <c r="F360" s="13" t="s">
        <v>10</v>
      </c>
    </row>
    <row r="361" spans="1:6" x14ac:dyDescent="0.25">
      <c r="A361" s="12">
        <v>360</v>
      </c>
      <c r="B361" s="13" t="s">
        <v>37</v>
      </c>
      <c r="C361" s="13" t="s">
        <v>38</v>
      </c>
      <c r="D361" s="13">
        <v>5999</v>
      </c>
      <c r="E361" s="15">
        <v>44548</v>
      </c>
      <c r="F361" s="13" t="s">
        <v>22</v>
      </c>
    </row>
    <row r="362" spans="1:6" x14ac:dyDescent="0.25">
      <c r="A362" s="12">
        <v>361</v>
      </c>
      <c r="B362" s="13" t="s">
        <v>37</v>
      </c>
      <c r="C362" s="13" t="s">
        <v>38</v>
      </c>
      <c r="D362" s="13">
        <v>5105</v>
      </c>
      <c r="E362" s="15">
        <v>42763</v>
      </c>
      <c r="F362" s="13" t="s">
        <v>9</v>
      </c>
    </row>
    <row r="363" spans="1:6" x14ac:dyDescent="0.25">
      <c r="A363" s="12">
        <v>362</v>
      </c>
      <c r="B363" s="13" t="s">
        <v>37</v>
      </c>
      <c r="C363" s="13" t="s">
        <v>38</v>
      </c>
      <c r="D363" s="13">
        <v>7685</v>
      </c>
      <c r="E363" s="15">
        <v>43790</v>
      </c>
      <c r="F363" s="13" t="s">
        <v>14</v>
      </c>
    </row>
    <row r="364" spans="1:6" x14ac:dyDescent="0.25">
      <c r="A364" s="12">
        <v>363</v>
      </c>
      <c r="B364" s="13" t="s">
        <v>7</v>
      </c>
      <c r="C364" s="13" t="s">
        <v>38</v>
      </c>
      <c r="D364" s="13">
        <v>2241</v>
      </c>
      <c r="E364" s="15">
        <v>43338</v>
      </c>
      <c r="F364" s="13" t="s">
        <v>16</v>
      </c>
    </row>
    <row r="365" spans="1:6" x14ac:dyDescent="0.25">
      <c r="A365" s="12">
        <v>364</v>
      </c>
      <c r="B365" s="13" t="s">
        <v>37</v>
      </c>
      <c r="C365" s="13" t="s">
        <v>38</v>
      </c>
      <c r="D365" s="13">
        <v>6995</v>
      </c>
      <c r="E365" s="15">
        <v>43439</v>
      </c>
      <c r="F365" s="13" t="s">
        <v>10</v>
      </c>
    </row>
    <row r="366" spans="1:6" x14ac:dyDescent="0.25">
      <c r="A366" s="12">
        <v>365</v>
      </c>
      <c r="B366" s="13" t="s">
        <v>21</v>
      </c>
      <c r="C366" s="13" t="s">
        <v>12</v>
      </c>
      <c r="D366" s="13">
        <v>4387</v>
      </c>
      <c r="E366" s="15">
        <v>43930</v>
      </c>
      <c r="F366" s="13" t="s">
        <v>20</v>
      </c>
    </row>
    <row r="367" spans="1:6" x14ac:dyDescent="0.25">
      <c r="A367" s="12">
        <v>366</v>
      </c>
      <c r="B367" s="13" t="s">
        <v>7</v>
      </c>
      <c r="C367" s="13" t="s">
        <v>38</v>
      </c>
      <c r="D367" s="13">
        <v>4604</v>
      </c>
      <c r="E367" s="15">
        <v>43086</v>
      </c>
      <c r="F367" s="13" t="s">
        <v>20</v>
      </c>
    </row>
    <row r="368" spans="1:6" x14ac:dyDescent="0.25">
      <c r="A368" s="12">
        <v>367</v>
      </c>
      <c r="B368" s="13" t="s">
        <v>37</v>
      </c>
      <c r="C368" s="13" t="s">
        <v>38</v>
      </c>
      <c r="D368" s="13">
        <v>5053</v>
      </c>
      <c r="E368" s="15">
        <v>43708</v>
      </c>
      <c r="F368" s="13" t="s">
        <v>16</v>
      </c>
    </row>
    <row r="369" spans="1:6" x14ac:dyDescent="0.25">
      <c r="A369" s="12">
        <v>368</v>
      </c>
      <c r="B369" s="13" t="s">
        <v>29</v>
      </c>
      <c r="C369" s="13" t="s">
        <v>12</v>
      </c>
      <c r="D369" s="13">
        <v>2596</v>
      </c>
      <c r="E369" s="15">
        <v>43710</v>
      </c>
      <c r="F369" s="13" t="s">
        <v>22</v>
      </c>
    </row>
    <row r="370" spans="1:6" x14ac:dyDescent="0.25">
      <c r="A370" s="12">
        <v>369</v>
      </c>
      <c r="B370" s="13" t="s">
        <v>39</v>
      </c>
      <c r="C370" s="13" t="s">
        <v>38</v>
      </c>
      <c r="D370" s="13">
        <v>6565</v>
      </c>
      <c r="E370" s="15">
        <v>42978</v>
      </c>
      <c r="F370" s="13" t="s">
        <v>14</v>
      </c>
    </row>
    <row r="371" spans="1:6" x14ac:dyDescent="0.25">
      <c r="A371" s="12">
        <v>370</v>
      </c>
      <c r="B371" s="13" t="s">
        <v>39</v>
      </c>
      <c r="C371" s="13" t="s">
        <v>38</v>
      </c>
      <c r="D371" s="13">
        <v>4128</v>
      </c>
      <c r="E371" s="15">
        <v>43772</v>
      </c>
      <c r="F371" s="13" t="s">
        <v>22</v>
      </c>
    </row>
    <row r="372" spans="1:6" x14ac:dyDescent="0.25">
      <c r="A372" s="12">
        <v>371</v>
      </c>
      <c r="B372" s="13" t="s">
        <v>21</v>
      </c>
      <c r="C372" s="13" t="s">
        <v>12</v>
      </c>
      <c r="D372" s="13">
        <v>1827</v>
      </c>
      <c r="E372" s="15">
        <v>43668</v>
      </c>
      <c r="F372" s="13" t="s">
        <v>9</v>
      </c>
    </row>
    <row r="373" spans="1:6" x14ac:dyDescent="0.25">
      <c r="A373" s="12">
        <v>372</v>
      </c>
      <c r="B373" s="13" t="s">
        <v>7</v>
      </c>
      <c r="C373" s="13" t="s">
        <v>38</v>
      </c>
      <c r="D373" s="13">
        <v>5128</v>
      </c>
      <c r="E373" s="15">
        <v>43515</v>
      </c>
      <c r="F373" s="13" t="s">
        <v>9</v>
      </c>
    </row>
    <row r="374" spans="1:6" x14ac:dyDescent="0.25">
      <c r="A374" s="12">
        <v>373</v>
      </c>
      <c r="B374" s="13" t="s">
        <v>29</v>
      </c>
      <c r="C374" s="13" t="s">
        <v>12</v>
      </c>
      <c r="D374" s="13">
        <v>2023</v>
      </c>
      <c r="E374" s="15">
        <v>45270</v>
      </c>
      <c r="F374" s="13" t="s">
        <v>20</v>
      </c>
    </row>
    <row r="375" spans="1:6" x14ac:dyDescent="0.25">
      <c r="A375" s="12">
        <v>374</v>
      </c>
      <c r="B375" s="13" t="s">
        <v>29</v>
      </c>
      <c r="C375" s="13" t="s">
        <v>12</v>
      </c>
      <c r="D375" s="13">
        <v>4908</v>
      </c>
      <c r="E375" s="15">
        <v>45149</v>
      </c>
      <c r="F375" s="13" t="s">
        <v>16</v>
      </c>
    </row>
    <row r="376" spans="1:6" x14ac:dyDescent="0.25">
      <c r="A376" s="12">
        <v>375</v>
      </c>
      <c r="B376" s="13" t="s">
        <v>18</v>
      </c>
      <c r="C376" s="13" t="s">
        <v>12</v>
      </c>
      <c r="D376" s="13">
        <v>1651</v>
      </c>
      <c r="E376" s="15">
        <v>44155</v>
      </c>
      <c r="F376" s="13" t="s">
        <v>14</v>
      </c>
    </row>
    <row r="377" spans="1:6" x14ac:dyDescent="0.25">
      <c r="A377" s="12">
        <v>376</v>
      </c>
      <c r="B377" s="13" t="s">
        <v>18</v>
      </c>
      <c r="C377" s="13" t="s">
        <v>12</v>
      </c>
      <c r="D377" s="13">
        <v>1151</v>
      </c>
      <c r="E377" s="15">
        <v>43472</v>
      </c>
      <c r="F377" s="13" t="s">
        <v>19</v>
      </c>
    </row>
    <row r="378" spans="1:6" x14ac:dyDescent="0.25">
      <c r="A378" s="12">
        <v>377</v>
      </c>
      <c r="B378" s="13" t="s">
        <v>18</v>
      </c>
      <c r="C378" s="13" t="s">
        <v>12</v>
      </c>
      <c r="D378" s="13">
        <v>1845</v>
      </c>
      <c r="E378" s="15">
        <v>42799</v>
      </c>
      <c r="F378" s="13" t="s">
        <v>20</v>
      </c>
    </row>
    <row r="379" spans="1:6" x14ac:dyDescent="0.25">
      <c r="A379" s="12">
        <v>378</v>
      </c>
      <c r="B379" s="13" t="s">
        <v>39</v>
      </c>
      <c r="C379" s="13" t="s">
        <v>38</v>
      </c>
      <c r="D379" s="13">
        <v>8119</v>
      </c>
      <c r="E379" s="15">
        <v>43425</v>
      </c>
      <c r="F379" s="13" t="s">
        <v>9</v>
      </c>
    </row>
    <row r="380" spans="1:6" x14ac:dyDescent="0.25">
      <c r="A380" s="12">
        <v>379</v>
      </c>
      <c r="B380" s="13" t="s">
        <v>11</v>
      </c>
      <c r="C380" s="13" t="s">
        <v>12</v>
      </c>
      <c r="D380" s="13">
        <v>4221</v>
      </c>
      <c r="E380" s="15">
        <v>43378</v>
      </c>
      <c r="F380" s="13" t="s">
        <v>9</v>
      </c>
    </row>
    <row r="381" spans="1:6" x14ac:dyDescent="0.25">
      <c r="A381" s="12">
        <v>380</v>
      </c>
      <c r="B381" s="13" t="s">
        <v>18</v>
      </c>
      <c r="C381" s="13" t="s">
        <v>12</v>
      </c>
      <c r="D381" s="13">
        <v>7658</v>
      </c>
      <c r="E381" s="15">
        <v>42788</v>
      </c>
      <c r="F381" s="13" t="s">
        <v>10</v>
      </c>
    </row>
    <row r="382" spans="1:6" x14ac:dyDescent="0.25">
      <c r="A382" s="12">
        <v>381</v>
      </c>
      <c r="B382" s="13" t="s">
        <v>18</v>
      </c>
      <c r="C382" s="13" t="s">
        <v>12</v>
      </c>
      <c r="D382" s="13">
        <v>5947</v>
      </c>
      <c r="E382" s="15">
        <v>42996</v>
      </c>
      <c r="F382" s="13" t="s">
        <v>20</v>
      </c>
    </row>
    <row r="383" spans="1:6" x14ac:dyDescent="0.25">
      <c r="A383" s="12">
        <v>382</v>
      </c>
      <c r="B383" s="13" t="s">
        <v>37</v>
      </c>
      <c r="C383" s="13" t="s">
        <v>38</v>
      </c>
      <c r="D383" s="13">
        <v>9007</v>
      </c>
      <c r="E383" s="15">
        <v>43945</v>
      </c>
      <c r="F383" s="13" t="s">
        <v>20</v>
      </c>
    </row>
    <row r="384" spans="1:6" x14ac:dyDescent="0.25">
      <c r="A384" s="12">
        <v>383</v>
      </c>
      <c r="B384" s="13" t="s">
        <v>21</v>
      </c>
      <c r="C384" s="13" t="s">
        <v>12</v>
      </c>
      <c r="D384" s="13">
        <v>2031</v>
      </c>
      <c r="E384" s="15">
        <v>44277</v>
      </c>
      <c r="F384" s="13" t="s">
        <v>9</v>
      </c>
    </row>
    <row r="385" spans="1:6" x14ac:dyDescent="0.25">
      <c r="A385" s="12">
        <v>384</v>
      </c>
      <c r="B385" s="13" t="s">
        <v>7</v>
      </c>
      <c r="C385" s="13" t="s">
        <v>38</v>
      </c>
      <c r="D385" s="13">
        <v>4852</v>
      </c>
      <c r="E385" s="15">
        <v>43387</v>
      </c>
      <c r="F385" s="13" t="s">
        <v>22</v>
      </c>
    </row>
    <row r="386" spans="1:6" x14ac:dyDescent="0.25">
      <c r="A386" s="12">
        <v>385</v>
      </c>
      <c r="B386" s="13" t="s">
        <v>18</v>
      </c>
      <c r="C386" s="13" t="s">
        <v>12</v>
      </c>
      <c r="D386" s="13">
        <v>7859</v>
      </c>
      <c r="E386" s="15">
        <v>44629</v>
      </c>
      <c r="F386" s="13" t="s">
        <v>20</v>
      </c>
    </row>
    <row r="387" spans="1:6" x14ac:dyDescent="0.25">
      <c r="A387" s="12">
        <v>386</v>
      </c>
      <c r="B387" s="13" t="s">
        <v>11</v>
      </c>
      <c r="C387" s="13" t="s">
        <v>12</v>
      </c>
      <c r="D387" s="13">
        <v>5221</v>
      </c>
      <c r="E387" s="15">
        <v>43925</v>
      </c>
      <c r="F387" s="13" t="s">
        <v>14</v>
      </c>
    </row>
    <row r="388" spans="1:6" x14ac:dyDescent="0.25">
      <c r="A388" s="12">
        <v>387</v>
      </c>
      <c r="B388" s="13" t="s">
        <v>18</v>
      </c>
      <c r="C388" s="13" t="s">
        <v>12</v>
      </c>
      <c r="D388" s="13">
        <v>8879</v>
      </c>
      <c r="E388" s="15">
        <v>44461</v>
      </c>
      <c r="F388" s="13" t="s">
        <v>22</v>
      </c>
    </row>
    <row r="389" spans="1:6" x14ac:dyDescent="0.25">
      <c r="A389" s="12">
        <v>388</v>
      </c>
      <c r="B389" s="13" t="s">
        <v>29</v>
      </c>
      <c r="C389" s="13" t="s">
        <v>12</v>
      </c>
      <c r="D389" s="13">
        <v>7187</v>
      </c>
      <c r="E389" s="15">
        <v>43544</v>
      </c>
      <c r="F389" s="13" t="s">
        <v>9</v>
      </c>
    </row>
    <row r="390" spans="1:6" x14ac:dyDescent="0.25">
      <c r="A390" s="12">
        <v>389</v>
      </c>
      <c r="B390" s="13" t="s">
        <v>39</v>
      </c>
      <c r="C390" s="13" t="s">
        <v>38</v>
      </c>
      <c r="D390" s="13">
        <v>3370</v>
      </c>
      <c r="E390" s="15">
        <v>44770</v>
      </c>
      <c r="F390" s="13" t="s">
        <v>10</v>
      </c>
    </row>
    <row r="391" spans="1:6" x14ac:dyDescent="0.25">
      <c r="A391" s="12">
        <v>390</v>
      </c>
      <c r="B391" s="13" t="s">
        <v>21</v>
      </c>
      <c r="C391" s="13" t="s">
        <v>12</v>
      </c>
      <c r="D391" s="13">
        <v>5491</v>
      </c>
      <c r="E391" s="15">
        <v>43193</v>
      </c>
      <c r="F391" s="13" t="s">
        <v>9</v>
      </c>
    </row>
    <row r="392" spans="1:6" x14ac:dyDescent="0.25">
      <c r="A392" s="12">
        <v>391</v>
      </c>
      <c r="B392" s="13" t="s">
        <v>7</v>
      </c>
      <c r="C392" s="13" t="s">
        <v>38</v>
      </c>
      <c r="D392" s="13">
        <v>7977</v>
      </c>
      <c r="E392" s="15">
        <v>43835</v>
      </c>
      <c r="F392" s="13" t="s">
        <v>19</v>
      </c>
    </row>
    <row r="393" spans="1:6" x14ac:dyDescent="0.25">
      <c r="A393" s="12">
        <v>392</v>
      </c>
      <c r="B393" s="13" t="s">
        <v>39</v>
      </c>
      <c r="C393" s="13" t="s">
        <v>38</v>
      </c>
      <c r="D393" s="13">
        <v>8917</v>
      </c>
      <c r="E393" s="15">
        <v>44584</v>
      </c>
      <c r="F393" s="13" t="s">
        <v>19</v>
      </c>
    </row>
    <row r="394" spans="1:6" x14ac:dyDescent="0.25">
      <c r="A394" s="12">
        <v>393</v>
      </c>
      <c r="B394" s="13" t="s">
        <v>29</v>
      </c>
      <c r="C394" s="13" t="s">
        <v>12</v>
      </c>
      <c r="D394" s="13">
        <v>9279</v>
      </c>
      <c r="E394" s="15">
        <v>42737</v>
      </c>
      <c r="F394" s="13" t="s">
        <v>10</v>
      </c>
    </row>
    <row r="395" spans="1:6" x14ac:dyDescent="0.25">
      <c r="A395" s="12">
        <v>394</v>
      </c>
      <c r="B395" s="13" t="s">
        <v>29</v>
      </c>
      <c r="C395" s="13" t="s">
        <v>12</v>
      </c>
      <c r="D395" s="13">
        <v>5184</v>
      </c>
      <c r="E395" s="15">
        <v>43019</v>
      </c>
      <c r="F395" s="13" t="s">
        <v>10</v>
      </c>
    </row>
    <row r="396" spans="1:6" x14ac:dyDescent="0.25">
      <c r="A396" s="12">
        <v>395</v>
      </c>
      <c r="B396" s="13" t="s">
        <v>18</v>
      </c>
      <c r="C396" s="13" t="s">
        <v>12</v>
      </c>
      <c r="D396" s="13">
        <v>3006</v>
      </c>
      <c r="E396" s="15">
        <v>45175</v>
      </c>
      <c r="F396" s="13" t="s">
        <v>16</v>
      </c>
    </row>
    <row r="397" spans="1:6" x14ac:dyDescent="0.25">
      <c r="A397" s="12">
        <v>396</v>
      </c>
      <c r="B397" s="13" t="s">
        <v>39</v>
      </c>
      <c r="C397" s="13" t="s">
        <v>38</v>
      </c>
      <c r="D397" s="13">
        <v>6846</v>
      </c>
      <c r="E397" s="15">
        <v>42788</v>
      </c>
      <c r="F397" s="13" t="s">
        <v>14</v>
      </c>
    </row>
    <row r="398" spans="1:6" x14ac:dyDescent="0.25">
      <c r="A398" s="12">
        <v>397</v>
      </c>
      <c r="B398" s="13" t="s">
        <v>37</v>
      </c>
      <c r="C398" s="13" t="s">
        <v>38</v>
      </c>
      <c r="D398" s="13">
        <v>8765</v>
      </c>
      <c r="E398" s="15">
        <v>44417</v>
      </c>
      <c r="F398" s="13" t="s">
        <v>19</v>
      </c>
    </row>
    <row r="399" spans="1:6" x14ac:dyDescent="0.25">
      <c r="A399" s="12">
        <v>398</v>
      </c>
      <c r="B399" s="13" t="s">
        <v>29</v>
      </c>
      <c r="C399" s="13" t="s">
        <v>12</v>
      </c>
      <c r="D399" s="13">
        <v>1437</v>
      </c>
      <c r="E399" s="15">
        <v>44670</v>
      </c>
      <c r="F399" s="13" t="s">
        <v>9</v>
      </c>
    </row>
    <row r="400" spans="1:6" x14ac:dyDescent="0.25">
      <c r="A400" s="12">
        <v>399</v>
      </c>
      <c r="B400" s="13" t="s">
        <v>37</v>
      </c>
      <c r="C400" s="13" t="s">
        <v>38</v>
      </c>
      <c r="D400" s="13">
        <v>2926</v>
      </c>
      <c r="E400" s="15">
        <v>45141</v>
      </c>
      <c r="F400" s="13" t="s">
        <v>22</v>
      </c>
    </row>
    <row r="401" spans="1:6" x14ac:dyDescent="0.25">
      <c r="A401" s="12">
        <v>400</v>
      </c>
      <c r="B401" s="13" t="s">
        <v>39</v>
      </c>
      <c r="C401" s="13" t="s">
        <v>38</v>
      </c>
      <c r="D401" s="13">
        <v>5959</v>
      </c>
      <c r="E401" s="15">
        <v>43322</v>
      </c>
      <c r="F401" s="13" t="s">
        <v>14</v>
      </c>
    </row>
    <row r="402" spans="1:6" x14ac:dyDescent="0.25">
      <c r="A402" s="12">
        <v>401</v>
      </c>
      <c r="B402" s="13" t="s">
        <v>7</v>
      </c>
      <c r="C402" s="13" t="s">
        <v>38</v>
      </c>
      <c r="D402" s="13">
        <v>2341</v>
      </c>
      <c r="E402" s="15">
        <v>44967</v>
      </c>
      <c r="F402" s="13" t="s">
        <v>19</v>
      </c>
    </row>
    <row r="403" spans="1:6" x14ac:dyDescent="0.25">
      <c r="A403" s="12">
        <v>402</v>
      </c>
      <c r="B403" s="13" t="s">
        <v>21</v>
      </c>
      <c r="C403" s="13" t="s">
        <v>12</v>
      </c>
      <c r="D403" s="13">
        <v>8217</v>
      </c>
      <c r="E403" s="15">
        <v>45012</v>
      </c>
      <c r="F403" s="13" t="s">
        <v>16</v>
      </c>
    </row>
    <row r="404" spans="1:6" x14ac:dyDescent="0.25">
      <c r="A404" s="12">
        <v>403</v>
      </c>
      <c r="B404" s="13" t="s">
        <v>29</v>
      </c>
      <c r="C404" s="13" t="s">
        <v>12</v>
      </c>
      <c r="D404" s="13">
        <v>8796</v>
      </c>
      <c r="E404" s="15">
        <v>43751</v>
      </c>
      <c r="F404" s="13" t="s">
        <v>10</v>
      </c>
    </row>
    <row r="405" spans="1:6" x14ac:dyDescent="0.25">
      <c r="A405" s="12">
        <v>404</v>
      </c>
      <c r="B405" s="13" t="s">
        <v>29</v>
      </c>
      <c r="C405" s="13" t="s">
        <v>12</v>
      </c>
      <c r="D405" s="13">
        <v>8453</v>
      </c>
      <c r="E405" s="15">
        <v>45029</v>
      </c>
      <c r="F405" s="13" t="s">
        <v>16</v>
      </c>
    </row>
    <row r="406" spans="1:6" x14ac:dyDescent="0.25">
      <c r="A406" s="12">
        <v>405</v>
      </c>
      <c r="B406" s="13" t="s">
        <v>39</v>
      </c>
      <c r="C406" s="13" t="s">
        <v>38</v>
      </c>
      <c r="D406" s="13">
        <v>2373</v>
      </c>
      <c r="E406" s="15">
        <v>45150</v>
      </c>
      <c r="F406" s="13" t="s">
        <v>20</v>
      </c>
    </row>
    <row r="407" spans="1:6" x14ac:dyDescent="0.25">
      <c r="A407" s="12">
        <v>406</v>
      </c>
      <c r="B407" s="13" t="s">
        <v>18</v>
      </c>
      <c r="C407" s="13" t="s">
        <v>12</v>
      </c>
      <c r="D407" s="13">
        <v>5863</v>
      </c>
      <c r="E407" s="15">
        <v>43161</v>
      </c>
      <c r="F407" s="13" t="s">
        <v>16</v>
      </c>
    </row>
    <row r="408" spans="1:6" x14ac:dyDescent="0.25">
      <c r="A408" s="12">
        <v>407</v>
      </c>
      <c r="B408" s="13" t="s">
        <v>7</v>
      </c>
      <c r="C408" s="13" t="s">
        <v>38</v>
      </c>
      <c r="D408" s="13">
        <v>9406</v>
      </c>
      <c r="E408" s="15">
        <v>42830</v>
      </c>
      <c r="F408" s="13" t="s">
        <v>14</v>
      </c>
    </row>
    <row r="409" spans="1:6" x14ac:dyDescent="0.25">
      <c r="A409" s="12">
        <v>408</v>
      </c>
      <c r="B409" s="13" t="s">
        <v>18</v>
      </c>
      <c r="C409" s="13" t="s">
        <v>12</v>
      </c>
      <c r="D409" s="13">
        <v>3351</v>
      </c>
      <c r="E409" s="15">
        <v>42904</v>
      </c>
      <c r="F409" s="13" t="s">
        <v>19</v>
      </c>
    </row>
    <row r="410" spans="1:6" x14ac:dyDescent="0.25">
      <c r="A410" s="12">
        <v>409</v>
      </c>
      <c r="B410" s="13" t="s">
        <v>37</v>
      </c>
      <c r="C410" s="13" t="s">
        <v>38</v>
      </c>
      <c r="D410" s="13">
        <v>1083</v>
      </c>
      <c r="E410" s="15">
        <v>44841</v>
      </c>
      <c r="F410" s="13" t="s">
        <v>10</v>
      </c>
    </row>
    <row r="411" spans="1:6" x14ac:dyDescent="0.25">
      <c r="A411" s="12">
        <v>410</v>
      </c>
      <c r="B411" s="13" t="s">
        <v>18</v>
      </c>
      <c r="C411" s="13" t="s">
        <v>12</v>
      </c>
      <c r="D411" s="13">
        <v>7600</v>
      </c>
      <c r="E411" s="15">
        <v>42952</v>
      </c>
      <c r="F411" s="13" t="s">
        <v>16</v>
      </c>
    </row>
    <row r="412" spans="1:6" x14ac:dyDescent="0.25">
      <c r="A412" s="12">
        <v>411</v>
      </c>
      <c r="B412" s="13" t="s">
        <v>18</v>
      </c>
      <c r="C412" s="13" t="s">
        <v>12</v>
      </c>
      <c r="D412" s="13">
        <v>1356</v>
      </c>
      <c r="E412" s="15">
        <v>43739</v>
      </c>
      <c r="F412" s="13" t="s">
        <v>14</v>
      </c>
    </row>
    <row r="413" spans="1:6" x14ac:dyDescent="0.25">
      <c r="A413" s="12">
        <v>412</v>
      </c>
      <c r="B413" s="13" t="s">
        <v>39</v>
      </c>
      <c r="C413" s="13" t="s">
        <v>38</v>
      </c>
      <c r="D413" s="13">
        <v>3181</v>
      </c>
      <c r="E413" s="15">
        <v>43242</v>
      </c>
      <c r="F413" s="13" t="s">
        <v>22</v>
      </c>
    </row>
    <row r="414" spans="1:6" x14ac:dyDescent="0.25">
      <c r="A414" s="12">
        <v>413</v>
      </c>
      <c r="B414" s="13" t="s">
        <v>37</v>
      </c>
      <c r="C414" s="13" t="s">
        <v>38</v>
      </c>
      <c r="D414" s="13">
        <v>1965</v>
      </c>
      <c r="E414" s="15">
        <v>42970</v>
      </c>
      <c r="F414" s="13" t="s">
        <v>20</v>
      </c>
    </row>
    <row r="415" spans="1:6" x14ac:dyDescent="0.25">
      <c r="A415" s="12">
        <v>414</v>
      </c>
      <c r="B415" s="13" t="s">
        <v>21</v>
      </c>
      <c r="C415" s="13" t="s">
        <v>12</v>
      </c>
      <c r="D415" s="13">
        <v>6875</v>
      </c>
      <c r="E415" s="15">
        <v>43177</v>
      </c>
      <c r="F415" s="13" t="s">
        <v>9</v>
      </c>
    </row>
    <row r="416" spans="1:6" x14ac:dyDescent="0.25">
      <c r="A416" s="12">
        <v>415</v>
      </c>
      <c r="B416" s="13" t="s">
        <v>29</v>
      </c>
      <c r="C416" s="13" t="s">
        <v>12</v>
      </c>
      <c r="D416" s="13">
        <v>9247</v>
      </c>
      <c r="E416" s="15">
        <v>44839</v>
      </c>
      <c r="F416" s="13" t="s">
        <v>9</v>
      </c>
    </row>
    <row r="417" spans="1:6" x14ac:dyDescent="0.25">
      <c r="A417" s="12">
        <v>416</v>
      </c>
      <c r="B417" s="13" t="s">
        <v>37</v>
      </c>
      <c r="C417" s="13" t="s">
        <v>38</v>
      </c>
      <c r="D417" s="13">
        <v>3694</v>
      </c>
      <c r="E417" s="15">
        <v>45034</v>
      </c>
      <c r="F417" s="13" t="s">
        <v>20</v>
      </c>
    </row>
    <row r="418" spans="1:6" x14ac:dyDescent="0.25">
      <c r="A418" s="12">
        <v>417</v>
      </c>
      <c r="B418" s="13" t="s">
        <v>37</v>
      </c>
      <c r="C418" s="13" t="s">
        <v>38</v>
      </c>
      <c r="D418" s="13">
        <v>4962</v>
      </c>
      <c r="E418" s="15">
        <v>44683</v>
      </c>
      <c r="F418" s="13" t="s">
        <v>10</v>
      </c>
    </row>
    <row r="419" spans="1:6" x14ac:dyDescent="0.25">
      <c r="A419" s="12">
        <v>418</v>
      </c>
      <c r="B419" s="13" t="s">
        <v>39</v>
      </c>
      <c r="C419" s="13" t="s">
        <v>38</v>
      </c>
      <c r="D419" s="13">
        <v>2036</v>
      </c>
      <c r="E419" s="15">
        <v>44737</v>
      </c>
      <c r="F419" s="13" t="s">
        <v>14</v>
      </c>
    </row>
    <row r="420" spans="1:6" x14ac:dyDescent="0.25">
      <c r="A420" s="12">
        <v>419</v>
      </c>
      <c r="B420" s="13" t="s">
        <v>21</v>
      </c>
      <c r="C420" s="13" t="s">
        <v>12</v>
      </c>
      <c r="D420" s="13">
        <v>5109</v>
      </c>
      <c r="E420" s="15">
        <v>44565</v>
      </c>
      <c r="F420" s="13" t="s">
        <v>16</v>
      </c>
    </row>
    <row r="421" spans="1:6" x14ac:dyDescent="0.25">
      <c r="A421" s="12">
        <v>420</v>
      </c>
      <c r="B421" s="13" t="s">
        <v>37</v>
      </c>
      <c r="C421" s="13" t="s">
        <v>38</v>
      </c>
      <c r="D421" s="13">
        <v>2655</v>
      </c>
      <c r="E421" s="15">
        <v>43175</v>
      </c>
      <c r="F421" s="13" t="s">
        <v>9</v>
      </c>
    </row>
    <row r="422" spans="1:6" x14ac:dyDescent="0.25">
      <c r="A422" s="12">
        <v>421</v>
      </c>
      <c r="B422" s="13" t="s">
        <v>39</v>
      </c>
      <c r="C422" s="13" t="s">
        <v>38</v>
      </c>
      <c r="D422" s="13">
        <v>5568</v>
      </c>
      <c r="E422" s="15">
        <v>43863</v>
      </c>
      <c r="F422" s="13" t="s">
        <v>20</v>
      </c>
    </row>
    <row r="423" spans="1:6" x14ac:dyDescent="0.25">
      <c r="A423" s="12">
        <v>422</v>
      </c>
      <c r="B423" s="13" t="s">
        <v>11</v>
      </c>
      <c r="C423" s="13" t="s">
        <v>12</v>
      </c>
      <c r="D423" s="13">
        <v>9080</v>
      </c>
      <c r="E423" s="15">
        <v>44687</v>
      </c>
      <c r="F423" s="13" t="s">
        <v>10</v>
      </c>
    </row>
    <row r="424" spans="1:6" x14ac:dyDescent="0.25">
      <c r="A424" s="12">
        <v>423</v>
      </c>
      <c r="B424" s="13" t="s">
        <v>39</v>
      </c>
      <c r="C424" s="13" t="s">
        <v>38</v>
      </c>
      <c r="D424" s="13">
        <v>6412</v>
      </c>
      <c r="E424" s="15">
        <v>44333</v>
      </c>
      <c r="F424" s="13" t="s">
        <v>22</v>
      </c>
    </row>
    <row r="425" spans="1:6" x14ac:dyDescent="0.25">
      <c r="A425" s="12">
        <v>424</v>
      </c>
      <c r="B425" s="13" t="s">
        <v>37</v>
      </c>
      <c r="C425" s="13" t="s">
        <v>38</v>
      </c>
      <c r="D425" s="13">
        <v>5106</v>
      </c>
      <c r="E425" s="15">
        <v>42922</v>
      </c>
      <c r="F425" s="13" t="s">
        <v>14</v>
      </c>
    </row>
    <row r="426" spans="1:6" x14ac:dyDescent="0.25">
      <c r="A426" s="12">
        <v>425</v>
      </c>
      <c r="B426" s="13" t="s">
        <v>7</v>
      </c>
      <c r="C426" s="13" t="s">
        <v>38</v>
      </c>
      <c r="D426" s="13">
        <v>7964</v>
      </c>
      <c r="E426" s="15">
        <v>45224</v>
      </c>
      <c r="F426" s="13" t="s">
        <v>10</v>
      </c>
    </row>
    <row r="427" spans="1:6" x14ac:dyDescent="0.25">
      <c r="A427" s="12">
        <v>426</v>
      </c>
      <c r="B427" s="13" t="s">
        <v>7</v>
      </c>
      <c r="C427" s="13" t="s">
        <v>38</v>
      </c>
      <c r="D427" s="13">
        <v>4882</v>
      </c>
      <c r="E427" s="15">
        <v>44656</v>
      </c>
      <c r="F427" s="13" t="s">
        <v>14</v>
      </c>
    </row>
    <row r="428" spans="1:6" x14ac:dyDescent="0.25">
      <c r="A428" s="12">
        <v>427</v>
      </c>
      <c r="B428" s="13" t="s">
        <v>37</v>
      </c>
      <c r="C428" s="13" t="s">
        <v>38</v>
      </c>
      <c r="D428" s="13">
        <v>3128</v>
      </c>
      <c r="E428" s="15">
        <v>43257</v>
      </c>
      <c r="F428" s="13" t="s">
        <v>16</v>
      </c>
    </row>
    <row r="429" spans="1:6" x14ac:dyDescent="0.25">
      <c r="A429" s="12">
        <v>428</v>
      </c>
      <c r="B429" s="13" t="s">
        <v>11</v>
      </c>
      <c r="C429" s="13" t="s">
        <v>12</v>
      </c>
      <c r="D429" s="14">
        <v>2531</v>
      </c>
      <c r="E429" s="15">
        <v>43875</v>
      </c>
      <c r="F429" s="13" t="s">
        <v>16</v>
      </c>
    </row>
    <row r="430" spans="1:6" x14ac:dyDescent="0.25">
      <c r="A430" s="12">
        <v>429</v>
      </c>
      <c r="B430" s="13" t="s">
        <v>7</v>
      </c>
      <c r="C430" s="13" t="s">
        <v>38</v>
      </c>
      <c r="D430" s="14">
        <v>3049</v>
      </c>
      <c r="E430" s="15">
        <v>43047</v>
      </c>
      <c r="F430" s="13" t="s">
        <v>22</v>
      </c>
    </row>
    <row r="431" spans="1:6" x14ac:dyDescent="0.25">
      <c r="A431" s="12">
        <v>430</v>
      </c>
      <c r="B431" s="13" t="s">
        <v>7</v>
      </c>
      <c r="C431" s="13" t="s">
        <v>38</v>
      </c>
      <c r="D431" s="13">
        <v>6114</v>
      </c>
      <c r="E431" s="15">
        <v>44759</v>
      </c>
      <c r="F431" s="13" t="s">
        <v>22</v>
      </c>
    </row>
    <row r="432" spans="1:6" x14ac:dyDescent="0.25">
      <c r="A432" s="12">
        <v>431</v>
      </c>
      <c r="B432" s="13" t="s">
        <v>39</v>
      </c>
      <c r="C432" s="13" t="s">
        <v>38</v>
      </c>
      <c r="D432" s="14">
        <v>1094</v>
      </c>
      <c r="E432" s="15">
        <v>43955</v>
      </c>
      <c r="F432" s="13" t="s">
        <v>22</v>
      </c>
    </row>
    <row r="433" spans="1:6" x14ac:dyDescent="0.25">
      <c r="A433" s="12">
        <v>432</v>
      </c>
      <c r="B433" s="13" t="s">
        <v>37</v>
      </c>
      <c r="C433" s="13" t="s">
        <v>38</v>
      </c>
      <c r="D433" s="13">
        <v>5369</v>
      </c>
      <c r="E433" s="15">
        <v>43848</v>
      </c>
      <c r="F433" s="13" t="s">
        <v>19</v>
      </c>
    </row>
    <row r="434" spans="1:6" x14ac:dyDescent="0.25">
      <c r="A434" s="12">
        <v>433</v>
      </c>
      <c r="B434" s="13" t="s">
        <v>39</v>
      </c>
      <c r="C434" s="13" t="s">
        <v>38</v>
      </c>
      <c r="D434" s="13">
        <v>8265</v>
      </c>
      <c r="E434" s="15">
        <v>43557</v>
      </c>
      <c r="F434" s="13" t="s">
        <v>20</v>
      </c>
    </row>
    <row r="435" spans="1:6" x14ac:dyDescent="0.25">
      <c r="A435" s="12">
        <v>434</v>
      </c>
      <c r="B435" s="13" t="s">
        <v>18</v>
      </c>
      <c r="C435" s="13" t="s">
        <v>12</v>
      </c>
      <c r="D435" s="14">
        <v>4627</v>
      </c>
      <c r="E435" s="15">
        <v>44818</v>
      </c>
      <c r="F435" s="13" t="s">
        <v>14</v>
      </c>
    </row>
    <row r="436" spans="1:6" x14ac:dyDescent="0.25">
      <c r="A436" s="12">
        <v>435</v>
      </c>
      <c r="B436" s="13" t="s">
        <v>37</v>
      </c>
      <c r="C436" s="13" t="s">
        <v>38</v>
      </c>
      <c r="D436" s="13">
        <v>1634</v>
      </c>
      <c r="E436" s="15">
        <v>43886</v>
      </c>
      <c r="F436" s="13" t="s">
        <v>9</v>
      </c>
    </row>
    <row r="437" spans="1:6" x14ac:dyDescent="0.25">
      <c r="A437" s="12">
        <v>436</v>
      </c>
      <c r="B437" s="13" t="s">
        <v>11</v>
      </c>
      <c r="C437" s="13" t="s">
        <v>12</v>
      </c>
      <c r="D437" s="14">
        <v>8445</v>
      </c>
      <c r="E437" s="15">
        <v>45272</v>
      </c>
      <c r="F437" s="13" t="s">
        <v>19</v>
      </c>
    </row>
    <row r="438" spans="1:6" x14ac:dyDescent="0.25">
      <c r="A438" s="12">
        <v>437</v>
      </c>
      <c r="B438" s="13" t="s">
        <v>11</v>
      </c>
      <c r="C438" s="13" t="s">
        <v>12</v>
      </c>
      <c r="D438" s="13">
        <v>8346</v>
      </c>
      <c r="E438" s="15">
        <v>43418</v>
      </c>
      <c r="F438" s="13" t="s">
        <v>14</v>
      </c>
    </row>
    <row r="439" spans="1:6" x14ac:dyDescent="0.25">
      <c r="A439" s="12">
        <v>438</v>
      </c>
      <c r="B439" s="13" t="s">
        <v>21</v>
      </c>
      <c r="C439" s="13" t="s">
        <v>12</v>
      </c>
      <c r="D439" s="13">
        <v>6765</v>
      </c>
      <c r="E439" s="15">
        <v>44577</v>
      </c>
      <c r="F439" s="13" t="s">
        <v>16</v>
      </c>
    </row>
    <row r="440" spans="1:6" x14ac:dyDescent="0.25">
      <c r="A440" s="12">
        <v>439</v>
      </c>
      <c r="B440" s="13" t="s">
        <v>39</v>
      </c>
      <c r="C440" s="13" t="s">
        <v>38</v>
      </c>
      <c r="D440" s="13">
        <v>1222</v>
      </c>
      <c r="E440" s="15">
        <v>45270</v>
      </c>
      <c r="F440" s="13" t="s">
        <v>14</v>
      </c>
    </row>
    <row r="441" spans="1:6" x14ac:dyDescent="0.25">
      <c r="A441" s="12">
        <v>440</v>
      </c>
      <c r="B441" s="13" t="s">
        <v>37</v>
      </c>
      <c r="C441" s="13" t="s">
        <v>38</v>
      </c>
      <c r="D441" s="13">
        <v>3521</v>
      </c>
      <c r="E441" s="15">
        <v>43944</v>
      </c>
      <c r="F441" s="13" t="s">
        <v>14</v>
      </c>
    </row>
    <row r="442" spans="1:6" x14ac:dyDescent="0.25">
      <c r="A442" s="12">
        <v>441</v>
      </c>
      <c r="B442" s="13" t="s">
        <v>7</v>
      </c>
      <c r="C442" s="13" t="s">
        <v>38</v>
      </c>
      <c r="D442" s="13">
        <v>1660</v>
      </c>
      <c r="E442" s="15">
        <v>43188</v>
      </c>
      <c r="F442" s="13" t="s">
        <v>9</v>
      </c>
    </row>
    <row r="443" spans="1:6" x14ac:dyDescent="0.25">
      <c r="A443" s="12">
        <v>442</v>
      </c>
      <c r="B443" s="13" t="s">
        <v>37</v>
      </c>
      <c r="C443" s="13" t="s">
        <v>38</v>
      </c>
      <c r="D443" s="13">
        <v>3328</v>
      </c>
      <c r="E443" s="15">
        <v>44111</v>
      </c>
      <c r="F443" s="13" t="s">
        <v>16</v>
      </c>
    </row>
    <row r="444" spans="1:6" x14ac:dyDescent="0.25">
      <c r="A444" s="12">
        <v>443</v>
      </c>
      <c r="B444" s="13" t="s">
        <v>11</v>
      </c>
      <c r="C444" s="13" t="s">
        <v>12</v>
      </c>
      <c r="D444" s="14">
        <v>5982</v>
      </c>
      <c r="E444" s="15">
        <v>42941</v>
      </c>
      <c r="F444" s="13" t="s">
        <v>20</v>
      </c>
    </row>
    <row r="445" spans="1:6" x14ac:dyDescent="0.25">
      <c r="A445" s="12">
        <v>444</v>
      </c>
      <c r="B445" s="13" t="s">
        <v>11</v>
      </c>
      <c r="C445" s="13" t="s">
        <v>12</v>
      </c>
      <c r="D445" s="13">
        <v>3053</v>
      </c>
      <c r="E445" s="15">
        <v>44015</v>
      </c>
      <c r="F445" s="13" t="s">
        <v>16</v>
      </c>
    </row>
    <row r="446" spans="1:6" x14ac:dyDescent="0.25">
      <c r="A446" s="12">
        <v>445</v>
      </c>
      <c r="B446" s="13" t="s">
        <v>11</v>
      </c>
      <c r="C446" s="13" t="s">
        <v>12</v>
      </c>
      <c r="D446" s="14">
        <v>4751</v>
      </c>
      <c r="E446" s="15">
        <v>45278</v>
      </c>
      <c r="F446" s="13" t="s">
        <v>22</v>
      </c>
    </row>
    <row r="447" spans="1:6" x14ac:dyDescent="0.25">
      <c r="A447" s="12">
        <v>446</v>
      </c>
      <c r="B447" s="13" t="s">
        <v>11</v>
      </c>
      <c r="C447" s="13" t="s">
        <v>12</v>
      </c>
      <c r="D447" s="13">
        <v>2637</v>
      </c>
      <c r="E447" s="15">
        <v>43164</v>
      </c>
      <c r="F447" s="13" t="s">
        <v>22</v>
      </c>
    </row>
    <row r="448" spans="1:6" x14ac:dyDescent="0.25">
      <c r="A448" s="12">
        <v>447</v>
      </c>
      <c r="B448" s="13" t="s">
        <v>11</v>
      </c>
      <c r="C448" s="13" t="s">
        <v>12</v>
      </c>
      <c r="D448" s="13">
        <v>9408</v>
      </c>
      <c r="E448" s="15">
        <v>44360</v>
      </c>
      <c r="F448" s="13" t="s">
        <v>10</v>
      </c>
    </row>
    <row r="449" spans="1:6" x14ac:dyDescent="0.25">
      <c r="A449" s="12">
        <v>448</v>
      </c>
      <c r="B449" s="13" t="s">
        <v>21</v>
      </c>
      <c r="C449" s="13" t="s">
        <v>12</v>
      </c>
      <c r="D449" s="14">
        <v>9383</v>
      </c>
      <c r="E449" s="15">
        <v>44552</v>
      </c>
      <c r="F449" s="13" t="s">
        <v>19</v>
      </c>
    </row>
    <row r="450" spans="1:6" x14ac:dyDescent="0.25">
      <c r="A450" s="12">
        <v>449</v>
      </c>
      <c r="B450" s="13" t="s">
        <v>18</v>
      </c>
      <c r="C450" s="13" t="s">
        <v>12</v>
      </c>
      <c r="D450" s="13">
        <v>5483</v>
      </c>
      <c r="E450" s="15">
        <v>42749</v>
      </c>
      <c r="F450" s="13" t="s">
        <v>14</v>
      </c>
    </row>
    <row r="451" spans="1:6" x14ac:dyDescent="0.25">
      <c r="A451" s="12">
        <v>450</v>
      </c>
      <c r="B451" s="13" t="s">
        <v>21</v>
      </c>
      <c r="C451" s="13" t="s">
        <v>12</v>
      </c>
      <c r="D451" s="14">
        <v>1925</v>
      </c>
      <c r="E451" s="15">
        <v>44713</v>
      </c>
      <c r="F451" s="13" t="s">
        <v>14</v>
      </c>
    </row>
    <row r="452" spans="1:6" x14ac:dyDescent="0.25">
      <c r="A452" s="12">
        <v>451</v>
      </c>
      <c r="B452" s="13" t="s">
        <v>11</v>
      </c>
      <c r="C452" s="13" t="s">
        <v>12</v>
      </c>
      <c r="D452" s="14">
        <v>5176</v>
      </c>
      <c r="E452" s="15">
        <v>43769</v>
      </c>
      <c r="F452" s="13" t="s">
        <v>20</v>
      </c>
    </row>
    <row r="453" spans="1:6" x14ac:dyDescent="0.25">
      <c r="A453" s="12">
        <v>452</v>
      </c>
      <c r="B453" s="13" t="s">
        <v>39</v>
      </c>
      <c r="C453" s="13" t="s">
        <v>38</v>
      </c>
      <c r="D453" s="13">
        <v>2022</v>
      </c>
      <c r="E453" s="15">
        <v>44347</v>
      </c>
      <c r="F453" s="13" t="s">
        <v>19</v>
      </c>
    </row>
    <row r="454" spans="1:6" x14ac:dyDescent="0.25">
      <c r="A454" s="12">
        <v>453</v>
      </c>
      <c r="B454" s="13" t="s">
        <v>37</v>
      </c>
      <c r="C454" s="13" t="s">
        <v>38</v>
      </c>
      <c r="D454" s="14">
        <v>3623</v>
      </c>
      <c r="E454" s="15">
        <v>43852</v>
      </c>
      <c r="F454" s="13" t="s">
        <v>14</v>
      </c>
    </row>
    <row r="455" spans="1:6" x14ac:dyDescent="0.25">
      <c r="A455" s="12">
        <v>454</v>
      </c>
      <c r="B455" s="13" t="s">
        <v>7</v>
      </c>
      <c r="C455" s="13" t="s">
        <v>38</v>
      </c>
      <c r="D455" s="14">
        <v>7471</v>
      </c>
      <c r="E455" s="15">
        <v>42911</v>
      </c>
      <c r="F455" s="13" t="s">
        <v>10</v>
      </c>
    </row>
    <row r="456" spans="1:6" x14ac:dyDescent="0.25">
      <c r="A456" s="12">
        <v>455</v>
      </c>
      <c r="B456" s="13" t="s">
        <v>29</v>
      </c>
      <c r="C456" s="13" t="s">
        <v>12</v>
      </c>
      <c r="D456" s="14">
        <v>6286</v>
      </c>
      <c r="E456" s="15">
        <v>43728</v>
      </c>
      <c r="F456" s="13" t="s">
        <v>14</v>
      </c>
    </row>
    <row r="457" spans="1:6" x14ac:dyDescent="0.25">
      <c r="A457" s="12">
        <v>456</v>
      </c>
      <c r="B457" s="13" t="s">
        <v>21</v>
      </c>
      <c r="C457" s="13" t="s">
        <v>12</v>
      </c>
      <c r="D457" s="14">
        <v>2431</v>
      </c>
      <c r="E457" s="15">
        <v>44965</v>
      </c>
      <c r="F457" s="13" t="s">
        <v>19</v>
      </c>
    </row>
    <row r="458" spans="1:6" x14ac:dyDescent="0.25">
      <c r="A458" s="12">
        <v>457</v>
      </c>
      <c r="B458" s="13" t="s">
        <v>29</v>
      </c>
      <c r="C458" s="13" t="s">
        <v>12</v>
      </c>
      <c r="D458" s="13">
        <v>3112</v>
      </c>
      <c r="E458" s="15">
        <v>44389</v>
      </c>
      <c r="F458" s="13" t="s">
        <v>19</v>
      </c>
    </row>
    <row r="459" spans="1:6" x14ac:dyDescent="0.25">
      <c r="A459" s="12">
        <v>458</v>
      </c>
      <c r="B459" s="13" t="s">
        <v>21</v>
      </c>
      <c r="C459" s="13" t="s">
        <v>12</v>
      </c>
      <c r="D459" s="14">
        <v>9196</v>
      </c>
      <c r="E459" s="15">
        <v>43176</v>
      </c>
      <c r="F459" s="13" t="s">
        <v>20</v>
      </c>
    </row>
    <row r="460" spans="1:6" x14ac:dyDescent="0.25">
      <c r="A460" s="12">
        <v>459</v>
      </c>
      <c r="B460" s="13" t="s">
        <v>18</v>
      </c>
      <c r="C460" s="13" t="s">
        <v>12</v>
      </c>
      <c r="D460" s="13">
        <v>3352</v>
      </c>
      <c r="E460" s="15">
        <v>43377</v>
      </c>
      <c r="F460" s="13" t="s">
        <v>20</v>
      </c>
    </row>
    <row r="461" spans="1:6" x14ac:dyDescent="0.25">
      <c r="A461" s="12">
        <v>460</v>
      </c>
      <c r="B461" s="13" t="s">
        <v>18</v>
      </c>
      <c r="C461" s="13" t="s">
        <v>12</v>
      </c>
      <c r="D461" s="13">
        <v>3954</v>
      </c>
      <c r="E461" s="15">
        <v>44621</v>
      </c>
      <c r="F461" s="13" t="s">
        <v>19</v>
      </c>
    </row>
    <row r="462" spans="1:6" x14ac:dyDescent="0.25">
      <c r="A462" s="12">
        <v>461</v>
      </c>
      <c r="B462" s="13" t="s">
        <v>39</v>
      </c>
      <c r="C462" s="13" t="s">
        <v>38</v>
      </c>
      <c r="D462" s="13">
        <v>8047</v>
      </c>
      <c r="E462" s="15">
        <v>43776</v>
      </c>
      <c r="F462" s="13" t="s">
        <v>14</v>
      </c>
    </row>
    <row r="463" spans="1:6" x14ac:dyDescent="0.25">
      <c r="A463" s="12">
        <v>462</v>
      </c>
      <c r="B463" s="13" t="s">
        <v>29</v>
      </c>
      <c r="C463" s="13" t="s">
        <v>12</v>
      </c>
      <c r="D463" s="14">
        <v>8543</v>
      </c>
      <c r="E463" s="15">
        <v>43609</v>
      </c>
      <c r="F463" s="13" t="s">
        <v>19</v>
      </c>
    </row>
    <row r="464" spans="1:6" x14ac:dyDescent="0.25">
      <c r="A464" s="12">
        <v>463</v>
      </c>
      <c r="B464" s="13" t="s">
        <v>39</v>
      </c>
      <c r="C464" s="13" t="s">
        <v>38</v>
      </c>
      <c r="D464" s="14">
        <v>6915</v>
      </c>
      <c r="E464" s="15">
        <v>44887</v>
      </c>
      <c r="F464" s="13" t="s">
        <v>16</v>
      </c>
    </row>
    <row r="465" spans="1:6" x14ac:dyDescent="0.25">
      <c r="A465" s="12">
        <v>464</v>
      </c>
      <c r="B465" s="13" t="s">
        <v>21</v>
      </c>
      <c r="C465" s="13" t="s">
        <v>12</v>
      </c>
      <c r="D465" s="13">
        <v>4214</v>
      </c>
      <c r="E465" s="15">
        <v>44171</v>
      </c>
      <c r="F465" s="13" t="s">
        <v>20</v>
      </c>
    </row>
    <row r="466" spans="1:6" x14ac:dyDescent="0.25">
      <c r="A466" s="12">
        <v>465</v>
      </c>
      <c r="B466" s="13" t="s">
        <v>11</v>
      </c>
      <c r="C466" s="13" t="s">
        <v>12</v>
      </c>
      <c r="D466" s="14">
        <v>1556</v>
      </c>
      <c r="E466" s="15">
        <v>44821</v>
      </c>
      <c r="F466" s="13" t="s">
        <v>16</v>
      </c>
    </row>
    <row r="467" spans="1:6" x14ac:dyDescent="0.25">
      <c r="A467" s="12">
        <v>466</v>
      </c>
      <c r="B467" s="13" t="s">
        <v>18</v>
      </c>
      <c r="C467" s="13" t="s">
        <v>12</v>
      </c>
      <c r="D467" s="14">
        <v>8466</v>
      </c>
      <c r="E467" s="15">
        <v>43338</v>
      </c>
      <c r="F467" s="13" t="s">
        <v>20</v>
      </c>
    </row>
    <row r="468" spans="1:6" x14ac:dyDescent="0.25">
      <c r="A468" s="12">
        <v>467</v>
      </c>
      <c r="B468" s="13" t="s">
        <v>39</v>
      </c>
      <c r="C468" s="13" t="s">
        <v>38</v>
      </c>
      <c r="D468" s="13">
        <v>1816</v>
      </c>
      <c r="E468" s="15">
        <v>43594</v>
      </c>
      <c r="F468" s="13" t="s">
        <v>19</v>
      </c>
    </row>
    <row r="469" spans="1:6" x14ac:dyDescent="0.25">
      <c r="A469" s="12">
        <v>468</v>
      </c>
      <c r="B469" s="13" t="s">
        <v>39</v>
      </c>
      <c r="C469" s="13" t="s">
        <v>38</v>
      </c>
      <c r="D469" s="14">
        <v>2688</v>
      </c>
      <c r="E469" s="15">
        <v>44585</v>
      </c>
      <c r="F469" s="13" t="s">
        <v>10</v>
      </c>
    </row>
    <row r="470" spans="1:6" x14ac:dyDescent="0.25">
      <c r="A470" s="12">
        <v>469</v>
      </c>
      <c r="B470" s="13" t="s">
        <v>29</v>
      </c>
      <c r="C470" s="13" t="s">
        <v>12</v>
      </c>
      <c r="D470" s="13">
        <v>2292</v>
      </c>
      <c r="E470" s="15">
        <v>43333</v>
      </c>
      <c r="F470" s="13" t="s">
        <v>9</v>
      </c>
    </row>
    <row r="471" spans="1:6" x14ac:dyDescent="0.25">
      <c r="A471" s="12">
        <v>470</v>
      </c>
      <c r="B471" s="13" t="s">
        <v>7</v>
      </c>
      <c r="C471" s="13" t="s">
        <v>38</v>
      </c>
      <c r="D471" s="13">
        <v>7552</v>
      </c>
      <c r="E471" s="15">
        <v>43160</v>
      </c>
      <c r="F471" s="13" t="s">
        <v>9</v>
      </c>
    </row>
    <row r="472" spans="1:6" x14ac:dyDescent="0.25">
      <c r="A472" s="12">
        <v>471</v>
      </c>
      <c r="B472" s="13" t="s">
        <v>18</v>
      </c>
      <c r="C472" s="13" t="s">
        <v>12</v>
      </c>
      <c r="D472" s="13">
        <v>1269</v>
      </c>
      <c r="E472" s="15">
        <v>44551</v>
      </c>
      <c r="F472" s="13" t="s">
        <v>9</v>
      </c>
    </row>
    <row r="473" spans="1:6" x14ac:dyDescent="0.25">
      <c r="A473" s="12">
        <v>472</v>
      </c>
      <c r="B473" s="13" t="s">
        <v>7</v>
      </c>
      <c r="C473" s="13" t="s">
        <v>38</v>
      </c>
      <c r="D473" s="13">
        <v>1802</v>
      </c>
      <c r="E473" s="15">
        <v>43714</v>
      </c>
      <c r="F473" s="13" t="s">
        <v>14</v>
      </c>
    </row>
    <row r="474" spans="1:6" x14ac:dyDescent="0.25">
      <c r="A474" s="12">
        <v>473</v>
      </c>
      <c r="B474" s="13" t="s">
        <v>37</v>
      </c>
      <c r="C474" s="13" t="s">
        <v>38</v>
      </c>
      <c r="D474" s="13">
        <v>9270</v>
      </c>
      <c r="E474" s="15">
        <v>42912</v>
      </c>
      <c r="F474" s="13" t="s">
        <v>16</v>
      </c>
    </row>
    <row r="475" spans="1:6" x14ac:dyDescent="0.25">
      <c r="A475" s="12">
        <v>474</v>
      </c>
      <c r="B475" s="13" t="s">
        <v>7</v>
      </c>
      <c r="C475" s="13" t="s">
        <v>38</v>
      </c>
      <c r="D475" s="13">
        <v>6109</v>
      </c>
      <c r="E475" s="15">
        <v>44683</v>
      </c>
      <c r="F475" s="13" t="s">
        <v>10</v>
      </c>
    </row>
    <row r="476" spans="1:6" x14ac:dyDescent="0.25">
      <c r="A476" s="12">
        <v>475</v>
      </c>
      <c r="B476" s="13" t="s">
        <v>21</v>
      </c>
      <c r="C476" s="13" t="s">
        <v>12</v>
      </c>
      <c r="D476" s="13">
        <v>4233</v>
      </c>
      <c r="E476" s="15">
        <v>44103</v>
      </c>
      <c r="F476" s="13" t="s">
        <v>14</v>
      </c>
    </row>
    <row r="477" spans="1:6" x14ac:dyDescent="0.25">
      <c r="A477" s="12">
        <v>476</v>
      </c>
      <c r="B477" s="13" t="s">
        <v>18</v>
      </c>
      <c r="C477" s="13" t="s">
        <v>12</v>
      </c>
      <c r="D477" s="13">
        <v>6818</v>
      </c>
      <c r="E477" s="15">
        <v>44936</v>
      </c>
      <c r="F477" s="13" t="s">
        <v>9</v>
      </c>
    </row>
    <row r="478" spans="1:6" x14ac:dyDescent="0.25">
      <c r="A478" s="12">
        <v>477</v>
      </c>
      <c r="B478" s="13" t="s">
        <v>39</v>
      </c>
      <c r="C478" s="13" t="s">
        <v>38</v>
      </c>
      <c r="D478" s="13">
        <v>5353</v>
      </c>
      <c r="E478" s="15">
        <v>43378</v>
      </c>
      <c r="F478" s="13" t="s">
        <v>20</v>
      </c>
    </row>
    <row r="479" spans="1:6" x14ac:dyDescent="0.25">
      <c r="A479" s="12">
        <v>478</v>
      </c>
      <c r="B479" s="13" t="s">
        <v>11</v>
      </c>
      <c r="C479" s="13" t="s">
        <v>12</v>
      </c>
      <c r="D479" s="13">
        <v>7888</v>
      </c>
      <c r="E479" s="15">
        <v>43098</v>
      </c>
      <c r="F479" s="13" t="s">
        <v>19</v>
      </c>
    </row>
    <row r="480" spans="1:6" x14ac:dyDescent="0.25">
      <c r="A480" s="12">
        <v>479</v>
      </c>
      <c r="B480" s="13" t="s">
        <v>7</v>
      </c>
      <c r="C480" s="13" t="s">
        <v>38</v>
      </c>
      <c r="D480" s="13">
        <v>5130</v>
      </c>
      <c r="E480" s="15">
        <v>44385</v>
      </c>
      <c r="F480" s="13" t="s">
        <v>9</v>
      </c>
    </row>
    <row r="481" spans="1:6" x14ac:dyDescent="0.25">
      <c r="A481" s="12">
        <v>480</v>
      </c>
      <c r="B481" s="13" t="s">
        <v>29</v>
      </c>
      <c r="C481" s="13" t="s">
        <v>12</v>
      </c>
      <c r="D481" s="13">
        <v>8574</v>
      </c>
      <c r="E481" s="15">
        <v>43137</v>
      </c>
      <c r="F481" s="13" t="s">
        <v>22</v>
      </c>
    </row>
    <row r="482" spans="1:6" x14ac:dyDescent="0.25">
      <c r="A482" s="12">
        <v>481</v>
      </c>
      <c r="B482" s="13" t="s">
        <v>39</v>
      </c>
      <c r="C482" s="13" t="s">
        <v>38</v>
      </c>
      <c r="D482" s="13">
        <v>8866</v>
      </c>
      <c r="E482" s="15">
        <v>43920</v>
      </c>
      <c r="F482" s="13" t="s">
        <v>20</v>
      </c>
    </row>
    <row r="483" spans="1:6" x14ac:dyDescent="0.25">
      <c r="A483" s="12">
        <v>482</v>
      </c>
      <c r="B483" s="13" t="s">
        <v>39</v>
      </c>
      <c r="C483" s="13" t="s">
        <v>38</v>
      </c>
      <c r="D483" s="13">
        <v>9377</v>
      </c>
      <c r="E483" s="15">
        <v>44359</v>
      </c>
      <c r="F483" s="13" t="s">
        <v>16</v>
      </c>
    </row>
    <row r="484" spans="1:6" x14ac:dyDescent="0.25">
      <c r="A484" s="12">
        <v>483</v>
      </c>
      <c r="B484" s="13" t="s">
        <v>29</v>
      </c>
      <c r="C484" s="13" t="s">
        <v>12</v>
      </c>
      <c r="D484" s="13">
        <v>7905</v>
      </c>
      <c r="E484" s="15">
        <v>43816</v>
      </c>
      <c r="F484" s="13" t="s">
        <v>10</v>
      </c>
    </row>
    <row r="485" spans="1:6" x14ac:dyDescent="0.25">
      <c r="A485" s="12">
        <v>484</v>
      </c>
      <c r="B485" s="13" t="s">
        <v>37</v>
      </c>
      <c r="C485" s="13" t="s">
        <v>38</v>
      </c>
      <c r="D485" s="13">
        <v>9176</v>
      </c>
      <c r="E485" s="15">
        <v>44918</v>
      </c>
      <c r="F485" s="13" t="s">
        <v>14</v>
      </c>
    </row>
    <row r="486" spans="1:6" x14ac:dyDescent="0.25">
      <c r="A486" s="12">
        <v>485</v>
      </c>
      <c r="B486" s="13" t="s">
        <v>7</v>
      </c>
      <c r="C486" s="13" t="s">
        <v>38</v>
      </c>
      <c r="D486" s="13">
        <v>3815</v>
      </c>
      <c r="E486" s="15">
        <v>45135</v>
      </c>
      <c r="F486" s="13" t="s">
        <v>16</v>
      </c>
    </row>
    <row r="487" spans="1:6" x14ac:dyDescent="0.25">
      <c r="A487" s="12">
        <v>486</v>
      </c>
      <c r="B487" s="13" t="s">
        <v>11</v>
      </c>
      <c r="C487" s="13" t="s">
        <v>12</v>
      </c>
      <c r="D487" s="13">
        <v>1190</v>
      </c>
      <c r="E487" s="15">
        <v>43830</v>
      </c>
      <c r="F487" s="13" t="s">
        <v>10</v>
      </c>
    </row>
    <row r="488" spans="1:6" x14ac:dyDescent="0.25">
      <c r="A488" s="12">
        <v>487</v>
      </c>
      <c r="B488" s="13" t="s">
        <v>7</v>
      </c>
      <c r="C488" s="13" t="s">
        <v>38</v>
      </c>
      <c r="D488" s="13">
        <v>3932</v>
      </c>
      <c r="E488" s="15">
        <v>44439</v>
      </c>
      <c r="F488" s="13" t="s">
        <v>14</v>
      </c>
    </row>
    <row r="489" spans="1:6" x14ac:dyDescent="0.25">
      <c r="A489" s="12">
        <v>488</v>
      </c>
      <c r="B489" s="13" t="s">
        <v>21</v>
      </c>
      <c r="C489" s="13" t="s">
        <v>12</v>
      </c>
      <c r="D489" s="13">
        <v>7590</v>
      </c>
      <c r="E489" s="15">
        <v>44925</v>
      </c>
      <c r="F489" s="13" t="s">
        <v>20</v>
      </c>
    </row>
    <row r="490" spans="1:6" x14ac:dyDescent="0.25">
      <c r="A490" s="12">
        <v>489</v>
      </c>
      <c r="B490" s="13" t="s">
        <v>21</v>
      </c>
      <c r="C490" s="13" t="s">
        <v>12</v>
      </c>
      <c r="D490" s="13">
        <v>1782</v>
      </c>
      <c r="E490" s="15">
        <v>44212</v>
      </c>
      <c r="F490" s="13" t="s">
        <v>22</v>
      </c>
    </row>
    <row r="491" spans="1:6" x14ac:dyDescent="0.25">
      <c r="A491" s="12">
        <v>490</v>
      </c>
      <c r="B491" s="13" t="s">
        <v>29</v>
      </c>
      <c r="C491" s="13" t="s">
        <v>12</v>
      </c>
      <c r="D491" s="13">
        <v>6741</v>
      </c>
      <c r="E491" s="15">
        <v>43112</v>
      </c>
      <c r="F491" s="13" t="s">
        <v>10</v>
      </c>
    </row>
    <row r="492" spans="1:6" x14ac:dyDescent="0.25">
      <c r="A492" s="12">
        <v>491</v>
      </c>
      <c r="B492" s="13" t="s">
        <v>7</v>
      </c>
      <c r="C492" s="13" t="s">
        <v>38</v>
      </c>
      <c r="D492" s="13">
        <v>8218</v>
      </c>
      <c r="E492" s="15">
        <v>44413</v>
      </c>
      <c r="F492" s="13" t="s">
        <v>20</v>
      </c>
    </row>
    <row r="493" spans="1:6" x14ac:dyDescent="0.25">
      <c r="A493" s="12">
        <v>492</v>
      </c>
      <c r="B493" s="13" t="s">
        <v>18</v>
      </c>
      <c r="C493" s="13" t="s">
        <v>12</v>
      </c>
      <c r="D493" s="13">
        <v>7825</v>
      </c>
      <c r="E493" s="15">
        <v>44313</v>
      </c>
      <c r="F493" s="13" t="s">
        <v>16</v>
      </c>
    </row>
    <row r="494" spans="1:6" x14ac:dyDescent="0.25">
      <c r="A494" s="12">
        <v>493</v>
      </c>
      <c r="B494" s="13" t="s">
        <v>11</v>
      </c>
      <c r="C494" s="13" t="s">
        <v>12</v>
      </c>
      <c r="D494" s="13">
        <v>2807</v>
      </c>
      <c r="E494" s="15">
        <v>44053</v>
      </c>
      <c r="F494" s="13" t="s">
        <v>9</v>
      </c>
    </row>
    <row r="495" spans="1:6" x14ac:dyDescent="0.25">
      <c r="A495" s="12">
        <v>494</v>
      </c>
      <c r="B495" s="13" t="s">
        <v>7</v>
      </c>
      <c r="C495" s="13" t="s">
        <v>38</v>
      </c>
      <c r="D495" s="13">
        <v>7728</v>
      </c>
      <c r="E495" s="15">
        <v>43376</v>
      </c>
      <c r="F495" s="13" t="s">
        <v>9</v>
      </c>
    </row>
    <row r="496" spans="1:6" x14ac:dyDescent="0.25">
      <c r="A496" s="12">
        <v>495</v>
      </c>
      <c r="B496" s="13" t="s">
        <v>39</v>
      </c>
      <c r="C496" s="13" t="s">
        <v>38</v>
      </c>
      <c r="D496" s="13">
        <v>8162</v>
      </c>
      <c r="E496" s="15">
        <v>44338</v>
      </c>
      <c r="F496" s="13" t="s">
        <v>19</v>
      </c>
    </row>
    <row r="497" spans="1:6" x14ac:dyDescent="0.25">
      <c r="A497" s="12">
        <v>496</v>
      </c>
      <c r="B497" s="13" t="s">
        <v>18</v>
      </c>
      <c r="C497" s="13" t="s">
        <v>12</v>
      </c>
      <c r="D497" s="13">
        <v>7975</v>
      </c>
      <c r="E497" s="15">
        <v>44910</v>
      </c>
      <c r="F497" s="13" t="s">
        <v>22</v>
      </c>
    </row>
    <row r="498" spans="1:6" x14ac:dyDescent="0.25">
      <c r="A498" s="12">
        <v>497</v>
      </c>
      <c r="B498" s="13" t="s">
        <v>11</v>
      </c>
      <c r="C498" s="13" t="s">
        <v>12</v>
      </c>
      <c r="D498" s="13">
        <v>3732</v>
      </c>
      <c r="E498" s="15">
        <v>44744</v>
      </c>
      <c r="F498" s="13" t="s">
        <v>14</v>
      </c>
    </row>
    <row r="499" spans="1:6" x14ac:dyDescent="0.25">
      <c r="A499" s="12">
        <v>498</v>
      </c>
      <c r="B499" s="13" t="s">
        <v>18</v>
      </c>
      <c r="C499" s="13" t="s">
        <v>12</v>
      </c>
      <c r="D499" s="13">
        <v>1077</v>
      </c>
      <c r="E499" s="15">
        <v>42750</v>
      </c>
      <c r="F499" s="13" t="s">
        <v>20</v>
      </c>
    </row>
    <row r="500" spans="1:6" x14ac:dyDescent="0.25">
      <c r="A500" s="12">
        <v>499</v>
      </c>
      <c r="B500" s="13" t="s">
        <v>21</v>
      </c>
      <c r="C500" s="13" t="s">
        <v>12</v>
      </c>
      <c r="D500" s="13">
        <v>8890</v>
      </c>
      <c r="E500" s="15">
        <v>44943</v>
      </c>
      <c r="F500" s="13" t="s">
        <v>9</v>
      </c>
    </row>
    <row r="501" spans="1:6" x14ac:dyDescent="0.25">
      <c r="A501" s="12">
        <v>500</v>
      </c>
      <c r="B501" s="13" t="s">
        <v>37</v>
      </c>
      <c r="C501" s="13" t="s">
        <v>38</v>
      </c>
      <c r="D501" s="13">
        <v>1552</v>
      </c>
      <c r="E501" s="15">
        <v>43903</v>
      </c>
      <c r="F501" s="13" t="s">
        <v>16</v>
      </c>
    </row>
    <row r="502" spans="1:6" x14ac:dyDescent="0.25">
      <c r="A502" s="12">
        <v>501</v>
      </c>
      <c r="B502" s="13" t="s">
        <v>21</v>
      </c>
      <c r="C502" s="13" t="s">
        <v>12</v>
      </c>
      <c r="D502" s="13">
        <v>5942</v>
      </c>
      <c r="E502" s="15">
        <v>43679</v>
      </c>
      <c r="F502" s="13" t="s">
        <v>10</v>
      </c>
    </row>
    <row r="503" spans="1:6" x14ac:dyDescent="0.25">
      <c r="A503" s="12">
        <v>502</v>
      </c>
      <c r="B503" s="13" t="s">
        <v>37</v>
      </c>
      <c r="C503" s="13" t="s">
        <v>38</v>
      </c>
      <c r="D503" s="13">
        <v>6143</v>
      </c>
      <c r="E503" s="15">
        <v>43794</v>
      </c>
      <c r="F503" s="13" t="s">
        <v>22</v>
      </c>
    </row>
    <row r="504" spans="1:6" x14ac:dyDescent="0.25">
      <c r="A504" s="12">
        <v>503</v>
      </c>
      <c r="B504" s="13" t="s">
        <v>39</v>
      </c>
      <c r="C504" s="13" t="s">
        <v>38</v>
      </c>
      <c r="D504" s="13">
        <v>3410</v>
      </c>
      <c r="E504" s="15">
        <v>42757</v>
      </c>
      <c r="F504" s="13" t="s">
        <v>22</v>
      </c>
    </row>
    <row r="505" spans="1:6" x14ac:dyDescent="0.25">
      <c r="A505" s="12">
        <v>504</v>
      </c>
      <c r="B505" s="13" t="s">
        <v>18</v>
      </c>
      <c r="C505" s="13" t="s">
        <v>12</v>
      </c>
      <c r="D505" s="13">
        <v>2883</v>
      </c>
      <c r="E505" s="15">
        <v>45100</v>
      </c>
      <c r="F505" s="13" t="s">
        <v>20</v>
      </c>
    </row>
    <row r="506" spans="1:6" x14ac:dyDescent="0.25">
      <c r="A506" s="12">
        <v>505</v>
      </c>
      <c r="B506" s="13" t="s">
        <v>37</v>
      </c>
      <c r="C506" s="13" t="s">
        <v>38</v>
      </c>
      <c r="D506" s="13">
        <v>4513</v>
      </c>
      <c r="E506" s="15">
        <v>44626</v>
      </c>
      <c r="F506" s="13" t="s">
        <v>22</v>
      </c>
    </row>
    <row r="507" spans="1:6" x14ac:dyDescent="0.25">
      <c r="A507" s="12">
        <v>506</v>
      </c>
      <c r="B507" s="13" t="s">
        <v>37</v>
      </c>
      <c r="C507" s="13" t="s">
        <v>38</v>
      </c>
      <c r="D507" s="13">
        <v>1658</v>
      </c>
      <c r="E507" s="15">
        <v>44277</v>
      </c>
      <c r="F507" s="13" t="s">
        <v>20</v>
      </c>
    </row>
    <row r="508" spans="1:6" x14ac:dyDescent="0.25">
      <c r="A508" s="12">
        <v>507</v>
      </c>
      <c r="B508" s="13" t="s">
        <v>18</v>
      </c>
      <c r="C508" s="13" t="s">
        <v>12</v>
      </c>
      <c r="D508" s="13">
        <v>6058</v>
      </c>
      <c r="E508" s="15">
        <v>44370</v>
      </c>
      <c r="F508" s="13" t="s">
        <v>16</v>
      </c>
    </row>
    <row r="509" spans="1:6" x14ac:dyDescent="0.25">
      <c r="A509" s="12">
        <v>508</v>
      </c>
      <c r="B509" s="13" t="s">
        <v>18</v>
      </c>
      <c r="C509" s="13" t="s">
        <v>12</v>
      </c>
      <c r="D509" s="13">
        <v>5395</v>
      </c>
      <c r="E509" s="15">
        <v>44969</v>
      </c>
      <c r="F509" s="13" t="s">
        <v>16</v>
      </c>
    </row>
    <row r="510" spans="1:6" x14ac:dyDescent="0.25">
      <c r="A510" s="12">
        <v>509</v>
      </c>
      <c r="B510" s="13" t="s">
        <v>7</v>
      </c>
      <c r="C510" s="13" t="s">
        <v>38</v>
      </c>
      <c r="D510" s="13">
        <v>8656</v>
      </c>
      <c r="E510" s="15">
        <v>43247</v>
      </c>
      <c r="F510" s="13" t="s">
        <v>22</v>
      </c>
    </row>
    <row r="511" spans="1:6" x14ac:dyDescent="0.25">
      <c r="A511" s="12">
        <v>510</v>
      </c>
      <c r="B511" s="13" t="s">
        <v>11</v>
      </c>
      <c r="C511" s="13" t="s">
        <v>12</v>
      </c>
      <c r="D511" s="13">
        <v>4800</v>
      </c>
      <c r="E511" s="15">
        <v>45229</v>
      </c>
      <c r="F511" s="13" t="s">
        <v>9</v>
      </c>
    </row>
    <row r="512" spans="1:6" x14ac:dyDescent="0.25">
      <c r="A512" s="12">
        <v>511</v>
      </c>
      <c r="B512" s="13" t="s">
        <v>18</v>
      </c>
      <c r="C512" s="13" t="s">
        <v>12</v>
      </c>
      <c r="D512" s="13">
        <v>1227</v>
      </c>
      <c r="E512" s="15">
        <v>43557</v>
      </c>
      <c r="F512" s="13" t="s">
        <v>10</v>
      </c>
    </row>
    <row r="513" spans="1:6" x14ac:dyDescent="0.25">
      <c r="A513" s="12">
        <v>512</v>
      </c>
      <c r="B513" s="13" t="s">
        <v>29</v>
      </c>
      <c r="C513" s="13" t="s">
        <v>12</v>
      </c>
      <c r="D513" s="13">
        <v>5358</v>
      </c>
      <c r="E513" s="15">
        <v>44908</v>
      </c>
      <c r="F513" s="13" t="s">
        <v>20</v>
      </c>
    </row>
    <row r="514" spans="1:6" x14ac:dyDescent="0.25">
      <c r="A514" s="12">
        <v>513</v>
      </c>
      <c r="B514" s="13" t="s">
        <v>18</v>
      </c>
      <c r="C514" s="13" t="s">
        <v>12</v>
      </c>
      <c r="D514" s="13">
        <v>7749</v>
      </c>
      <c r="E514" s="15">
        <v>43915</v>
      </c>
      <c r="F514" s="13" t="s">
        <v>10</v>
      </c>
    </row>
    <row r="515" spans="1:6" x14ac:dyDescent="0.25">
      <c r="A515" s="12">
        <v>514</v>
      </c>
      <c r="B515" s="13" t="s">
        <v>11</v>
      </c>
      <c r="C515" s="13" t="s">
        <v>12</v>
      </c>
      <c r="D515" s="13">
        <v>6541</v>
      </c>
      <c r="E515" s="15">
        <v>42976</v>
      </c>
      <c r="F515" s="13" t="s">
        <v>20</v>
      </c>
    </row>
    <row r="516" spans="1:6" x14ac:dyDescent="0.25">
      <c r="A516" s="12">
        <v>515</v>
      </c>
      <c r="B516" s="13" t="s">
        <v>7</v>
      </c>
      <c r="C516" s="13" t="s">
        <v>38</v>
      </c>
      <c r="D516" s="13">
        <v>8371</v>
      </c>
      <c r="E516" s="15">
        <v>44936</v>
      </c>
      <c r="F516" s="13" t="s">
        <v>19</v>
      </c>
    </row>
    <row r="517" spans="1:6" x14ac:dyDescent="0.25">
      <c r="A517" s="12">
        <v>516</v>
      </c>
      <c r="B517" s="13" t="s">
        <v>37</v>
      </c>
      <c r="C517" s="13" t="s">
        <v>38</v>
      </c>
      <c r="D517" s="13">
        <v>8671</v>
      </c>
      <c r="E517" s="15">
        <v>45037</v>
      </c>
      <c r="F517" s="13" t="s">
        <v>20</v>
      </c>
    </row>
    <row r="518" spans="1:6" x14ac:dyDescent="0.25">
      <c r="A518" s="12">
        <v>517</v>
      </c>
      <c r="B518" s="13" t="s">
        <v>39</v>
      </c>
      <c r="C518" s="13" t="s">
        <v>38</v>
      </c>
      <c r="D518" s="13">
        <v>8230</v>
      </c>
      <c r="E518" s="15">
        <v>44304</v>
      </c>
      <c r="F518" s="13" t="s">
        <v>19</v>
      </c>
    </row>
    <row r="519" spans="1:6" x14ac:dyDescent="0.25">
      <c r="A519" s="12">
        <v>518</v>
      </c>
      <c r="B519" s="13" t="s">
        <v>29</v>
      </c>
      <c r="C519" s="13" t="s">
        <v>12</v>
      </c>
      <c r="D519" s="13">
        <v>7073</v>
      </c>
      <c r="E519" s="15">
        <v>43871</v>
      </c>
      <c r="F519" s="13" t="s">
        <v>19</v>
      </c>
    </row>
    <row r="520" spans="1:6" x14ac:dyDescent="0.25">
      <c r="A520" s="12">
        <v>519</v>
      </c>
      <c r="B520" s="13" t="s">
        <v>18</v>
      </c>
      <c r="C520" s="13" t="s">
        <v>12</v>
      </c>
      <c r="D520" s="13">
        <v>9081</v>
      </c>
      <c r="E520" s="15">
        <v>43892</v>
      </c>
      <c r="F520" s="13" t="s">
        <v>16</v>
      </c>
    </row>
    <row r="521" spans="1:6" x14ac:dyDescent="0.25">
      <c r="A521" s="12">
        <v>520</v>
      </c>
      <c r="B521" s="13" t="s">
        <v>37</v>
      </c>
      <c r="C521" s="13" t="s">
        <v>38</v>
      </c>
      <c r="D521" s="13">
        <v>7801</v>
      </c>
      <c r="E521" s="15">
        <v>44376</v>
      </c>
      <c r="F521" s="13" t="s">
        <v>10</v>
      </c>
    </row>
    <row r="522" spans="1:6" x14ac:dyDescent="0.25">
      <c r="A522" s="12">
        <v>521</v>
      </c>
      <c r="B522" s="13" t="s">
        <v>39</v>
      </c>
      <c r="C522" s="13" t="s">
        <v>38</v>
      </c>
      <c r="D522" s="13">
        <v>1181</v>
      </c>
      <c r="E522" s="15">
        <v>43541</v>
      </c>
      <c r="F522" s="13" t="s">
        <v>10</v>
      </c>
    </row>
    <row r="523" spans="1:6" x14ac:dyDescent="0.25">
      <c r="A523" s="12">
        <v>522</v>
      </c>
      <c r="B523" s="13" t="s">
        <v>39</v>
      </c>
      <c r="C523" s="13" t="s">
        <v>38</v>
      </c>
      <c r="D523" s="13">
        <v>3811</v>
      </c>
      <c r="E523" s="15">
        <v>42880</v>
      </c>
      <c r="F523" s="13" t="s">
        <v>16</v>
      </c>
    </row>
    <row r="524" spans="1:6" x14ac:dyDescent="0.25">
      <c r="A524" s="12">
        <v>523</v>
      </c>
      <c r="B524" s="13" t="s">
        <v>39</v>
      </c>
      <c r="C524" s="13" t="s">
        <v>38</v>
      </c>
      <c r="D524" s="13">
        <v>1313</v>
      </c>
      <c r="E524" s="15">
        <v>44510</v>
      </c>
      <c r="F524" s="13" t="s">
        <v>20</v>
      </c>
    </row>
    <row r="525" spans="1:6" x14ac:dyDescent="0.25">
      <c r="A525" s="12">
        <v>524</v>
      </c>
      <c r="B525" s="13" t="s">
        <v>7</v>
      </c>
      <c r="C525" s="13" t="s">
        <v>38</v>
      </c>
      <c r="D525" s="13">
        <v>7223</v>
      </c>
      <c r="E525" s="15">
        <v>43182</v>
      </c>
      <c r="F525" s="13" t="s">
        <v>22</v>
      </c>
    </row>
    <row r="526" spans="1:6" x14ac:dyDescent="0.25">
      <c r="A526" s="12">
        <v>525</v>
      </c>
      <c r="B526" s="13" t="s">
        <v>7</v>
      </c>
      <c r="C526" s="13" t="s">
        <v>38</v>
      </c>
      <c r="D526" s="13">
        <v>2153</v>
      </c>
      <c r="E526" s="15">
        <v>43450</v>
      </c>
      <c r="F526" s="13" t="s">
        <v>9</v>
      </c>
    </row>
    <row r="527" spans="1:6" x14ac:dyDescent="0.25">
      <c r="A527" s="12">
        <v>526</v>
      </c>
      <c r="B527" s="13" t="s">
        <v>7</v>
      </c>
      <c r="C527" s="13" t="s">
        <v>38</v>
      </c>
      <c r="D527" s="13">
        <v>5374</v>
      </c>
      <c r="E527" s="15">
        <v>43302</v>
      </c>
      <c r="F527" s="13" t="s">
        <v>14</v>
      </c>
    </row>
    <row r="528" spans="1:6" x14ac:dyDescent="0.25">
      <c r="A528" s="12">
        <v>527</v>
      </c>
      <c r="B528" s="13" t="s">
        <v>21</v>
      </c>
      <c r="C528" s="13" t="s">
        <v>12</v>
      </c>
      <c r="D528" s="13">
        <v>8883</v>
      </c>
      <c r="E528" s="15">
        <v>43507</v>
      </c>
      <c r="F528" s="13" t="s">
        <v>10</v>
      </c>
    </row>
    <row r="529" spans="1:6" x14ac:dyDescent="0.25">
      <c r="A529" s="12">
        <v>528</v>
      </c>
      <c r="B529" s="13" t="s">
        <v>21</v>
      </c>
      <c r="C529" s="13" t="s">
        <v>12</v>
      </c>
      <c r="D529" s="13">
        <v>1709</v>
      </c>
      <c r="E529" s="15">
        <v>43022</v>
      </c>
      <c r="F529" s="13" t="s">
        <v>22</v>
      </c>
    </row>
    <row r="530" spans="1:6" x14ac:dyDescent="0.25">
      <c r="A530" s="12">
        <v>529</v>
      </c>
      <c r="B530" s="13" t="s">
        <v>7</v>
      </c>
      <c r="C530" s="13" t="s">
        <v>38</v>
      </c>
      <c r="D530" s="13">
        <v>3314</v>
      </c>
      <c r="E530" s="15">
        <v>45129</v>
      </c>
      <c r="F530" s="13" t="s">
        <v>20</v>
      </c>
    </row>
    <row r="531" spans="1:6" x14ac:dyDescent="0.25">
      <c r="A531" s="12">
        <v>530</v>
      </c>
      <c r="B531" s="13" t="s">
        <v>7</v>
      </c>
      <c r="C531" s="13" t="s">
        <v>38</v>
      </c>
      <c r="D531" s="13">
        <v>4379</v>
      </c>
      <c r="E531" s="15">
        <v>44881</v>
      </c>
      <c r="F531" s="13" t="s">
        <v>22</v>
      </c>
    </row>
    <row r="532" spans="1:6" x14ac:dyDescent="0.25">
      <c r="A532" s="12">
        <v>531</v>
      </c>
      <c r="B532" s="13" t="s">
        <v>18</v>
      </c>
      <c r="C532" s="13" t="s">
        <v>12</v>
      </c>
      <c r="D532" s="13">
        <v>5852</v>
      </c>
      <c r="E532" s="15">
        <v>43978</v>
      </c>
      <c r="F532" s="13" t="s">
        <v>20</v>
      </c>
    </row>
    <row r="533" spans="1:6" x14ac:dyDescent="0.25">
      <c r="A533" s="12">
        <v>532</v>
      </c>
      <c r="B533" s="13" t="s">
        <v>29</v>
      </c>
      <c r="C533" s="13" t="s">
        <v>12</v>
      </c>
      <c r="D533" s="13">
        <v>3739</v>
      </c>
      <c r="E533" s="15">
        <v>44071</v>
      </c>
      <c r="F533" s="13" t="s">
        <v>20</v>
      </c>
    </row>
    <row r="534" spans="1:6" x14ac:dyDescent="0.25">
      <c r="A534" s="12">
        <v>533</v>
      </c>
      <c r="B534" s="13" t="s">
        <v>29</v>
      </c>
      <c r="C534" s="13" t="s">
        <v>12</v>
      </c>
      <c r="D534" s="13">
        <v>2344</v>
      </c>
      <c r="E534" s="15">
        <v>44796</v>
      </c>
      <c r="F534" s="13" t="s">
        <v>20</v>
      </c>
    </row>
    <row r="535" spans="1:6" x14ac:dyDescent="0.25">
      <c r="A535" s="12">
        <v>534</v>
      </c>
      <c r="B535" s="13" t="s">
        <v>7</v>
      </c>
      <c r="C535" s="13" t="s">
        <v>38</v>
      </c>
      <c r="D535" s="13">
        <v>8914</v>
      </c>
      <c r="E535" s="15">
        <v>43282</v>
      </c>
      <c r="F535" s="13" t="s">
        <v>14</v>
      </c>
    </row>
    <row r="536" spans="1:6" x14ac:dyDescent="0.25">
      <c r="A536" s="12">
        <v>535</v>
      </c>
      <c r="B536" s="13" t="s">
        <v>11</v>
      </c>
      <c r="C536" s="13" t="s">
        <v>12</v>
      </c>
      <c r="D536" s="13">
        <v>7747</v>
      </c>
      <c r="E536" s="15">
        <v>43118</v>
      </c>
      <c r="F536" s="13" t="s">
        <v>20</v>
      </c>
    </row>
    <row r="537" spans="1:6" x14ac:dyDescent="0.25">
      <c r="A537" s="12">
        <v>536</v>
      </c>
      <c r="B537" s="13" t="s">
        <v>29</v>
      </c>
      <c r="C537" s="13" t="s">
        <v>12</v>
      </c>
      <c r="D537" s="13">
        <v>5527</v>
      </c>
      <c r="E537" s="15">
        <v>43501</v>
      </c>
      <c r="F537" s="13" t="s">
        <v>10</v>
      </c>
    </row>
    <row r="538" spans="1:6" x14ac:dyDescent="0.25">
      <c r="A538" s="12">
        <v>537</v>
      </c>
      <c r="B538" s="13" t="s">
        <v>37</v>
      </c>
      <c r="C538" s="13" t="s">
        <v>38</v>
      </c>
      <c r="D538" s="13">
        <v>2059</v>
      </c>
      <c r="E538" s="15">
        <v>43455</v>
      </c>
      <c r="F538" s="13" t="s">
        <v>22</v>
      </c>
    </row>
    <row r="539" spans="1:6" x14ac:dyDescent="0.25">
      <c r="A539" s="12">
        <v>538</v>
      </c>
      <c r="B539" s="13" t="s">
        <v>21</v>
      </c>
      <c r="C539" s="13" t="s">
        <v>12</v>
      </c>
      <c r="D539" s="13">
        <v>7005</v>
      </c>
      <c r="E539" s="15">
        <v>43827</v>
      </c>
      <c r="F539" s="13" t="s">
        <v>22</v>
      </c>
    </row>
    <row r="540" spans="1:6" x14ac:dyDescent="0.25">
      <c r="A540" s="12">
        <v>539</v>
      </c>
      <c r="B540" s="13" t="s">
        <v>37</v>
      </c>
      <c r="C540" s="13" t="s">
        <v>38</v>
      </c>
      <c r="D540" s="13">
        <v>9201</v>
      </c>
      <c r="E540" s="15">
        <v>44330</v>
      </c>
      <c r="F540" s="13" t="s">
        <v>19</v>
      </c>
    </row>
    <row r="541" spans="1:6" x14ac:dyDescent="0.25">
      <c r="A541" s="12">
        <v>540</v>
      </c>
      <c r="B541" s="13" t="s">
        <v>39</v>
      </c>
      <c r="C541" s="13" t="s">
        <v>38</v>
      </c>
      <c r="D541" s="13">
        <v>4381</v>
      </c>
      <c r="E541" s="15">
        <v>42747</v>
      </c>
      <c r="F541" s="13" t="s">
        <v>20</v>
      </c>
    </row>
    <row r="542" spans="1:6" x14ac:dyDescent="0.25">
      <c r="A542" s="12">
        <v>541</v>
      </c>
      <c r="B542" s="13" t="s">
        <v>39</v>
      </c>
      <c r="C542" s="13" t="s">
        <v>38</v>
      </c>
      <c r="D542" s="13">
        <v>5490</v>
      </c>
      <c r="E542" s="15">
        <v>42866</v>
      </c>
      <c r="F542" s="13" t="s">
        <v>20</v>
      </c>
    </row>
    <row r="543" spans="1:6" x14ac:dyDescent="0.25">
      <c r="A543" s="12">
        <v>542</v>
      </c>
      <c r="B543" s="13" t="s">
        <v>29</v>
      </c>
      <c r="C543" s="13" t="s">
        <v>12</v>
      </c>
      <c r="D543" s="13">
        <v>4925</v>
      </c>
      <c r="E543" s="15">
        <v>45015</v>
      </c>
      <c r="F543" s="13" t="s">
        <v>9</v>
      </c>
    </row>
    <row r="544" spans="1:6" x14ac:dyDescent="0.25">
      <c r="A544" s="12">
        <v>543</v>
      </c>
      <c r="B544" s="13" t="s">
        <v>18</v>
      </c>
      <c r="C544" s="13" t="s">
        <v>12</v>
      </c>
      <c r="D544" s="13">
        <v>3450</v>
      </c>
      <c r="E544" s="15">
        <v>42991</v>
      </c>
      <c r="F544" s="13" t="s">
        <v>16</v>
      </c>
    </row>
    <row r="545" spans="1:6" x14ac:dyDescent="0.25">
      <c r="A545" s="12">
        <v>544</v>
      </c>
      <c r="B545" s="13" t="s">
        <v>7</v>
      </c>
      <c r="C545" s="13" t="s">
        <v>38</v>
      </c>
      <c r="D545" s="13">
        <v>6546</v>
      </c>
      <c r="E545" s="15">
        <v>42779</v>
      </c>
      <c r="F545" s="13" t="s">
        <v>16</v>
      </c>
    </row>
    <row r="546" spans="1:6" x14ac:dyDescent="0.25">
      <c r="A546" s="12">
        <v>545</v>
      </c>
      <c r="B546" s="13" t="s">
        <v>37</v>
      </c>
      <c r="C546" s="13" t="s">
        <v>38</v>
      </c>
      <c r="D546" s="13">
        <v>8590</v>
      </c>
      <c r="E546" s="15">
        <v>45261</v>
      </c>
      <c r="F546" s="13" t="s">
        <v>20</v>
      </c>
    </row>
    <row r="547" spans="1:6" x14ac:dyDescent="0.25">
      <c r="A547" s="12">
        <v>546</v>
      </c>
      <c r="B547" s="13" t="s">
        <v>21</v>
      </c>
      <c r="C547" s="13" t="s">
        <v>12</v>
      </c>
      <c r="D547" s="13">
        <v>5084</v>
      </c>
      <c r="E547" s="15">
        <v>44405</v>
      </c>
      <c r="F547" s="13" t="s">
        <v>10</v>
      </c>
    </row>
    <row r="548" spans="1:6" x14ac:dyDescent="0.25">
      <c r="A548" s="12">
        <v>547</v>
      </c>
      <c r="B548" s="13" t="s">
        <v>11</v>
      </c>
      <c r="C548" s="13" t="s">
        <v>12</v>
      </c>
      <c r="D548" s="13">
        <v>6940</v>
      </c>
      <c r="E548" s="15">
        <v>43001</v>
      </c>
      <c r="F548" s="13" t="s">
        <v>14</v>
      </c>
    </row>
    <row r="549" spans="1:6" x14ac:dyDescent="0.25">
      <c r="A549" s="12">
        <v>548</v>
      </c>
      <c r="B549" s="13" t="s">
        <v>11</v>
      </c>
      <c r="C549" s="13" t="s">
        <v>12</v>
      </c>
      <c r="D549" s="13">
        <v>2601</v>
      </c>
      <c r="E549" s="15">
        <v>44367</v>
      </c>
      <c r="F549" s="13" t="s">
        <v>19</v>
      </c>
    </row>
    <row r="550" spans="1:6" x14ac:dyDescent="0.25">
      <c r="A550" s="12">
        <v>549</v>
      </c>
      <c r="B550" s="13" t="s">
        <v>11</v>
      </c>
      <c r="C550" s="13" t="s">
        <v>12</v>
      </c>
      <c r="D550" s="13">
        <v>2429</v>
      </c>
      <c r="E550" s="15">
        <v>43570</v>
      </c>
      <c r="F550" s="13" t="s">
        <v>20</v>
      </c>
    </row>
    <row r="551" spans="1:6" x14ac:dyDescent="0.25">
      <c r="A551" s="12">
        <v>550</v>
      </c>
      <c r="B551" s="13" t="s">
        <v>7</v>
      </c>
      <c r="C551" s="13" t="s">
        <v>38</v>
      </c>
      <c r="D551" s="13">
        <v>4471</v>
      </c>
      <c r="E551" s="15">
        <v>45171</v>
      </c>
      <c r="F551" s="13" t="s">
        <v>14</v>
      </c>
    </row>
    <row r="552" spans="1:6" x14ac:dyDescent="0.25">
      <c r="A552" s="12">
        <v>551</v>
      </c>
      <c r="B552" s="13" t="s">
        <v>21</v>
      </c>
      <c r="C552" s="13" t="s">
        <v>12</v>
      </c>
      <c r="D552" s="13">
        <v>7496</v>
      </c>
      <c r="E552" s="15">
        <v>43142</v>
      </c>
      <c r="F552" s="13" t="s">
        <v>14</v>
      </c>
    </row>
    <row r="553" spans="1:6" x14ac:dyDescent="0.25">
      <c r="A553" s="12">
        <v>552</v>
      </c>
      <c r="B553" s="13" t="s">
        <v>18</v>
      </c>
      <c r="C553" s="13" t="s">
        <v>12</v>
      </c>
      <c r="D553" s="13">
        <v>7432</v>
      </c>
      <c r="E553" s="15">
        <v>43637</v>
      </c>
      <c r="F553" s="13" t="s">
        <v>9</v>
      </c>
    </row>
    <row r="554" spans="1:6" x14ac:dyDescent="0.25">
      <c r="A554" s="12">
        <v>553</v>
      </c>
      <c r="B554" s="13" t="s">
        <v>7</v>
      </c>
      <c r="C554" s="13" t="s">
        <v>38</v>
      </c>
      <c r="D554" s="13">
        <v>5780</v>
      </c>
      <c r="E554" s="15">
        <v>42914</v>
      </c>
      <c r="F554" s="13" t="s">
        <v>19</v>
      </c>
    </row>
    <row r="555" spans="1:6" x14ac:dyDescent="0.25">
      <c r="A555" s="12">
        <v>554</v>
      </c>
      <c r="B555" s="13" t="s">
        <v>21</v>
      </c>
      <c r="C555" s="13" t="s">
        <v>12</v>
      </c>
      <c r="D555" s="13">
        <v>8471</v>
      </c>
      <c r="E555" s="15">
        <v>43278</v>
      </c>
      <c r="F555" s="13" t="s">
        <v>22</v>
      </c>
    </row>
    <row r="556" spans="1:6" x14ac:dyDescent="0.25">
      <c r="A556" s="12">
        <v>555</v>
      </c>
      <c r="B556" s="13" t="s">
        <v>7</v>
      </c>
      <c r="C556" s="13" t="s">
        <v>38</v>
      </c>
      <c r="D556" s="13">
        <v>3686</v>
      </c>
      <c r="E556" s="15">
        <v>43869</v>
      </c>
      <c r="F556" s="13" t="s">
        <v>14</v>
      </c>
    </row>
    <row r="557" spans="1:6" x14ac:dyDescent="0.25">
      <c r="A557" s="12">
        <v>556</v>
      </c>
      <c r="B557" s="13" t="s">
        <v>39</v>
      </c>
      <c r="C557" s="13" t="s">
        <v>38</v>
      </c>
      <c r="D557" s="13">
        <v>6891</v>
      </c>
      <c r="E557" s="15">
        <v>43692</v>
      </c>
      <c r="F557" s="13" t="s">
        <v>9</v>
      </c>
    </row>
    <row r="558" spans="1:6" x14ac:dyDescent="0.25">
      <c r="A558" s="12">
        <v>557</v>
      </c>
      <c r="B558" s="13" t="s">
        <v>7</v>
      </c>
      <c r="C558" s="13" t="s">
        <v>38</v>
      </c>
      <c r="D558" s="13">
        <v>6819</v>
      </c>
      <c r="E558" s="15">
        <v>42999</v>
      </c>
      <c r="F558" s="13" t="s">
        <v>10</v>
      </c>
    </row>
    <row r="559" spans="1:6" x14ac:dyDescent="0.25">
      <c r="A559" s="12">
        <v>558</v>
      </c>
      <c r="B559" s="13" t="s">
        <v>21</v>
      </c>
      <c r="C559" s="13" t="s">
        <v>12</v>
      </c>
      <c r="D559" s="13">
        <v>6397</v>
      </c>
      <c r="E559" s="15">
        <v>44591</v>
      </c>
      <c r="F559" s="13" t="s">
        <v>14</v>
      </c>
    </row>
    <row r="560" spans="1:6" x14ac:dyDescent="0.25">
      <c r="A560" s="12">
        <v>559</v>
      </c>
      <c r="B560" s="13" t="s">
        <v>37</v>
      </c>
      <c r="C560" s="13" t="s">
        <v>38</v>
      </c>
      <c r="D560" s="13">
        <v>5332</v>
      </c>
      <c r="E560" s="15">
        <v>44786</v>
      </c>
      <c r="F560" s="13" t="s">
        <v>22</v>
      </c>
    </row>
    <row r="561" spans="1:6" x14ac:dyDescent="0.25">
      <c r="A561" s="12">
        <v>560</v>
      </c>
      <c r="B561" s="13" t="s">
        <v>29</v>
      </c>
      <c r="C561" s="13" t="s">
        <v>12</v>
      </c>
      <c r="D561" s="13">
        <v>6589</v>
      </c>
      <c r="E561" s="15">
        <v>45041</v>
      </c>
      <c r="F561" s="13" t="s">
        <v>20</v>
      </c>
    </row>
    <row r="562" spans="1:6" x14ac:dyDescent="0.25">
      <c r="A562" s="12">
        <v>561</v>
      </c>
      <c r="B562" s="13" t="s">
        <v>39</v>
      </c>
      <c r="C562" s="13" t="s">
        <v>38</v>
      </c>
      <c r="D562" s="13">
        <v>3659</v>
      </c>
      <c r="E562" s="15">
        <v>43956</v>
      </c>
      <c r="F562" s="13" t="s">
        <v>16</v>
      </c>
    </row>
    <row r="563" spans="1:6" x14ac:dyDescent="0.25">
      <c r="A563" s="12">
        <v>562</v>
      </c>
      <c r="B563" s="13" t="s">
        <v>39</v>
      </c>
      <c r="C563" s="13" t="s">
        <v>38</v>
      </c>
      <c r="D563" s="13">
        <v>4247</v>
      </c>
      <c r="E563" s="15">
        <v>45095</v>
      </c>
      <c r="F563" s="13" t="s">
        <v>19</v>
      </c>
    </row>
    <row r="564" spans="1:6" x14ac:dyDescent="0.25">
      <c r="A564" s="12">
        <v>563</v>
      </c>
      <c r="B564" s="13" t="s">
        <v>11</v>
      </c>
      <c r="C564" s="13" t="s">
        <v>12</v>
      </c>
      <c r="D564" s="13">
        <v>7194</v>
      </c>
      <c r="E564" s="15">
        <v>43541</v>
      </c>
      <c r="F564" s="13" t="s">
        <v>16</v>
      </c>
    </row>
    <row r="565" spans="1:6" x14ac:dyDescent="0.25">
      <c r="A565" s="12">
        <v>564</v>
      </c>
      <c r="B565" s="13" t="s">
        <v>11</v>
      </c>
      <c r="C565" s="13" t="s">
        <v>12</v>
      </c>
      <c r="D565" s="13">
        <v>2012</v>
      </c>
      <c r="E565" s="15">
        <v>43619</v>
      </c>
      <c r="F565" s="13" t="s">
        <v>10</v>
      </c>
    </row>
    <row r="566" spans="1:6" x14ac:dyDescent="0.25">
      <c r="A566" s="12">
        <v>565</v>
      </c>
      <c r="B566" s="13" t="s">
        <v>11</v>
      </c>
      <c r="C566" s="13" t="s">
        <v>12</v>
      </c>
      <c r="D566" s="13">
        <v>7387</v>
      </c>
      <c r="E566" s="15">
        <v>44096</v>
      </c>
      <c r="F566" s="13" t="s">
        <v>19</v>
      </c>
    </row>
    <row r="567" spans="1:6" x14ac:dyDescent="0.25">
      <c r="A567" s="12">
        <v>566</v>
      </c>
      <c r="B567" s="13" t="s">
        <v>18</v>
      </c>
      <c r="C567" s="13" t="s">
        <v>12</v>
      </c>
      <c r="D567" s="13">
        <v>6068</v>
      </c>
      <c r="E567" s="15">
        <v>42912</v>
      </c>
      <c r="F567" s="13" t="s">
        <v>20</v>
      </c>
    </row>
    <row r="568" spans="1:6" x14ac:dyDescent="0.25">
      <c r="A568" s="12">
        <v>567</v>
      </c>
      <c r="B568" s="13" t="s">
        <v>11</v>
      </c>
      <c r="C568" s="13" t="s">
        <v>12</v>
      </c>
      <c r="D568" s="13">
        <v>9043</v>
      </c>
      <c r="E568" s="15">
        <v>43258</v>
      </c>
      <c r="F568" s="13" t="s">
        <v>16</v>
      </c>
    </row>
    <row r="569" spans="1:6" x14ac:dyDescent="0.25">
      <c r="A569" s="12">
        <v>568</v>
      </c>
      <c r="B569" s="13" t="s">
        <v>7</v>
      </c>
      <c r="C569" s="13" t="s">
        <v>38</v>
      </c>
      <c r="D569" s="13">
        <v>6527</v>
      </c>
      <c r="E569" s="15">
        <v>45038</v>
      </c>
      <c r="F569" s="13" t="s">
        <v>14</v>
      </c>
    </row>
    <row r="570" spans="1:6" x14ac:dyDescent="0.25">
      <c r="A570" s="12">
        <v>569</v>
      </c>
      <c r="B570" s="13" t="s">
        <v>18</v>
      </c>
      <c r="C570" s="13" t="s">
        <v>12</v>
      </c>
      <c r="D570" s="13">
        <v>7981</v>
      </c>
      <c r="E570" s="15">
        <v>45206</v>
      </c>
      <c r="F570" s="13" t="s">
        <v>9</v>
      </c>
    </row>
    <row r="571" spans="1:6" x14ac:dyDescent="0.25">
      <c r="A571" s="12">
        <v>570</v>
      </c>
      <c r="B571" s="13" t="s">
        <v>21</v>
      </c>
      <c r="C571" s="13" t="s">
        <v>12</v>
      </c>
      <c r="D571" s="13">
        <v>6823</v>
      </c>
      <c r="E571" s="15">
        <v>45130</v>
      </c>
      <c r="F571" s="13" t="s">
        <v>9</v>
      </c>
    </row>
    <row r="572" spans="1:6" x14ac:dyDescent="0.25">
      <c r="A572" s="12">
        <v>571</v>
      </c>
      <c r="B572" s="13" t="s">
        <v>29</v>
      </c>
      <c r="C572" s="13" t="s">
        <v>12</v>
      </c>
      <c r="D572" s="13">
        <v>2773</v>
      </c>
      <c r="E572" s="15">
        <v>44016</v>
      </c>
      <c r="F572" s="13" t="s">
        <v>10</v>
      </c>
    </row>
    <row r="573" spans="1:6" x14ac:dyDescent="0.25">
      <c r="A573" s="12">
        <v>572</v>
      </c>
      <c r="B573" s="13" t="s">
        <v>37</v>
      </c>
      <c r="C573" s="13" t="s">
        <v>38</v>
      </c>
      <c r="D573" s="14">
        <v>3373</v>
      </c>
      <c r="E573" s="15">
        <v>44937</v>
      </c>
      <c r="F573" s="13" t="s">
        <v>19</v>
      </c>
    </row>
    <row r="574" spans="1:6" x14ac:dyDescent="0.25">
      <c r="A574" s="12">
        <v>573</v>
      </c>
      <c r="B574" s="13" t="s">
        <v>18</v>
      </c>
      <c r="C574" s="13" t="s">
        <v>12</v>
      </c>
      <c r="D574" s="13">
        <v>7309</v>
      </c>
      <c r="E574" s="15">
        <v>44961</v>
      </c>
      <c r="F574" s="13" t="s">
        <v>10</v>
      </c>
    </row>
    <row r="575" spans="1:6" x14ac:dyDescent="0.25">
      <c r="A575" s="12">
        <v>574</v>
      </c>
      <c r="B575" s="13" t="s">
        <v>37</v>
      </c>
      <c r="C575" s="13" t="s">
        <v>38</v>
      </c>
      <c r="D575" s="14">
        <v>3127</v>
      </c>
      <c r="E575" s="15">
        <v>43240</v>
      </c>
      <c r="F575" s="13" t="s">
        <v>20</v>
      </c>
    </row>
    <row r="576" spans="1:6" x14ac:dyDescent="0.25">
      <c r="A576" s="12">
        <v>575</v>
      </c>
      <c r="B576" s="13" t="s">
        <v>11</v>
      </c>
      <c r="C576" s="13" t="s">
        <v>12</v>
      </c>
      <c r="D576" s="14">
        <v>4449</v>
      </c>
      <c r="E576" s="15">
        <v>43782</v>
      </c>
      <c r="F576" s="13" t="s">
        <v>10</v>
      </c>
    </row>
    <row r="577" spans="1:6" x14ac:dyDescent="0.25">
      <c r="A577" s="12">
        <v>576</v>
      </c>
      <c r="B577" s="13" t="s">
        <v>21</v>
      </c>
      <c r="C577" s="13" t="s">
        <v>12</v>
      </c>
      <c r="D577" s="13">
        <v>1701</v>
      </c>
      <c r="E577" s="15">
        <v>42800</v>
      </c>
      <c r="F577" s="13" t="s">
        <v>10</v>
      </c>
    </row>
    <row r="578" spans="1:6" x14ac:dyDescent="0.25">
      <c r="A578" s="12">
        <v>577</v>
      </c>
      <c r="B578" s="13" t="s">
        <v>18</v>
      </c>
      <c r="C578" s="13" t="s">
        <v>12</v>
      </c>
      <c r="D578" s="13">
        <v>4756</v>
      </c>
      <c r="E578" s="15">
        <v>44012</v>
      </c>
      <c r="F578" s="13" t="s">
        <v>20</v>
      </c>
    </row>
    <row r="579" spans="1:6" x14ac:dyDescent="0.25">
      <c r="A579" s="12">
        <v>578</v>
      </c>
      <c r="B579" s="13" t="s">
        <v>39</v>
      </c>
      <c r="C579" s="13" t="s">
        <v>38</v>
      </c>
      <c r="D579" s="13">
        <v>6923</v>
      </c>
      <c r="E579" s="15">
        <v>43043</v>
      </c>
      <c r="F579" s="13" t="s">
        <v>20</v>
      </c>
    </row>
    <row r="580" spans="1:6" x14ac:dyDescent="0.25">
      <c r="A580" s="12">
        <v>579</v>
      </c>
      <c r="B580" s="13" t="s">
        <v>7</v>
      </c>
      <c r="C580" s="13" t="s">
        <v>38</v>
      </c>
      <c r="D580" s="13">
        <v>8800</v>
      </c>
      <c r="E580" s="15">
        <v>45200</v>
      </c>
      <c r="F580" s="13" t="s">
        <v>22</v>
      </c>
    </row>
    <row r="581" spans="1:6" x14ac:dyDescent="0.25">
      <c r="A581" s="12">
        <v>580</v>
      </c>
      <c r="B581" s="13" t="s">
        <v>37</v>
      </c>
      <c r="C581" s="13" t="s">
        <v>38</v>
      </c>
      <c r="D581" s="13">
        <v>6474</v>
      </c>
      <c r="E581" s="15">
        <v>44713</v>
      </c>
      <c r="F581" s="13" t="s">
        <v>19</v>
      </c>
    </row>
    <row r="582" spans="1:6" x14ac:dyDescent="0.25">
      <c r="A582" s="12">
        <v>581</v>
      </c>
      <c r="B582" s="13" t="s">
        <v>7</v>
      </c>
      <c r="C582" s="13" t="s">
        <v>38</v>
      </c>
      <c r="D582" s="13">
        <v>7121</v>
      </c>
      <c r="E582" s="15">
        <v>44684</v>
      </c>
      <c r="F582" s="13" t="s">
        <v>19</v>
      </c>
    </row>
    <row r="583" spans="1:6" x14ac:dyDescent="0.25">
      <c r="A583" s="12">
        <v>582</v>
      </c>
      <c r="B583" s="13" t="s">
        <v>39</v>
      </c>
      <c r="C583" s="13" t="s">
        <v>38</v>
      </c>
      <c r="D583" s="13">
        <v>7488</v>
      </c>
      <c r="E583" s="15">
        <v>44506</v>
      </c>
      <c r="F583" s="13" t="s">
        <v>19</v>
      </c>
    </row>
    <row r="584" spans="1:6" x14ac:dyDescent="0.25">
      <c r="A584" s="12">
        <v>583</v>
      </c>
      <c r="B584" s="13" t="s">
        <v>21</v>
      </c>
      <c r="C584" s="13" t="s">
        <v>12</v>
      </c>
      <c r="D584" s="14">
        <v>6921</v>
      </c>
      <c r="E584" s="15">
        <v>44471</v>
      </c>
      <c r="F584" s="13" t="s">
        <v>14</v>
      </c>
    </row>
    <row r="585" spans="1:6" x14ac:dyDescent="0.25">
      <c r="A585" s="12">
        <v>584</v>
      </c>
      <c r="B585" s="13" t="s">
        <v>39</v>
      </c>
      <c r="C585" s="13" t="s">
        <v>38</v>
      </c>
      <c r="D585" s="14">
        <v>6063</v>
      </c>
      <c r="E585" s="15">
        <v>44262</v>
      </c>
      <c r="F585" s="13" t="s">
        <v>22</v>
      </c>
    </row>
    <row r="586" spans="1:6" x14ac:dyDescent="0.25">
      <c r="A586" s="12">
        <v>585</v>
      </c>
      <c r="B586" s="13" t="s">
        <v>18</v>
      </c>
      <c r="C586" s="13" t="s">
        <v>12</v>
      </c>
      <c r="D586" s="13">
        <v>1076</v>
      </c>
      <c r="E586" s="15">
        <v>43916</v>
      </c>
      <c r="F586" s="13" t="s">
        <v>9</v>
      </c>
    </row>
    <row r="587" spans="1:6" x14ac:dyDescent="0.25">
      <c r="A587" s="12">
        <v>586</v>
      </c>
      <c r="B587" s="13" t="s">
        <v>37</v>
      </c>
      <c r="C587" s="13" t="s">
        <v>38</v>
      </c>
      <c r="D587" s="13">
        <v>8305</v>
      </c>
      <c r="E587" s="15">
        <v>43904</v>
      </c>
      <c r="F587" s="13" t="s">
        <v>22</v>
      </c>
    </row>
    <row r="588" spans="1:6" x14ac:dyDescent="0.25">
      <c r="A588" s="12">
        <v>587</v>
      </c>
      <c r="B588" s="13" t="s">
        <v>39</v>
      </c>
      <c r="C588" s="13" t="s">
        <v>38</v>
      </c>
      <c r="D588" s="13">
        <v>7401</v>
      </c>
      <c r="E588" s="15">
        <v>44207</v>
      </c>
      <c r="F588" s="13" t="s">
        <v>16</v>
      </c>
    </row>
    <row r="589" spans="1:6" x14ac:dyDescent="0.25">
      <c r="A589" s="12">
        <v>588</v>
      </c>
      <c r="B589" s="13" t="s">
        <v>7</v>
      </c>
      <c r="C589" s="13" t="s">
        <v>38</v>
      </c>
      <c r="D589" s="14">
        <v>3224</v>
      </c>
      <c r="E589" s="15">
        <v>43303</v>
      </c>
      <c r="F589" s="13" t="s">
        <v>14</v>
      </c>
    </row>
    <row r="590" spans="1:6" x14ac:dyDescent="0.25">
      <c r="A590" s="12">
        <v>589</v>
      </c>
      <c r="B590" s="13" t="s">
        <v>18</v>
      </c>
      <c r="C590" s="13" t="s">
        <v>12</v>
      </c>
      <c r="D590" s="13">
        <v>3192</v>
      </c>
      <c r="E590" s="15">
        <v>44429</v>
      </c>
      <c r="F590" s="13" t="s">
        <v>16</v>
      </c>
    </row>
    <row r="591" spans="1:6" x14ac:dyDescent="0.25">
      <c r="A591" s="12">
        <v>590</v>
      </c>
      <c r="B591" s="13" t="s">
        <v>7</v>
      </c>
      <c r="C591" s="13" t="s">
        <v>38</v>
      </c>
      <c r="D591" s="14">
        <v>8391</v>
      </c>
      <c r="E591" s="15">
        <v>42760</v>
      </c>
      <c r="F591" s="13" t="s">
        <v>16</v>
      </c>
    </row>
    <row r="592" spans="1:6" x14ac:dyDescent="0.25">
      <c r="A592" s="12">
        <v>591</v>
      </c>
      <c r="B592" s="13" t="s">
        <v>39</v>
      </c>
      <c r="C592" s="13" t="s">
        <v>38</v>
      </c>
      <c r="D592" s="13">
        <v>3842</v>
      </c>
      <c r="E592" s="15">
        <v>45038</v>
      </c>
      <c r="F592" s="13" t="s">
        <v>9</v>
      </c>
    </row>
    <row r="593" spans="1:6" x14ac:dyDescent="0.25">
      <c r="A593" s="12">
        <v>592</v>
      </c>
      <c r="B593" s="13" t="s">
        <v>37</v>
      </c>
      <c r="C593" s="13" t="s">
        <v>38</v>
      </c>
      <c r="D593" s="14">
        <v>6161</v>
      </c>
      <c r="E593" s="15">
        <v>43597</v>
      </c>
      <c r="F593" s="13" t="s">
        <v>14</v>
      </c>
    </row>
    <row r="594" spans="1:6" x14ac:dyDescent="0.25">
      <c r="A594" s="12">
        <v>593</v>
      </c>
      <c r="B594" s="13" t="s">
        <v>37</v>
      </c>
      <c r="C594" s="13" t="s">
        <v>38</v>
      </c>
      <c r="D594" s="13">
        <v>4467</v>
      </c>
      <c r="E594" s="15">
        <v>44221</v>
      </c>
      <c r="F594" s="13" t="s">
        <v>10</v>
      </c>
    </row>
    <row r="595" spans="1:6" x14ac:dyDescent="0.25">
      <c r="A595" s="12">
        <v>594</v>
      </c>
      <c r="B595" s="13" t="s">
        <v>21</v>
      </c>
      <c r="C595" s="13" t="s">
        <v>12</v>
      </c>
      <c r="D595" s="14">
        <v>5847</v>
      </c>
      <c r="E595" s="15">
        <v>43972</v>
      </c>
      <c r="F595" s="13" t="s">
        <v>10</v>
      </c>
    </row>
    <row r="596" spans="1:6" x14ac:dyDescent="0.25">
      <c r="A596" s="12">
        <v>595</v>
      </c>
      <c r="B596" s="13" t="s">
        <v>37</v>
      </c>
      <c r="C596" s="13" t="s">
        <v>38</v>
      </c>
      <c r="D596" s="14">
        <v>3403</v>
      </c>
      <c r="E596" s="15">
        <v>43651</v>
      </c>
      <c r="F596" s="13" t="s">
        <v>22</v>
      </c>
    </row>
    <row r="597" spans="1:6" x14ac:dyDescent="0.25">
      <c r="A597" s="12">
        <v>596</v>
      </c>
      <c r="B597" s="13" t="s">
        <v>11</v>
      </c>
      <c r="C597" s="13" t="s">
        <v>12</v>
      </c>
      <c r="D597" s="14">
        <v>1961</v>
      </c>
      <c r="E597" s="15">
        <v>43516</v>
      </c>
      <c r="F597" s="13" t="s">
        <v>9</v>
      </c>
    </row>
    <row r="598" spans="1:6" x14ac:dyDescent="0.25">
      <c r="A598" s="12">
        <v>597</v>
      </c>
      <c r="B598" s="13" t="s">
        <v>39</v>
      </c>
      <c r="C598" s="13" t="s">
        <v>38</v>
      </c>
      <c r="D598" s="14">
        <v>8136</v>
      </c>
      <c r="E598" s="15">
        <v>44359</v>
      </c>
      <c r="F598" s="13" t="s">
        <v>14</v>
      </c>
    </row>
    <row r="599" spans="1:6" x14ac:dyDescent="0.25">
      <c r="A599" s="12">
        <v>598</v>
      </c>
      <c r="B599" s="13" t="s">
        <v>29</v>
      </c>
      <c r="C599" s="13" t="s">
        <v>12</v>
      </c>
      <c r="D599" s="14">
        <v>6608</v>
      </c>
      <c r="E599" s="15">
        <v>43864</v>
      </c>
      <c r="F599" s="13" t="s">
        <v>16</v>
      </c>
    </row>
    <row r="600" spans="1:6" x14ac:dyDescent="0.25">
      <c r="A600" s="12">
        <v>599</v>
      </c>
      <c r="B600" s="13" t="s">
        <v>37</v>
      </c>
      <c r="C600" s="13" t="s">
        <v>38</v>
      </c>
      <c r="D600" s="14">
        <v>5752</v>
      </c>
      <c r="E600" s="15">
        <v>43971</v>
      </c>
      <c r="F600" s="13" t="s">
        <v>19</v>
      </c>
    </row>
    <row r="601" spans="1:6" x14ac:dyDescent="0.25">
      <c r="A601" s="12">
        <v>600</v>
      </c>
      <c r="B601" s="13" t="s">
        <v>11</v>
      </c>
      <c r="C601" s="13" t="s">
        <v>12</v>
      </c>
      <c r="D601" s="14">
        <v>3435</v>
      </c>
      <c r="E601" s="15">
        <v>44500</v>
      </c>
      <c r="F601" s="13" t="s">
        <v>22</v>
      </c>
    </row>
    <row r="602" spans="1:6" x14ac:dyDescent="0.25">
      <c r="A602" s="12">
        <v>601</v>
      </c>
      <c r="B602" s="13" t="s">
        <v>11</v>
      </c>
      <c r="C602" s="13" t="s">
        <v>12</v>
      </c>
      <c r="D602" s="13">
        <v>6759</v>
      </c>
      <c r="E602" s="15">
        <v>43524</v>
      </c>
      <c r="F602" s="13" t="s">
        <v>19</v>
      </c>
    </row>
    <row r="603" spans="1:6" x14ac:dyDescent="0.25">
      <c r="A603" s="12">
        <v>602</v>
      </c>
      <c r="B603" s="13" t="s">
        <v>21</v>
      </c>
      <c r="C603" s="13" t="s">
        <v>12</v>
      </c>
      <c r="D603" s="13">
        <v>7724</v>
      </c>
      <c r="E603" s="15">
        <v>44177</v>
      </c>
      <c r="F603" s="13" t="s">
        <v>22</v>
      </c>
    </row>
    <row r="604" spans="1:6" x14ac:dyDescent="0.25">
      <c r="A604" s="12">
        <v>603</v>
      </c>
      <c r="B604" s="13" t="s">
        <v>39</v>
      </c>
      <c r="C604" s="13" t="s">
        <v>38</v>
      </c>
      <c r="D604" s="13">
        <v>6305</v>
      </c>
      <c r="E604" s="15">
        <v>44749</v>
      </c>
      <c r="F604" s="13" t="s">
        <v>22</v>
      </c>
    </row>
    <row r="605" spans="1:6" x14ac:dyDescent="0.25">
      <c r="A605" s="12">
        <v>604</v>
      </c>
      <c r="B605" s="13" t="s">
        <v>11</v>
      </c>
      <c r="C605" s="13" t="s">
        <v>12</v>
      </c>
      <c r="D605" s="13">
        <v>3216</v>
      </c>
      <c r="E605" s="15">
        <v>44113</v>
      </c>
      <c r="F605" s="13" t="s">
        <v>14</v>
      </c>
    </row>
    <row r="606" spans="1:6" x14ac:dyDescent="0.25">
      <c r="A606" s="12">
        <v>605</v>
      </c>
      <c r="B606" s="13" t="s">
        <v>18</v>
      </c>
      <c r="C606" s="13" t="s">
        <v>12</v>
      </c>
      <c r="D606" s="14">
        <v>7491</v>
      </c>
      <c r="E606" s="15">
        <v>43065</v>
      </c>
      <c r="F606" s="13" t="s">
        <v>20</v>
      </c>
    </row>
    <row r="607" spans="1:6" x14ac:dyDescent="0.25">
      <c r="A607" s="12">
        <v>606</v>
      </c>
      <c r="B607" s="13" t="s">
        <v>7</v>
      </c>
      <c r="C607" s="13" t="s">
        <v>38</v>
      </c>
      <c r="D607" s="14">
        <v>9014</v>
      </c>
      <c r="E607" s="15">
        <v>42866</v>
      </c>
      <c r="F607" s="13" t="s">
        <v>10</v>
      </c>
    </row>
    <row r="608" spans="1:6" x14ac:dyDescent="0.25">
      <c r="A608" s="12">
        <v>607</v>
      </c>
      <c r="B608" s="13" t="s">
        <v>37</v>
      </c>
      <c r="C608" s="13" t="s">
        <v>38</v>
      </c>
      <c r="D608" s="14">
        <v>3811</v>
      </c>
      <c r="E608" s="15">
        <v>43126</v>
      </c>
      <c r="F608" s="13" t="s">
        <v>20</v>
      </c>
    </row>
    <row r="609" spans="1:6" x14ac:dyDescent="0.25">
      <c r="A609" s="12">
        <v>608</v>
      </c>
      <c r="B609" s="13" t="s">
        <v>11</v>
      </c>
      <c r="C609" s="13" t="s">
        <v>12</v>
      </c>
      <c r="D609" s="14">
        <v>9308</v>
      </c>
      <c r="E609" s="15">
        <v>44245</v>
      </c>
      <c r="F609" s="13" t="s">
        <v>20</v>
      </c>
    </row>
    <row r="610" spans="1:6" x14ac:dyDescent="0.25">
      <c r="A610" s="12">
        <v>609</v>
      </c>
      <c r="B610" s="13" t="s">
        <v>11</v>
      </c>
      <c r="C610" s="13" t="s">
        <v>12</v>
      </c>
      <c r="D610" s="13">
        <v>4805</v>
      </c>
      <c r="E610" s="15">
        <v>44011</v>
      </c>
      <c r="F610" s="13" t="s">
        <v>19</v>
      </c>
    </row>
    <row r="611" spans="1:6" x14ac:dyDescent="0.25">
      <c r="A611" s="12">
        <v>610</v>
      </c>
      <c r="B611" s="13" t="s">
        <v>21</v>
      </c>
      <c r="C611" s="13" t="s">
        <v>12</v>
      </c>
      <c r="D611" s="13">
        <v>6608</v>
      </c>
      <c r="E611" s="15">
        <v>43308</v>
      </c>
      <c r="F611" s="13" t="s">
        <v>9</v>
      </c>
    </row>
    <row r="612" spans="1:6" x14ac:dyDescent="0.25">
      <c r="A612" s="12">
        <v>611</v>
      </c>
      <c r="B612" s="13" t="s">
        <v>29</v>
      </c>
      <c r="C612" s="13" t="s">
        <v>12</v>
      </c>
      <c r="D612" s="13">
        <v>6047</v>
      </c>
      <c r="E612" s="15">
        <v>44128</v>
      </c>
      <c r="F612" s="13" t="s">
        <v>22</v>
      </c>
    </row>
    <row r="613" spans="1:6" x14ac:dyDescent="0.25">
      <c r="A613" s="12">
        <v>612</v>
      </c>
      <c r="B613" s="13" t="s">
        <v>18</v>
      </c>
      <c r="C613" s="13" t="s">
        <v>12</v>
      </c>
      <c r="D613" s="13">
        <v>3595</v>
      </c>
      <c r="E613" s="15">
        <v>45052</v>
      </c>
      <c r="F613" s="13" t="s">
        <v>16</v>
      </c>
    </row>
    <row r="614" spans="1:6" x14ac:dyDescent="0.25">
      <c r="A614" s="12">
        <v>613</v>
      </c>
      <c r="B614" s="13" t="s">
        <v>18</v>
      </c>
      <c r="C614" s="13" t="s">
        <v>12</v>
      </c>
      <c r="D614" s="13">
        <v>6249</v>
      </c>
      <c r="E614" s="15">
        <v>44639</v>
      </c>
      <c r="F614" s="13" t="s">
        <v>9</v>
      </c>
    </row>
    <row r="615" spans="1:6" x14ac:dyDescent="0.25">
      <c r="A615" s="12">
        <v>614</v>
      </c>
      <c r="B615" s="13" t="s">
        <v>21</v>
      </c>
      <c r="C615" s="13" t="s">
        <v>12</v>
      </c>
      <c r="D615" s="13">
        <v>8366</v>
      </c>
      <c r="E615" s="15">
        <v>44933</v>
      </c>
      <c r="F615" s="13" t="s">
        <v>16</v>
      </c>
    </row>
    <row r="616" spans="1:6" x14ac:dyDescent="0.25">
      <c r="A616" s="12">
        <v>615</v>
      </c>
      <c r="B616" s="13" t="s">
        <v>11</v>
      </c>
      <c r="C616" s="13" t="s">
        <v>12</v>
      </c>
      <c r="D616" s="13">
        <v>6447</v>
      </c>
      <c r="E616" s="15">
        <v>42937</v>
      </c>
      <c r="F616" s="13" t="s">
        <v>14</v>
      </c>
    </row>
    <row r="617" spans="1:6" x14ac:dyDescent="0.25">
      <c r="A617" s="12">
        <v>616</v>
      </c>
      <c r="B617" s="13" t="s">
        <v>37</v>
      </c>
      <c r="C617" s="13" t="s">
        <v>38</v>
      </c>
      <c r="D617" s="13">
        <v>9155</v>
      </c>
      <c r="E617" s="15">
        <v>45030</v>
      </c>
      <c r="F617" s="13" t="s">
        <v>16</v>
      </c>
    </row>
    <row r="618" spans="1:6" x14ac:dyDescent="0.25">
      <c r="A618" s="12">
        <v>617</v>
      </c>
      <c r="B618" s="13" t="s">
        <v>11</v>
      </c>
      <c r="C618" s="13" t="s">
        <v>12</v>
      </c>
      <c r="D618" s="13">
        <v>3235</v>
      </c>
      <c r="E618" s="15">
        <v>43176</v>
      </c>
      <c r="F618" s="13" t="s">
        <v>9</v>
      </c>
    </row>
    <row r="619" spans="1:6" x14ac:dyDescent="0.25">
      <c r="A619" s="12">
        <v>618</v>
      </c>
      <c r="B619" s="13" t="s">
        <v>29</v>
      </c>
      <c r="C619" s="13" t="s">
        <v>12</v>
      </c>
      <c r="D619" s="13">
        <v>2791</v>
      </c>
      <c r="E619" s="15">
        <v>43758</v>
      </c>
      <c r="F619" s="13" t="s">
        <v>19</v>
      </c>
    </row>
    <row r="620" spans="1:6" x14ac:dyDescent="0.25">
      <c r="A620" s="12">
        <v>619</v>
      </c>
      <c r="B620" s="13" t="s">
        <v>18</v>
      </c>
      <c r="C620" s="13" t="s">
        <v>12</v>
      </c>
      <c r="D620" s="13">
        <v>3406</v>
      </c>
      <c r="E620" s="15">
        <v>44786</v>
      </c>
      <c r="F620" s="13" t="s">
        <v>14</v>
      </c>
    </row>
    <row r="621" spans="1:6" x14ac:dyDescent="0.25">
      <c r="A621" s="12">
        <v>620</v>
      </c>
      <c r="B621" s="13" t="s">
        <v>18</v>
      </c>
      <c r="C621" s="13" t="s">
        <v>12</v>
      </c>
      <c r="D621" s="13">
        <v>5418</v>
      </c>
      <c r="E621" s="15">
        <v>45046</v>
      </c>
      <c r="F621" s="13" t="s">
        <v>16</v>
      </c>
    </row>
    <row r="622" spans="1:6" x14ac:dyDescent="0.25">
      <c r="A622" s="12">
        <v>621</v>
      </c>
      <c r="B622" s="13" t="s">
        <v>7</v>
      </c>
      <c r="C622" s="13" t="s">
        <v>38</v>
      </c>
      <c r="D622" s="13">
        <v>4004</v>
      </c>
      <c r="E622" s="15">
        <v>43886</v>
      </c>
      <c r="F622" s="13" t="s">
        <v>20</v>
      </c>
    </row>
    <row r="623" spans="1:6" x14ac:dyDescent="0.25">
      <c r="A623" s="12">
        <v>622</v>
      </c>
      <c r="B623" s="13" t="s">
        <v>7</v>
      </c>
      <c r="C623" s="13" t="s">
        <v>38</v>
      </c>
      <c r="D623" s="13">
        <v>2076</v>
      </c>
      <c r="E623" s="15">
        <v>44642</v>
      </c>
      <c r="F623" s="13" t="s">
        <v>14</v>
      </c>
    </row>
    <row r="624" spans="1:6" x14ac:dyDescent="0.25">
      <c r="A624" s="12">
        <v>623</v>
      </c>
      <c r="B624" s="13" t="s">
        <v>21</v>
      </c>
      <c r="C624" s="13" t="s">
        <v>12</v>
      </c>
      <c r="D624" s="13">
        <v>9064</v>
      </c>
      <c r="E624" s="15">
        <v>44635</v>
      </c>
      <c r="F624" s="13" t="s">
        <v>9</v>
      </c>
    </row>
    <row r="625" spans="1:6" x14ac:dyDescent="0.25">
      <c r="A625" s="12">
        <v>624</v>
      </c>
      <c r="B625" s="13" t="s">
        <v>39</v>
      </c>
      <c r="C625" s="13" t="s">
        <v>38</v>
      </c>
      <c r="D625" s="13">
        <v>5949</v>
      </c>
      <c r="E625" s="15">
        <v>44263</v>
      </c>
      <c r="F625" s="13" t="s">
        <v>20</v>
      </c>
    </row>
    <row r="626" spans="1:6" x14ac:dyDescent="0.25">
      <c r="A626" s="12">
        <v>625</v>
      </c>
      <c r="B626" s="13" t="s">
        <v>11</v>
      </c>
      <c r="C626" s="13" t="s">
        <v>12</v>
      </c>
      <c r="D626" s="13">
        <v>4216</v>
      </c>
      <c r="E626" s="15">
        <v>44695</v>
      </c>
      <c r="F626" s="13" t="s">
        <v>14</v>
      </c>
    </row>
    <row r="627" spans="1:6" x14ac:dyDescent="0.25">
      <c r="A627" s="12">
        <v>626</v>
      </c>
      <c r="B627" s="13" t="s">
        <v>21</v>
      </c>
      <c r="C627" s="13" t="s">
        <v>12</v>
      </c>
      <c r="D627" s="13">
        <v>7805</v>
      </c>
      <c r="E627" s="15">
        <v>43139</v>
      </c>
      <c r="F627" s="13" t="s">
        <v>22</v>
      </c>
    </row>
    <row r="628" spans="1:6" x14ac:dyDescent="0.25">
      <c r="A628" s="12">
        <v>627</v>
      </c>
      <c r="B628" s="13" t="s">
        <v>18</v>
      </c>
      <c r="C628" s="13" t="s">
        <v>12</v>
      </c>
      <c r="D628" s="13">
        <v>5418</v>
      </c>
      <c r="E628" s="15">
        <v>44632</v>
      </c>
      <c r="F628" s="13" t="s">
        <v>19</v>
      </c>
    </row>
    <row r="629" spans="1:6" x14ac:dyDescent="0.25">
      <c r="A629" s="12">
        <v>628</v>
      </c>
      <c r="B629" s="13" t="s">
        <v>18</v>
      </c>
      <c r="C629" s="13" t="s">
        <v>12</v>
      </c>
      <c r="D629" s="13">
        <v>7913</v>
      </c>
      <c r="E629" s="15">
        <v>45084</v>
      </c>
      <c r="F629" s="13" t="s">
        <v>20</v>
      </c>
    </row>
    <row r="630" spans="1:6" x14ac:dyDescent="0.25">
      <c r="A630" s="12">
        <v>629</v>
      </c>
      <c r="B630" s="13" t="s">
        <v>7</v>
      </c>
      <c r="C630" s="13" t="s">
        <v>38</v>
      </c>
      <c r="D630" s="13">
        <v>7369</v>
      </c>
      <c r="E630" s="15">
        <v>45080</v>
      </c>
      <c r="F630" s="13" t="s">
        <v>16</v>
      </c>
    </row>
    <row r="631" spans="1:6" x14ac:dyDescent="0.25">
      <c r="A631" s="12">
        <v>630</v>
      </c>
      <c r="B631" s="13" t="s">
        <v>7</v>
      </c>
      <c r="C631" s="13" t="s">
        <v>38</v>
      </c>
      <c r="D631" s="13">
        <v>6053</v>
      </c>
      <c r="E631" s="15">
        <v>44179</v>
      </c>
      <c r="F631" s="13" t="s">
        <v>10</v>
      </c>
    </row>
    <row r="632" spans="1:6" x14ac:dyDescent="0.25">
      <c r="A632" s="12">
        <v>631</v>
      </c>
      <c r="B632" s="13" t="s">
        <v>7</v>
      </c>
      <c r="C632" s="13" t="s">
        <v>38</v>
      </c>
      <c r="D632" s="13">
        <v>4264</v>
      </c>
      <c r="E632" s="15">
        <v>44576</v>
      </c>
      <c r="F632" s="13" t="s">
        <v>16</v>
      </c>
    </row>
    <row r="633" spans="1:6" x14ac:dyDescent="0.25">
      <c r="A633" s="12">
        <v>632</v>
      </c>
      <c r="B633" s="13" t="s">
        <v>7</v>
      </c>
      <c r="C633" s="13" t="s">
        <v>38</v>
      </c>
      <c r="D633" s="13">
        <v>7009</v>
      </c>
      <c r="E633" s="15">
        <v>44688</v>
      </c>
      <c r="F633" s="13" t="s">
        <v>14</v>
      </c>
    </row>
    <row r="634" spans="1:6" x14ac:dyDescent="0.25">
      <c r="A634" s="12">
        <v>633</v>
      </c>
      <c r="B634" s="13" t="s">
        <v>11</v>
      </c>
      <c r="C634" s="13" t="s">
        <v>12</v>
      </c>
      <c r="D634" s="13">
        <v>7516</v>
      </c>
      <c r="E634" s="15">
        <v>44778</v>
      </c>
      <c r="F634" s="13" t="s">
        <v>14</v>
      </c>
    </row>
    <row r="635" spans="1:6" x14ac:dyDescent="0.25">
      <c r="A635" s="12">
        <v>634</v>
      </c>
      <c r="B635" s="13" t="s">
        <v>39</v>
      </c>
      <c r="C635" s="13" t="s">
        <v>38</v>
      </c>
      <c r="D635" s="13">
        <v>4714</v>
      </c>
      <c r="E635" s="15">
        <v>43200</v>
      </c>
      <c r="F635" s="13" t="s">
        <v>19</v>
      </c>
    </row>
    <row r="636" spans="1:6" x14ac:dyDescent="0.25">
      <c r="A636" s="12">
        <v>635</v>
      </c>
      <c r="B636" s="13" t="s">
        <v>39</v>
      </c>
      <c r="C636" s="13" t="s">
        <v>38</v>
      </c>
      <c r="D636" s="13">
        <v>5108</v>
      </c>
      <c r="E636" s="15">
        <v>44988</v>
      </c>
      <c r="F636" s="13" t="s">
        <v>9</v>
      </c>
    </row>
    <row r="637" spans="1:6" x14ac:dyDescent="0.25">
      <c r="A637" s="12">
        <v>636</v>
      </c>
      <c r="B637" s="13" t="s">
        <v>21</v>
      </c>
      <c r="C637" s="13" t="s">
        <v>12</v>
      </c>
      <c r="D637" s="13">
        <v>6886</v>
      </c>
      <c r="E637" s="15">
        <v>45249</v>
      </c>
      <c r="F637" s="13" t="s">
        <v>10</v>
      </c>
    </row>
    <row r="638" spans="1:6" x14ac:dyDescent="0.25">
      <c r="A638" s="12">
        <v>637</v>
      </c>
      <c r="B638" s="13" t="s">
        <v>11</v>
      </c>
      <c r="C638" s="13" t="s">
        <v>12</v>
      </c>
      <c r="D638" s="13">
        <v>2535</v>
      </c>
      <c r="E638" s="15">
        <v>44090</v>
      </c>
      <c r="F638" s="13" t="s">
        <v>16</v>
      </c>
    </row>
    <row r="639" spans="1:6" x14ac:dyDescent="0.25">
      <c r="A639" s="12">
        <v>638</v>
      </c>
      <c r="B639" s="13" t="s">
        <v>29</v>
      </c>
      <c r="C639" s="13" t="s">
        <v>12</v>
      </c>
      <c r="D639" s="13">
        <v>6666</v>
      </c>
      <c r="E639" s="15">
        <v>44728</v>
      </c>
      <c r="F639" s="13" t="s">
        <v>20</v>
      </c>
    </row>
    <row r="640" spans="1:6" x14ac:dyDescent="0.25">
      <c r="A640" s="12">
        <v>639</v>
      </c>
      <c r="B640" s="13" t="s">
        <v>7</v>
      </c>
      <c r="C640" s="13" t="s">
        <v>38</v>
      </c>
      <c r="D640" s="13">
        <v>2150</v>
      </c>
      <c r="E640" s="15">
        <v>43303</v>
      </c>
      <c r="F640" s="13" t="s">
        <v>20</v>
      </c>
    </row>
    <row r="641" spans="1:6" x14ac:dyDescent="0.25">
      <c r="A641" s="12">
        <v>640</v>
      </c>
      <c r="B641" s="13" t="s">
        <v>39</v>
      </c>
      <c r="C641" s="13" t="s">
        <v>38</v>
      </c>
      <c r="D641" s="13">
        <v>7068</v>
      </c>
      <c r="E641" s="15">
        <v>44437</v>
      </c>
      <c r="F641" s="13" t="s">
        <v>10</v>
      </c>
    </row>
    <row r="642" spans="1:6" x14ac:dyDescent="0.25">
      <c r="A642" s="12">
        <v>641</v>
      </c>
      <c r="B642" s="13" t="s">
        <v>21</v>
      </c>
      <c r="C642" s="13" t="s">
        <v>12</v>
      </c>
      <c r="D642" s="13">
        <v>5231</v>
      </c>
      <c r="E642" s="15">
        <v>44449</v>
      </c>
      <c r="F642" s="13" t="s">
        <v>10</v>
      </c>
    </row>
    <row r="643" spans="1:6" x14ac:dyDescent="0.25">
      <c r="A643" s="12">
        <v>642</v>
      </c>
      <c r="B643" s="13" t="s">
        <v>37</v>
      </c>
      <c r="C643" s="13" t="s">
        <v>38</v>
      </c>
      <c r="D643" s="13">
        <v>9085</v>
      </c>
      <c r="E643" s="15">
        <v>44999</v>
      </c>
      <c r="F643" s="13" t="s">
        <v>9</v>
      </c>
    </row>
    <row r="644" spans="1:6" x14ac:dyDescent="0.25">
      <c r="A644" s="12">
        <v>643</v>
      </c>
      <c r="B644" s="13" t="s">
        <v>18</v>
      </c>
      <c r="C644" s="13" t="s">
        <v>12</v>
      </c>
      <c r="D644" s="13">
        <v>2164</v>
      </c>
      <c r="E644" s="15">
        <v>44611</v>
      </c>
      <c r="F644" s="13" t="s">
        <v>10</v>
      </c>
    </row>
    <row r="645" spans="1:6" x14ac:dyDescent="0.25">
      <c r="A645" s="12">
        <v>644</v>
      </c>
      <c r="B645" s="13" t="s">
        <v>11</v>
      </c>
      <c r="C645" s="13" t="s">
        <v>12</v>
      </c>
      <c r="D645" s="13">
        <v>1369</v>
      </c>
      <c r="E645" s="15">
        <v>43051</v>
      </c>
      <c r="F645" s="13" t="s">
        <v>19</v>
      </c>
    </row>
    <row r="646" spans="1:6" x14ac:dyDescent="0.25">
      <c r="A646" s="12">
        <v>645</v>
      </c>
      <c r="B646" s="13" t="s">
        <v>18</v>
      </c>
      <c r="C646" s="13" t="s">
        <v>12</v>
      </c>
      <c r="D646" s="13">
        <v>8756</v>
      </c>
      <c r="E646" s="15">
        <v>42929</v>
      </c>
      <c r="F646" s="13" t="s">
        <v>14</v>
      </c>
    </row>
    <row r="647" spans="1:6" x14ac:dyDescent="0.25">
      <c r="A647" s="12">
        <v>646</v>
      </c>
      <c r="B647" s="13" t="s">
        <v>7</v>
      </c>
      <c r="C647" s="13" t="s">
        <v>38</v>
      </c>
      <c r="D647" s="13">
        <v>3717</v>
      </c>
      <c r="E647" s="15">
        <v>43846</v>
      </c>
      <c r="F647" s="13" t="s">
        <v>20</v>
      </c>
    </row>
    <row r="648" spans="1:6" x14ac:dyDescent="0.25">
      <c r="A648" s="12">
        <v>647</v>
      </c>
      <c r="B648" s="13" t="s">
        <v>37</v>
      </c>
      <c r="C648" s="13" t="s">
        <v>38</v>
      </c>
      <c r="D648" s="13">
        <v>3899</v>
      </c>
      <c r="E648" s="15">
        <v>44511</v>
      </c>
      <c r="F648" s="13" t="s">
        <v>16</v>
      </c>
    </row>
    <row r="649" spans="1:6" x14ac:dyDescent="0.25">
      <c r="A649" s="12">
        <v>648</v>
      </c>
      <c r="B649" s="13" t="s">
        <v>21</v>
      </c>
      <c r="C649" s="13" t="s">
        <v>12</v>
      </c>
      <c r="D649" s="13">
        <v>7402</v>
      </c>
      <c r="E649" s="15">
        <v>43601</v>
      </c>
      <c r="F649" s="13" t="s">
        <v>10</v>
      </c>
    </row>
    <row r="650" spans="1:6" x14ac:dyDescent="0.25">
      <c r="A650" s="12">
        <v>649</v>
      </c>
      <c r="B650" s="13" t="s">
        <v>11</v>
      </c>
      <c r="C650" s="13" t="s">
        <v>12</v>
      </c>
      <c r="D650" s="13">
        <v>8223</v>
      </c>
      <c r="E650" s="15">
        <v>44231</v>
      </c>
      <c r="F650" s="13" t="s">
        <v>19</v>
      </c>
    </row>
    <row r="651" spans="1:6" x14ac:dyDescent="0.25">
      <c r="A651" s="12">
        <v>650</v>
      </c>
      <c r="B651" s="13" t="s">
        <v>29</v>
      </c>
      <c r="C651" s="13" t="s">
        <v>12</v>
      </c>
      <c r="D651" s="13">
        <v>1688</v>
      </c>
      <c r="E651" s="15">
        <v>44829</v>
      </c>
      <c r="F651" s="13" t="s">
        <v>9</v>
      </c>
    </row>
    <row r="652" spans="1:6" x14ac:dyDescent="0.25">
      <c r="A652" s="12">
        <v>651</v>
      </c>
      <c r="B652" s="13" t="s">
        <v>11</v>
      </c>
      <c r="C652" s="13" t="s">
        <v>12</v>
      </c>
      <c r="D652" s="13">
        <v>6351</v>
      </c>
      <c r="E652" s="15">
        <v>43540</v>
      </c>
      <c r="F652" s="13" t="s">
        <v>19</v>
      </c>
    </row>
    <row r="653" spans="1:6" x14ac:dyDescent="0.25">
      <c r="A653" s="12">
        <v>652</v>
      </c>
      <c r="B653" s="13" t="s">
        <v>7</v>
      </c>
      <c r="C653" s="13" t="s">
        <v>38</v>
      </c>
      <c r="D653" s="13">
        <v>5852</v>
      </c>
      <c r="E653" s="15">
        <v>43654</v>
      </c>
      <c r="F653" s="13" t="s">
        <v>16</v>
      </c>
    </row>
    <row r="654" spans="1:6" x14ac:dyDescent="0.25">
      <c r="A654" s="12">
        <v>653</v>
      </c>
      <c r="B654" s="13" t="s">
        <v>11</v>
      </c>
      <c r="C654" s="13" t="s">
        <v>12</v>
      </c>
      <c r="D654" s="13">
        <v>7585</v>
      </c>
      <c r="E654" s="15">
        <v>44816</v>
      </c>
      <c r="F654" s="13" t="s">
        <v>9</v>
      </c>
    </row>
    <row r="655" spans="1:6" x14ac:dyDescent="0.25">
      <c r="A655" s="12">
        <v>654</v>
      </c>
      <c r="B655" s="13" t="s">
        <v>18</v>
      </c>
      <c r="C655" s="13" t="s">
        <v>12</v>
      </c>
      <c r="D655" s="13">
        <v>3554</v>
      </c>
      <c r="E655" s="15">
        <v>45083</v>
      </c>
      <c r="F655" s="13" t="s">
        <v>20</v>
      </c>
    </row>
    <row r="656" spans="1:6" x14ac:dyDescent="0.25">
      <c r="A656" s="12">
        <v>655</v>
      </c>
      <c r="B656" s="13" t="s">
        <v>29</v>
      </c>
      <c r="C656" s="13" t="s">
        <v>12</v>
      </c>
      <c r="D656" s="13">
        <v>8063</v>
      </c>
      <c r="E656" s="15">
        <v>43360</v>
      </c>
      <c r="F656" s="13" t="s">
        <v>19</v>
      </c>
    </row>
    <row r="657" spans="1:6" x14ac:dyDescent="0.25">
      <c r="A657" s="12">
        <v>656</v>
      </c>
      <c r="B657" s="13" t="s">
        <v>29</v>
      </c>
      <c r="C657" s="13" t="s">
        <v>12</v>
      </c>
      <c r="D657" s="13">
        <v>1092</v>
      </c>
      <c r="E657" s="15">
        <v>43915</v>
      </c>
      <c r="F657" s="13" t="s">
        <v>9</v>
      </c>
    </row>
    <row r="658" spans="1:6" x14ac:dyDescent="0.25">
      <c r="A658" s="12">
        <v>657</v>
      </c>
      <c r="B658" s="13" t="s">
        <v>7</v>
      </c>
      <c r="C658" s="13" t="s">
        <v>38</v>
      </c>
      <c r="D658" s="13">
        <v>4487</v>
      </c>
      <c r="E658" s="15">
        <v>45140</v>
      </c>
      <c r="F658" s="13" t="s">
        <v>9</v>
      </c>
    </row>
    <row r="659" spans="1:6" x14ac:dyDescent="0.25">
      <c r="A659" s="12">
        <v>658</v>
      </c>
      <c r="B659" s="13" t="s">
        <v>21</v>
      </c>
      <c r="C659" s="13" t="s">
        <v>12</v>
      </c>
      <c r="D659" s="13">
        <v>2119</v>
      </c>
      <c r="E659" s="15">
        <v>42939</v>
      </c>
      <c r="F659" s="13" t="s">
        <v>20</v>
      </c>
    </row>
    <row r="660" spans="1:6" x14ac:dyDescent="0.25">
      <c r="A660" s="12">
        <v>659</v>
      </c>
      <c r="B660" s="13" t="s">
        <v>39</v>
      </c>
      <c r="C660" s="13" t="s">
        <v>38</v>
      </c>
      <c r="D660" s="13">
        <v>3876</v>
      </c>
      <c r="E660" s="15">
        <v>42808</v>
      </c>
      <c r="F660" s="13" t="s">
        <v>20</v>
      </c>
    </row>
    <row r="661" spans="1:6" x14ac:dyDescent="0.25">
      <c r="A661" s="12">
        <v>660</v>
      </c>
      <c r="B661" s="13" t="s">
        <v>29</v>
      </c>
      <c r="C661" s="13" t="s">
        <v>12</v>
      </c>
      <c r="D661" s="13">
        <v>8878</v>
      </c>
      <c r="E661" s="15">
        <v>43891</v>
      </c>
      <c r="F661" s="13" t="s">
        <v>14</v>
      </c>
    </row>
    <row r="662" spans="1:6" x14ac:dyDescent="0.25">
      <c r="A662" s="12">
        <v>661</v>
      </c>
      <c r="B662" s="13" t="s">
        <v>37</v>
      </c>
      <c r="C662" s="13" t="s">
        <v>38</v>
      </c>
      <c r="D662" s="13">
        <v>5242</v>
      </c>
      <c r="E662" s="15">
        <v>44276</v>
      </c>
      <c r="F662" s="13" t="s">
        <v>10</v>
      </c>
    </row>
    <row r="663" spans="1:6" x14ac:dyDescent="0.25">
      <c r="A663" s="12">
        <v>662</v>
      </c>
      <c r="B663" s="13" t="s">
        <v>18</v>
      </c>
      <c r="C663" s="13" t="s">
        <v>12</v>
      </c>
      <c r="D663" s="13">
        <v>2160</v>
      </c>
      <c r="E663" s="15">
        <v>43896</v>
      </c>
      <c r="F663" s="13" t="s">
        <v>20</v>
      </c>
    </row>
    <row r="664" spans="1:6" x14ac:dyDescent="0.25">
      <c r="A664" s="12">
        <v>663</v>
      </c>
      <c r="B664" s="13" t="s">
        <v>11</v>
      </c>
      <c r="C664" s="13" t="s">
        <v>12</v>
      </c>
      <c r="D664" s="13">
        <v>1359</v>
      </c>
      <c r="E664" s="15">
        <v>44930</v>
      </c>
      <c r="F664" s="13" t="s">
        <v>20</v>
      </c>
    </row>
    <row r="665" spans="1:6" x14ac:dyDescent="0.25">
      <c r="A665" s="12">
        <v>664</v>
      </c>
      <c r="B665" s="13" t="s">
        <v>11</v>
      </c>
      <c r="C665" s="13" t="s">
        <v>12</v>
      </c>
      <c r="D665" s="13">
        <v>4024</v>
      </c>
      <c r="E665" s="15">
        <v>44497</v>
      </c>
      <c r="F665" s="13" t="s">
        <v>22</v>
      </c>
    </row>
    <row r="666" spans="1:6" x14ac:dyDescent="0.25">
      <c r="A666" s="12">
        <v>665</v>
      </c>
      <c r="B666" s="13" t="s">
        <v>11</v>
      </c>
      <c r="C666" s="13" t="s">
        <v>12</v>
      </c>
      <c r="D666" s="13">
        <v>4539</v>
      </c>
      <c r="E666" s="15">
        <v>43684</v>
      </c>
      <c r="F666" s="13" t="s">
        <v>22</v>
      </c>
    </row>
    <row r="667" spans="1:6" x14ac:dyDescent="0.25">
      <c r="A667" s="12">
        <v>666</v>
      </c>
      <c r="B667" s="13" t="s">
        <v>7</v>
      </c>
      <c r="C667" s="13" t="s">
        <v>38</v>
      </c>
      <c r="D667" s="13">
        <v>1839</v>
      </c>
      <c r="E667" s="15">
        <v>43733</v>
      </c>
      <c r="F667" s="13" t="s">
        <v>10</v>
      </c>
    </row>
    <row r="668" spans="1:6" x14ac:dyDescent="0.25">
      <c r="A668" s="12">
        <v>667</v>
      </c>
      <c r="B668" s="13" t="s">
        <v>29</v>
      </c>
      <c r="C668" s="13" t="s">
        <v>12</v>
      </c>
      <c r="D668" s="13">
        <v>9052</v>
      </c>
      <c r="E668" s="15">
        <v>43264</v>
      </c>
      <c r="F668" s="13" t="s">
        <v>19</v>
      </c>
    </row>
    <row r="669" spans="1:6" x14ac:dyDescent="0.25">
      <c r="A669" s="12">
        <v>668</v>
      </c>
      <c r="B669" s="13" t="s">
        <v>39</v>
      </c>
      <c r="C669" s="13" t="s">
        <v>38</v>
      </c>
      <c r="D669" s="13">
        <v>9059</v>
      </c>
      <c r="E669" s="15">
        <v>43164</v>
      </c>
      <c r="F669" s="13" t="s">
        <v>16</v>
      </c>
    </row>
    <row r="670" spans="1:6" x14ac:dyDescent="0.25">
      <c r="A670" s="12">
        <v>669</v>
      </c>
      <c r="B670" s="13" t="s">
        <v>29</v>
      </c>
      <c r="C670" s="13" t="s">
        <v>12</v>
      </c>
      <c r="D670" s="13">
        <v>2434</v>
      </c>
      <c r="E670" s="15">
        <v>43293</v>
      </c>
      <c r="F670" s="13" t="s">
        <v>16</v>
      </c>
    </row>
    <row r="671" spans="1:6" x14ac:dyDescent="0.25">
      <c r="A671" s="12">
        <v>670</v>
      </c>
      <c r="B671" s="13" t="s">
        <v>11</v>
      </c>
      <c r="C671" s="13" t="s">
        <v>12</v>
      </c>
      <c r="D671" s="13">
        <v>6341</v>
      </c>
      <c r="E671" s="15">
        <v>44321</v>
      </c>
      <c r="F671" s="13" t="s">
        <v>10</v>
      </c>
    </row>
    <row r="672" spans="1:6" x14ac:dyDescent="0.25">
      <c r="A672" s="12">
        <v>671</v>
      </c>
      <c r="B672" s="13" t="s">
        <v>7</v>
      </c>
      <c r="C672" s="13" t="s">
        <v>38</v>
      </c>
      <c r="D672" s="13">
        <v>5707</v>
      </c>
      <c r="E672" s="15">
        <v>43618</v>
      </c>
      <c r="F672" s="13" t="s">
        <v>9</v>
      </c>
    </row>
    <row r="673" spans="1:6" x14ac:dyDescent="0.25">
      <c r="A673" s="12">
        <v>672</v>
      </c>
      <c r="B673" s="13" t="s">
        <v>29</v>
      </c>
      <c r="C673" s="13" t="s">
        <v>12</v>
      </c>
      <c r="D673" s="13">
        <v>2594</v>
      </c>
      <c r="E673" s="15">
        <v>44199</v>
      </c>
      <c r="F673" s="13" t="s">
        <v>16</v>
      </c>
    </row>
    <row r="674" spans="1:6" x14ac:dyDescent="0.25">
      <c r="A674" s="12">
        <v>673</v>
      </c>
      <c r="B674" s="13" t="s">
        <v>7</v>
      </c>
      <c r="C674" s="13" t="s">
        <v>38</v>
      </c>
      <c r="D674" s="13">
        <v>3618</v>
      </c>
      <c r="E674" s="15">
        <v>44525</v>
      </c>
      <c r="F674" s="13" t="s">
        <v>14</v>
      </c>
    </row>
    <row r="675" spans="1:6" x14ac:dyDescent="0.25">
      <c r="A675" s="12">
        <v>674</v>
      </c>
      <c r="B675" s="13" t="s">
        <v>29</v>
      </c>
      <c r="C675" s="13" t="s">
        <v>12</v>
      </c>
      <c r="D675" s="13">
        <v>6867</v>
      </c>
      <c r="E675" s="15">
        <v>44264</v>
      </c>
      <c r="F675" s="13" t="s">
        <v>20</v>
      </c>
    </row>
    <row r="676" spans="1:6" x14ac:dyDescent="0.25">
      <c r="A676" s="12">
        <v>675</v>
      </c>
      <c r="B676" s="13" t="s">
        <v>18</v>
      </c>
      <c r="C676" s="13" t="s">
        <v>12</v>
      </c>
      <c r="D676" s="13">
        <v>8216</v>
      </c>
      <c r="E676" s="15">
        <v>45046</v>
      </c>
      <c r="F676" s="13" t="s">
        <v>14</v>
      </c>
    </row>
    <row r="677" spans="1:6" x14ac:dyDescent="0.25">
      <c r="A677" s="12">
        <v>676</v>
      </c>
      <c r="B677" s="13" t="s">
        <v>7</v>
      </c>
      <c r="C677" s="13" t="s">
        <v>38</v>
      </c>
      <c r="D677" s="13">
        <v>6385</v>
      </c>
      <c r="E677" s="15">
        <v>44512</v>
      </c>
      <c r="F677" s="13" t="s">
        <v>22</v>
      </c>
    </row>
    <row r="678" spans="1:6" x14ac:dyDescent="0.25">
      <c r="A678" s="12">
        <v>677</v>
      </c>
      <c r="B678" s="13" t="s">
        <v>29</v>
      </c>
      <c r="C678" s="13" t="s">
        <v>12</v>
      </c>
      <c r="D678" s="13">
        <v>6692</v>
      </c>
      <c r="E678" s="15">
        <v>43752</v>
      </c>
      <c r="F678" s="13" t="s">
        <v>20</v>
      </c>
    </row>
    <row r="679" spans="1:6" x14ac:dyDescent="0.25">
      <c r="A679" s="12">
        <v>678</v>
      </c>
      <c r="B679" s="13" t="s">
        <v>18</v>
      </c>
      <c r="C679" s="13" t="s">
        <v>12</v>
      </c>
      <c r="D679" s="13">
        <v>4639</v>
      </c>
      <c r="E679" s="15">
        <v>44975</v>
      </c>
      <c r="F679" s="13" t="s">
        <v>9</v>
      </c>
    </row>
    <row r="680" spans="1:6" x14ac:dyDescent="0.25">
      <c r="A680" s="12">
        <v>679</v>
      </c>
      <c r="B680" s="13" t="s">
        <v>29</v>
      </c>
      <c r="C680" s="13" t="s">
        <v>12</v>
      </c>
      <c r="D680" s="13">
        <v>4105</v>
      </c>
      <c r="E680" s="15">
        <v>44671</v>
      </c>
      <c r="F680" s="13" t="s">
        <v>19</v>
      </c>
    </row>
    <row r="681" spans="1:6" x14ac:dyDescent="0.25">
      <c r="A681" s="12">
        <v>680</v>
      </c>
      <c r="B681" s="13" t="s">
        <v>11</v>
      </c>
      <c r="C681" s="13" t="s">
        <v>12</v>
      </c>
      <c r="D681" s="13">
        <v>5559</v>
      </c>
      <c r="E681" s="15">
        <v>43056</v>
      </c>
      <c r="F681" s="13" t="s">
        <v>9</v>
      </c>
    </row>
    <row r="682" spans="1:6" x14ac:dyDescent="0.25">
      <c r="A682" s="12">
        <v>681</v>
      </c>
      <c r="B682" s="13" t="s">
        <v>18</v>
      </c>
      <c r="C682" s="13" t="s">
        <v>12</v>
      </c>
      <c r="D682" s="13">
        <v>5248</v>
      </c>
      <c r="E682" s="15">
        <v>43907</v>
      </c>
      <c r="F682" s="13" t="s">
        <v>14</v>
      </c>
    </row>
    <row r="683" spans="1:6" x14ac:dyDescent="0.25">
      <c r="A683" s="12">
        <v>682</v>
      </c>
      <c r="B683" s="13" t="s">
        <v>29</v>
      </c>
      <c r="C683" s="13" t="s">
        <v>12</v>
      </c>
      <c r="D683" s="13">
        <v>3049</v>
      </c>
      <c r="E683" s="15">
        <v>43417</v>
      </c>
      <c r="F683" s="13" t="s">
        <v>14</v>
      </c>
    </row>
    <row r="684" spans="1:6" x14ac:dyDescent="0.25">
      <c r="A684" s="12">
        <v>683</v>
      </c>
      <c r="B684" s="13" t="s">
        <v>18</v>
      </c>
      <c r="C684" s="13" t="s">
        <v>12</v>
      </c>
      <c r="D684" s="13">
        <v>4157</v>
      </c>
      <c r="E684" s="15">
        <v>43524</v>
      </c>
      <c r="F684" s="13" t="s">
        <v>10</v>
      </c>
    </row>
    <row r="685" spans="1:6" x14ac:dyDescent="0.25">
      <c r="A685" s="12">
        <v>684</v>
      </c>
      <c r="B685" s="13" t="s">
        <v>29</v>
      </c>
      <c r="C685" s="13" t="s">
        <v>12</v>
      </c>
      <c r="D685" s="13">
        <v>4277</v>
      </c>
      <c r="E685" s="15">
        <v>43503</v>
      </c>
      <c r="F685" s="13" t="s">
        <v>9</v>
      </c>
    </row>
    <row r="686" spans="1:6" x14ac:dyDescent="0.25">
      <c r="A686" s="12">
        <v>685</v>
      </c>
      <c r="B686" s="13" t="s">
        <v>7</v>
      </c>
      <c r="C686" s="13" t="s">
        <v>38</v>
      </c>
      <c r="D686" s="13">
        <v>8875</v>
      </c>
      <c r="E686" s="15">
        <v>44970</v>
      </c>
      <c r="F686" s="13" t="s">
        <v>14</v>
      </c>
    </row>
    <row r="687" spans="1:6" x14ac:dyDescent="0.25">
      <c r="A687" s="12">
        <v>686</v>
      </c>
      <c r="B687" s="13" t="s">
        <v>18</v>
      </c>
      <c r="C687" s="13" t="s">
        <v>12</v>
      </c>
      <c r="D687" s="13">
        <v>3768</v>
      </c>
      <c r="E687" s="15">
        <v>44323</v>
      </c>
      <c r="F687" s="13" t="s">
        <v>16</v>
      </c>
    </row>
    <row r="688" spans="1:6" x14ac:dyDescent="0.25">
      <c r="A688" s="12">
        <v>687</v>
      </c>
      <c r="B688" s="13" t="s">
        <v>37</v>
      </c>
      <c r="C688" s="13" t="s">
        <v>38</v>
      </c>
      <c r="D688" s="13">
        <v>3990</v>
      </c>
      <c r="E688" s="15">
        <v>45070</v>
      </c>
      <c r="F688" s="13" t="s">
        <v>9</v>
      </c>
    </row>
    <row r="689" spans="1:6" x14ac:dyDescent="0.25">
      <c r="A689" s="12">
        <v>688</v>
      </c>
      <c r="B689" s="13" t="s">
        <v>7</v>
      </c>
      <c r="C689" s="13" t="s">
        <v>38</v>
      </c>
      <c r="D689" s="13">
        <v>7989</v>
      </c>
      <c r="E689" s="15">
        <v>43220</v>
      </c>
      <c r="F689" s="13" t="s">
        <v>22</v>
      </c>
    </row>
    <row r="690" spans="1:6" x14ac:dyDescent="0.25">
      <c r="A690" s="12">
        <v>689</v>
      </c>
      <c r="B690" s="13" t="s">
        <v>18</v>
      </c>
      <c r="C690" s="13" t="s">
        <v>12</v>
      </c>
      <c r="D690" s="13">
        <v>3737</v>
      </c>
      <c r="E690" s="15">
        <v>44405</v>
      </c>
      <c r="F690" s="13" t="s">
        <v>19</v>
      </c>
    </row>
    <row r="691" spans="1:6" x14ac:dyDescent="0.25">
      <c r="A691" s="12">
        <v>690</v>
      </c>
      <c r="B691" s="13" t="s">
        <v>21</v>
      </c>
      <c r="C691" s="13" t="s">
        <v>12</v>
      </c>
      <c r="D691" s="13">
        <v>7417</v>
      </c>
      <c r="E691" s="15">
        <v>44486</v>
      </c>
      <c r="F691" s="13" t="s">
        <v>9</v>
      </c>
    </row>
    <row r="692" spans="1:6" x14ac:dyDescent="0.25">
      <c r="A692" s="12">
        <v>691</v>
      </c>
      <c r="B692" s="13" t="s">
        <v>29</v>
      </c>
      <c r="C692" s="13" t="s">
        <v>12</v>
      </c>
      <c r="D692" s="13">
        <v>7173</v>
      </c>
      <c r="E692" s="15">
        <v>45104</v>
      </c>
      <c r="F692" s="13" t="s">
        <v>20</v>
      </c>
    </row>
    <row r="693" spans="1:6" x14ac:dyDescent="0.25">
      <c r="A693" s="12">
        <v>692</v>
      </c>
      <c r="B693" s="13" t="s">
        <v>7</v>
      </c>
      <c r="C693" s="13" t="s">
        <v>38</v>
      </c>
      <c r="D693" s="13">
        <v>1948</v>
      </c>
      <c r="E693" s="15">
        <v>42951</v>
      </c>
      <c r="F693" s="13" t="s">
        <v>19</v>
      </c>
    </row>
    <row r="694" spans="1:6" x14ac:dyDescent="0.25">
      <c r="A694" s="12">
        <v>693</v>
      </c>
      <c r="B694" s="13" t="s">
        <v>18</v>
      </c>
      <c r="C694" s="13" t="s">
        <v>12</v>
      </c>
      <c r="D694" s="13">
        <v>1530</v>
      </c>
      <c r="E694" s="15">
        <v>43720</v>
      </c>
      <c r="F694" s="13" t="s">
        <v>22</v>
      </c>
    </row>
    <row r="695" spans="1:6" x14ac:dyDescent="0.25">
      <c r="A695" s="12">
        <v>694</v>
      </c>
      <c r="B695" s="13" t="s">
        <v>29</v>
      </c>
      <c r="C695" s="13" t="s">
        <v>12</v>
      </c>
      <c r="D695" s="13">
        <v>1925</v>
      </c>
      <c r="E695" s="15">
        <v>42859</v>
      </c>
      <c r="F695" s="13" t="s">
        <v>10</v>
      </c>
    </row>
    <row r="696" spans="1:6" x14ac:dyDescent="0.25">
      <c r="A696" s="12">
        <v>695</v>
      </c>
      <c r="B696" s="13" t="s">
        <v>21</v>
      </c>
      <c r="C696" s="13" t="s">
        <v>12</v>
      </c>
      <c r="D696" s="13">
        <v>7657</v>
      </c>
      <c r="E696" s="15">
        <v>45056</v>
      </c>
      <c r="F696" s="13" t="s">
        <v>14</v>
      </c>
    </row>
    <row r="697" spans="1:6" x14ac:dyDescent="0.25">
      <c r="A697" s="12">
        <v>696</v>
      </c>
      <c r="B697" s="13" t="s">
        <v>11</v>
      </c>
      <c r="C697" s="13" t="s">
        <v>12</v>
      </c>
      <c r="D697" s="13">
        <v>5350</v>
      </c>
      <c r="E697" s="15">
        <v>44276</v>
      </c>
      <c r="F697" s="13" t="s">
        <v>20</v>
      </c>
    </row>
    <row r="698" spans="1:6" x14ac:dyDescent="0.25">
      <c r="A698" s="12">
        <v>697</v>
      </c>
      <c r="B698" s="13" t="s">
        <v>7</v>
      </c>
      <c r="C698" s="13" t="s">
        <v>38</v>
      </c>
      <c r="D698" s="13">
        <v>9047</v>
      </c>
      <c r="E698" s="15">
        <v>43353</v>
      </c>
      <c r="F698" s="13" t="s">
        <v>10</v>
      </c>
    </row>
    <row r="699" spans="1:6" x14ac:dyDescent="0.25">
      <c r="A699" s="12">
        <v>698</v>
      </c>
      <c r="B699" s="13" t="s">
        <v>11</v>
      </c>
      <c r="C699" s="13" t="s">
        <v>12</v>
      </c>
      <c r="D699" s="13">
        <v>1131</v>
      </c>
      <c r="E699" s="15">
        <v>44739</v>
      </c>
      <c r="F699" s="13" t="s">
        <v>19</v>
      </c>
    </row>
    <row r="700" spans="1:6" x14ac:dyDescent="0.25">
      <c r="A700" s="12">
        <v>699</v>
      </c>
      <c r="B700" s="13" t="s">
        <v>7</v>
      </c>
      <c r="C700" s="13" t="s">
        <v>38</v>
      </c>
      <c r="D700" s="13">
        <v>5181</v>
      </c>
      <c r="E700" s="15">
        <v>43155</v>
      </c>
      <c r="F700" s="13" t="s">
        <v>22</v>
      </c>
    </row>
    <row r="701" spans="1:6" x14ac:dyDescent="0.25">
      <c r="A701" s="12">
        <v>700</v>
      </c>
      <c r="B701" s="13" t="s">
        <v>11</v>
      </c>
      <c r="C701" s="13" t="s">
        <v>12</v>
      </c>
      <c r="D701" s="13">
        <v>5792</v>
      </c>
      <c r="E701" s="15">
        <v>44716</v>
      </c>
      <c r="F701" s="13" t="s">
        <v>16</v>
      </c>
    </row>
    <row r="702" spans="1:6" x14ac:dyDescent="0.25">
      <c r="A702" s="12">
        <v>701</v>
      </c>
      <c r="B702" s="13" t="s">
        <v>39</v>
      </c>
      <c r="C702" s="13" t="s">
        <v>38</v>
      </c>
      <c r="D702" s="13">
        <v>6065</v>
      </c>
      <c r="E702" s="15">
        <v>45208</v>
      </c>
      <c r="F702" s="13" t="s">
        <v>22</v>
      </c>
    </row>
    <row r="703" spans="1:6" x14ac:dyDescent="0.25">
      <c r="A703" s="12">
        <v>702</v>
      </c>
      <c r="B703" s="13" t="s">
        <v>39</v>
      </c>
      <c r="C703" s="13" t="s">
        <v>38</v>
      </c>
      <c r="D703" s="13">
        <v>7221</v>
      </c>
      <c r="E703" s="15">
        <v>44582</v>
      </c>
      <c r="F703" s="13" t="s">
        <v>22</v>
      </c>
    </row>
    <row r="704" spans="1:6" x14ac:dyDescent="0.25">
      <c r="A704" s="12">
        <v>703</v>
      </c>
      <c r="B704" s="13" t="s">
        <v>7</v>
      </c>
      <c r="C704" s="13" t="s">
        <v>38</v>
      </c>
      <c r="D704" s="13">
        <v>4989</v>
      </c>
      <c r="E704" s="15">
        <v>44651</v>
      </c>
      <c r="F704" s="13" t="s">
        <v>20</v>
      </c>
    </row>
    <row r="705" spans="1:6" x14ac:dyDescent="0.25">
      <c r="A705" s="12">
        <v>704</v>
      </c>
      <c r="B705" s="13" t="s">
        <v>39</v>
      </c>
      <c r="C705" s="13" t="s">
        <v>38</v>
      </c>
      <c r="D705" s="13">
        <v>6655</v>
      </c>
      <c r="E705" s="15">
        <v>42738</v>
      </c>
      <c r="F705" s="13" t="s">
        <v>20</v>
      </c>
    </row>
    <row r="706" spans="1:6" x14ac:dyDescent="0.25">
      <c r="A706" s="12">
        <v>705</v>
      </c>
      <c r="B706" s="13" t="s">
        <v>18</v>
      </c>
      <c r="C706" s="13" t="s">
        <v>12</v>
      </c>
      <c r="D706" s="14">
        <v>6009</v>
      </c>
      <c r="E706" s="15">
        <v>43496</v>
      </c>
      <c r="F706" s="13" t="s">
        <v>9</v>
      </c>
    </row>
    <row r="707" spans="1:6" x14ac:dyDescent="0.25">
      <c r="A707" s="12">
        <v>706</v>
      </c>
      <c r="B707" s="13" t="s">
        <v>18</v>
      </c>
      <c r="C707" s="13" t="s">
        <v>12</v>
      </c>
      <c r="D707" s="14">
        <v>4781</v>
      </c>
      <c r="E707" s="15">
        <v>45202</v>
      </c>
      <c r="F707" s="13" t="s">
        <v>9</v>
      </c>
    </row>
    <row r="708" spans="1:6" x14ac:dyDescent="0.25">
      <c r="A708" s="12">
        <v>707</v>
      </c>
      <c r="B708" s="13" t="s">
        <v>21</v>
      </c>
      <c r="C708" s="13" t="s">
        <v>12</v>
      </c>
      <c r="D708" s="13">
        <v>2641</v>
      </c>
      <c r="E708" s="15">
        <v>45259</v>
      </c>
      <c r="F708" s="13" t="s">
        <v>19</v>
      </c>
    </row>
    <row r="709" spans="1:6" x14ac:dyDescent="0.25">
      <c r="A709" s="12">
        <v>708</v>
      </c>
      <c r="B709" s="13" t="s">
        <v>21</v>
      </c>
      <c r="C709" s="13" t="s">
        <v>12</v>
      </c>
      <c r="D709" s="13">
        <v>6471</v>
      </c>
      <c r="E709" s="15">
        <v>43041</v>
      </c>
      <c r="F709" s="13" t="s">
        <v>20</v>
      </c>
    </row>
    <row r="710" spans="1:6" x14ac:dyDescent="0.25">
      <c r="A710" s="12">
        <v>709</v>
      </c>
      <c r="B710" s="13" t="s">
        <v>21</v>
      </c>
      <c r="C710" s="13" t="s">
        <v>12</v>
      </c>
      <c r="D710" s="13">
        <v>7594</v>
      </c>
      <c r="E710" s="15">
        <v>45094</v>
      </c>
      <c r="F710" s="13" t="s">
        <v>14</v>
      </c>
    </row>
    <row r="711" spans="1:6" x14ac:dyDescent="0.25">
      <c r="A711" s="12">
        <v>710</v>
      </c>
      <c r="B711" s="13" t="s">
        <v>7</v>
      </c>
      <c r="C711" s="13" t="s">
        <v>38</v>
      </c>
      <c r="D711" s="14">
        <v>1547</v>
      </c>
      <c r="E711" s="15">
        <v>43807</v>
      </c>
      <c r="F711" s="13" t="s">
        <v>19</v>
      </c>
    </row>
    <row r="712" spans="1:6" x14ac:dyDescent="0.25">
      <c r="A712" s="12">
        <v>711</v>
      </c>
      <c r="B712" s="13" t="s">
        <v>29</v>
      </c>
      <c r="C712" s="13" t="s">
        <v>12</v>
      </c>
      <c r="D712" s="14">
        <v>2714</v>
      </c>
      <c r="E712" s="15">
        <v>44387</v>
      </c>
      <c r="F712" s="13" t="s">
        <v>22</v>
      </c>
    </row>
    <row r="713" spans="1:6" x14ac:dyDescent="0.25">
      <c r="A713" s="12">
        <v>712</v>
      </c>
      <c r="B713" s="13" t="s">
        <v>7</v>
      </c>
      <c r="C713" s="13" t="s">
        <v>38</v>
      </c>
      <c r="D713" s="14">
        <v>5307</v>
      </c>
      <c r="E713" s="15">
        <v>43813</v>
      </c>
      <c r="F713" s="13" t="s">
        <v>22</v>
      </c>
    </row>
    <row r="714" spans="1:6" x14ac:dyDescent="0.25">
      <c r="A714" s="12">
        <v>713</v>
      </c>
      <c r="B714" s="13" t="s">
        <v>29</v>
      </c>
      <c r="C714" s="13" t="s">
        <v>12</v>
      </c>
      <c r="D714" s="14">
        <v>5049</v>
      </c>
      <c r="E714" s="15">
        <v>44516</v>
      </c>
      <c r="F714" s="13" t="s">
        <v>10</v>
      </c>
    </row>
    <row r="715" spans="1:6" x14ac:dyDescent="0.25">
      <c r="A715" s="12">
        <v>714</v>
      </c>
      <c r="B715" s="13" t="s">
        <v>29</v>
      </c>
      <c r="C715" s="13" t="s">
        <v>12</v>
      </c>
      <c r="D715" s="13">
        <v>9161</v>
      </c>
      <c r="E715" s="15">
        <v>45159</v>
      </c>
      <c r="F715" s="13" t="s">
        <v>9</v>
      </c>
    </row>
    <row r="716" spans="1:6" x14ac:dyDescent="0.25">
      <c r="A716" s="12">
        <v>715</v>
      </c>
      <c r="B716" s="13" t="s">
        <v>7</v>
      </c>
      <c r="C716" s="13" t="s">
        <v>38</v>
      </c>
      <c r="D716" s="14">
        <v>6817</v>
      </c>
      <c r="E716" s="15">
        <v>44317</v>
      </c>
      <c r="F716" s="13" t="s">
        <v>10</v>
      </c>
    </row>
    <row r="717" spans="1:6" x14ac:dyDescent="0.25">
      <c r="A717" s="12">
        <v>716</v>
      </c>
      <c r="B717" s="13" t="s">
        <v>11</v>
      </c>
      <c r="C717" s="13" t="s">
        <v>12</v>
      </c>
      <c r="D717" s="14">
        <v>8122</v>
      </c>
      <c r="E717" s="15">
        <v>44449</v>
      </c>
      <c r="F717" s="13" t="s">
        <v>9</v>
      </c>
    </row>
    <row r="718" spans="1:6" x14ac:dyDescent="0.25">
      <c r="A718" s="12">
        <v>717</v>
      </c>
      <c r="B718" s="13" t="s">
        <v>21</v>
      </c>
      <c r="C718" s="13" t="s">
        <v>12</v>
      </c>
      <c r="D718" s="14">
        <v>1985</v>
      </c>
      <c r="E718" s="15">
        <v>44631</v>
      </c>
      <c r="F718" s="13" t="s">
        <v>10</v>
      </c>
    </row>
    <row r="719" spans="1:6" x14ac:dyDescent="0.25">
      <c r="A719" s="12">
        <v>718</v>
      </c>
      <c r="B719" s="13" t="s">
        <v>7</v>
      </c>
      <c r="C719" s="13" t="s">
        <v>38</v>
      </c>
      <c r="D719" s="14">
        <v>4615</v>
      </c>
      <c r="E719" s="15">
        <v>43318</v>
      </c>
      <c r="F719" s="13" t="s">
        <v>22</v>
      </c>
    </row>
    <row r="720" spans="1:6" x14ac:dyDescent="0.25">
      <c r="A720" s="12">
        <v>719</v>
      </c>
      <c r="B720" s="13" t="s">
        <v>18</v>
      </c>
      <c r="C720" s="13" t="s">
        <v>12</v>
      </c>
      <c r="D720" s="14">
        <v>3963</v>
      </c>
      <c r="E720" s="15">
        <v>44509</v>
      </c>
      <c r="F720" s="13" t="s">
        <v>9</v>
      </c>
    </row>
    <row r="721" spans="1:6" x14ac:dyDescent="0.25">
      <c r="A721" s="12">
        <v>720</v>
      </c>
      <c r="B721" s="13" t="s">
        <v>39</v>
      </c>
      <c r="C721" s="13" t="s">
        <v>38</v>
      </c>
      <c r="D721" s="13">
        <v>4110</v>
      </c>
      <c r="E721" s="15">
        <v>44108</v>
      </c>
      <c r="F721" s="13" t="s">
        <v>19</v>
      </c>
    </row>
    <row r="722" spans="1:6" x14ac:dyDescent="0.25">
      <c r="A722" s="12">
        <v>721</v>
      </c>
      <c r="B722" s="13" t="s">
        <v>37</v>
      </c>
      <c r="C722" s="13" t="s">
        <v>38</v>
      </c>
      <c r="D722" s="14">
        <v>5360</v>
      </c>
      <c r="E722" s="15">
        <v>43558</v>
      </c>
      <c r="F722" s="13" t="s">
        <v>19</v>
      </c>
    </row>
    <row r="723" spans="1:6" x14ac:dyDescent="0.25">
      <c r="A723" s="12">
        <v>722</v>
      </c>
      <c r="B723" s="13" t="s">
        <v>37</v>
      </c>
      <c r="C723" s="13" t="s">
        <v>38</v>
      </c>
      <c r="D723" s="14">
        <v>8685</v>
      </c>
      <c r="E723" s="15">
        <v>43449</v>
      </c>
      <c r="F723" s="13" t="s">
        <v>19</v>
      </c>
    </row>
    <row r="724" spans="1:6" x14ac:dyDescent="0.25">
      <c r="A724" s="12">
        <v>723</v>
      </c>
      <c r="B724" s="13" t="s">
        <v>21</v>
      </c>
      <c r="C724" s="13" t="s">
        <v>12</v>
      </c>
      <c r="D724" s="14">
        <v>4651</v>
      </c>
      <c r="E724" s="15">
        <v>43304</v>
      </c>
      <c r="F724" s="13" t="s">
        <v>9</v>
      </c>
    </row>
    <row r="725" spans="1:6" x14ac:dyDescent="0.25">
      <c r="A725" s="12">
        <v>724</v>
      </c>
      <c r="B725" s="13" t="s">
        <v>18</v>
      </c>
      <c r="C725" s="13" t="s">
        <v>12</v>
      </c>
      <c r="D725" s="13">
        <v>2057</v>
      </c>
      <c r="E725" s="15">
        <v>42919</v>
      </c>
      <c r="F725" s="13" t="s">
        <v>20</v>
      </c>
    </row>
    <row r="726" spans="1:6" x14ac:dyDescent="0.25">
      <c r="A726" s="12">
        <v>725</v>
      </c>
      <c r="B726" s="13" t="s">
        <v>7</v>
      </c>
      <c r="C726" s="13" t="s">
        <v>38</v>
      </c>
      <c r="D726" s="14">
        <v>2881</v>
      </c>
      <c r="E726" s="15">
        <v>44952</v>
      </c>
      <c r="F726" s="13" t="s">
        <v>9</v>
      </c>
    </row>
    <row r="727" spans="1:6" x14ac:dyDescent="0.25">
      <c r="A727" s="12">
        <v>726</v>
      </c>
      <c r="B727" s="13" t="s">
        <v>39</v>
      </c>
      <c r="C727" s="13" t="s">
        <v>38</v>
      </c>
      <c r="D727" s="14">
        <v>5624</v>
      </c>
      <c r="E727" s="15">
        <v>42936</v>
      </c>
      <c r="F727" s="13" t="s">
        <v>19</v>
      </c>
    </row>
    <row r="728" spans="1:6" x14ac:dyDescent="0.25">
      <c r="A728" s="12">
        <v>727</v>
      </c>
      <c r="B728" s="13" t="s">
        <v>37</v>
      </c>
      <c r="C728" s="13" t="s">
        <v>38</v>
      </c>
      <c r="D728" s="13">
        <v>1647</v>
      </c>
      <c r="E728" s="15">
        <v>44507</v>
      </c>
      <c r="F728" s="13" t="s">
        <v>20</v>
      </c>
    </row>
    <row r="729" spans="1:6" x14ac:dyDescent="0.25">
      <c r="A729" s="12">
        <v>728</v>
      </c>
      <c r="B729" s="13" t="s">
        <v>39</v>
      </c>
      <c r="C729" s="13" t="s">
        <v>38</v>
      </c>
      <c r="D729" s="14">
        <v>4588</v>
      </c>
      <c r="E729" s="15">
        <v>43319</v>
      </c>
      <c r="F729" s="13" t="s">
        <v>19</v>
      </c>
    </row>
    <row r="730" spans="1:6" x14ac:dyDescent="0.25">
      <c r="A730" s="12">
        <v>729</v>
      </c>
      <c r="B730" s="13" t="s">
        <v>18</v>
      </c>
      <c r="C730" s="13" t="s">
        <v>12</v>
      </c>
      <c r="D730" s="14">
        <v>6157</v>
      </c>
      <c r="E730" s="15">
        <v>43408</v>
      </c>
      <c r="F730" s="13" t="s">
        <v>19</v>
      </c>
    </row>
    <row r="731" spans="1:6" x14ac:dyDescent="0.25">
      <c r="A731" s="12">
        <v>730</v>
      </c>
      <c r="B731" s="13" t="s">
        <v>11</v>
      </c>
      <c r="C731" s="13" t="s">
        <v>12</v>
      </c>
      <c r="D731" s="13">
        <v>5204</v>
      </c>
      <c r="E731" s="15">
        <v>43419</v>
      </c>
      <c r="F731" s="13" t="s">
        <v>20</v>
      </c>
    </row>
    <row r="732" spans="1:6" x14ac:dyDescent="0.25">
      <c r="A732" s="12">
        <v>731</v>
      </c>
      <c r="B732" s="13" t="s">
        <v>18</v>
      </c>
      <c r="C732" s="13" t="s">
        <v>12</v>
      </c>
      <c r="D732" s="14">
        <v>9112</v>
      </c>
      <c r="E732" s="15">
        <v>43798</v>
      </c>
      <c r="F732" s="13" t="s">
        <v>16</v>
      </c>
    </row>
    <row r="733" spans="1:6" x14ac:dyDescent="0.25">
      <c r="A733" s="12">
        <v>732</v>
      </c>
      <c r="B733" s="13" t="s">
        <v>39</v>
      </c>
      <c r="C733" s="13" t="s">
        <v>38</v>
      </c>
      <c r="D733" s="13">
        <v>5504</v>
      </c>
      <c r="E733" s="15">
        <v>43889</v>
      </c>
      <c r="F733" s="13" t="s">
        <v>9</v>
      </c>
    </row>
    <row r="734" spans="1:6" x14ac:dyDescent="0.25">
      <c r="A734" s="12">
        <v>733</v>
      </c>
      <c r="B734" s="13" t="s">
        <v>7</v>
      </c>
      <c r="C734" s="13" t="s">
        <v>38</v>
      </c>
      <c r="D734" s="14">
        <v>8656</v>
      </c>
      <c r="E734" s="15">
        <v>44869</v>
      </c>
      <c r="F734" s="13" t="s">
        <v>19</v>
      </c>
    </row>
    <row r="735" spans="1:6" x14ac:dyDescent="0.25">
      <c r="A735" s="12">
        <v>734</v>
      </c>
      <c r="B735" s="13" t="s">
        <v>29</v>
      </c>
      <c r="C735" s="13" t="s">
        <v>12</v>
      </c>
      <c r="D735" s="14">
        <v>5261</v>
      </c>
      <c r="E735" s="15">
        <v>43644</v>
      </c>
      <c r="F735" s="13" t="s">
        <v>9</v>
      </c>
    </row>
    <row r="736" spans="1:6" x14ac:dyDescent="0.25">
      <c r="A736" s="12">
        <v>735</v>
      </c>
      <c r="B736" s="13" t="s">
        <v>37</v>
      </c>
      <c r="C736" s="13" t="s">
        <v>38</v>
      </c>
      <c r="D736" s="14">
        <v>1455</v>
      </c>
      <c r="E736" s="15">
        <v>43034</v>
      </c>
      <c r="F736" s="13" t="s">
        <v>9</v>
      </c>
    </row>
    <row r="737" spans="1:6" x14ac:dyDescent="0.25">
      <c r="A737" s="12">
        <v>736</v>
      </c>
      <c r="B737" s="13" t="s">
        <v>39</v>
      </c>
      <c r="C737" s="13" t="s">
        <v>38</v>
      </c>
      <c r="D737" s="13">
        <v>4000</v>
      </c>
      <c r="E737" s="15">
        <v>44973</v>
      </c>
      <c r="F737" s="13" t="s">
        <v>14</v>
      </c>
    </row>
    <row r="738" spans="1:6" x14ac:dyDescent="0.25">
      <c r="A738" s="12">
        <v>737</v>
      </c>
      <c r="B738" s="13" t="s">
        <v>7</v>
      </c>
      <c r="C738" s="13" t="s">
        <v>38</v>
      </c>
      <c r="D738" s="13">
        <v>2752</v>
      </c>
      <c r="E738" s="15">
        <v>44892</v>
      </c>
      <c r="F738" s="13" t="s">
        <v>9</v>
      </c>
    </row>
    <row r="739" spans="1:6" x14ac:dyDescent="0.25">
      <c r="A739" s="12">
        <v>738</v>
      </c>
      <c r="B739" s="13" t="s">
        <v>18</v>
      </c>
      <c r="C739" s="13" t="s">
        <v>12</v>
      </c>
      <c r="D739" s="13">
        <v>7385</v>
      </c>
      <c r="E739" s="15">
        <v>42819</v>
      </c>
      <c r="F739" s="13" t="s">
        <v>19</v>
      </c>
    </row>
    <row r="740" spans="1:6" x14ac:dyDescent="0.25">
      <c r="A740" s="12">
        <v>739</v>
      </c>
      <c r="B740" s="13" t="s">
        <v>18</v>
      </c>
      <c r="C740" s="13" t="s">
        <v>12</v>
      </c>
      <c r="D740" s="14">
        <v>4234</v>
      </c>
      <c r="E740" s="15">
        <v>44703</v>
      </c>
      <c r="F740" s="13" t="s">
        <v>9</v>
      </c>
    </row>
    <row r="741" spans="1:6" x14ac:dyDescent="0.25">
      <c r="A741" s="12">
        <v>740</v>
      </c>
      <c r="B741" s="13" t="s">
        <v>21</v>
      </c>
      <c r="C741" s="13" t="s">
        <v>12</v>
      </c>
      <c r="D741" s="13">
        <v>5332</v>
      </c>
      <c r="E741" s="15">
        <v>44889</v>
      </c>
      <c r="F741" s="13" t="s">
        <v>22</v>
      </c>
    </row>
    <row r="742" spans="1:6" x14ac:dyDescent="0.25">
      <c r="A742" s="12">
        <v>741</v>
      </c>
      <c r="B742" s="13" t="s">
        <v>7</v>
      </c>
      <c r="C742" s="13" t="s">
        <v>38</v>
      </c>
      <c r="D742" s="14">
        <v>6958</v>
      </c>
      <c r="E742" s="15">
        <v>43215</v>
      </c>
      <c r="F742" s="13" t="s">
        <v>20</v>
      </c>
    </row>
    <row r="743" spans="1:6" x14ac:dyDescent="0.25">
      <c r="A743" s="12">
        <v>742</v>
      </c>
      <c r="B743" s="13" t="s">
        <v>39</v>
      </c>
      <c r="C743" s="13" t="s">
        <v>38</v>
      </c>
      <c r="D743" s="13">
        <v>1255</v>
      </c>
      <c r="E743" s="15">
        <v>45004</v>
      </c>
      <c r="F743" s="13" t="s">
        <v>16</v>
      </c>
    </row>
    <row r="744" spans="1:6" x14ac:dyDescent="0.25">
      <c r="A744" s="12">
        <v>743</v>
      </c>
      <c r="B744" s="13" t="s">
        <v>39</v>
      </c>
      <c r="C744" s="13" t="s">
        <v>38</v>
      </c>
      <c r="D744" s="13">
        <v>1504</v>
      </c>
      <c r="E744" s="15">
        <v>45258</v>
      </c>
      <c r="F744" s="13" t="s">
        <v>20</v>
      </c>
    </row>
    <row r="745" spans="1:6" x14ac:dyDescent="0.25">
      <c r="A745" s="12">
        <v>744</v>
      </c>
      <c r="B745" s="13" t="s">
        <v>21</v>
      </c>
      <c r="C745" s="13" t="s">
        <v>12</v>
      </c>
      <c r="D745" s="13">
        <v>6556</v>
      </c>
      <c r="E745" s="15">
        <v>44038</v>
      </c>
      <c r="F745" s="13" t="s">
        <v>10</v>
      </c>
    </row>
    <row r="746" spans="1:6" x14ac:dyDescent="0.25">
      <c r="A746" s="12">
        <v>745</v>
      </c>
      <c r="B746" s="13" t="s">
        <v>39</v>
      </c>
      <c r="C746" s="13" t="s">
        <v>38</v>
      </c>
      <c r="D746" s="14">
        <v>1691</v>
      </c>
      <c r="E746" s="15">
        <v>43008</v>
      </c>
      <c r="F746" s="13" t="s">
        <v>9</v>
      </c>
    </row>
    <row r="747" spans="1:6" x14ac:dyDescent="0.25">
      <c r="A747" s="12">
        <v>746</v>
      </c>
      <c r="B747" s="13" t="s">
        <v>11</v>
      </c>
      <c r="C747" s="13" t="s">
        <v>12</v>
      </c>
      <c r="D747" s="13">
        <v>1629</v>
      </c>
      <c r="E747" s="15">
        <v>43826</v>
      </c>
      <c r="F747" s="13" t="s">
        <v>19</v>
      </c>
    </row>
    <row r="748" spans="1:6" x14ac:dyDescent="0.25">
      <c r="A748" s="12">
        <v>747</v>
      </c>
      <c r="B748" s="13" t="s">
        <v>21</v>
      </c>
      <c r="C748" s="13" t="s">
        <v>12</v>
      </c>
      <c r="D748" s="14">
        <v>2707</v>
      </c>
      <c r="E748" s="15">
        <v>45147</v>
      </c>
      <c r="F748" s="13" t="s">
        <v>10</v>
      </c>
    </row>
    <row r="749" spans="1:6" x14ac:dyDescent="0.25">
      <c r="A749" s="12">
        <v>748</v>
      </c>
      <c r="B749" s="13" t="s">
        <v>18</v>
      </c>
      <c r="C749" s="13" t="s">
        <v>12</v>
      </c>
      <c r="D749" s="14">
        <v>8117</v>
      </c>
      <c r="E749" s="15">
        <v>43603</v>
      </c>
      <c r="F749" s="13" t="s">
        <v>19</v>
      </c>
    </row>
    <row r="750" spans="1:6" x14ac:dyDescent="0.25">
      <c r="A750" s="12">
        <v>749</v>
      </c>
      <c r="B750" s="13" t="s">
        <v>37</v>
      </c>
      <c r="C750" s="13" t="s">
        <v>38</v>
      </c>
      <c r="D750" s="13">
        <v>5320</v>
      </c>
      <c r="E750" s="15">
        <v>44056</v>
      </c>
      <c r="F750" s="13" t="s">
        <v>20</v>
      </c>
    </row>
    <row r="751" spans="1:6" x14ac:dyDescent="0.25">
      <c r="A751" s="12">
        <v>750</v>
      </c>
      <c r="B751" s="13" t="s">
        <v>7</v>
      </c>
      <c r="C751" s="13" t="s">
        <v>38</v>
      </c>
      <c r="D751" s="13">
        <v>7617</v>
      </c>
      <c r="E751" s="15">
        <v>43596</v>
      </c>
      <c r="F751" s="13" t="s">
        <v>19</v>
      </c>
    </row>
    <row r="752" spans="1:6" x14ac:dyDescent="0.25">
      <c r="A752" s="12">
        <v>751</v>
      </c>
      <c r="B752" s="13" t="s">
        <v>29</v>
      </c>
      <c r="C752" s="13" t="s">
        <v>12</v>
      </c>
      <c r="D752" s="13">
        <v>8701</v>
      </c>
      <c r="E752" s="15">
        <v>44333</v>
      </c>
      <c r="F752" s="13" t="s">
        <v>22</v>
      </c>
    </row>
    <row r="753" spans="1:6" x14ac:dyDescent="0.25">
      <c r="A753" s="12">
        <v>752</v>
      </c>
      <c r="B753" s="13" t="s">
        <v>21</v>
      </c>
      <c r="C753" s="13" t="s">
        <v>12</v>
      </c>
      <c r="D753" s="13">
        <v>5946</v>
      </c>
      <c r="E753" s="15">
        <v>43120</v>
      </c>
      <c r="F753" s="13" t="s">
        <v>22</v>
      </c>
    </row>
    <row r="754" spans="1:6" x14ac:dyDescent="0.25">
      <c r="A754" s="12">
        <v>753</v>
      </c>
      <c r="B754" s="13" t="s">
        <v>37</v>
      </c>
      <c r="C754" s="13" t="s">
        <v>38</v>
      </c>
      <c r="D754" s="13">
        <v>6368</v>
      </c>
      <c r="E754" s="15">
        <v>42934</v>
      </c>
      <c r="F754" s="13" t="s">
        <v>16</v>
      </c>
    </row>
    <row r="755" spans="1:6" x14ac:dyDescent="0.25">
      <c r="A755" s="12">
        <v>754</v>
      </c>
      <c r="B755" s="13" t="s">
        <v>21</v>
      </c>
      <c r="C755" s="13" t="s">
        <v>12</v>
      </c>
      <c r="D755" s="13">
        <v>7119</v>
      </c>
      <c r="E755" s="15">
        <v>42852</v>
      </c>
      <c r="F755" s="13" t="s">
        <v>19</v>
      </c>
    </row>
    <row r="756" spans="1:6" x14ac:dyDescent="0.25">
      <c r="A756" s="12">
        <v>755</v>
      </c>
      <c r="B756" s="13" t="s">
        <v>37</v>
      </c>
      <c r="C756" s="13" t="s">
        <v>38</v>
      </c>
      <c r="D756" s="13">
        <v>7618</v>
      </c>
      <c r="E756" s="15">
        <v>44070</v>
      </c>
      <c r="F756" s="13" t="s">
        <v>16</v>
      </c>
    </row>
    <row r="757" spans="1:6" x14ac:dyDescent="0.25">
      <c r="A757" s="12">
        <v>756</v>
      </c>
      <c r="B757" s="13" t="s">
        <v>11</v>
      </c>
      <c r="C757" s="13" t="s">
        <v>12</v>
      </c>
      <c r="D757" s="13">
        <v>1728</v>
      </c>
      <c r="E757" s="15">
        <v>43376</v>
      </c>
      <c r="F757" s="13" t="s">
        <v>22</v>
      </c>
    </row>
    <row r="758" spans="1:6" x14ac:dyDescent="0.25">
      <c r="A758" s="12">
        <v>757</v>
      </c>
      <c r="B758" s="13" t="s">
        <v>18</v>
      </c>
      <c r="C758" s="13" t="s">
        <v>12</v>
      </c>
      <c r="D758" s="13">
        <v>2869</v>
      </c>
      <c r="E758" s="15">
        <v>43957</v>
      </c>
      <c r="F758" s="13" t="s">
        <v>20</v>
      </c>
    </row>
    <row r="759" spans="1:6" x14ac:dyDescent="0.25">
      <c r="A759" s="12">
        <v>758</v>
      </c>
      <c r="B759" s="13" t="s">
        <v>18</v>
      </c>
      <c r="C759" s="13" t="s">
        <v>12</v>
      </c>
      <c r="D759" s="13">
        <v>8728</v>
      </c>
      <c r="E759" s="15">
        <v>43903</v>
      </c>
      <c r="F759" s="13" t="s">
        <v>10</v>
      </c>
    </row>
    <row r="760" spans="1:6" x14ac:dyDescent="0.25">
      <c r="A760" s="12">
        <v>759</v>
      </c>
      <c r="B760" s="13" t="s">
        <v>37</v>
      </c>
      <c r="C760" s="13" t="s">
        <v>38</v>
      </c>
      <c r="D760" s="13">
        <v>2858</v>
      </c>
      <c r="E760" s="15">
        <v>44047</v>
      </c>
      <c r="F760" s="13" t="s">
        <v>20</v>
      </c>
    </row>
    <row r="761" spans="1:6" x14ac:dyDescent="0.25">
      <c r="A761" s="12">
        <v>760</v>
      </c>
      <c r="B761" s="13" t="s">
        <v>39</v>
      </c>
      <c r="C761" s="13" t="s">
        <v>38</v>
      </c>
      <c r="D761" s="13">
        <v>6780</v>
      </c>
      <c r="E761" s="15">
        <v>43987</v>
      </c>
      <c r="F761" s="13" t="s">
        <v>22</v>
      </c>
    </row>
    <row r="762" spans="1:6" x14ac:dyDescent="0.25">
      <c r="A762" s="12">
        <v>761</v>
      </c>
      <c r="B762" s="13" t="s">
        <v>29</v>
      </c>
      <c r="C762" s="13" t="s">
        <v>12</v>
      </c>
      <c r="D762" s="13">
        <v>2891</v>
      </c>
      <c r="E762" s="15">
        <v>44793</v>
      </c>
      <c r="F762" s="13" t="s">
        <v>22</v>
      </c>
    </row>
    <row r="763" spans="1:6" x14ac:dyDescent="0.25">
      <c r="A763" s="12">
        <v>762</v>
      </c>
      <c r="B763" s="13" t="s">
        <v>18</v>
      </c>
      <c r="C763" s="13" t="s">
        <v>12</v>
      </c>
      <c r="D763" s="13">
        <v>5697</v>
      </c>
      <c r="E763" s="15">
        <v>45208</v>
      </c>
      <c r="F763" s="13" t="s">
        <v>10</v>
      </c>
    </row>
    <row r="764" spans="1:6" x14ac:dyDescent="0.25">
      <c r="A764" s="12">
        <v>763</v>
      </c>
      <c r="B764" s="13" t="s">
        <v>39</v>
      </c>
      <c r="C764" s="13" t="s">
        <v>38</v>
      </c>
      <c r="D764" s="13">
        <v>7650</v>
      </c>
      <c r="E764" s="15">
        <v>44737</v>
      </c>
      <c r="F764" s="13" t="s">
        <v>9</v>
      </c>
    </row>
    <row r="765" spans="1:6" x14ac:dyDescent="0.25">
      <c r="A765" s="12">
        <v>764</v>
      </c>
      <c r="B765" s="13" t="s">
        <v>11</v>
      </c>
      <c r="C765" s="13" t="s">
        <v>12</v>
      </c>
      <c r="D765" s="13">
        <v>3640</v>
      </c>
      <c r="E765" s="15">
        <v>44935</v>
      </c>
      <c r="F765" s="13" t="s">
        <v>16</v>
      </c>
    </row>
    <row r="766" spans="1:6" x14ac:dyDescent="0.25">
      <c r="A766" s="12">
        <v>765</v>
      </c>
      <c r="B766" s="13" t="s">
        <v>18</v>
      </c>
      <c r="C766" s="13" t="s">
        <v>12</v>
      </c>
      <c r="D766" s="13">
        <v>4706</v>
      </c>
      <c r="E766" s="15">
        <v>43726</v>
      </c>
      <c r="F766" s="13" t="s">
        <v>10</v>
      </c>
    </row>
    <row r="767" spans="1:6" x14ac:dyDescent="0.25">
      <c r="A767" s="12">
        <v>766</v>
      </c>
      <c r="B767" s="13" t="s">
        <v>21</v>
      </c>
      <c r="C767" s="13" t="s">
        <v>12</v>
      </c>
      <c r="D767" s="13">
        <v>7753</v>
      </c>
      <c r="E767" s="15">
        <v>44524</v>
      </c>
      <c r="F767" s="13" t="s">
        <v>9</v>
      </c>
    </row>
    <row r="768" spans="1:6" x14ac:dyDescent="0.25">
      <c r="A768" s="12">
        <v>767</v>
      </c>
      <c r="B768" s="13" t="s">
        <v>29</v>
      </c>
      <c r="C768" s="13" t="s">
        <v>12</v>
      </c>
      <c r="D768" s="13">
        <v>5194</v>
      </c>
      <c r="E768" s="15">
        <v>44875</v>
      </c>
      <c r="F768" s="13" t="s">
        <v>16</v>
      </c>
    </row>
    <row r="769" spans="1:6" x14ac:dyDescent="0.25">
      <c r="A769" s="12">
        <v>768</v>
      </c>
      <c r="B769" s="13" t="s">
        <v>37</v>
      </c>
      <c r="C769" s="13" t="s">
        <v>38</v>
      </c>
      <c r="D769" s="13">
        <v>8938</v>
      </c>
      <c r="E769" s="15">
        <v>44858</v>
      </c>
      <c r="F769" s="13" t="s">
        <v>20</v>
      </c>
    </row>
    <row r="770" spans="1:6" x14ac:dyDescent="0.25">
      <c r="A770" s="12">
        <v>769</v>
      </c>
      <c r="B770" s="13" t="s">
        <v>39</v>
      </c>
      <c r="C770" s="13" t="s">
        <v>38</v>
      </c>
      <c r="D770" s="13">
        <v>6283</v>
      </c>
      <c r="E770" s="15">
        <v>44970</v>
      </c>
      <c r="F770" s="13" t="s">
        <v>22</v>
      </c>
    </row>
    <row r="771" spans="1:6" x14ac:dyDescent="0.25">
      <c r="A771" s="12">
        <v>770</v>
      </c>
      <c r="B771" s="13" t="s">
        <v>39</v>
      </c>
      <c r="C771" s="13" t="s">
        <v>38</v>
      </c>
      <c r="D771" s="13">
        <v>5703</v>
      </c>
      <c r="E771" s="15">
        <v>42962</v>
      </c>
      <c r="F771" s="13" t="s">
        <v>22</v>
      </c>
    </row>
    <row r="772" spans="1:6" x14ac:dyDescent="0.25">
      <c r="A772" s="12">
        <v>771</v>
      </c>
      <c r="B772" s="13" t="s">
        <v>21</v>
      </c>
      <c r="C772" s="13" t="s">
        <v>12</v>
      </c>
      <c r="D772" s="13">
        <v>4982</v>
      </c>
      <c r="E772" s="15">
        <v>43155</v>
      </c>
      <c r="F772" s="13" t="s">
        <v>16</v>
      </c>
    </row>
    <row r="773" spans="1:6" x14ac:dyDescent="0.25">
      <c r="A773" s="12">
        <v>772</v>
      </c>
      <c r="B773" s="13" t="s">
        <v>11</v>
      </c>
      <c r="C773" s="13" t="s">
        <v>12</v>
      </c>
      <c r="D773" s="13">
        <v>7579</v>
      </c>
      <c r="E773" s="15">
        <v>43514</v>
      </c>
      <c r="F773" s="13" t="s">
        <v>22</v>
      </c>
    </row>
    <row r="774" spans="1:6" x14ac:dyDescent="0.25">
      <c r="A774" s="12">
        <v>773</v>
      </c>
      <c r="B774" s="13" t="s">
        <v>18</v>
      </c>
      <c r="C774" s="13" t="s">
        <v>12</v>
      </c>
      <c r="D774" s="13">
        <v>5108</v>
      </c>
      <c r="E774" s="15">
        <v>44367</v>
      </c>
      <c r="F774" s="13" t="s">
        <v>10</v>
      </c>
    </row>
    <row r="775" spans="1:6" x14ac:dyDescent="0.25">
      <c r="A775" s="12">
        <v>774</v>
      </c>
      <c r="B775" s="13" t="s">
        <v>21</v>
      </c>
      <c r="C775" s="13" t="s">
        <v>12</v>
      </c>
      <c r="D775" s="13">
        <v>2954</v>
      </c>
      <c r="E775" s="15">
        <v>44056</v>
      </c>
      <c r="F775" s="13" t="s">
        <v>20</v>
      </c>
    </row>
    <row r="776" spans="1:6" x14ac:dyDescent="0.25">
      <c r="A776" s="12">
        <v>775</v>
      </c>
      <c r="B776" s="13" t="s">
        <v>39</v>
      </c>
      <c r="C776" s="13" t="s">
        <v>38</v>
      </c>
      <c r="D776" s="13">
        <v>6639</v>
      </c>
      <c r="E776" s="15">
        <v>43338</v>
      </c>
      <c r="F776" s="13" t="s">
        <v>10</v>
      </c>
    </row>
    <row r="777" spans="1:6" x14ac:dyDescent="0.25">
      <c r="A777" s="12">
        <v>776</v>
      </c>
      <c r="B777" s="13" t="s">
        <v>39</v>
      </c>
      <c r="C777" s="13" t="s">
        <v>38</v>
      </c>
      <c r="D777" s="13">
        <v>1121</v>
      </c>
      <c r="E777" s="15">
        <v>43668</v>
      </c>
      <c r="F777" s="13" t="s">
        <v>16</v>
      </c>
    </row>
    <row r="778" spans="1:6" x14ac:dyDescent="0.25">
      <c r="A778" s="12">
        <v>777</v>
      </c>
      <c r="B778" s="13" t="s">
        <v>37</v>
      </c>
      <c r="C778" s="13" t="s">
        <v>38</v>
      </c>
      <c r="D778" s="13">
        <v>3590</v>
      </c>
      <c r="E778" s="15">
        <v>45208</v>
      </c>
      <c r="F778" s="13" t="s">
        <v>16</v>
      </c>
    </row>
    <row r="779" spans="1:6" x14ac:dyDescent="0.25">
      <c r="A779" s="12">
        <v>778</v>
      </c>
      <c r="B779" s="13" t="s">
        <v>18</v>
      </c>
      <c r="C779" s="13" t="s">
        <v>12</v>
      </c>
      <c r="D779" s="13">
        <v>7156</v>
      </c>
      <c r="E779" s="15">
        <v>43981</v>
      </c>
      <c r="F779" s="13" t="s">
        <v>19</v>
      </c>
    </row>
    <row r="780" spans="1:6" x14ac:dyDescent="0.25">
      <c r="A780" s="12">
        <v>779</v>
      </c>
      <c r="B780" s="13" t="s">
        <v>39</v>
      </c>
      <c r="C780" s="13" t="s">
        <v>38</v>
      </c>
      <c r="D780" s="13">
        <v>6751</v>
      </c>
      <c r="E780" s="15">
        <v>43722</v>
      </c>
      <c r="F780" s="13" t="s">
        <v>22</v>
      </c>
    </row>
    <row r="781" spans="1:6" x14ac:dyDescent="0.25">
      <c r="A781" s="12">
        <v>780</v>
      </c>
      <c r="B781" s="13" t="s">
        <v>11</v>
      </c>
      <c r="C781" s="13" t="s">
        <v>12</v>
      </c>
      <c r="D781" s="13">
        <v>7170</v>
      </c>
      <c r="E781" s="15">
        <v>44079</v>
      </c>
      <c r="F781" s="13" t="s">
        <v>19</v>
      </c>
    </row>
    <row r="782" spans="1:6" x14ac:dyDescent="0.25">
      <c r="A782" s="12">
        <v>781</v>
      </c>
      <c r="B782" s="13" t="s">
        <v>37</v>
      </c>
      <c r="C782" s="13" t="s">
        <v>38</v>
      </c>
      <c r="D782" s="13">
        <v>4054</v>
      </c>
      <c r="E782" s="15">
        <v>44091</v>
      </c>
      <c r="F782" s="13" t="s">
        <v>10</v>
      </c>
    </row>
    <row r="783" spans="1:6" x14ac:dyDescent="0.25">
      <c r="A783" s="12">
        <v>782</v>
      </c>
      <c r="B783" s="13" t="s">
        <v>18</v>
      </c>
      <c r="C783" s="13" t="s">
        <v>12</v>
      </c>
      <c r="D783" s="13">
        <v>3709</v>
      </c>
      <c r="E783" s="15">
        <v>44245</v>
      </c>
      <c r="F783" s="13" t="s">
        <v>10</v>
      </c>
    </row>
    <row r="784" spans="1:6" x14ac:dyDescent="0.25">
      <c r="A784" s="12">
        <v>783</v>
      </c>
      <c r="B784" s="13" t="s">
        <v>39</v>
      </c>
      <c r="C784" s="13" t="s">
        <v>38</v>
      </c>
      <c r="D784" s="13">
        <v>2348</v>
      </c>
      <c r="E784" s="15">
        <v>43647</v>
      </c>
      <c r="F784" s="13" t="s">
        <v>19</v>
      </c>
    </row>
    <row r="785" spans="1:6" x14ac:dyDescent="0.25">
      <c r="A785" s="12">
        <v>784</v>
      </c>
      <c r="B785" s="13" t="s">
        <v>7</v>
      </c>
      <c r="C785" s="13" t="s">
        <v>38</v>
      </c>
      <c r="D785" s="13">
        <v>3775</v>
      </c>
      <c r="E785" s="15">
        <v>44232</v>
      </c>
      <c r="F785" s="13" t="s">
        <v>9</v>
      </c>
    </row>
    <row r="786" spans="1:6" x14ac:dyDescent="0.25">
      <c r="A786" s="12">
        <v>785</v>
      </c>
      <c r="B786" s="13" t="s">
        <v>18</v>
      </c>
      <c r="C786" s="13" t="s">
        <v>12</v>
      </c>
      <c r="D786" s="13">
        <v>5771</v>
      </c>
      <c r="E786" s="15">
        <v>42907</v>
      </c>
      <c r="F786" s="13" t="s">
        <v>9</v>
      </c>
    </row>
    <row r="787" spans="1:6" x14ac:dyDescent="0.25">
      <c r="A787" s="12">
        <v>786</v>
      </c>
      <c r="B787" s="13" t="s">
        <v>39</v>
      </c>
      <c r="C787" s="13" t="s">
        <v>38</v>
      </c>
      <c r="D787" s="13">
        <v>7839</v>
      </c>
      <c r="E787" s="15">
        <v>44416</v>
      </c>
      <c r="F787" s="13" t="s">
        <v>16</v>
      </c>
    </row>
    <row r="788" spans="1:6" x14ac:dyDescent="0.25">
      <c r="A788" s="12">
        <v>787</v>
      </c>
      <c r="B788" s="13" t="s">
        <v>37</v>
      </c>
      <c r="C788" s="13" t="s">
        <v>38</v>
      </c>
      <c r="D788" s="13">
        <v>2649</v>
      </c>
      <c r="E788" s="15">
        <v>44611</v>
      </c>
      <c r="F788" s="13" t="s">
        <v>19</v>
      </c>
    </row>
    <row r="789" spans="1:6" x14ac:dyDescent="0.25">
      <c r="A789" s="12">
        <v>788</v>
      </c>
      <c r="B789" s="13" t="s">
        <v>39</v>
      </c>
      <c r="C789" s="13" t="s">
        <v>38</v>
      </c>
      <c r="D789" s="13">
        <v>4967</v>
      </c>
      <c r="E789" s="15">
        <v>43771</v>
      </c>
      <c r="F789" s="13" t="s">
        <v>19</v>
      </c>
    </row>
    <row r="790" spans="1:6" x14ac:dyDescent="0.25">
      <c r="A790" s="12">
        <v>789</v>
      </c>
      <c r="B790" s="13" t="s">
        <v>39</v>
      </c>
      <c r="C790" s="13" t="s">
        <v>38</v>
      </c>
      <c r="D790" s="13">
        <v>5012</v>
      </c>
      <c r="E790" s="15">
        <v>43849</v>
      </c>
      <c r="F790" s="13" t="s">
        <v>14</v>
      </c>
    </row>
    <row r="791" spans="1:6" x14ac:dyDescent="0.25">
      <c r="A791" s="12">
        <v>790</v>
      </c>
      <c r="B791" s="13" t="s">
        <v>29</v>
      </c>
      <c r="C791" s="13" t="s">
        <v>12</v>
      </c>
      <c r="D791" s="13">
        <v>2611</v>
      </c>
      <c r="E791" s="15">
        <v>45269</v>
      </c>
      <c r="F791" s="13" t="s">
        <v>10</v>
      </c>
    </row>
    <row r="792" spans="1:6" x14ac:dyDescent="0.25">
      <c r="A792" s="12">
        <v>791</v>
      </c>
      <c r="B792" s="13" t="s">
        <v>39</v>
      </c>
      <c r="C792" s="13" t="s">
        <v>38</v>
      </c>
      <c r="D792" s="13">
        <v>6403</v>
      </c>
      <c r="E792" s="15">
        <v>43420</v>
      </c>
      <c r="F792" s="13" t="s">
        <v>9</v>
      </c>
    </row>
    <row r="793" spans="1:6" x14ac:dyDescent="0.25">
      <c r="A793" s="12">
        <v>792</v>
      </c>
      <c r="B793" s="13" t="s">
        <v>7</v>
      </c>
      <c r="C793" s="13" t="s">
        <v>38</v>
      </c>
      <c r="D793" s="13">
        <v>7523</v>
      </c>
      <c r="E793" s="15">
        <v>44625</v>
      </c>
      <c r="F793" s="13" t="s">
        <v>10</v>
      </c>
    </row>
    <row r="794" spans="1:6" x14ac:dyDescent="0.25">
      <c r="A794" s="12">
        <v>793</v>
      </c>
      <c r="B794" s="13" t="s">
        <v>11</v>
      </c>
      <c r="C794" s="13" t="s">
        <v>12</v>
      </c>
      <c r="D794" s="13">
        <v>8485</v>
      </c>
      <c r="E794" s="15">
        <v>43740</v>
      </c>
      <c r="F794" s="13" t="s">
        <v>20</v>
      </c>
    </row>
    <row r="795" spans="1:6" x14ac:dyDescent="0.25">
      <c r="A795" s="12">
        <v>794</v>
      </c>
      <c r="B795" s="13" t="s">
        <v>7</v>
      </c>
      <c r="C795" s="13" t="s">
        <v>38</v>
      </c>
      <c r="D795" s="13">
        <v>9427</v>
      </c>
      <c r="E795" s="15">
        <v>44050</v>
      </c>
      <c r="F795" s="13" t="s">
        <v>14</v>
      </c>
    </row>
    <row r="796" spans="1:6" x14ac:dyDescent="0.25">
      <c r="A796" s="12">
        <v>795</v>
      </c>
      <c r="B796" s="13" t="s">
        <v>39</v>
      </c>
      <c r="C796" s="13" t="s">
        <v>38</v>
      </c>
      <c r="D796" s="13">
        <v>8485</v>
      </c>
      <c r="E796" s="15">
        <v>44921</v>
      </c>
      <c r="F796" s="13" t="s">
        <v>19</v>
      </c>
    </row>
    <row r="797" spans="1:6" x14ac:dyDescent="0.25">
      <c r="A797" s="12">
        <v>796</v>
      </c>
      <c r="B797" s="13" t="s">
        <v>7</v>
      </c>
      <c r="C797" s="13" t="s">
        <v>38</v>
      </c>
      <c r="D797" s="13">
        <v>1524</v>
      </c>
      <c r="E797" s="15">
        <v>43318</v>
      </c>
      <c r="F797" s="13" t="s">
        <v>20</v>
      </c>
    </row>
    <row r="798" spans="1:6" x14ac:dyDescent="0.25">
      <c r="A798" s="12">
        <v>797</v>
      </c>
      <c r="B798" s="13" t="s">
        <v>37</v>
      </c>
      <c r="C798" s="13" t="s">
        <v>38</v>
      </c>
      <c r="D798" s="13">
        <v>4905</v>
      </c>
      <c r="E798" s="15">
        <v>43323</v>
      </c>
      <c r="F798" s="13" t="s">
        <v>16</v>
      </c>
    </row>
    <row r="799" spans="1:6" x14ac:dyDescent="0.25">
      <c r="A799" s="12">
        <v>798</v>
      </c>
      <c r="B799" s="13" t="s">
        <v>29</v>
      </c>
      <c r="C799" s="13" t="s">
        <v>12</v>
      </c>
      <c r="D799" s="13">
        <v>1644</v>
      </c>
      <c r="E799" s="15">
        <v>44115</v>
      </c>
      <c r="F799" s="13" t="s">
        <v>16</v>
      </c>
    </row>
    <row r="800" spans="1:6" x14ac:dyDescent="0.25">
      <c r="A800" s="12">
        <v>799</v>
      </c>
      <c r="B800" s="13" t="s">
        <v>18</v>
      </c>
      <c r="C800" s="13" t="s">
        <v>12</v>
      </c>
      <c r="D800" s="13">
        <v>9454</v>
      </c>
      <c r="E800" s="15">
        <v>42822</v>
      </c>
      <c r="F800" s="13" t="s">
        <v>19</v>
      </c>
    </row>
    <row r="801" spans="1:6" x14ac:dyDescent="0.25">
      <c r="A801" s="12">
        <v>800</v>
      </c>
      <c r="B801" s="13" t="s">
        <v>7</v>
      </c>
      <c r="C801" s="13" t="s">
        <v>38</v>
      </c>
      <c r="D801" s="13">
        <v>1838</v>
      </c>
      <c r="E801" s="15">
        <v>44856</v>
      </c>
      <c r="F801" s="13" t="s">
        <v>22</v>
      </c>
    </row>
    <row r="802" spans="1:6" x14ac:dyDescent="0.25">
      <c r="A802" s="12">
        <v>801</v>
      </c>
      <c r="B802" s="13" t="s">
        <v>29</v>
      </c>
      <c r="C802" s="13" t="s">
        <v>12</v>
      </c>
      <c r="D802" s="13">
        <v>4790</v>
      </c>
      <c r="E802" s="15">
        <v>43537</v>
      </c>
      <c r="F802" s="13" t="s">
        <v>14</v>
      </c>
    </row>
    <row r="803" spans="1:6" x14ac:dyDescent="0.25">
      <c r="A803" s="12">
        <v>802</v>
      </c>
      <c r="B803" s="13" t="s">
        <v>11</v>
      </c>
      <c r="C803" s="13" t="s">
        <v>12</v>
      </c>
      <c r="D803" s="13">
        <v>3174</v>
      </c>
      <c r="E803" s="15">
        <v>42816</v>
      </c>
      <c r="F803" s="13" t="s">
        <v>19</v>
      </c>
    </row>
    <row r="804" spans="1:6" x14ac:dyDescent="0.25">
      <c r="A804" s="12">
        <v>803</v>
      </c>
      <c r="B804" s="13" t="s">
        <v>7</v>
      </c>
      <c r="C804" s="13" t="s">
        <v>38</v>
      </c>
      <c r="D804" s="13">
        <v>9228</v>
      </c>
      <c r="E804" s="15">
        <v>43339</v>
      </c>
      <c r="F804" s="13" t="s">
        <v>10</v>
      </c>
    </row>
    <row r="805" spans="1:6" x14ac:dyDescent="0.25">
      <c r="A805" s="12">
        <v>804</v>
      </c>
      <c r="B805" s="13" t="s">
        <v>39</v>
      </c>
      <c r="C805" s="13" t="s">
        <v>38</v>
      </c>
      <c r="D805" s="13">
        <v>7308</v>
      </c>
      <c r="E805" s="15">
        <v>44377</v>
      </c>
      <c r="F805" s="13" t="s">
        <v>22</v>
      </c>
    </row>
    <row r="806" spans="1:6" x14ac:dyDescent="0.25">
      <c r="A806" s="12">
        <v>805</v>
      </c>
      <c r="B806" s="13" t="s">
        <v>18</v>
      </c>
      <c r="C806" s="13" t="s">
        <v>12</v>
      </c>
      <c r="D806" s="13">
        <v>2293</v>
      </c>
      <c r="E806" s="15">
        <v>44027</v>
      </c>
      <c r="F806" s="13" t="s">
        <v>10</v>
      </c>
    </row>
    <row r="807" spans="1:6" x14ac:dyDescent="0.25">
      <c r="A807" s="12">
        <v>806</v>
      </c>
      <c r="B807" s="13" t="s">
        <v>7</v>
      </c>
      <c r="C807" s="13" t="s">
        <v>38</v>
      </c>
      <c r="D807" s="13">
        <v>3813</v>
      </c>
      <c r="E807" s="15">
        <v>43640</v>
      </c>
      <c r="F807" s="13" t="s">
        <v>20</v>
      </c>
    </row>
    <row r="808" spans="1:6" x14ac:dyDescent="0.25">
      <c r="A808" s="12">
        <v>807</v>
      </c>
      <c r="B808" s="13" t="s">
        <v>7</v>
      </c>
      <c r="C808" s="13" t="s">
        <v>38</v>
      </c>
      <c r="D808" s="13">
        <v>4065</v>
      </c>
      <c r="E808" s="15">
        <v>44349</v>
      </c>
      <c r="F808" s="13" t="s">
        <v>16</v>
      </c>
    </row>
    <row r="809" spans="1:6" x14ac:dyDescent="0.25">
      <c r="A809" s="12">
        <v>808</v>
      </c>
      <c r="B809" s="13" t="s">
        <v>29</v>
      </c>
      <c r="C809" s="13" t="s">
        <v>12</v>
      </c>
      <c r="D809" s="13">
        <v>5832</v>
      </c>
      <c r="E809" s="15">
        <v>43591</v>
      </c>
      <c r="F809" s="13" t="s">
        <v>20</v>
      </c>
    </row>
    <row r="810" spans="1:6" x14ac:dyDescent="0.25">
      <c r="A810" s="12">
        <v>809</v>
      </c>
      <c r="B810" s="13" t="s">
        <v>37</v>
      </c>
      <c r="C810" s="13" t="s">
        <v>38</v>
      </c>
      <c r="D810" s="13">
        <v>8844</v>
      </c>
      <c r="E810" s="15">
        <v>43724</v>
      </c>
      <c r="F810" s="13" t="s">
        <v>9</v>
      </c>
    </row>
    <row r="811" spans="1:6" x14ac:dyDescent="0.25">
      <c r="A811" s="12">
        <v>810</v>
      </c>
      <c r="B811" s="13" t="s">
        <v>29</v>
      </c>
      <c r="C811" s="13" t="s">
        <v>12</v>
      </c>
      <c r="D811" s="13">
        <v>9057</v>
      </c>
      <c r="E811" s="15">
        <v>44719</v>
      </c>
      <c r="F811" s="13" t="s">
        <v>10</v>
      </c>
    </row>
    <row r="812" spans="1:6" x14ac:dyDescent="0.25">
      <c r="A812" s="12">
        <v>811</v>
      </c>
      <c r="B812" s="13" t="s">
        <v>37</v>
      </c>
      <c r="C812" s="13" t="s">
        <v>38</v>
      </c>
      <c r="D812" s="13">
        <v>4687</v>
      </c>
      <c r="E812" s="15">
        <v>44401</v>
      </c>
      <c r="F812" s="13" t="s">
        <v>9</v>
      </c>
    </row>
    <row r="813" spans="1:6" x14ac:dyDescent="0.25">
      <c r="A813" s="12">
        <v>812</v>
      </c>
      <c r="B813" s="13" t="s">
        <v>21</v>
      </c>
      <c r="C813" s="13" t="s">
        <v>12</v>
      </c>
      <c r="D813" s="13">
        <v>4246</v>
      </c>
      <c r="E813" s="15">
        <v>43328</v>
      </c>
      <c r="F813" s="13" t="s">
        <v>20</v>
      </c>
    </row>
    <row r="814" spans="1:6" x14ac:dyDescent="0.25">
      <c r="A814" s="12">
        <v>813</v>
      </c>
      <c r="B814" s="13" t="s">
        <v>11</v>
      </c>
      <c r="C814" s="13" t="s">
        <v>12</v>
      </c>
      <c r="D814" s="13">
        <v>4959</v>
      </c>
      <c r="E814" s="15">
        <v>44053</v>
      </c>
      <c r="F814" s="13" t="s">
        <v>22</v>
      </c>
    </row>
    <row r="815" spans="1:6" x14ac:dyDescent="0.25">
      <c r="A815" s="12">
        <v>814</v>
      </c>
      <c r="B815" s="13" t="s">
        <v>11</v>
      </c>
      <c r="C815" s="13" t="s">
        <v>12</v>
      </c>
      <c r="D815" s="13">
        <v>4186</v>
      </c>
      <c r="E815" s="15">
        <v>44523</v>
      </c>
      <c r="F815" s="13" t="s">
        <v>14</v>
      </c>
    </row>
    <row r="816" spans="1:6" x14ac:dyDescent="0.25">
      <c r="A816" s="12">
        <v>815</v>
      </c>
      <c r="B816" s="13" t="s">
        <v>18</v>
      </c>
      <c r="C816" s="13" t="s">
        <v>12</v>
      </c>
      <c r="D816" s="13">
        <v>6874</v>
      </c>
      <c r="E816" s="15">
        <v>44127</v>
      </c>
      <c r="F816" s="13" t="s">
        <v>22</v>
      </c>
    </row>
    <row r="817" spans="1:6" x14ac:dyDescent="0.25">
      <c r="A817" s="12">
        <v>816</v>
      </c>
      <c r="B817" s="13" t="s">
        <v>18</v>
      </c>
      <c r="C817" s="13" t="s">
        <v>12</v>
      </c>
      <c r="D817" s="13">
        <v>2585</v>
      </c>
      <c r="E817" s="15">
        <v>43885</v>
      </c>
      <c r="F817" s="13" t="s">
        <v>10</v>
      </c>
    </row>
    <row r="818" spans="1:6" x14ac:dyDescent="0.25">
      <c r="A818" s="12">
        <v>817</v>
      </c>
      <c r="B818" s="13" t="s">
        <v>39</v>
      </c>
      <c r="C818" s="13" t="s">
        <v>38</v>
      </c>
      <c r="D818" s="13">
        <v>4067</v>
      </c>
      <c r="E818" s="15">
        <v>44783</v>
      </c>
      <c r="F818" s="13" t="s">
        <v>16</v>
      </c>
    </row>
    <row r="819" spans="1:6" x14ac:dyDescent="0.25">
      <c r="A819" s="12">
        <v>818</v>
      </c>
      <c r="B819" s="13" t="s">
        <v>21</v>
      </c>
      <c r="C819" s="13" t="s">
        <v>12</v>
      </c>
      <c r="D819" s="13">
        <v>2197</v>
      </c>
      <c r="E819" s="15">
        <v>43018</v>
      </c>
      <c r="F819" s="13" t="s">
        <v>10</v>
      </c>
    </row>
    <row r="820" spans="1:6" x14ac:dyDescent="0.25">
      <c r="A820" s="12">
        <v>819</v>
      </c>
      <c r="B820" s="13" t="s">
        <v>7</v>
      </c>
      <c r="C820" s="13" t="s">
        <v>38</v>
      </c>
      <c r="D820" s="13">
        <v>3059</v>
      </c>
      <c r="E820" s="15">
        <v>44476</v>
      </c>
      <c r="F820" s="13" t="s">
        <v>20</v>
      </c>
    </row>
    <row r="821" spans="1:6" x14ac:dyDescent="0.25">
      <c r="A821" s="12">
        <v>820</v>
      </c>
      <c r="B821" s="13" t="s">
        <v>7</v>
      </c>
      <c r="C821" s="13" t="s">
        <v>38</v>
      </c>
      <c r="D821" s="13">
        <v>7231</v>
      </c>
      <c r="E821" s="15">
        <v>42797</v>
      </c>
      <c r="F821" s="13" t="s">
        <v>22</v>
      </c>
    </row>
    <row r="822" spans="1:6" x14ac:dyDescent="0.25">
      <c r="A822" s="12">
        <v>821</v>
      </c>
      <c r="B822" s="13" t="s">
        <v>29</v>
      </c>
      <c r="C822" s="13" t="s">
        <v>12</v>
      </c>
      <c r="D822" s="13">
        <v>4336</v>
      </c>
      <c r="E822" s="15">
        <v>44885</v>
      </c>
      <c r="F822" s="13" t="s">
        <v>10</v>
      </c>
    </row>
    <row r="823" spans="1:6" x14ac:dyDescent="0.25">
      <c r="A823" s="12">
        <v>822</v>
      </c>
      <c r="B823" s="13" t="s">
        <v>21</v>
      </c>
      <c r="C823" s="13" t="s">
        <v>12</v>
      </c>
      <c r="D823" s="13">
        <v>3902</v>
      </c>
      <c r="E823" s="15">
        <v>44769</v>
      </c>
      <c r="F823" s="13" t="s">
        <v>14</v>
      </c>
    </row>
    <row r="824" spans="1:6" x14ac:dyDescent="0.25">
      <c r="A824" s="12">
        <v>823</v>
      </c>
      <c r="B824" s="13" t="s">
        <v>29</v>
      </c>
      <c r="C824" s="13" t="s">
        <v>12</v>
      </c>
      <c r="D824" s="13">
        <v>1152</v>
      </c>
      <c r="E824" s="15">
        <v>44172</v>
      </c>
      <c r="F824" s="13" t="s">
        <v>10</v>
      </c>
    </row>
    <row r="825" spans="1:6" x14ac:dyDescent="0.25">
      <c r="A825" s="12">
        <v>824</v>
      </c>
      <c r="B825" s="13" t="s">
        <v>21</v>
      </c>
      <c r="C825" s="13" t="s">
        <v>12</v>
      </c>
      <c r="D825" s="13">
        <v>5317</v>
      </c>
      <c r="E825" s="15">
        <v>45020</v>
      </c>
      <c r="F825" s="13" t="s">
        <v>16</v>
      </c>
    </row>
    <row r="826" spans="1:6" x14ac:dyDescent="0.25">
      <c r="A826" s="12">
        <v>825</v>
      </c>
      <c r="B826" s="13" t="s">
        <v>37</v>
      </c>
      <c r="C826" s="13" t="s">
        <v>38</v>
      </c>
      <c r="D826" s="13">
        <v>6079</v>
      </c>
      <c r="E826" s="15">
        <v>44110</v>
      </c>
      <c r="F826" s="13" t="s">
        <v>10</v>
      </c>
    </row>
    <row r="827" spans="1:6" x14ac:dyDescent="0.25">
      <c r="A827" s="12">
        <v>826</v>
      </c>
      <c r="B827" s="13" t="s">
        <v>37</v>
      </c>
      <c r="C827" s="13" t="s">
        <v>38</v>
      </c>
      <c r="D827" s="13">
        <v>6415</v>
      </c>
      <c r="E827" s="15">
        <v>42962</v>
      </c>
      <c r="F827" s="13" t="s">
        <v>20</v>
      </c>
    </row>
    <row r="828" spans="1:6" x14ac:dyDescent="0.25">
      <c r="A828" s="12">
        <v>827</v>
      </c>
      <c r="B828" s="13" t="s">
        <v>7</v>
      </c>
      <c r="C828" s="13" t="s">
        <v>38</v>
      </c>
      <c r="D828" s="13">
        <v>8809</v>
      </c>
      <c r="E828" s="15">
        <v>43646</v>
      </c>
      <c r="F828" s="13" t="s">
        <v>16</v>
      </c>
    </row>
    <row r="829" spans="1:6" x14ac:dyDescent="0.25">
      <c r="A829" s="12">
        <v>828</v>
      </c>
      <c r="B829" s="13" t="s">
        <v>21</v>
      </c>
      <c r="C829" s="13" t="s">
        <v>12</v>
      </c>
      <c r="D829" s="13">
        <v>7793</v>
      </c>
      <c r="E829" s="15">
        <v>44582</v>
      </c>
      <c r="F829" s="13" t="s">
        <v>14</v>
      </c>
    </row>
    <row r="830" spans="1:6" x14ac:dyDescent="0.25">
      <c r="A830" s="12">
        <v>829</v>
      </c>
      <c r="B830" s="13" t="s">
        <v>7</v>
      </c>
      <c r="C830" s="13" t="s">
        <v>38</v>
      </c>
      <c r="D830" s="13">
        <v>2025</v>
      </c>
      <c r="E830" s="15">
        <v>45211</v>
      </c>
      <c r="F830" s="13" t="s">
        <v>9</v>
      </c>
    </row>
    <row r="831" spans="1:6" x14ac:dyDescent="0.25">
      <c r="A831" s="12">
        <v>830</v>
      </c>
      <c r="B831" s="13" t="s">
        <v>21</v>
      </c>
      <c r="C831" s="13" t="s">
        <v>12</v>
      </c>
      <c r="D831" s="13">
        <v>1076</v>
      </c>
      <c r="E831" s="15">
        <v>43906</v>
      </c>
      <c r="F831" s="13" t="s">
        <v>10</v>
      </c>
    </row>
    <row r="832" spans="1:6" x14ac:dyDescent="0.25">
      <c r="A832" s="12">
        <v>831</v>
      </c>
      <c r="B832" s="13" t="s">
        <v>21</v>
      </c>
      <c r="C832" s="13" t="s">
        <v>12</v>
      </c>
      <c r="D832" s="13">
        <v>9258</v>
      </c>
      <c r="E832" s="15">
        <v>43496</v>
      </c>
      <c r="F832" s="13" t="s">
        <v>19</v>
      </c>
    </row>
    <row r="833" spans="1:6" x14ac:dyDescent="0.25">
      <c r="A833" s="12">
        <v>832</v>
      </c>
      <c r="B833" s="13" t="s">
        <v>39</v>
      </c>
      <c r="C833" s="13" t="s">
        <v>38</v>
      </c>
      <c r="D833" s="13">
        <v>7851</v>
      </c>
      <c r="E833" s="15">
        <v>43600</v>
      </c>
      <c r="F833" s="13" t="s">
        <v>16</v>
      </c>
    </row>
    <row r="834" spans="1:6" x14ac:dyDescent="0.25">
      <c r="A834" s="12">
        <v>833</v>
      </c>
      <c r="B834" s="13" t="s">
        <v>29</v>
      </c>
      <c r="C834" s="13" t="s">
        <v>12</v>
      </c>
      <c r="D834" s="13">
        <v>3304</v>
      </c>
      <c r="E834" s="15">
        <v>44193</v>
      </c>
      <c r="F834" s="13" t="s">
        <v>22</v>
      </c>
    </row>
    <row r="835" spans="1:6" x14ac:dyDescent="0.25">
      <c r="A835" s="12">
        <v>834</v>
      </c>
      <c r="B835" s="13" t="s">
        <v>11</v>
      </c>
      <c r="C835" s="13" t="s">
        <v>12</v>
      </c>
      <c r="D835" s="13">
        <v>5221</v>
      </c>
      <c r="E835" s="15">
        <v>44278</v>
      </c>
      <c r="F835" s="13" t="s">
        <v>19</v>
      </c>
    </row>
    <row r="836" spans="1:6" x14ac:dyDescent="0.25">
      <c r="A836" s="12">
        <v>835</v>
      </c>
      <c r="B836" s="13" t="s">
        <v>18</v>
      </c>
      <c r="C836" s="13" t="s">
        <v>12</v>
      </c>
      <c r="D836" s="13">
        <v>3578</v>
      </c>
      <c r="E836" s="15">
        <v>44888</v>
      </c>
      <c r="F836" s="13" t="s">
        <v>20</v>
      </c>
    </row>
    <row r="837" spans="1:6" x14ac:dyDescent="0.25">
      <c r="A837" s="12">
        <v>836</v>
      </c>
      <c r="B837" s="13" t="s">
        <v>39</v>
      </c>
      <c r="C837" s="13" t="s">
        <v>38</v>
      </c>
      <c r="D837" s="13">
        <v>8066</v>
      </c>
      <c r="E837" s="15">
        <v>42945</v>
      </c>
      <c r="F837" s="13" t="s">
        <v>22</v>
      </c>
    </row>
    <row r="838" spans="1:6" x14ac:dyDescent="0.25">
      <c r="A838" s="12">
        <v>837</v>
      </c>
      <c r="B838" s="13" t="s">
        <v>21</v>
      </c>
      <c r="C838" s="13" t="s">
        <v>12</v>
      </c>
      <c r="D838" s="13">
        <v>5961</v>
      </c>
      <c r="E838" s="15">
        <v>44702</v>
      </c>
      <c r="F838" s="13" t="s">
        <v>14</v>
      </c>
    </row>
    <row r="839" spans="1:6" x14ac:dyDescent="0.25">
      <c r="A839" s="12">
        <v>838</v>
      </c>
      <c r="B839" s="13" t="s">
        <v>21</v>
      </c>
      <c r="C839" s="13" t="s">
        <v>12</v>
      </c>
      <c r="D839" s="13">
        <v>7804</v>
      </c>
      <c r="E839" s="15">
        <v>42888</v>
      </c>
      <c r="F839" s="13" t="s">
        <v>10</v>
      </c>
    </row>
    <row r="840" spans="1:6" x14ac:dyDescent="0.25">
      <c r="A840" s="12">
        <v>839</v>
      </c>
      <c r="B840" s="13" t="s">
        <v>7</v>
      </c>
      <c r="C840" s="13" t="s">
        <v>38</v>
      </c>
      <c r="D840" s="13">
        <v>2840</v>
      </c>
      <c r="E840" s="15">
        <v>44194</v>
      </c>
      <c r="F840" s="13" t="s">
        <v>22</v>
      </c>
    </row>
    <row r="841" spans="1:6" x14ac:dyDescent="0.25">
      <c r="A841" s="12">
        <v>840</v>
      </c>
      <c r="B841" s="13" t="s">
        <v>18</v>
      </c>
      <c r="C841" s="13" t="s">
        <v>12</v>
      </c>
      <c r="D841" s="13">
        <v>4752</v>
      </c>
      <c r="E841" s="15">
        <v>43046</v>
      </c>
      <c r="F841" s="13" t="s">
        <v>9</v>
      </c>
    </row>
    <row r="842" spans="1:6" x14ac:dyDescent="0.25">
      <c r="A842" s="12">
        <v>841</v>
      </c>
      <c r="B842" s="13" t="s">
        <v>18</v>
      </c>
      <c r="C842" s="13" t="s">
        <v>12</v>
      </c>
      <c r="D842" s="13">
        <v>7332</v>
      </c>
      <c r="E842" s="15">
        <v>45169</v>
      </c>
      <c r="F842" s="13" t="s">
        <v>20</v>
      </c>
    </row>
    <row r="843" spans="1:6" x14ac:dyDescent="0.25">
      <c r="A843" s="12">
        <v>842</v>
      </c>
      <c r="B843" s="13" t="s">
        <v>21</v>
      </c>
      <c r="C843" s="13" t="s">
        <v>12</v>
      </c>
      <c r="D843" s="13">
        <v>2877</v>
      </c>
      <c r="E843" s="15">
        <v>44685</v>
      </c>
      <c r="F843" s="13" t="s">
        <v>10</v>
      </c>
    </row>
    <row r="844" spans="1:6" x14ac:dyDescent="0.25">
      <c r="A844" s="12">
        <v>843</v>
      </c>
      <c r="B844" s="13" t="s">
        <v>11</v>
      </c>
      <c r="C844" s="13" t="s">
        <v>12</v>
      </c>
      <c r="D844" s="13">
        <v>2905</v>
      </c>
      <c r="E844" s="15">
        <v>44339</v>
      </c>
      <c r="F844" s="13" t="s">
        <v>19</v>
      </c>
    </row>
    <row r="845" spans="1:6" x14ac:dyDescent="0.25">
      <c r="A845" s="12">
        <v>844</v>
      </c>
      <c r="B845" s="13" t="s">
        <v>11</v>
      </c>
      <c r="C845" s="13" t="s">
        <v>12</v>
      </c>
      <c r="D845" s="13">
        <v>5174</v>
      </c>
      <c r="E845" s="15">
        <v>43299</v>
      </c>
      <c r="F845" s="13" t="s">
        <v>20</v>
      </c>
    </row>
    <row r="846" spans="1:6" x14ac:dyDescent="0.25">
      <c r="A846" s="12">
        <v>845</v>
      </c>
      <c r="B846" s="13" t="s">
        <v>11</v>
      </c>
      <c r="C846" s="13" t="s">
        <v>12</v>
      </c>
      <c r="D846" s="13">
        <v>5220</v>
      </c>
      <c r="E846" s="15">
        <v>44888</v>
      </c>
      <c r="F846" s="13" t="s">
        <v>10</v>
      </c>
    </row>
    <row r="847" spans="1:6" x14ac:dyDescent="0.25">
      <c r="A847" s="12">
        <v>846</v>
      </c>
      <c r="B847" s="13" t="s">
        <v>11</v>
      </c>
      <c r="C847" s="13" t="s">
        <v>12</v>
      </c>
      <c r="D847" s="13">
        <v>3259</v>
      </c>
      <c r="E847" s="15">
        <v>44336</v>
      </c>
      <c r="F847" s="13" t="s">
        <v>9</v>
      </c>
    </row>
    <row r="848" spans="1:6" x14ac:dyDescent="0.25">
      <c r="A848" s="12">
        <v>847</v>
      </c>
      <c r="B848" s="13" t="s">
        <v>37</v>
      </c>
      <c r="C848" s="13" t="s">
        <v>38</v>
      </c>
      <c r="D848" s="13">
        <v>6735</v>
      </c>
      <c r="E848" s="15">
        <v>43509</v>
      </c>
      <c r="F848" s="13" t="s">
        <v>22</v>
      </c>
    </row>
    <row r="849" spans="1:6" x14ac:dyDescent="0.25">
      <c r="A849" s="12">
        <v>848</v>
      </c>
      <c r="B849" s="13" t="s">
        <v>37</v>
      </c>
      <c r="C849" s="13" t="s">
        <v>38</v>
      </c>
      <c r="D849" s="13">
        <v>8071</v>
      </c>
      <c r="E849" s="15">
        <v>42803</v>
      </c>
      <c r="F849" s="13" t="s">
        <v>20</v>
      </c>
    </row>
    <row r="850" spans="1:6" x14ac:dyDescent="0.25">
      <c r="A850" s="12">
        <v>849</v>
      </c>
      <c r="B850" s="13" t="s">
        <v>11</v>
      </c>
      <c r="C850" s="13" t="s">
        <v>12</v>
      </c>
      <c r="D850" s="13">
        <v>6151</v>
      </c>
      <c r="E850" s="15">
        <v>42865</v>
      </c>
      <c r="F850" s="13" t="s">
        <v>22</v>
      </c>
    </row>
    <row r="851" spans="1:6" x14ac:dyDescent="0.25">
      <c r="A851" s="12">
        <v>850</v>
      </c>
      <c r="B851" s="13" t="s">
        <v>11</v>
      </c>
      <c r="C851" s="13" t="s">
        <v>12</v>
      </c>
      <c r="D851" s="13">
        <v>8552</v>
      </c>
      <c r="E851" s="15">
        <v>44566</v>
      </c>
      <c r="F851" s="13" t="s">
        <v>14</v>
      </c>
    </row>
    <row r="852" spans="1:6" x14ac:dyDescent="0.25">
      <c r="A852" s="12">
        <v>851</v>
      </c>
      <c r="B852" s="13" t="s">
        <v>39</v>
      </c>
      <c r="C852" s="13" t="s">
        <v>38</v>
      </c>
      <c r="D852" s="13">
        <v>4264</v>
      </c>
      <c r="E852" s="15">
        <v>43676</v>
      </c>
      <c r="F852" s="13" t="s">
        <v>19</v>
      </c>
    </row>
    <row r="853" spans="1:6" x14ac:dyDescent="0.25">
      <c r="A853" s="12">
        <v>852</v>
      </c>
      <c r="B853" s="13" t="s">
        <v>39</v>
      </c>
      <c r="C853" s="13" t="s">
        <v>38</v>
      </c>
      <c r="D853" s="13">
        <v>5841</v>
      </c>
      <c r="E853" s="15">
        <v>43129</v>
      </c>
      <c r="F853" s="13" t="s">
        <v>10</v>
      </c>
    </row>
    <row r="854" spans="1:6" x14ac:dyDescent="0.25">
      <c r="A854" s="12">
        <v>853</v>
      </c>
      <c r="B854" s="13" t="s">
        <v>21</v>
      </c>
      <c r="C854" s="13" t="s">
        <v>12</v>
      </c>
      <c r="D854" s="13">
        <v>7975</v>
      </c>
      <c r="E854" s="15">
        <v>43801</v>
      </c>
      <c r="F854" s="13" t="s">
        <v>16</v>
      </c>
    </row>
    <row r="855" spans="1:6" x14ac:dyDescent="0.25">
      <c r="A855" s="12">
        <v>854</v>
      </c>
      <c r="B855" s="13" t="s">
        <v>18</v>
      </c>
      <c r="C855" s="13" t="s">
        <v>12</v>
      </c>
      <c r="D855" s="14">
        <v>8993</v>
      </c>
      <c r="E855" s="15">
        <v>44034</v>
      </c>
      <c r="F855" s="13" t="s">
        <v>9</v>
      </c>
    </row>
    <row r="856" spans="1:6" x14ac:dyDescent="0.25">
      <c r="A856" s="12">
        <v>855</v>
      </c>
      <c r="B856" s="13" t="s">
        <v>11</v>
      </c>
      <c r="C856" s="13" t="s">
        <v>12</v>
      </c>
      <c r="D856" s="13">
        <v>5898</v>
      </c>
      <c r="E856" s="15">
        <v>43836</v>
      </c>
      <c r="F856" s="13" t="s">
        <v>14</v>
      </c>
    </row>
    <row r="857" spans="1:6" x14ac:dyDescent="0.25">
      <c r="A857" s="12">
        <v>856</v>
      </c>
      <c r="B857" s="13" t="s">
        <v>37</v>
      </c>
      <c r="C857" s="13" t="s">
        <v>38</v>
      </c>
      <c r="D857" s="13">
        <v>5077</v>
      </c>
      <c r="E857" s="15">
        <v>43293</v>
      </c>
      <c r="F857" s="13" t="s">
        <v>19</v>
      </c>
    </row>
    <row r="858" spans="1:6" x14ac:dyDescent="0.25">
      <c r="A858" s="12">
        <v>857</v>
      </c>
      <c r="B858" s="13" t="s">
        <v>29</v>
      </c>
      <c r="C858" s="13" t="s">
        <v>12</v>
      </c>
      <c r="D858" s="14">
        <v>1638</v>
      </c>
      <c r="E858" s="15">
        <v>43503</v>
      </c>
      <c r="F858" s="13" t="s">
        <v>10</v>
      </c>
    </row>
    <row r="859" spans="1:6" x14ac:dyDescent="0.25">
      <c r="A859" s="12">
        <v>858</v>
      </c>
      <c r="B859" s="13" t="s">
        <v>21</v>
      </c>
      <c r="C859" s="13" t="s">
        <v>12</v>
      </c>
      <c r="D859" s="14">
        <v>1558</v>
      </c>
      <c r="E859" s="15">
        <v>43224</v>
      </c>
      <c r="F859" s="13" t="s">
        <v>20</v>
      </c>
    </row>
    <row r="860" spans="1:6" x14ac:dyDescent="0.25">
      <c r="A860" s="12">
        <v>859</v>
      </c>
      <c r="B860" s="13" t="s">
        <v>21</v>
      </c>
      <c r="C860" s="13" t="s">
        <v>12</v>
      </c>
      <c r="D860" s="14">
        <v>3487</v>
      </c>
      <c r="E860" s="15">
        <v>44314</v>
      </c>
      <c r="F860" s="13" t="s">
        <v>16</v>
      </c>
    </row>
    <row r="861" spans="1:6" x14ac:dyDescent="0.25">
      <c r="A861" s="12">
        <v>860</v>
      </c>
      <c r="B861" s="13" t="s">
        <v>11</v>
      </c>
      <c r="C861" s="13" t="s">
        <v>12</v>
      </c>
      <c r="D861" s="14">
        <v>6802</v>
      </c>
      <c r="E861" s="15">
        <v>43700</v>
      </c>
      <c r="F861" s="13" t="s">
        <v>16</v>
      </c>
    </row>
    <row r="862" spans="1:6" x14ac:dyDescent="0.25">
      <c r="A862" s="12">
        <v>861</v>
      </c>
      <c r="B862" s="13" t="s">
        <v>37</v>
      </c>
      <c r="C862" s="13" t="s">
        <v>38</v>
      </c>
      <c r="D862" s="14">
        <v>8587</v>
      </c>
      <c r="E862" s="15">
        <v>44373</v>
      </c>
      <c r="F862" s="13" t="s">
        <v>22</v>
      </c>
    </row>
    <row r="863" spans="1:6" x14ac:dyDescent="0.25">
      <c r="A863" s="12">
        <v>862</v>
      </c>
      <c r="B863" s="13" t="s">
        <v>29</v>
      </c>
      <c r="C863" s="13" t="s">
        <v>12</v>
      </c>
      <c r="D863" s="13">
        <v>3921</v>
      </c>
      <c r="E863" s="15">
        <v>43643</v>
      </c>
      <c r="F863" s="13" t="s">
        <v>16</v>
      </c>
    </row>
    <row r="864" spans="1:6" x14ac:dyDescent="0.25">
      <c r="A864" s="12">
        <v>863</v>
      </c>
      <c r="B864" s="13" t="s">
        <v>29</v>
      </c>
      <c r="C864" s="13" t="s">
        <v>12</v>
      </c>
      <c r="D864" s="14">
        <v>2866</v>
      </c>
      <c r="E864" s="15">
        <v>44227</v>
      </c>
      <c r="F864" s="13" t="s">
        <v>10</v>
      </c>
    </row>
    <row r="865" spans="1:6" x14ac:dyDescent="0.25">
      <c r="A865" s="12">
        <v>864</v>
      </c>
      <c r="B865" s="13" t="s">
        <v>29</v>
      </c>
      <c r="C865" s="13" t="s">
        <v>12</v>
      </c>
      <c r="D865" s="13">
        <v>8201</v>
      </c>
      <c r="E865" s="15">
        <v>43093</v>
      </c>
      <c r="F865" s="13" t="s">
        <v>16</v>
      </c>
    </row>
    <row r="866" spans="1:6" x14ac:dyDescent="0.25">
      <c r="A866" s="12">
        <v>865</v>
      </c>
      <c r="B866" s="13" t="s">
        <v>11</v>
      </c>
      <c r="C866" s="13" t="s">
        <v>12</v>
      </c>
      <c r="D866" s="14">
        <v>1260</v>
      </c>
      <c r="E866" s="15">
        <v>44686</v>
      </c>
      <c r="F866" s="13" t="s">
        <v>16</v>
      </c>
    </row>
    <row r="867" spans="1:6" x14ac:dyDescent="0.25">
      <c r="A867" s="12">
        <v>866</v>
      </c>
      <c r="B867" s="13" t="s">
        <v>11</v>
      </c>
      <c r="C867" s="13" t="s">
        <v>12</v>
      </c>
      <c r="D867" s="14">
        <v>2702</v>
      </c>
      <c r="E867" s="15">
        <v>43618</v>
      </c>
      <c r="F867" s="13" t="s">
        <v>14</v>
      </c>
    </row>
    <row r="868" spans="1:6" x14ac:dyDescent="0.25">
      <c r="A868" s="12">
        <v>867</v>
      </c>
      <c r="B868" s="13" t="s">
        <v>11</v>
      </c>
      <c r="C868" s="13" t="s">
        <v>12</v>
      </c>
      <c r="D868" s="14">
        <v>2395</v>
      </c>
      <c r="E868" s="15">
        <v>44387</v>
      </c>
      <c r="F868" s="13" t="s">
        <v>19</v>
      </c>
    </row>
    <row r="869" spans="1:6" x14ac:dyDescent="0.25">
      <c r="A869" s="12">
        <v>868</v>
      </c>
      <c r="B869" s="13" t="s">
        <v>37</v>
      </c>
      <c r="C869" s="13" t="s">
        <v>38</v>
      </c>
      <c r="D869" s="14">
        <v>7014</v>
      </c>
      <c r="E869" s="15">
        <v>42776</v>
      </c>
      <c r="F869" s="13" t="s">
        <v>9</v>
      </c>
    </row>
    <row r="870" spans="1:6" x14ac:dyDescent="0.25">
      <c r="A870" s="12">
        <v>869</v>
      </c>
      <c r="B870" s="13" t="s">
        <v>29</v>
      </c>
      <c r="C870" s="13" t="s">
        <v>12</v>
      </c>
      <c r="D870" s="13">
        <v>7929</v>
      </c>
      <c r="E870" s="15">
        <v>44864</v>
      </c>
      <c r="F870" s="13" t="s">
        <v>10</v>
      </c>
    </row>
    <row r="871" spans="1:6" x14ac:dyDescent="0.25">
      <c r="A871" s="12">
        <v>870</v>
      </c>
      <c r="B871" s="13" t="s">
        <v>7</v>
      </c>
      <c r="C871" s="13" t="s">
        <v>38</v>
      </c>
      <c r="D871" s="13">
        <v>5633</v>
      </c>
      <c r="E871" s="15">
        <v>45246</v>
      </c>
      <c r="F871" s="13" t="s">
        <v>22</v>
      </c>
    </row>
    <row r="872" spans="1:6" x14ac:dyDescent="0.25">
      <c r="A872" s="12">
        <v>871</v>
      </c>
      <c r="B872" s="13" t="s">
        <v>21</v>
      </c>
      <c r="C872" s="13" t="s">
        <v>12</v>
      </c>
      <c r="D872" s="13">
        <v>3587</v>
      </c>
      <c r="E872" s="15">
        <v>44249</v>
      </c>
      <c r="F872" s="13" t="s">
        <v>19</v>
      </c>
    </row>
    <row r="873" spans="1:6" x14ac:dyDescent="0.25">
      <c r="A873" s="12">
        <v>872</v>
      </c>
      <c r="B873" s="13" t="s">
        <v>39</v>
      </c>
      <c r="C873" s="13" t="s">
        <v>38</v>
      </c>
      <c r="D873" s="13">
        <v>5674</v>
      </c>
      <c r="E873" s="15">
        <v>44097</v>
      </c>
      <c r="F873" s="13" t="s">
        <v>22</v>
      </c>
    </row>
    <row r="874" spans="1:6" x14ac:dyDescent="0.25">
      <c r="A874" s="12">
        <v>873</v>
      </c>
      <c r="B874" s="13" t="s">
        <v>11</v>
      </c>
      <c r="C874" s="13" t="s">
        <v>12</v>
      </c>
      <c r="D874" s="13">
        <v>9406</v>
      </c>
      <c r="E874" s="15">
        <v>43465</v>
      </c>
      <c r="F874" s="13" t="s">
        <v>19</v>
      </c>
    </row>
    <row r="875" spans="1:6" x14ac:dyDescent="0.25">
      <c r="A875" s="12">
        <v>874</v>
      </c>
      <c r="B875" s="13" t="s">
        <v>18</v>
      </c>
      <c r="C875" s="13" t="s">
        <v>12</v>
      </c>
      <c r="D875" s="14">
        <v>7350</v>
      </c>
      <c r="E875" s="15">
        <v>43920</v>
      </c>
      <c r="F875" s="13" t="s">
        <v>14</v>
      </c>
    </row>
    <row r="876" spans="1:6" x14ac:dyDescent="0.25">
      <c r="A876" s="12">
        <v>875</v>
      </c>
      <c r="B876" s="13" t="s">
        <v>18</v>
      </c>
      <c r="C876" s="13" t="s">
        <v>12</v>
      </c>
      <c r="D876" s="14">
        <v>4953</v>
      </c>
      <c r="E876" s="15">
        <v>42883</v>
      </c>
      <c r="F876" s="13" t="s">
        <v>16</v>
      </c>
    </row>
    <row r="877" spans="1:6" x14ac:dyDescent="0.25">
      <c r="A877" s="12">
        <v>876</v>
      </c>
      <c r="B877" s="13" t="s">
        <v>7</v>
      </c>
      <c r="C877" s="13" t="s">
        <v>38</v>
      </c>
      <c r="D877" s="14">
        <v>5680</v>
      </c>
      <c r="E877" s="15">
        <v>43736</v>
      </c>
      <c r="F877" s="13" t="s">
        <v>20</v>
      </c>
    </row>
    <row r="878" spans="1:6" x14ac:dyDescent="0.25">
      <c r="A878" s="12">
        <v>877</v>
      </c>
      <c r="B878" s="13" t="s">
        <v>21</v>
      </c>
      <c r="C878" s="13" t="s">
        <v>12</v>
      </c>
      <c r="D878" s="14">
        <v>5613</v>
      </c>
      <c r="E878" s="15">
        <v>43953</v>
      </c>
      <c r="F878" s="13" t="s">
        <v>22</v>
      </c>
    </row>
    <row r="879" spans="1:6" x14ac:dyDescent="0.25">
      <c r="A879" s="12">
        <v>878</v>
      </c>
      <c r="B879" s="13" t="s">
        <v>29</v>
      </c>
      <c r="C879" s="13" t="s">
        <v>12</v>
      </c>
      <c r="D879" s="14">
        <v>6320</v>
      </c>
      <c r="E879" s="15">
        <v>44544</v>
      </c>
      <c r="F879" s="13" t="s">
        <v>10</v>
      </c>
    </row>
    <row r="880" spans="1:6" x14ac:dyDescent="0.25">
      <c r="A880" s="12">
        <v>879</v>
      </c>
      <c r="B880" s="13" t="s">
        <v>18</v>
      </c>
      <c r="C880" s="13" t="s">
        <v>12</v>
      </c>
      <c r="D880" s="13">
        <v>1498</v>
      </c>
      <c r="E880" s="15">
        <v>44117</v>
      </c>
      <c r="F880" s="13" t="s">
        <v>19</v>
      </c>
    </row>
    <row r="881" spans="1:6" x14ac:dyDescent="0.25">
      <c r="A881" s="12">
        <v>880</v>
      </c>
      <c r="B881" s="13" t="s">
        <v>37</v>
      </c>
      <c r="C881" s="13" t="s">
        <v>38</v>
      </c>
      <c r="D881" s="14">
        <v>1757</v>
      </c>
      <c r="E881" s="15">
        <v>44905</v>
      </c>
      <c r="F881" s="13" t="s">
        <v>10</v>
      </c>
    </row>
    <row r="882" spans="1:6" x14ac:dyDescent="0.25">
      <c r="A882" s="12">
        <v>881</v>
      </c>
      <c r="B882" s="13" t="s">
        <v>37</v>
      </c>
      <c r="C882" s="13" t="s">
        <v>38</v>
      </c>
      <c r="D882" s="13">
        <v>1089</v>
      </c>
      <c r="E882" s="15">
        <v>44090</v>
      </c>
      <c r="F882" s="13" t="s">
        <v>9</v>
      </c>
    </row>
    <row r="883" spans="1:6" x14ac:dyDescent="0.25">
      <c r="A883" s="12">
        <v>882</v>
      </c>
      <c r="B883" s="13" t="s">
        <v>21</v>
      </c>
      <c r="C883" s="13" t="s">
        <v>12</v>
      </c>
      <c r="D883" s="14">
        <v>5761</v>
      </c>
      <c r="E883" s="15">
        <v>43467</v>
      </c>
      <c r="F883" s="13" t="s">
        <v>22</v>
      </c>
    </row>
    <row r="884" spans="1:6" x14ac:dyDescent="0.25">
      <c r="A884" s="12">
        <v>883</v>
      </c>
      <c r="B884" s="13" t="s">
        <v>37</v>
      </c>
      <c r="C884" s="13" t="s">
        <v>38</v>
      </c>
      <c r="D884" s="13">
        <v>7322</v>
      </c>
      <c r="E884" s="15">
        <v>43307</v>
      </c>
      <c r="F884" s="13" t="s">
        <v>16</v>
      </c>
    </row>
    <row r="885" spans="1:6" x14ac:dyDescent="0.25">
      <c r="A885" s="12">
        <v>884</v>
      </c>
      <c r="B885" s="13" t="s">
        <v>39</v>
      </c>
      <c r="C885" s="13" t="s">
        <v>38</v>
      </c>
      <c r="D885" s="13">
        <v>2526</v>
      </c>
      <c r="E885" s="15">
        <v>43404</v>
      </c>
      <c r="F885" s="13" t="s">
        <v>14</v>
      </c>
    </row>
    <row r="886" spans="1:6" x14ac:dyDescent="0.25">
      <c r="A886" s="12">
        <v>885</v>
      </c>
      <c r="B886" s="13" t="s">
        <v>29</v>
      </c>
      <c r="C886" s="13" t="s">
        <v>12</v>
      </c>
      <c r="D886" s="13">
        <v>3375</v>
      </c>
      <c r="E886" s="15">
        <v>43584</v>
      </c>
      <c r="F886" s="13" t="s">
        <v>9</v>
      </c>
    </row>
    <row r="887" spans="1:6" x14ac:dyDescent="0.25">
      <c r="A887" s="12">
        <v>886</v>
      </c>
      <c r="B887" s="13" t="s">
        <v>37</v>
      </c>
      <c r="C887" s="13" t="s">
        <v>38</v>
      </c>
      <c r="D887" s="13">
        <v>9070</v>
      </c>
      <c r="E887" s="15">
        <v>43123</v>
      </c>
      <c r="F887" s="13" t="s">
        <v>22</v>
      </c>
    </row>
    <row r="888" spans="1:6" x14ac:dyDescent="0.25">
      <c r="A888" s="12">
        <v>887</v>
      </c>
      <c r="B888" s="13" t="s">
        <v>11</v>
      </c>
      <c r="C888" s="13" t="s">
        <v>12</v>
      </c>
      <c r="D888" s="13">
        <v>7392</v>
      </c>
      <c r="E888" s="15">
        <v>42982</v>
      </c>
      <c r="F888" s="13" t="s">
        <v>9</v>
      </c>
    </row>
    <row r="889" spans="1:6" x14ac:dyDescent="0.25">
      <c r="A889" s="12">
        <v>888</v>
      </c>
      <c r="B889" s="13" t="s">
        <v>11</v>
      </c>
      <c r="C889" s="13" t="s">
        <v>12</v>
      </c>
      <c r="D889" s="13">
        <v>4237</v>
      </c>
      <c r="E889" s="15">
        <v>44560</v>
      </c>
      <c r="F889" s="13" t="s">
        <v>16</v>
      </c>
    </row>
    <row r="890" spans="1:6" x14ac:dyDescent="0.25">
      <c r="A890" s="12">
        <v>889</v>
      </c>
      <c r="B890" s="13" t="s">
        <v>29</v>
      </c>
      <c r="C890" s="13" t="s">
        <v>12</v>
      </c>
      <c r="D890" s="13">
        <v>7751</v>
      </c>
      <c r="E890" s="15">
        <v>44550</v>
      </c>
      <c r="F890" s="13" t="s">
        <v>19</v>
      </c>
    </row>
    <row r="891" spans="1:6" x14ac:dyDescent="0.25">
      <c r="A891" s="12">
        <v>890</v>
      </c>
      <c r="B891" s="13" t="s">
        <v>39</v>
      </c>
      <c r="C891" s="13" t="s">
        <v>38</v>
      </c>
      <c r="D891" s="13">
        <v>2234</v>
      </c>
      <c r="E891" s="15">
        <v>44665</v>
      </c>
      <c r="F891" s="13" t="s">
        <v>16</v>
      </c>
    </row>
    <row r="892" spans="1:6" x14ac:dyDescent="0.25">
      <c r="A892" s="12">
        <v>891</v>
      </c>
      <c r="B892" s="13" t="s">
        <v>21</v>
      </c>
      <c r="C892" s="13" t="s">
        <v>12</v>
      </c>
      <c r="D892" s="13">
        <v>2578</v>
      </c>
      <c r="E892" s="15">
        <v>44945</v>
      </c>
      <c r="F892" s="13" t="s">
        <v>20</v>
      </c>
    </row>
    <row r="893" spans="1:6" x14ac:dyDescent="0.25">
      <c r="A893" s="12">
        <v>892</v>
      </c>
      <c r="B893" s="13" t="s">
        <v>11</v>
      </c>
      <c r="C893" s="13" t="s">
        <v>12</v>
      </c>
      <c r="D893" s="13">
        <v>9104</v>
      </c>
      <c r="E893" s="15">
        <v>44005</v>
      </c>
      <c r="F893" s="13" t="s">
        <v>22</v>
      </c>
    </row>
    <row r="894" spans="1:6" x14ac:dyDescent="0.25">
      <c r="A894" s="12">
        <v>893</v>
      </c>
      <c r="B894" s="13" t="s">
        <v>37</v>
      </c>
      <c r="C894" s="13" t="s">
        <v>38</v>
      </c>
      <c r="D894" s="13">
        <v>4680</v>
      </c>
      <c r="E894" s="15">
        <v>43291</v>
      </c>
      <c r="F894" s="13" t="s">
        <v>22</v>
      </c>
    </row>
    <row r="895" spans="1:6" x14ac:dyDescent="0.25">
      <c r="A895" s="12">
        <v>894</v>
      </c>
      <c r="B895" s="13" t="s">
        <v>39</v>
      </c>
      <c r="C895" s="13" t="s">
        <v>38</v>
      </c>
      <c r="D895" s="13">
        <v>7293</v>
      </c>
      <c r="E895" s="15">
        <v>42912</v>
      </c>
      <c r="F895" s="13" t="s">
        <v>10</v>
      </c>
    </row>
    <row r="896" spans="1:6" x14ac:dyDescent="0.25">
      <c r="A896" s="12">
        <v>895</v>
      </c>
      <c r="B896" s="13" t="s">
        <v>21</v>
      </c>
      <c r="C896" s="13" t="s">
        <v>12</v>
      </c>
      <c r="D896" s="13">
        <v>1372</v>
      </c>
      <c r="E896" s="15">
        <v>43312</v>
      </c>
      <c r="F896" s="13" t="s">
        <v>10</v>
      </c>
    </row>
    <row r="897" spans="1:6" x14ac:dyDescent="0.25">
      <c r="A897" s="12">
        <v>896</v>
      </c>
      <c r="B897" s="13" t="s">
        <v>18</v>
      </c>
      <c r="C897" s="13" t="s">
        <v>12</v>
      </c>
      <c r="D897" s="13">
        <v>3425</v>
      </c>
      <c r="E897" s="15">
        <v>44462</v>
      </c>
      <c r="F897" s="13" t="s">
        <v>22</v>
      </c>
    </row>
    <row r="898" spans="1:6" x14ac:dyDescent="0.25">
      <c r="A898" s="12">
        <v>897</v>
      </c>
      <c r="B898" s="13" t="s">
        <v>7</v>
      </c>
      <c r="C898" s="13" t="s">
        <v>38</v>
      </c>
      <c r="D898" s="13">
        <v>8610</v>
      </c>
      <c r="E898" s="15">
        <v>44111</v>
      </c>
      <c r="F898" s="13" t="s">
        <v>14</v>
      </c>
    </row>
    <row r="899" spans="1:6" x14ac:dyDescent="0.25">
      <c r="A899" s="12">
        <v>898</v>
      </c>
      <c r="B899" s="13" t="s">
        <v>37</v>
      </c>
      <c r="C899" s="13" t="s">
        <v>38</v>
      </c>
      <c r="D899" s="13">
        <v>8895</v>
      </c>
      <c r="E899" s="15">
        <v>43294</v>
      </c>
      <c r="F899" s="13" t="s">
        <v>10</v>
      </c>
    </row>
    <row r="900" spans="1:6" x14ac:dyDescent="0.25">
      <c r="A900" s="12">
        <v>899</v>
      </c>
      <c r="B900" s="13" t="s">
        <v>11</v>
      </c>
      <c r="C900" s="13" t="s">
        <v>12</v>
      </c>
      <c r="D900" s="13">
        <v>2490</v>
      </c>
      <c r="E900" s="15">
        <v>45077</v>
      </c>
      <c r="F900" s="13" t="s">
        <v>16</v>
      </c>
    </row>
    <row r="901" spans="1:6" x14ac:dyDescent="0.25">
      <c r="A901" s="12">
        <v>900</v>
      </c>
      <c r="B901" s="13" t="s">
        <v>39</v>
      </c>
      <c r="C901" s="13" t="s">
        <v>38</v>
      </c>
      <c r="D901" s="13">
        <v>6646</v>
      </c>
      <c r="E901" s="15">
        <v>43629</v>
      </c>
      <c r="F901" s="13" t="s">
        <v>10</v>
      </c>
    </row>
    <row r="902" spans="1:6" x14ac:dyDescent="0.25">
      <c r="A902" s="12">
        <v>901</v>
      </c>
      <c r="B902" s="13" t="s">
        <v>21</v>
      </c>
      <c r="C902" s="13" t="s">
        <v>12</v>
      </c>
      <c r="D902" s="13">
        <v>6676</v>
      </c>
      <c r="E902" s="15">
        <v>43579</v>
      </c>
      <c r="F902" s="13" t="s">
        <v>9</v>
      </c>
    </row>
    <row r="903" spans="1:6" x14ac:dyDescent="0.25">
      <c r="A903" s="12">
        <v>902</v>
      </c>
      <c r="B903" s="13" t="s">
        <v>39</v>
      </c>
      <c r="C903" s="13" t="s">
        <v>38</v>
      </c>
      <c r="D903" s="13">
        <v>4354</v>
      </c>
      <c r="E903" s="15">
        <v>43671</v>
      </c>
      <c r="F903" s="13" t="s">
        <v>22</v>
      </c>
    </row>
    <row r="904" spans="1:6" x14ac:dyDescent="0.25">
      <c r="A904" s="12">
        <v>903</v>
      </c>
      <c r="B904" s="13" t="s">
        <v>29</v>
      </c>
      <c r="C904" s="13" t="s">
        <v>12</v>
      </c>
      <c r="D904" s="13">
        <v>2760</v>
      </c>
      <c r="E904" s="15">
        <v>42876</v>
      </c>
      <c r="F904" s="13" t="s">
        <v>22</v>
      </c>
    </row>
    <row r="905" spans="1:6" x14ac:dyDescent="0.25">
      <c r="A905" s="12">
        <v>904</v>
      </c>
      <c r="B905" s="13" t="s">
        <v>39</v>
      </c>
      <c r="C905" s="13" t="s">
        <v>38</v>
      </c>
      <c r="D905" s="13">
        <v>7974</v>
      </c>
      <c r="E905" s="15">
        <v>43710</v>
      </c>
      <c r="F905" s="13" t="s">
        <v>16</v>
      </c>
    </row>
    <row r="906" spans="1:6" x14ac:dyDescent="0.25">
      <c r="A906" s="12">
        <v>905</v>
      </c>
      <c r="B906" s="13" t="s">
        <v>18</v>
      </c>
      <c r="C906" s="13" t="s">
        <v>12</v>
      </c>
      <c r="D906" s="13">
        <v>1872</v>
      </c>
      <c r="E906" s="15">
        <v>44612</v>
      </c>
      <c r="F906" s="13" t="s">
        <v>9</v>
      </c>
    </row>
    <row r="907" spans="1:6" x14ac:dyDescent="0.25">
      <c r="A907" s="12">
        <v>906</v>
      </c>
      <c r="B907" s="13" t="s">
        <v>29</v>
      </c>
      <c r="C907" s="13" t="s">
        <v>12</v>
      </c>
      <c r="D907" s="13">
        <v>3607</v>
      </c>
      <c r="E907" s="15">
        <v>45037</v>
      </c>
      <c r="F907" s="13" t="s">
        <v>10</v>
      </c>
    </row>
    <row r="908" spans="1:6" x14ac:dyDescent="0.25">
      <c r="A908" s="12">
        <v>907</v>
      </c>
      <c r="B908" s="13" t="s">
        <v>18</v>
      </c>
      <c r="C908" s="13" t="s">
        <v>12</v>
      </c>
      <c r="D908" s="13">
        <v>6251</v>
      </c>
      <c r="E908" s="15">
        <v>43806</v>
      </c>
      <c r="F908" s="13" t="s">
        <v>22</v>
      </c>
    </row>
    <row r="909" spans="1:6" x14ac:dyDescent="0.25">
      <c r="A909" s="12">
        <v>908</v>
      </c>
      <c r="B909" s="13" t="s">
        <v>18</v>
      </c>
      <c r="C909" s="13" t="s">
        <v>12</v>
      </c>
      <c r="D909" s="13">
        <v>3003</v>
      </c>
      <c r="E909" s="15">
        <v>44838</v>
      </c>
      <c r="F909" s="13" t="s">
        <v>22</v>
      </c>
    </row>
    <row r="910" spans="1:6" x14ac:dyDescent="0.25">
      <c r="A910" s="12">
        <v>909</v>
      </c>
      <c r="B910" s="13" t="s">
        <v>18</v>
      </c>
      <c r="C910" s="13" t="s">
        <v>12</v>
      </c>
      <c r="D910" s="13">
        <v>2201</v>
      </c>
      <c r="E910" s="15">
        <v>43329</v>
      </c>
      <c r="F910" s="13" t="s">
        <v>19</v>
      </c>
    </row>
    <row r="911" spans="1:6" x14ac:dyDescent="0.25">
      <c r="A911" s="12">
        <v>910</v>
      </c>
      <c r="B911" s="13" t="s">
        <v>39</v>
      </c>
      <c r="C911" s="13" t="s">
        <v>38</v>
      </c>
      <c r="D911" s="13">
        <v>2998</v>
      </c>
      <c r="E911" s="15">
        <v>44376</v>
      </c>
      <c r="F911" s="13" t="s">
        <v>22</v>
      </c>
    </row>
    <row r="912" spans="1:6" x14ac:dyDescent="0.25">
      <c r="A912" s="12">
        <v>911</v>
      </c>
      <c r="B912" s="13" t="s">
        <v>7</v>
      </c>
      <c r="C912" s="13" t="s">
        <v>38</v>
      </c>
      <c r="D912" s="13">
        <v>4828</v>
      </c>
      <c r="E912" s="15">
        <v>44795</v>
      </c>
      <c r="F912" s="13" t="s">
        <v>22</v>
      </c>
    </row>
    <row r="913" spans="1:6" x14ac:dyDescent="0.25">
      <c r="A913" s="12">
        <v>912</v>
      </c>
      <c r="B913" s="13" t="s">
        <v>39</v>
      </c>
      <c r="C913" s="13" t="s">
        <v>38</v>
      </c>
      <c r="D913" s="13">
        <v>5309</v>
      </c>
      <c r="E913" s="15">
        <v>43167</v>
      </c>
      <c r="F913" s="13" t="s">
        <v>22</v>
      </c>
    </row>
    <row r="914" spans="1:6" x14ac:dyDescent="0.25">
      <c r="A914" s="12">
        <v>913</v>
      </c>
      <c r="B914" s="13" t="s">
        <v>29</v>
      </c>
      <c r="C914" s="13" t="s">
        <v>12</v>
      </c>
      <c r="D914" s="13">
        <v>5376</v>
      </c>
      <c r="E914" s="15">
        <v>44771</v>
      </c>
      <c r="F914" s="13" t="s">
        <v>14</v>
      </c>
    </row>
    <row r="915" spans="1:6" x14ac:dyDescent="0.25">
      <c r="A915" s="12">
        <v>914</v>
      </c>
      <c r="B915" s="13" t="s">
        <v>11</v>
      </c>
      <c r="C915" s="13" t="s">
        <v>12</v>
      </c>
      <c r="D915" s="13">
        <v>5201</v>
      </c>
      <c r="E915" s="15">
        <v>44764</v>
      </c>
      <c r="F915" s="13" t="s">
        <v>9</v>
      </c>
    </row>
    <row r="916" spans="1:6" x14ac:dyDescent="0.25">
      <c r="A916" s="12">
        <v>915</v>
      </c>
      <c r="B916" s="13" t="s">
        <v>29</v>
      </c>
      <c r="C916" s="13" t="s">
        <v>12</v>
      </c>
      <c r="D916" s="13">
        <v>3647</v>
      </c>
      <c r="E916" s="15">
        <v>45016</v>
      </c>
      <c r="F916" s="13" t="s">
        <v>19</v>
      </c>
    </row>
    <row r="917" spans="1:6" x14ac:dyDescent="0.25">
      <c r="A917" s="12">
        <v>916</v>
      </c>
      <c r="B917" s="13" t="s">
        <v>39</v>
      </c>
      <c r="C917" s="13" t="s">
        <v>38</v>
      </c>
      <c r="D917" s="13">
        <v>4049</v>
      </c>
      <c r="E917" s="15">
        <v>43500</v>
      </c>
      <c r="F917" s="13" t="s">
        <v>10</v>
      </c>
    </row>
    <row r="918" spans="1:6" x14ac:dyDescent="0.25">
      <c r="A918" s="12">
        <v>917</v>
      </c>
      <c r="B918" s="13" t="s">
        <v>39</v>
      </c>
      <c r="C918" s="13" t="s">
        <v>38</v>
      </c>
      <c r="D918" s="13">
        <v>8794</v>
      </c>
      <c r="E918" s="15">
        <v>44145</v>
      </c>
      <c r="F918" s="13" t="s">
        <v>19</v>
      </c>
    </row>
    <row r="919" spans="1:6" x14ac:dyDescent="0.25">
      <c r="A919" s="12">
        <v>918</v>
      </c>
      <c r="B919" s="13" t="s">
        <v>21</v>
      </c>
      <c r="C919" s="13" t="s">
        <v>12</v>
      </c>
      <c r="D919" s="13">
        <v>4325</v>
      </c>
      <c r="E919" s="15">
        <v>42813</v>
      </c>
      <c r="F919" s="13" t="s">
        <v>19</v>
      </c>
    </row>
    <row r="920" spans="1:6" x14ac:dyDescent="0.25">
      <c r="A920" s="12">
        <v>919</v>
      </c>
      <c r="B920" s="13" t="s">
        <v>21</v>
      </c>
      <c r="C920" s="13" t="s">
        <v>12</v>
      </c>
      <c r="D920" s="13">
        <v>4113</v>
      </c>
      <c r="E920" s="15">
        <v>44359</v>
      </c>
      <c r="F920" s="13" t="s">
        <v>9</v>
      </c>
    </row>
    <row r="921" spans="1:6" x14ac:dyDescent="0.25">
      <c r="A921" s="12">
        <v>920</v>
      </c>
      <c r="B921" s="13" t="s">
        <v>37</v>
      </c>
      <c r="C921" s="13" t="s">
        <v>38</v>
      </c>
      <c r="D921" s="13">
        <v>1120</v>
      </c>
      <c r="E921" s="15">
        <v>44750</v>
      </c>
      <c r="F921" s="13" t="s">
        <v>14</v>
      </c>
    </row>
    <row r="922" spans="1:6" x14ac:dyDescent="0.25">
      <c r="A922" s="12">
        <v>921</v>
      </c>
      <c r="B922" s="13" t="s">
        <v>29</v>
      </c>
      <c r="C922" s="13" t="s">
        <v>12</v>
      </c>
      <c r="D922" s="13">
        <v>1627</v>
      </c>
      <c r="E922" s="15">
        <v>43621</v>
      </c>
      <c r="F922" s="13" t="s">
        <v>14</v>
      </c>
    </row>
    <row r="923" spans="1:6" x14ac:dyDescent="0.25">
      <c r="A923" s="12">
        <v>922</v>
      </c>
      <c r="B923" s="13" t="s">
        <v>21</v>
      </c>
      <c r="C923" s="13" t="s">
        <v>12</v>
      </c>
      <c r="D923" s="13">
        <v>2071</v>
      </c>
      <c r="E923" s="15">
        <v>43446</v>
      </c>
      <c r="F923" s="13" t="s">
        <v>10</v>
      </c>
    </row>
    <row r="924" spans="1:6" x14ac:dyDescent="0.25">
      <c r="A924" s="12">
        <v>923</v>
      </c>
      <c r="B924" s="13" t="s">
        <v>29</v>
      </c>
      <c r="C924" s="13" t="s">
        <v>12</v>
      </c>
      <c r="D924" s="13">
        <v>2981</v>
      </c>
      <c r="E924" s="15">
        <v>43197</v>
      </c>
      <c r="F924" s="13" t="s">
        <v>10</v>
      </c>
    </row>
    <row r="925" spans="1:6" x14ac:dyDescent="0.25">
      <c r="A925" s="12">
        <v>924</v>
      </c>
      <c r="B925" s="13" t="s">
        <v>29</v>
      </c>
      <c r="C925" s="13" t="s">
        <v>12</v>
      </c>
      <c r="D925" s="13">
        <v>5487</v>
      </c>
      <c r="E925" s="15">
        <v>43556</v>
      </c>
      <c r="F925" s="13" t="s">
        <v>20</v>
      </c>
    </row>
    <row r="926" spans="1:6" x14ac:dyDescent="0.25">
      <c r="A926" s="12">
        <v>925</v>
      </c>
      <c r="B926" s="13" t="s">
        <v>37</v>
      </c>
      <c r="C926" s="13" t="s">
        <v>38</v>
      </c>
      <c r="D926" s="13">
        <v>5368</v>
      </c>
      <c r="E926" s="15">
        <v>45076</v>
      </c>
      <c r="F926" s="13" t="s">
        <v>22</v>
      </c>
    </row>
    <row r="927" spans="1:6" x14ac:dyDescent="0.25">
      <c r="A927" s="12">
        <v>926</v>
      </c>
      <c r="B927" s="13" t="s">
        <v>37</v>
      </c>
      <c r="C927" s="13" t="s">
        <v>38</v>
      </c>
      <c r="D927" s="13">
        <v>3513</v>
      </c>
      <c r="E927" s="15">
        <v>43012</v>
      </c>
      <c r="F927" s="13" t="s">
        <v>16</v>
      </c>
    </row>
    <row r="928" spans="1:6" x14ac:dyDescent="0.25">
      <c r="A928" s="12">
        <v>927</v>
      </c>
      <c r="B928" s="13" t="s">
        <v>29</v>
      </c>
      <c r="C928" s="13" t="s">
        <v>12</v>
      </c>
      <c r="D928" s="13">
        <v>8670</v>
      </c>
      <c r="E928" s="15">
        <v>44396</v>
      </c>
      <c r="F928" s="13" t="s">
        <v>22</v>
      </c>
    </row>
    <row r="929" spans="1:6" x14ac:dyDescent="0.25">
      <c r="A929" s="12">
        <v>928</v>
      </c>
      <c r="B929" s="13" t="s">
        <v>37</v>
      </c>
      <c r="C929" s="13" t="s">
        <v>38</v>
      </c>
      <c r="D929" s="13">
        <v>3854</v>
      </c>
      <c r="E929" s="15">
        <v>44153</v>
      </c>
      <c r="F929" s="13" t="s">
        <v>9</v>
      </c>
    </row>
    <row r="930" spans="1:6" x14ac:dyDescent="0.25">
      <c r="A930" s="12">
        <v>929</v>
      </c>
      <c r="B930" s="13" t="s">
        <v>37</v>
      </c>
      <c r="C930" s="13" t="s">
        <v>38</v>
      </c>
      <c r="D930" s="13">
        <v>8446</v>
      </c>
      <c r="E930" s="15">
        <v>43614</v>
      </c>
      <c r="F930" s="13" t="s">
        <v>20</v>
      </c>
    </row>
    <row r="931" spans="1:6" x14ac:dyDescent="0.25">
      <c r="A931" s="12">
        <v>930</v>
      </c>
      <c r="B931" s="13" t="s">
        <v>29</v>
      </c>
      <c r="C931" s="13" t="s">
        <v>12</v>
      </c>
      <c r="D931" s="13">
        <v>1104</v>
      </c>
      <c r="E931" s="15">
        <v>43607</v>
      </c>
      <c r="F931" s="13" t="s">
        <v>22</v>
      </c>
    </row>
    <row r="932" spans="1:6" x14ac:dyDescent="0.25">
      <c r="A932" s="12">
        <v>931</v>
      </c>
      <c r="B932" s="13" t="s">
        <v>29</v>
      </c>
      <c r="C932" s="13" t="s">
        <v>12</v>
      </c>
      <c r="D932" s="13">
        <v>8808</v>
      </c>
      <c r="E932" s="15">
        <v>43249</v>
      </c>
      <c r="F932" s="13" t="s">
        <v>19</v>
      </c>
    </row>
    <row r="933" spans="1:6" x14ac:dyDescent="0.25">
      <c r="A933" s="12">
        <v>932</v>
      </c>
      <c r="B933" s="13" t="s">
        <v>21</v>
      </c>
      <c r="C933" s="13" t="s">
        <v>12</v>
      </c>
      <c r="D933" s="13">
        <v>4745</v>
      </c>
      <c r="E933" s="15">
        <v>43059</v>
      </c>
      <c r="F933" s="13" t="s">
        <v>10</v>
      </c>
    </row>
    <row r="934" spans="1:6" x14ac:dyDescent="0.25">
      <c r="A934" s="12">
        <v>933</v>
      </c>
      <c r="B934" s="13" t="s">
        <v>11</v>
      </c>
      <c r="C934" s="13" t="s">
        <v>12</v>
      </c>
      <c r="D934" s="13">
        <v>1309</v>
      </c>
      <c r="E934" s="15">
        <v>42935</v>
      </c>
      <c r="F934" s="13" t="s">
        <v>10</v>
      </c>
    </row>
    <row r="935" spans="1:6" x14ac:dyDescent="0.25">
      <c r="A935" s="12">
        <v>934</v>
      </c>
      <c r="B935" s="13" t="s">
        <v>37</v>
      </c>
      <c r="C935" s="13" t="s">
        <v>38</v>
      </c>
      <c r="D935" s="13">
        <v>1857</v>
      </c>
      <c r="E935" s="15">
        <v>44374</v>
      </c>
      <c r="F935" s="13" t="s">
        <v>20</v>
      </c>
    </row>
    <row r="936" spans="1:6" x14ac:dyDescent="0.25">
      <c r="A936" s="12">
        <v>935</v>
      </c>
      <c r="B936" s="13" t="s">
        <v>37</v>
      </c>
      <c r="C936" s="13" t="s">
        <v>38</v>
      </c>
      <c r="D936" s="13">
        <v>4688</v>
      </c>
      <c r="E936" s="15">
        <v>43367</v>
      </c>
      <c r="F936" s="13" t="s">
        <v>10</v>
      </c>
    </row>
    <row r="937" spans="1:6" x14ac:dyDescent="0.25">
      <c r="A937" s="12">
        <v>936</v>
      </c>
      <c r="B937" s="13" t="s">
        <v>18</v>
      </c>
      <c r="C937" s="13" t="s">
        <v>12</v>
      </c>
      <c r="D937" s="13">
        <v>7042</v>
      </c>
      <c r="E937" s="15">
        <v>42952</v>
      </c>
      <c r="F937" s="13" t="s">
        <v>19</v>
      </c>
    </row>
    <row r="938" spans="1:6" x14ac:dyDescent="0.25">
      <c r="A938" s="12">
        <v>937</v>
      </c>
      <c r="B938" s="13" t="s">
        <v>21</v>
      </c>
      <c r="C938" s="13" t="s">
        <v>12</v>
      </c>
      <c r="D938" s="13">
        <v>4457</v>
      </c>
      <c r="E938" s="15">
        <v>45286</v>
      </c>
      <c r="F938" s="13" t="s">
        <v>10</v>
      </c>
    </row>
    <row r="939" spans="1:6" x14ac:dyDescent="0.25">
      <c r="A939" s="12">
        <v>938</v>
      </c>
      <c r="B939" s="13" t="s">
        <v>37</v>
      </c>
      <c r="C939" s="13" t="s">
        <v>38</v>
      </c>
      <c r="D939" s="13">
        <v>1843</v>
      </c>
      <c r="E939" s="15">
        <v>44892</v>
      </c>
      <c r="F939" s="13" t="s">
        <v>16</v>
      </c>
    </row>
    <row r="940" spans="1:6" x14ac:dyDescent="0.25">
      <c r="A940" s="12">
        <v>939</v>
      </c>
      <c r="B940" s="13" t="s">
        <v>11</v>
      </c>
      <c r="C940" s="13" t="s">
        <v>12</v>
      </c>
      <c r="D940" s="13">
        <v>4930</v>
      </c>
      <c r="E940" s="15">
        <v>43634</v>
      </c>
      <c r="F940" s="13" t="s">
        <v>19</v>
      </c>
    </row>
    <row r="941" spans="1:6" x14ac:dyDescent="0.25">
      <c r="A941" s="12">
        <v>940</v>
      </c>
      <c r="B941" s="13" t="s">
        <v>39</v>
      </c>
      <c r="C941" s="13" t="s">
        <v>38</v>
      </c>
      <c r="D941" s="13">
        <v>7107</v>
      </c>
      <c r="E941" s="15">
        <v>45031</v>
      </c>
      <c r="F941" s="13" t="s">
        <v>10</v>
      </c>
    </row>
    <row r="942" spans="1:6" x14ac:dyDescent="0.25">
      <c r="A942" s="12">
        <v>941</v>
      </c>
      <c r="B942" s="13" t="s">
        <v>29</v>
      </c>
      <c r="C942" s="13" t="s">
        <v>12</v>
      </c>
      <c r="D942" s="13">
        <v>1879</v>
      </c>
      <c r="E942" s="15">
        <v>43845</v>
      </c>
      <c r="F942" s="13" t="s">
        <v>10</v>
      </c>
    </row>
    <row r="943" spans="1:6" x14ac:dyDescent="0.25">
      <c r="A943" s="12">
        <v>942</v>
      </c>
      <c r="B943" s="13" t="s">
        <v>11</v>
      </c>
      <c r="C943" s="13" t="s">
        <v>12</v>
      </c>
      <c r="D943" s="13">
        <v>4920</v>
      </c>
      <c r="E943" s="15">
        <v>45158</v>
      </c>
      <c r="F943" s="13" t="s">
        <v>14</v>
      </c>
    </row>
    <row r="944" spans="1:6" x14ac:dyDescent="0.25">
      <c r="A944" s="12">
        <v>943</v>
      </c>
      <c r="B944" s="13" t="s">
        <v>39</v>
      </c>
      <c r="C944" s="13" t="s">
        <v>38</v>
      </c>
      <c r="D944" s="13">
        <v>4875</v>
      </c>
      <c r="E944" s="15">
        <v>43712</v>
      </c>
      <c r="F944" s="13" t="s">
        <v>22</v>
      </c>
    </row>
    <row r="945" spans="1:6" x14ac:dyDescent="0.25">
      <c r="A945" s="12">
        <v>944</v>
      </c>
      <c r="B945" s="13" t="s">
        <v>37</v>
      </c>
      <c r="C945" s="13" t="s">
        <v>38</v>
      </c>
      <c r="D945" s="13">
        <v>2231</v>
      </c>
      <c r="E945" s="15">
        <v>43018</v>
      </c>
      <c r="F945" s="13" t="s">
        <v>20</v>
      </c>
    </row>
    <row r="946" spans="1:6" x14ac:dyDescent="0.25">
      <c r="A946" s="12">
        <v>945</v>
      </c>
      <c r="B946" s="13" t="s">
        <v>29</v>
      </c>
      <c r="C946" s="13" t="s">
        <v>12</v>
      </c>
      <c r="D946" s="13">
        <v>5772</v>
      </c>
      <c r="E946" s="15">
        <v>44934</v>
      </c>
      <c r="F946" s="13" t="s">
        <v>10</v>
      </c>
    </row>
    <row r="947" spans="1:6" x14ac:dyDescent="0.25">
      <c r="A947" s="12">
        <v>946</v>
      </c>
      <c r="B947" s="13" t="s">
        <v>37</v>
      </c>
      <c r="C947" s="13" t="s">
        <v>38</v>
      </c>
      <c r="D947" s="13">
        <v>6285</v>
      </c>
      <c r="E947" s="15">
        <v>43720</v>
      </c>
      <c r="F947" s="13" t="s">
        <v>9</v>
      </c>
    </row>
    <row r="948" spans="1:6" x14ac:dyDescent="0.25">
      <c r="A948" s="12">
        <v>947</v>
      </c>
      <c r="B948" s="13" t="s">
        <v>21</v>
      </c>
      <c r="C948" s="13" t="s">
        <v>12</v>
      </c>
      <c r="D948" s="13">
        <v>2609</v>
      </c>
      <c r="E948" s="15">
        <v>43998</v>
      </c>
      <c r="F948" s="13" t="s">
        <v>10</v>
      </c>
    </row>
    <row r="949" spans="1:6" x14ac:dyDescent="0.25">
      <c r="A949" s="12">
        <v>948</v>
      </c>
      <c r="B949" s="13" t="s">
        <v>7</v>
      </c>
      <c r="C949" s="13" t="s">
        <v>38</v>
      </c>
      <c r="D949" s="13">
        <v>9034</v>
      </c>
      <c r="E949" s="15">
        <v>45241</v>
      </c>
      <c r="F949" s="13" t="s">
        <v>16</v>
      </c>
    </row>
    <row r="950" spans="1:6" x14ac:dyDescent="0.25">
      <c r="A950" s="12">
        <v>949</v>
      </c>
      <c r="B950" s="13" t="s">
        <v>7</v>
      </c>
      <c r="C950" s="13" t="s">
        <v>38</v>
      </c>
      <c r="D950" s="13">
        <v>5226</v>
      </c>
      <c r="E950" s="15">
        <v>45185</v>
      </c>
      <c r="F950" s="13" t="s">
        <v>22</v>
      </c>
    </row>
    <row r="951" spans="1:6" x14ac:dyDescent="0.25">
      <c r="A951" s="12">
        <v>950</v>
      </c>
      <c r="B951" s="13" t="s">
        <v>37</v>
      </c>
      <c r="C951" s="13" t="s">
        <v>38</v>
      </c>
      <c r="D951" s="13">
        <v>9036</v>
      </c>
      <c r="E951" s="15">
        <v>44676</v>
      </c>
      <c r="F951" s="13" t="s">
        <v>20</v>
      </c>
    </row>
    <row r="952" spans="1:6" x14ac:dyDescent="0.25">
      <c r="A952" s="12">
        <v>951</v>
      </c>
      <c r="B952" s="13" t="s">
        <v>18</v>
      </c>
      <c r="C952" s="13" t="s">
        <v>12</v>
      </c>
      <c r="D952" s="13">
        <v>1887</v>
      </c>
      <c r="E952" s="15">
        <v>43066</v>
      </c>
      <c r="F952" s="13" t="s">
        <v>19</v>
      </c>
    </row>
    <row r="953" spans="1:6" x14ac:dyDescent="0.25">
      <c r="A953" s="12">
        <v>952</v>
      </c>
      <c r="B953" s="13" t="s">
        <v>7</v>
      </c>
      <c r="C953" s="13" t="s">
        <v>38</v>
      </c>
      <c r="D953" s="13">
        <v>1145</v>
      </c>
      <c r="E953" s="15">
        <v>44162</v>
      </c>
      <c r="F953" s="13" t="s">
        <v>19</v>
      </c>
    </row>
    <row r="954" spans="1:6" x14ac:dyDescent="0.25">
      <c r="A954" s="12">
        <v>953</v>
      </c>
      <c r="B954" s="13" t="s">
        <v>39</v>
      </c>
      <c r="C954" s="13" t="s">
        <v>38</v>
      </c>
      <c r="D954" s="13">
        <v>5836</v>
      </c>
      <c r="E954" s="15">
        <v>43622</v>
      </c>
      <c r="F954" s="13" t="s">
        <v>20</v>
      </c>
    </row>
    <row r="955" spans="1:6" x14ac:dyDescent="0.25">
      <c r="A955" s="12">
        <v>954</v>
      </c>
      <c r="B955" s="13" t="s">
        <v>7</v>
      </c>
      <c r="C955" s="13" t="s">
        <v>38</v>
      </c>
      <c r="D955" s="13">
        <v>4558</v>
      </c>
      <c r="E955" s="15">
        <v>43852</v>
      </c>
      <c r="F955" s="13" t="s">
        <v>22</v>
      </c>
    </row>
    <row r="956" spans="1:6" x14ac:dyDescent="0.25">
      <c r="A956" s="12">
        <v>955</v>
      </c>
      <c r="B956" s="13" t="s">
        <v>37</v>
      </c>
      <c r="C956" s="13" t="s">
        <v>38</v>
      </c>
      <c r="D956" s="13">
        <v>8465</v>
      </c>
      <c r="E956" s="15">
        <v>43332</v>
      </c>
      <c r="F956" s="13" t="s">
        <v>22</v>
      </c>
    </row>
    <row r="957" spans="1:6" x14ac:dyDescent="0.25">
      <c r="A957" s="12">
        <v>956</v>
      </c>
      <c r="B957" s="13" t="s">
        <v>11</v>
      </c>
      <c r="C957" s="13" t="s">
        <v>12</v>
      </c>
      <c r="D957" s="13">
        <v>9496</v>
      </c>
      <c r="E957" s="15">
        <v>44009</v>
      </c>
      <c r="F957" s="13" t="s">
        <v>9</v>
      </c>
    </row>
    <row r="958" spans="1:6" x14ac:dyDescent="0.25">
      <c r="A958" s="12">
        <v>957</v>
      </c>
      <c r="B958" s="13" t="s">
        <v>21</v>
      </c>
      <c r="C958" s="13" t="s">
        <v>12</v>
      </c>
      <c r="D958" s="13">
        <v>2381</v>
      </c>
      <c r="E958" s="15">
        <v>44228</v>
      </c>
      <c r="F958" s="13" t="s">
        <v>9</v>
      </c>
    </row>
    <row r="959" spans="1:6" x14ac:dyDescent="0.25">
      <c r="A959" s="12">
        <v>958</v>
      </c>
      <c r="B959" s="13" t="s">
        <v>29</v>
      </c>
      <c r="C959" s="13" t="s">
        <v>12</v>
      </c>
      <c r="D959" s="13">
        <v>6804</v>
      </c>
      <c r="E959" s="15">
        <v>45088</v>
      </c>
      <c r="F959" s="13" t="s">
        <v>20</v>
      </c>
    </row>
    <row r="960" spans="1:6" x14ac:dyDescent="0.25">
      <c r="A960" s="12">
        <v>959</v>
      </c>
      <c r="B960" s="13" t="s">
        <v>37</v>
      </c>
      <c r="C960" s="13" t="s">
        <v>38</v>
      </c>
      <c r="D960" s="13">
        <v>6487</v>
      </c>
      <c r="E960" s="15">
        <v>42870</v>
      </c>
      <c r="F960" s="13" t="s">
        <v>14</v>
      </c>
    </row>
    <row r="961" spans="1:6" x14ac:dyDescent="0.25">
      <c r="A961" s="12">
        <v>960</v>
      </c>
      <c r="B961" s="13" t="s">
        <v>39</v>
      </c>
      <c r="C961" s="13" t="s">
        <v>38</v>
      </c>
      <c r="D961" s="13">
        <v>9181</v>
      </c>
      <c r="E961" s="15">
        <v>43327</v>
      </c>
      <c r="F961" s="13" t="s">
        <v>9</v>
      </c>
    </row>
    <row r="962" spans="1:6" x14ac:dyDescent="0.25">
      <c r="A962" s="12">
        <v>961</v>
      </c>
      <c r="B962" s="13" t="s">
        <v>18</v>
      </c>
      <c r="C962" s="13" t="s">
        <v>12</v>
      </c>
      <c r="D962" s="13">
        <v>1671</v>
      </c>
      <c r="E962" s="15">
        <v>43718</v>
      </c>
      <c r="F962" s="13" t="s">
        <v>14</v>
      </c>
    </row>
    <row r="963" spans="1:6" x14ac:dyDescent="0.25">
      <c r="A963" s="12">
        <v>962</v>
      </c>
      <c r="B963" s="13" t="s">
        <v>21</v>
      </c>
      <c r="C963" s="13" t="s">
        <v>12</v>
      </c>
      <c r="D963" s="13">
        <v>6601</v>
      </c>
      <c r="E963" s="15">
        <v>42905</v>
      </c>
      <c r="F963" s="13" t="s">
        <v>16</v>
      </c>
    </row>
    <row r="964" spans="1:6" x14ac:dyDescent="0.25">
      <c r="A964" s="12">
        <v>963</v>
      </c>
      <c r="B964" s="13" t="s">
        <v>39</v>
      </c>
      <c r="C964" s="13" t="s">
        <v>38</v>
      </c>
      <c r="D964" s="13">
        <v>3813</v>
      </c>
      <c r="E964" s="15">
        <v>44171</v>
      </c>
      <c r="F964" s="13" t="s">
        <v>19</v>
      </c>
    </row>
    <row r="965" spans="1:6" x14ac:dyDescent="0.25">
      <c r="A965" s="12">
        <v>964</v>
      </c>
      <c r="B965" s="13" t="s">
        <v>11</v>
      </c>
      <c r="C965" s="13" t="s">
        <v>12</v>
      </c>
      <c r="D965" s="13">
        <v>3568</v>
      </c>
      <c r="E965" s="15">
        <v>43840</v>
      </c>
      <c r="F965" s="13" t="s">
        <v>20</v>
      </c>
    </row>
    <row r="966" spans="1:6" x14ac:dyDescent="0.25">
      <c r="A966" s="12">
        <v>965</v>
      </c>
      <c r="B966" s="13" t="s">
        <v>11</v>
      </c>
      <c r="C966" s="13" t="s">
        <v>12</v>
      </c>
      <c r="D966" s="13">
        <v>7207</v>
      </c>
      <c r="E966" s="15">
        <v>42758</v>
      </c>
      <c r="F966" s="13" t="s">
        <v>20</v>
      </c>
    </row>
    <row r="967" spans="1:6" x14ac:dyDescent="0.25">
      <c r="A967" s="12">
        <v>966</v>
      </c>
      <c r="B967" s="13" t="s">
        <v>29</v>
      </c>
      <c r="C967" s="13" t="s">
        <v>12</v>
      </c>
      <c r="D967" s="13">
        <v>7169</v>
      </c>
      <c r="E967" s="15">
        <v>44493</v>
      </c>
      <c r="F967" s="13" t="s">
        <v>22</v>
      </c>
    </row>
    <row r="968" spans="1:6" x14ac:dyDescent="0.25">
      <c r="A968" s="12">
        <v>967</v>
      </c>
      <c r="B968" s="13" t="s">
        <v>39</v>
      </c>
      <c r="C968" s="13" t="s">
        <v>38</v>
      </c>
      <c r="D968" s="13">
        <v>4779</v>
      </c>
      <c r="E968" s="15">
        <v>44872</v>
      </c>
      <c r="F968" s="13" t="s">
        <v>9</v>
      </c>
    </row>
    <row r="969" spans="1:6" x14ac:dyDescent="0.25">
      <c r="A969" s="12">
        <v>968</v>
      </c>
      <c r="B969" s="13" t="s">
        <v>29</v>
      </c>
      <c r="C969" s="13" t="s">
        <v>12</v>
      </c>
      <c r="D969" s="13">
        <v>6250</v>
      </c>
      <c r="E969" s="15">
        <v>44183</v>
      </c>
      <c r="F969" s="13" t="s">
        <v>10</v>
      </c>
    </row>
    <row r="970" spans="1:6" x14ac:dyDescent="0.25">
      <c r="A970" s="12">
        <v>969</v>
      </c>
      <c r="B970" s="13" t="s">
        <v>29</v>
      </c>
      <c r="C970" s="13" t="s">
        <v>12</v>
      </c>
      <c r="D970" s="13">
        <v>2085</v>
      </c>
      <c r="E970" s="15">
        <v>44894</v>
      </c>
      <c r="F970" s="13" t="s">
        <v>20</v>
      </c>
    </row>
    <row r="971" spans="1:6" x14ac:dyDescent="0.25">
      <c r="A971" s="12">
        <v>970</v>
      </c>
      <c r="B971" s="13" t="s">
        <v>21</v>
      </c>
      <c r="C971" s="13" t="s">
        <v>12</v>
      </c>
      <c r="D971" s="13">
        <v>7261</v>
      </c>
      <c r="E971" s="15">
        <v>43142</v>
      </c>
      <c r="F971" s="13" t="s">
        <v>22</v>
      </c>
    </row>
    <row r="972" spans="1:6" x14ac:dyDescent="0.25">
      <c r="A972" s="12">
        <v>971</v>
      </c>
      <c r="B972" s="13" t="s">
        <v>7</v>
      </c>
      <c r="C972" s="13" t="s">
        <v>38</v>
      </c>
      <c r="D972" s="13">
        <v>8273</v>
      </c>
      <c r="E972" s="15">
        <v>43857</v>
      </c>
      <c r="F972" s="13" t="s">
        <v>9</v>
      </c>
    </row>
    <row r="973" spans="1:6" x14ac:dyDescent="0.25">
      <c r="A973" s="12">
        <v>972</v>
      </c>
      <c r="B973" s="13" t="s">
        <v>29</v>
      </c>
      <c r="C973" s="13" t="s">
        <v>12</v>
      </c>
      <c r="D973" s="13">
        <v>3408</v>
      </c>
      <c r="E973" s="15">
        <v>43381</v>
      </c>
      <c r="F973" s="13" t="s">
        <v>22</v>
      </c>
    </row>
    <row r="974" spans="1:6" x14ac:dyDescent="0.25">
      <c r="A974" s="12">
        <v>973</v>
      </c>
      <c r="B974" s="13" t="s">
        <v>11</v>
      </c>
      <c r="C974" s="13" t="s">
        <v>12</v>
      </c>
      <c r="D974" s="13">
        <v>2045</v>
      </c>
      <c r="E974" s="15">
        <v>44568</v>
      </c>
      <c r="F974" s="13" t="s">
        <v>22</v>
      </c>
    </row>
    <row r="975" spans="1:6" x14ac:dyDescent="0.25">
      <c r="A975" s="12">
        <v>974</v>
      </c>
      <c r="B975" s="13" t="s">
        <v>7</v>
      </c>
      <c r="C975" s="13" t="s">
        <v>38</v>
      </c>
      <c r="D975" s="13">
        <v>2053</v>
      </c>
      <c r="E975" s="15">
        <v>44666</v>
      </c>
      <c r="F975" s="13" t="s">
        <v>19</v>
      </c>
    </row>
    <row r="976" spans="1:6" x14ac:dyDescent="0.25">
      <c r="A976" s="12">
        <v>975</v>
      </c>
      <c r="B976" s="13" t="s">
        <v>21</v>
      </c>
      <c r="C976" s="13" t="s">
        <v>12</v>
      </c>
      <c r="D976" s="13">
        <v>2815</v>
      </c>
      <c r="E976" s="15">
        <v>44217</v>
      </c>
      <c r="F976" s="13" t="s">
        <v>19</v>
      </c>
    </row>
    <row r="977" spans="1:6" x14ac:dyDescent="0.25">
      <c r="A977" s="12">
        <v>976</v>
      </c>
      <c r="B977" s="13" t="s">
        <v>21</v>
      </c>
      <c r="C977" s="13" t="s">
        <v>12</v>
      </c>
      <c r="D977" s="13">
        <v>8500</v>
      </c>
      <c r="E977" s="15">
        <v>43329</v>
      </c>
      <c r="F977" s="13" t="s">
        <v>22</v>
      </c>
    </row>
    <row r="978" spans="1:6" x14ac:dyDescent="0.25">
      <c r="A978" s="12">
        <v>977</v>
      </c>
      <c r="B978" s="13" t="s">
        <v>37</v>
      </c>
      <c r="C978" s="13" t="s">
        <v>38</v>
      </c>
      <c r="D978" s="13">
        <v>6105</v>
      </c>
      <c r="E978" s="15">
        <v>44822</v>
      </c>
      <c r="F978" s="13" t="s">
        <v>16</v>
      </c>
    </row>
    <row r="979" spans="1:6" x14ac:dyDescent="0.25">
      <c r="A979" s="12">
        <v>978</v>
      </c>
      <c r="B979" s="13" t="s">
        <v>39</v>
      </c>
      <c r="C979" s="13" t="s">
        <v>38</v>
      </c>
      <c r="D979" s="13">
        <v>8744</v>
      </c>
      <c r="E979" s="15">
        <v>43414</v>
      </c>
      <c r="F979" s="13" t="s">
        <v>22</v>
      </c>
    </row>
    <row r="980" spans="1:6" x14ac:dyDescent="0.25">
      <c r="A980" s="12">
        <v>979</v>
      </c>
      <c r="B980" s="13" t="s">
        <v>7</v>
      </c>
      <c r="C980" s="13" t="s">
        <v>38</v>
      </c>
      <c r="D980" s="13">
        <v>3362</v>
      </c>
      <c r="E980" s="15">
        <v>43562</v>
      </c>
      <c r="F980" s="13" t="s">
        <v>22</v>
      </c>
    </row>
    <row r="981" spans="1:6" x14ac:dyDescent="0.25">
      <c r="A981" s="12">
        <v>980</v>
      </c>
      <c r="B981" s="13" t="s">
        <v>37</v>
      </c>
      <c r="C981" s="13" t="s">
        <v>38</v>
      </c>
      <c r="D981" s="13">
        <v>2182</v>
      </c>
      <c r="E981" s="15">
        <v>44356</v>
      </c>
      <c r="F981" s="13" t="s">
        <v>14</v>
      </c>
    </row>
    <row r="982" spans="1:6" x14ac:dyDescent="0.25">
      <c r="A982" s="12">
        <v>981</v>
      </c>
      <c r="B982" s="13" t="s">
        <v>29</v>
      </c>
      <c r="C982" s="13" t="s">
        <v>12</v>
      </c>
      <c r="D982" s="13">
        <v>5223</v>
      </c>
      <c r="E982" s="15">
        <v>44784</v>
      </c>
      <c r="F982" s="13" t="s">
        <v>14</v>
      </c>
    </row>
    <row r="983" spans="1:6" x14ac:dyDescent="0.25">
      <c r="A983" s="12">
        <v>982</v>
      </c>
      <c r="B983" s="13" t="s">
        <v>39</v>
      </c>
      <c r="C983" s="13" t="s">
        <v>38</v>
      </c>
      <c r="D983" s="13">
        <v>6069</v>
      </c>
      <c r="E983" s="15">
        <v>44084</v>
      </c>
      <c r="F983" s="13" t="s">
        <v>10</v>
      </c>
    </row>
    <row r="984" spans="1:6" x14ac:dyDescent="0.25">
      <c r="A984" s="12">
        <v>983</v>
      </c>
      <c r="B984" s="13" t="s">
        <v>37</v>
      </c>
      <c r="C984" s="13" t="s">
        <v>38</v>
      </c>
      <c r="D984" s="13">
        <v>5231</v>
      </c>
      <c r="E984" s="15">
        <v>44091</v>
      </c>
      <c r="F984" s="13" t="s">
        <v>20</v>
      </c>
    </row>
    <row r="985" spans="1:6" x14ac:dyDescent="0.25">
      <c r="A985" s="12">
        <v>984</v>
      </c>
      <c r="B985" s="13" t="s">
        <v>7</v>
      </c>
      <c r="C985" s="13" t="s">
        <v>38</v>
      </c>
      <c r="D985" s="13">
        <v>3415</v>
      </c>
      <c r="E985" s="15">
        <v>44612</v>
      </c>
      <c r="F985" s="13" t="s">
        <v>16</v>
      </c>
    </row>
    <row r="986" spans="1:6" x14ac:dyDescent="0.25">
      <c r="A986" s="12">
        <v>985</v>
      </c>
      <c r="B986" s="13" t="s">
        <v>37</v>
      </c>
      <c r="C986" s="13" t="s">
        <v>38</v>
      </c>
      <c r="D986" s="13">
        <v>8506</v>
      </c>
      <c r="E986" s="15">
        <v>42972</v>
      </c>
      <c r="F986" s="13" t="s">
        <v>10</v>
      </c>
    </row>
    <row r="987" spans="1:6" x14ac:dyDescent="0.25">
      <c r="A987" s="12">
        <v>986</v>
      </c>
      <c r="B987" s="13" t="s">
        <v>39</v>
      </c>
      <c r="C987" s="13" t="s">
        <v>38</v>
      </c>
      <c r="D987" s="13">
        <v>6520</v>
      </c>
      <c r="E987" s="15">
        <v>44015</v>
      </c>
      <c r="F987" s="13" t="s">
        <v>9</v>
      </c>
    </row>
    <row r="988" spans="1:6" x14ac:dyDescent="0.25">
      <c r="A988" s="12">
        <v>987</v>
      </c>
      <c r="B988" s="13" t="s">
        <v>29</v>
      </c>
      <c r="C988" s="13" t="s">
        <v>12</v>
      </c>
      <c r="D988" s="13">
        <v>2209</v>
      </c>
      <c r="E988" s="15">
        <v>43075</v>
      </c>
      <c r="F988" s="13" t="s">
        <v>19</v>
      </c>
    </row>
    <row r="989" spans="1:6" x14ac:dyDescent="0.25">
      <c r="A989" s="12">
        <v>988</v>
      </c>
      <c r="B989" s="13" t="s">
        <v>11</v>
      </c>
      <c r="C989" s="13" t="s">
        <v>12</v>
      </c>
      <c r="D989" s="13">
        <v>6610</v>
      </c>
      <c r="E989" s="15">
        <v>44745</v>
      </c>
      <c r="F989" s="13" t="s">
        <v>14</v>
      </c>
    </row>
    <row r="990" spans="1:6" x14ac:dyDescent="0.25">
      <c r="A990" s="12">
        <v>989</v>
      </c>
      <c r="B990" s="13" t="s">
        <v>39</v>
      </c>
      <c r="C990" s="13" t="s">
        <v>38</v>
      </c>
      <c r="D990" s="13">
        <v>1232</v>
      </c>
      <c r="E990" s="15">
        <v>43499</v>
      </c>
      <c r="F990" s="13" t="s">
        <v>20</v>
      </c>
    </row>
    <row r="991" spans="1:6" x14ac:dyDescent="0.25">
      <c r="A991" s="12">
        <v>990</v>
      </c>
      <c r="B991" s="13" t="s">
        <v>37</v>
      </c>
      <c r="C991" s="13" t="s">
        <v>38</v>
      </c>
      <c r="D991" s="13">
        <v>4340</v>
      </c>
      <c r="E991" s="15">
        <v>44142</v>
      </c>
      <c r="F991" s="13" t="s">
        <v>10</v>
      </c>
    </row>
    <row r="992" spans="1:6" x14ac:dyDescent="0.25">
      <c r="A992" s="12">
        <v>991</v>
      </c>
      <c r="B992" s="13" t="s">
        <v>7</v>
      </c>
      <c r="C992" s="13" t="s">
        <v>38</v>
      </c>
      <c r="D992" s="13">
        <v>3507</v>
      </c>
      <c r="E992" s="15">
        <v>43120</v>
      </c>
      <c r="F992" s="13" t="s">
        <v>16</v>
      </c>
    </row>
    <row r="993" spans="1:6" x14ac:dyDescent="0.25">
      <c r="A993" s="12">
        <v>992</v>
      </c>
      <c r="B993" s="13" t="s">
        <v>29</v>
      </c>
      <c r="C993" s="13" t="s">
        <v>12</v>
      </c>
      <c r="D993" s="13">
        <v>3777</v>
      </c>
      <c r="E993" s="15">
        <v>44574</v>
      </c>
      <c r="F993" s="13" t="s">
        <v>22</v>
      </c>
    </row>
    <row r="994" spans="1:6" x14ac:dyDescent="0.25">
      <c r="A994" s="12">
        <v>993</v>
      </c>
      <c r="B994" s="13" t="s">
        <v>29</v>
      </c>
      <c r="C994" s="13" t="s">
        <v>12</v>
      </c>
      <c r="D994" s="13">
        <v>1546</v>
      </c>
      <c r="E994" s="15">
        <v>43960</v>
      </c>
      <c r="F994" s="13" t="s">
        <v>9</v>
      </c>
    </row>
    <row r="995" spans="1:6" x14ac:dyDescent="0.25">
      <c r="A995" s="12">
        <v>994</v>
      </c>
      <c r="B995" s="13" t="s">
        <v>21</v>
      </c>
      <c r="C995" s="13" t="s">
        <v>12</v>
      </c>
      <c r="D995" s="13">
        <v>8834</v>
      </c>
      <c r="E995" s="15">
        <v>43153</v>
      </c>
      <c r="F995" s="13" t="s">
        <v>19</v>
      </c>
    </row>
    <row r="996" spans="1:6" x14ac:dyDescent="0.25">
      <c r="A996" s="12">
        <v>995</v>
      </c>
      <c r="B996" s="13" t="s">
        <v>39</v>
      </c>
      <c r="C996" s="13" t="s">
        <v>38</v>
      </c>
      <c r="D996" s="13">
        <v>3948</v>
      </c>
      <c r="E996" s="15">
        <v>43383</v>
      </c>
      <c r="F996" s="13" t="s">
        <v>19</v>
      </c>
    </row>
    <row r="997" spans="1:6" x14ac:dyDescent="0.25">
      <c r="A997" s="12">
        <v>996</v>
      </c>
      <c r="B997" s="13" t="s">
        <v>37</v>
      </c>
      <c r="C997" s="13" t="s">
        <v>38</v>
      </c>
      <c r="D997" s="13">
        <v>9192</v>
      </c>
      <c r="E997" s="15">
        <v>45021</v>
      </c>
      <c r="F997" s="13" t="s">
        <v>22</v>
      </c>
    </row>
    <row r="998" spans="1:6" x14ac:dyDescent="0.25">
      <c r="A998" s="12">
        <v>997</v>
      </c>
      <c r="B998" s="13" t="s">
        <v>18</v>
      </c>
      <c r="C998" s="13" t="s">
        <v>12</v>
      </c>
      <c r="D998" s="13">
        <v>3607</v>
      </c>
      <c r="E998" s="15">
        <v>45175</v>
      </c>
      <c r="F998" s="13" t="s">
        <v>10</v>
      </c>
    </row>
    <row r="999" spans="1:6" x14ac:dyDescent="0.25">
      <c r="A999" s="12">
        <v>998</v>
      </c>
      <c r="B999" s="13" t="s">
        <v>37</v>
      </c>
      <c r="C999" s="13" t="s">
        <v>38</v>
      </c>
      <c r="D999" s="13">
        <v>7095</v>
      </c>
      <c r="E999" s="15">
        <v>43049</v>
      </c>
      <c r="F999" s="13" t="s">
        <v>10</v>
      </c>
    </row>
    <row r="1000" spans="1:6" x14ac:dyDescent="0.25">
      <c r="A1000" s="12">
        <v>999</v>
      </c>
      <c r="B1000" s="13" t="s">
        <v>21</v>
      </c>
      <c r="C1000" s="13" t="s">
        <v>12</v>
      </c>
      <c r="D1000" s="13">
        <v>6445</v>
      </c>
      <c r="E1000" s="15">
        <v>43960</v>
      </c>
      <c r="F1000" s="13" t="s">
        <v>10</v>
      </c>
    </row>
    <row r="1001" spans="1:6" x14ac:dyDescent="0.25">
      <c r="A1001" s="12">
        <v>1000</v>
      </c>
      <c r="B1001" s="13" t="s">
        <v>18</v>
      </c>
      <c r="C1001" s="13" t="s">
        <v>12</v>
      </c>
      <c r="D1001" s="13">
        <v>2929</v>
      </c>
      <c r="E1001" s="15">
        <v>44108</v>
      </c>
      <c r="F1001" s="13" t="s">
        <v>9</v>
      </c>
    </row>
  </sheetData>
  <autoFilter ref="A1:F1001" xr:uid="{00000000-0001-0000-0000-000000000000}">
    <sortState xmlns:xlrd2="http://schemas.microsoft.com/office/spreadsheetml/2017/richdata2" ref="A2:F999">
      <sortCondition ref="F1:F1001"/>
    </sortState>
  </autoFilter>
  <sortState xmlns:xlrd2="http://schemas.microsoft.com/office/spreadsheetml/2017/richdata2" ref="G2:G214">
    <sortCondition ref="G2"/>
  </sortState>
  <mergeCells count="2">
    <mergeCell ref="K1:L1"/>
    <mergeCell ref="M28:N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AA07-8979-4C04-966A-07C96AE03F2A}">
  <dimension ref="A1:B1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1" spans="1:2" x14ac:dyDescent="0.25">
      <c r="A1" s="18" t="s">
        <v>5</v>
      </c>
      <c r="B1" t="s">
        <v>9</v>
      </c>
    </row>
    <row r="3" spans="1:2" x14ac:dyDescent="0.25">
      <c r="A3" s="18" t="s">
        <v>41</v>
      </c>
      <c r="B3" t="s">
        <v>43</v>
      </c>
    </row>
    <row r="4" spans="1:2" x14ac:dyDescent="0.25">
      <c r="A4" s="19" t="s">
        <v>48</v>
      </c>
      <c r="B4" s="20">
        <v>84679</v>
      </c>
    </row>
    <row r="5" spans="1:2" x14ac:dyDescent="0.25">
      <c r="A5" s="19" t="s">
        <v>49</v>
      </c>
      <c r="B5" s="20">
        <v>66452</v>
      </c>
    </row>
    <row r="6" spans="1:2" x14ac:dyDescent="0.25">
      <c r="A6" s="19" t="s">
        <v>50</v>
      </c>
      <c r="B6" s="20">
        <v>89371</v>
      </c>
    </row>
    <row r="7" spans="1:2" x14ac:dyDescent="0.25">
      <c r="A7" s="19" t="s">
        <v>51</v>
      </c>
      <c r="B7" s="20">
        <v>39767</v>
      </c>
    </row>
    <row r="8" spans="1:2" x14ac:dyDescent="0.25">
      <c r="A8" s="19" t="s">
        <v>52</v>
      </c>
      <c r="B8" s="20">
        <v>52869</v>
      </c>
    </row>
    <row r="9" spans="1:2" x14ac:dyDescent="0.25">
      <c r="A9" s="19" t="s">
        <v>53</v>
      </c>
      <c r="B9" s="20">
        <v>71230</v>
      </c>
    </row>
    <row r="10" spans="1:2" x14ac:dyDescent="0.25">
      <c r="A10" s="19" t="s">
        <v>54</v>
      </c>
      <c r="B10" s="20">
        <v>69360</v>
      </c>
    </row>
    <row r="11" spans="1:2" x14ac:dyDescent="0.25">
      <c r="A11" s="19" t="s">
        <v>55</v>
      </c>
      <c r="B11" s="20">
        <v>61957</v>
      </c>
    </row>
    <row r="12" spans="1:2" x14ac:dyDescent="0.25">
      <c r="A12" s="19" t="s">
        <v>56</v>
      </c>
      <c r="B12" s="20">
        <v>73644</v>
      </c>
    </row>
    <row r="13" spans="1:2" x14ac:dyDescent="0.25">
      <c r="A13" s="19" t="s">
        <v>57</v>
      </c>
      <c r="B13" s="20">
        <v>71677</v>
      </c>
    </row>
    <row r="14" spans="1:2" x14ac:dyDescent="0.25">
      <c r="A14" s="19" t="s">
        <v>58</v>
      </c>
      <c r="B14" s="20">
        <v>71195</v>
      </c>
    </row>
    <row r="15" spans="1:2" x14ac:dyDescent="0.25">
      <c r="A15" s="19" t="s">
        <v>59</v>
      </c>
      <c r="B15" s="20">
        <v>37458</v>
      </c>
    </row>
    <row r="16" spans="1:2" x14ac:dyDescent="0.25">
      <c r="A16" s="19" t="s">
        <v>42</v>
      </c>
      <c r="B16" s="20">
        <v>789659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E451-6DF5-4470-B2DC-56B88DDC593A}">
  <dimension ref="A3:B11"/>
  <sheetViews>
    <sheetView workbookViewId="0">
      <selection activeCell="A4" sqref="A4"/>
    </sheetView>
  </sheetViews>
  <sheetFormatPr defaultRowHeight="15" x14ac:dyDescent="0.25"/>
  <cols>
    <col min="1" max="1" width="15.42578125" bestFit="1" customWidth="1"/>
    <col min="2" max="2" width="18.42578125" bestFit="1" customWidth="1"/>
  </cols>
  <sheetData>
    <row r="3" spans="1:2" x14ac:dyDescent="0.25">
      <c r="A3" s="18" t="s">
        <v>41</v>
      </c>
      <c r="B3" t="s">
        <v>44</v>
      </c>
    </row>
    <row r="4" spans="1:2" x14ac:dyDescent="0.25">
      <c r="A4" s="19" t="s">
        <v>9</v>
      </c>
      <c r="B4" s="20">
        <v>5335.5337837837842</v>
      </c>
    </row>
    <row r="5" spans="1:2" x14ac:dyDescent="0.25">
      <c r="A5" s="19" t="s">
        <v>22</v>
      </c>
      <c r="B5" s="20">
        <v>5331.1506849315065</v>
      </c>
    </row>
    <row r="6" spans="1:2" x14ac:dyDescent="0.25">
      <c r="A6" s="19" t="s">
        <v>19</v>
      </c>
      <c r="B6" s="20">
        <v>5218.8441558441555</v>
      </c>
    </row>
    <row r="7" spans="1:2" x14ac:dyDescent="0.25">
      <c r="A7" s="19" t="s">
        <v>14</v>
      </c>
      <c r="B7" s="20">
        <v>5209.7099236641225</v>
      </c>
    </row>
    <row r="8" spans="1:2" x14ac:dyDescent="0.25">
      <c r="A8" s="19" t="s">
        <v>10</v>
      </c>
      <c r="B8" s="20">
        <v>5155.6115107913665</v>
      </c>
    </row>
    <row r="9" spans="1:2" x14ac:dyDescent="0.25">
      <c r="A9" s="19" t="s">
        <v>20</v>
      </c>
      <c r="B9" s="20">
        <v>5091.0980392156862</v>
      </c>
    </row>
    <row r="10" spans="1:2" x14ac:dyDescent="0.25">
      <c r="A10" s="19" t="s">
        <v>16</v>
      </c>
      <c r="B10" s="20">
        <v>5026.666666666667</v>
      </c>
    </row>
    <row r="11" spans="1:2" x14ac:dyDescent="0.25">
      <c r="A11" s="19" t="s">
        <v>42</v>
      </c>
      <c r="B11" s="20">
        <v>5198.1890000000003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76E-3CBC-4102-A5EF-016E7951F6C0}">
  <dimension ref="A3:D12"/>
  <sheetViews>
    <sheetView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0.140625" bestFit="1" customWidth="1"/>
    <col min="4" max="4" width="11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</cols>
  <sheetData>
    <row r="3" spans="1:4" x14ac:dyDescent="0.25">
      <c r="A3" s="18" t="s">
        <v>43</v>
      </c>
      <c r="B3" s="18" t="s">
        <v>45</v>
      </c>
    </row>
    <row r="4" spans="1:4" x14ac:dyDescent="0.25">
      <c r="A4" s="18" t="s">
        <v>41</v>
      </c>
      <c r="B4" t="s">
        <v>12</v>
      </c>
      <c r="C4" t="s">
        <v>38</v>
      </c>
      <c r="D4" t="s">
        <v>42</v>
      </c>
    </row>
    <row r="5" spans="1:4" x14ac:dyDescent="0.25">
      <c r="A5" s="19" t="s">
        <v>19</v>
      </c>
      <c r="B5" s="20">
        <v>479912</v>
      </c>
      <c r="C5" s="20">
        <v>323790</v>
      </c>
      <c r="D5" s="20">
        <v>803702</v>
      </c>
    </row>
    <row r="6" spans="1:4" x14ac:dyDescent="0.25">
      <c r="A6" s="19" t="s">
        <v>14</v>
      </c>
      <c r="B6" s="20">
        <v>405489</v>
      </c>
      <c r="C6" s="20">
        <v>276983</v>
      </c>
      <c r="D6" s="20">
        <v>682472</v>
      </c>
    </row>
    <row r="7" spans="1:4" x14ac:dyDescent="0.25">
      <c r="A7" s="19" t="s">
        <v>22</v>
      </c>
      <c r="B7" s="20">
        <v>346770</v>
      </c>
      <c r="C7" s="20">
        <v>431578</v>
      </c>
      <c r="D7" s="20">
        <v>778348</v>
      </c>
    </row>
    <row r="8" spans="1:4" x14ac:dyDescent="0.25">
      <c r="A8" s="19" t="s">
        <v>16</v>
      </c>
      <c r="B8" s="20">
        <v>348977</v>
      </c>
      <c r="C8" s="20">
        <v>299463</v>
      </c>
      <c r="D8" s="20">
        <v>648440</v>
      </c>
    </row>
    <row r="9" spans="1:4" x14ac:dyDescent="0.25">
      <c r="A9" s="19" t="s">
        <v>20</v>
      </c>
      <c r="B9" s="20">
        <v>437441</v>
      </c>
      <c r="C9" s="20">
        <v>341497</v>
      </c>
      <c r="D9" s="20">
        <v>778938</v>
      </c>
    </row>
    <row r="10" spans="1:4" x14ac:dyDescent="0.25">
      <c r="A10" s="19" t="s">
        <v>10</v>
      </c>
      <c r="B10" s="20">
        <v>438522</v>
      </c>
      <c r="C10" s="20">
        <v>278108</v>
      </c>
      <c r="D10" s="20">
        <v>716630</v>
      </c>
    </row>
    <row r="11" spans="1:4" x14ac:dyDescent="0.25">
      <c r="A11" s="19" t="s">
        <v>9</v>
      </c>
      <c r="B11" s="20">
        <v>440014</v>
      </c>
      <c r="C11" s="20">
        <v>349645</v>
      </c>
      <c r="D11" s="20">
        <v>789659</v>
      </c>
    </row>
    <row r="12" spans="1:4" x14ac:dyDescent="0.25">
      <c r="A12" s="19" t="s">
        <v>42</v>
      </c>
      <c r="B12" s="20">
        <v>2897125</v>
      </c>
      <c r="C12" s="20">
        <v>2301064</v>
      </c>
      <c r="D12" s="20">
        <v>5198189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051C-FC65-484C-9D44-73D259C02F72}">
  <dimension ref="A3:B11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959" width="5" bestFit="1" customWidth="1"/>
    <col min="960" max="960" width="11.28515625" bestFit="1" customWidth="1"/>
  </cols>
  <sheetData>
    <row r="3" spans="1:2" x14ac:dyDescent="0.25">
      <c r="A3" s="18" t="s">
        <v>41</v>
      </c>
      <c r="B3" t="s">
        <v>47</v>
      </c>
    </row>
    <row r="4" spans="1:2" x14ac:dyDescent="0.25">
      <c r="A4" s="19" t="s">
        <v>11</v>
      </c>
      <c r="B4" s="20">
        <v>9496</v>
      </c>
    </row>
    <row r="5" spans="1:2" x14ac:dyDescent="0.25">
      <c r="A5" s="19" t="s">
        <v>39</v>
      </c>
      <c r="B5" s="20">
        <v>9474</v>
      </c>
    </row>
    <row r="6" spans="1:2" x14ac:dyDescent="0.25">
      <c r="A6" s="19" t="s">
        <v>18</v>
      </c>
      <c r="B6" s="20">
        <v>9454</v>
      </c>
    </row>
    <row r="7" spans="1:2" x14ac:dyDescent="0.25">
      <c r="A7" s="19" t="s">
        <v>7</v>
      </c>
      <c r="B7" s="20">
        <v>9427</v>
      </c>
    </row>
    <row r="8" spans="1:2" x14ac:dyDescent="0.25">
      <c r="A8" s="19" t="s">
        <v>21</v>
      </c>
      <c r="B8" s="20">
        <v>9390</v>
      </c>
    </row>
    <row r="9" spans="1:2" x14ac:dyDescent="0.25">
      <c r="A9" s="19" t="s">
        <v>37</v>
      </c>
      <c r="B9" s="20">
        <v>9390</v>
      </c>
    </row>
    <row r="10" spans="1:2" x14ac:dyDescent="0.25">
      <c r="A10" s="19" t="s">
        <v>29</v>
      </c>
      <c r="B10" s="20">
        <v>9279</v>
      </c>
    </row>
    <row r="11" spans="1:2" x14ac:dyDescent="0.25">
      <c r="A11" s="19" t="s">
        <v>42</v>
      </c>
      <c r="B11" s="20">
        <v>9496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7338-678F-4F17-8000-2B827D233C6F}">
  <dimension ref="A1:B11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18" t="s">
        <v>5</v>
      </c>
      <c r="B1" t="s">
        <v>16</v>
      </c>
    </row>
    <row r="3" spans="1:2" x14ac:dyDescent="0.25">
      <c r="A3" s="18" t="s">
        <v>41</v>
      </c>
      <c r="B3" t="s">
        <v>43</v>
      </c>
    </row>
    <row r="4" spans="1:2" x14ac:dyDescent="0.25">
      <c r="A4" s="19" t="s">
        <v>37</v>
      </c>
      <c r="B4" s="20">
        <v>114542</v>
      </c>
    </row>
    <row r="5" spans="1:2" x14ac:dyDescent="0.25">
      <c r="A5" s="19" t="s">
        <v>18</v>
      </c>
      <c r="B5" s="20">
        <v>106227</v>
      </c>
    </row>
    <row r="6" spans="1:2" x14ac:dyDescent="0.25">
      <c r="A6" s="19" t="s">
        <v>7</v>
      </c>
      <c r="B6" s="20">
        <v>96864</v>
      </c>
    </row>
    <row r="7" spans="1:2" x14ac:dyDescent="0.25">
      <c r="A7" s="19" t="s">
        <v>39</v>
      </c>
      <c r="B7" s="20">
        <v>88057</v>
      </c>
    </row>
    <row r="8" spans="1:2" x14ac:dyDescent="0.25">
      <c r="A8" s="19" t="s">
        <v>21</v>
      </c>
      <c r="B8" s="20">
        <v>86099</v>
      </c>
    </row>
    <row r="9" spans="1:2" x14ac:dyDescent="0.25">
      <c r="A9" s="19" t="s">
        <v>29</v>
      </c>
      <c r="B9" s="20">
        <v>78547</v>
      </c>
    </row>
    <row r="10" spans="1:2" x14ac:dyDescent="0.25">
      <c r="A10" s="19" t="s">
        <v>11</v>
      </c>
      <c r="B10" s="20">
        <v>78104</v>
      </c>
    </row>
    <row r="11" spans="1:2" x14ac:dyDescent="0.25">
      <c r="A11" s="19" t="s">
        <v>42</v>
      </c>
      <c r="B11" s="20">
        <v>648440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97BD-698A-432F-85A0-329021F0903F}">
  <dimension ref="A3:B11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959" width="5" bestFit="1" customWidth="1"/>
    <col min="960" max="960" width="11.28515625" bestFit="1" customWidth="1"/>
  </cols>
  <sheetData>
    <row r="3" spans="1:2" x14ac:dyDescent="0.25">
      <c r="A3" s="18" t="s">
        <v>41</v>
      </c>
      <c r="B3" t="s">
        <v>46</v>
      </c>
    </row>
    <row r="4" spans="1:2" x14ac:dyDescent="0.25">
      <c r="A4" s="19" t="s">
        <v>7</v>
      </c>
      <c r="B4" s="20">
        <v>161</v>
      </c>
    </row>
    <row r="5" spans="1:2" x14ac:dyDescent="0.25">
      <c r="A5" s="19" t="s">
        <v>29</v>
      </c>
      <c r="B5" s="20">
        <v>142</v>
      </c>
    </row>
    <row r="6" spans="1:2" x14ac:dyDescent="0.25">
      <c r="A6" s="19" t="s">
        <v>21</v>
      </c>
      <c r="B6" s="20">
        <v>141</v>
      </c>
    </row>
    <row r="7" spans="1:2" x14ac:dyDescent="0.25">
      <c r="A7" s="19" t="s">
        <v>18</v>
      </c>
      <c r="B7" s="20">
        <v>141</v>
      </c>
    </row>
    <row r="8" spans="1:2" x14ac:dyDescent="0.25">
      <c r="A8" s="19" t="s">
        <v>39</v>
      </c>
      <c r="B8" s="20">
        <v>140</v>
      </c>
    </row>
    <row r="9" spans="1:2" x14ac:dyDescent="0.25">
      <c r="A9" s="19" t="s">
        <v>11</v>
      </c>
      <c r="B9" s="20">
        <v>138</v>
      </c>
    </row>
    <row r="10" spans="1:2" x14ac:dyDescent="0.25">
      <c r="A10" s="19" t="s">
        <v>37</v>
      </c>
      <c r="B10" s="20">
        <v>137</v>
      </c>
    </row>
    <row r="11" spans="1:2" x14ac:dyDescent="0.25">
      <c r="A11" s="19" t="s">
        <v>42</v>
      </c>
      <c r="B11" s="20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9790-A547-4186-B73C-2D124CEAAC49}">
  <dimension ref="A3:D5"/>
  <sheetViews>
    <sheetView workbookViewId="0">
      <selection activeCell="I13" sqref="I13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2" bestFit="1" customWidth="1"/>
    <col min="4" max="4" width="11.28515625" bestFit="1" customWidth="1"/>
  </cols>
  <sheetData>
    <row r="3" spans="1:4" x14ac:dyDescent="0.25">
      <c r="B3" s="18" t="s">
        <v>45</v>
      </c>
    </row>
    <row r="4" spans="1:4" x14ac:dyDescent="0.25">
      <c r="B4" t="s">
        <v>12</v>
      </c>
      <c r="C4" t="s">
        <v>38</v>
      </c>
      <c r="D4" t="s">
        <v>42</v>
      </c>
    </row>
    <row r="5" spans="1:4" x14ac:dyDescent="0.25">
      <c r="A5" t="s">
        <v>44</v>
      </c>
      <c r="B5" s="20">
        <v>5155.0266903914589</v>
      </c>
      <c r="C5" s="20">
        <v>5253.5707762557076</v>
      </c>
      <c r="D5" s="20">
        <v>5198.1890000000003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67DA-7E26-4BCD-A0DD-F70DE71D65C8}">
  <dimension ref="A1:B11"/>
  <sheetViews>
    <sheetView workbookViewId="0">
      <selection activeCell="B9" sqref="B9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138" width="5" bestFit="1" customWidth="1"/>
    <col min="139" max="139" width="11.28515625" bestFit="1" customWidth="1"/>
  </cols>
  <sheetData>
    <row r="1" spans="1:2" x14ac:dyDescent="0.25">
      <c r="A1" s="18" t="s">
        <v>1</v>
      </c>
      <c r="B1" t="s">
        <v>11</v>
      </c>
    </row>
    <row r="3" spans="1:2" x14ac:dyDescent="0.25">
      <c r="A3" s="18" t="s">
        <v>41</v>
      </c>
      <c r="B3" t="s">
        <v>46</v>
      </c>
    </row>
    <row r="4" spans="1:2" x14ac:dyDescent="0.25">
      <c r="A4" s="19" t="s">
        <v>19</v>
      </c>
      <c r="B4" s="20">
        <v>24</v>
      </c>
    </row>
    <row r="5" spans="1:2" x14ac:dyDescent="0.25">
      <c r="A5" s="19" t="s">
        <v>22</v>
      </c>
      <c r="B5" s="20">
        <v>22</v>
      </c>
    </row>
    <row r="6" spans="1:2" x14ac:dyDescent="0.25">
      <c r="A6" s="19" t="s">
        <v>20</v>
      </c>
      <c r="B6" s="20">
        <v>21</v>
      </c>
    </row>
    <row r="7" spans="1:2" x14ac:dyDescent="0.25">
      <c r="A7" s="19" t="s">
        <v>14</v>
      </c>
      <c r="B7" s="20">
        <v>21</v>
      </c>
    </row>
    <row r="8" spans="1:2" x14ac:dyDescent="0.25">
      <c r="A8" s="19" t="s">
        <v>16</v>
      </c>
      <c r="B8" s="20">
        <v>18</v>
      </c>
    </row>
    <row r="9" spans="1:2" x14ac:dyDescent="0.25">
      <c r="A9" s="19" t="s">
        <v>9</v>
      </c>
      <c r="B9" s="20">
        <v>17</v>
      </c>
    </row>
    <row r="10" spans="1:2" x14ac:dyDescent="0.25">
      <c r="A10" s="19" t="s">
        <v>10</v>
      </c>
      <c r="B10" s="20">
        <v>15</v>
      </c>
    </row>
    <row r="11" spans="1:2" x14ac:dyDescent="0.25">
      <c r="A11" s="19" t="s">
        <v>42</v>
      </c>
      <c r="B11" s="20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888C-CFA5-4CC8-A2E8-101F989BC4D1}">
  <dimension ref="A3:B1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8.7109375" bestFit="1" customWidth="1"/>
    <col min="4" max="10" width="9.7109375" bestFit="1" customWidth="1"/>
    <col min="11" max="13" width="8.7109375" bestFit="1" customWidth="1"/>
    <col min="14" max="19" width="9.7109375" bestFit="1" customWidth="1"/>
    <col min="20" max="24" width="8.7109375" bestFit="1" customWidth="1"/>
    <col min="25" max="31" width="9.7109375" bestFit="1" customWidth="1"/>
    <col min="32" max="34" width="8.7109375" bestFit="1" customWidth="1"/>
    <col min="35" max="35" width="9.7109375" bestFit="1" customWidth="1"/>
    <col min="36" max="37" width="8.7109375" bestFit="1" customWidth="1"/>
    <col min="38" max="47" width="9.7109375" bestFit="1" customWidth="1"/>
    <col min="48" max="50" width="8.7109375" bestFit="1" customWidth="1"/>
    <col min="51" max="58" width="9.7109375" bestFit="1" customWidth="1"/>
    <col min="59" max="60" width="8.7109375" bestFit="1" customWidth="1"/>
    <col min="61" max="69" width="9.7109375" bestFit="1" customWidth="1"/>
    <col min="70" max="71" width="8.7109375" bestFit="1" customWidth="1"/>
    <col min="72" max="79" width="9.7109375" bestFit="1" customWidth="1"/>
    <col min="80" max="82" width="8.7109375" bestFit="1" customWidth="1"/>
    <col min="83" max="90" width="9.7109375" bestFit="1" customWidth="1"/>
    <col min="91" max="95" width="10.7109375" bestFit="1" customWidth="1"/>
    <col min="96" max="99" width="9.7109375" bestFit="1" customWidth="1"/>
    <col min="100" max="107" width="10.7109375" bestFit="1" customWidth="1"/>
    <col min="108" max="112" width="9.7109375" bestFit="1" customWidth="1"/>
    <col min="113" max="118" width="10.7109375" bestFit="1" customWidth="1"/>
    <col min="119" max="119" width="8.7109375" bestFit="1" customWidth="1"/>
    <col min="120" max="129" width="9.7109375" bestFit="1" customWidth="1"/>
    <col min="130" max="131" width="8.7109375" bestFit="1" customWidth="1"/>
    <col min="132" max="137" width="9.7109375" bestFit="1" customWidth="1"/>
    <col min="138" max="141" width="8.7109375" bestFit="1" customWidth="1"/>
    <col min="142" max="148" width="9.7109375" bestFit="1" customWidth="1"/>
    <col min="149" max="151" width="8.7109375" bestFit="1" customWidth="1"/>
    <col min="152" max="157" width="9.7109375" bestFit="1" customWidth="1"/>
    <col min="158" max="159" width="8.7109375" bestFit="1" customWidth="1"/>
    <col min="160" max="170" width="9.7109375" bestFit="1" customWidth="1"/>
    <col min="171" max="172" width="8.7109375" bestFit="1" customWidth="1"/>
    <col min="173" max="175" width="9.7109375" bestFit="1" customWidth="1"/>
    <col min="176" max="176" width="8.7109375" bestFit="1" customWidth="1"/>
    <col min="177" max="187" width="9.7109375" bestFit="1" customWidth="1"/>
    <col min="188" max="191" width="8.7109375" bestFit="1" customWidth="1"/>
    <col min="192" max="202" width="9.7109375" bestFit="1" customWidth="1"/>
    <col min="203" max="203" width="8.7109375" bestFit="1" customWidth="1"/>
    <col min="204" max="213" width="9.7109375" bestFit="1" customWidth="1"/>
    <col min="214" max="217" width="10.7109375" bestFit="1" customWidth="1"/>
    <col min="218" max="220" width="9.7109375" bestFit="1" customWidth="1"/>
    <col min="221" max="228" width="10.7109375" bestFit="1" customWidth="1"/>
    <col min="229" max="231" width="9.7109375" bestFit="1" customWidth="1"/>
    <col min="232" max="236" width="10.7109375" bestFit="1" customWidth="1"/>
    <col min="237" max="239" width="8.7109375" bestFit="1" customWidth="1"/>
    <col min="240" max="245" width="9.7109375" bestFit="1" customWidth="1"/>
    <col min="246" max="249" width="8.7109375" bestFit="1" customWidth="1"/>
    <col min="250" max="256" width="9.7109375" bestFit="1" customWidth="1"/>
    <col min="257" max="258" width="8.7109375" bestFit="1" customWidth="1"/>
    <col min="259" max="265" width="9.7109375" bestFit="1" customWidth="1"/>
    <col min="266" max="269" width="8.7109375" bestFit="1" customWidth="1"/>
    <col min="270" max="274" width="9.7109375" bestFit="1" customWidth="1"/>
    <col min="275" max="276" width="8.7109375" bestFit="1" customWidth="1"/>
    <col min="277" max="286" width="9.7109375" bestFit="1" customWidth="1"/>
    <col min="287" max="290" width="8.7109375" bestFit="1" customWidth="1"/>
    <col min="291" max="298" width="9.7109375" bestFit="1" customWidth="1"/>
    <col min="299" max="303" width="8.7109375" bestFit="1" customWidth="1"/>
    <col min="304" max="307" width="9.7109375" bestFit="1" customWidth="1"/>
    <col min="308" max="311" width="8.7109375" bestFit="1" customWidth="1"/>
    <col min="312" max="316" width="9.7109375" bestFit="1" customWidth="1"/>
    <col min="317" max="320" width="8.7109375" bestFit="1" customWidth="1"/>
    <col min="321" max="333" width="9.7109375" bestFit="1" customWidth="1"/>
    <col min="334" max="341" width="10.7109375" bestFit="1" customWidth="1"/>
    <col min="342" max="344" width="9.7109375" bestFit="1" customWidth="1"/>
    <col min="345" max="351" width="10.7109375" bestFit="1" customWidth="1"/>
    <col min="352" max="356" width="9.7109375" bestFit="1" customWidth="1"/>
    <col min="357" max="365" width="10.7109375" bestFit="1" customWidth="1"/>
    <col min="366" max="368" width="8.7109375" bestFit="1" customWidth="1"/>
    <col min="369" max="378" width="9.7109375" bestFit="1" customWidth="1"/>
    <col min="379" max="381" width="8.7109375" bestFit="1" customWidth="1"/>
    <col min="382" max="387" width="9.7109375" bestFit="1" customWidth="1"/>
    <col min="388" max="390" width="8.7109375" bestFit="1" customWidth="1"/>
    <col min="391" max="398" width="9.7109375" bestFit="1" customWidth="1"/>
    <col min="399" max="402" width="8.7109375" bestFit="1" customWidth="1"/>
    <col min="403" max="406" width="9.7109375" bestFit="1" customWidth="1"/>
    <col min="407" max="411" width="8.7109375" bestFit="1" customWidth="1"/>
    <col min="412" max="416" width="9.7109375" bestFit="1" customWidth="1"/>
    <col min="417" max="418" width="8.7109375" bestFit="1" customWidth="1"/>
    <col min="419" max="427" width="9.7109375" bestFit="1" customWidth="1"/>
    <col min="428" max="429" width="8.7109375" bestFit="1" customWidth="1"/>
    <col min="430" max="433" width="9.7109375" bestFit="1" customWidth="1"/>
    <col min="434" max="436" width="8.7109375" bestFit="1" customWidth="1"/>
    <col min="437" max="443" width="9.7109375" bestFit="1" customWidth="1"/>
    <col min="444" max="444" width="8.7109375" bestFit="1" customWidth="1"/>
    <col min="445" max="457" width="9.7109375" bestFit="1" customWidth="1"/>
    <col min="458" max="463" width="10.7109375" bestFit="1" customWidth="1"/>
    <col min="464" max="464" width="9.7109375" bestFit="1" customWidth="1"/>
    <col min="465" max="470" width="10.7109375" bestFit="1" customWidth="1"/>
    <col min="471" max="472" width="9.7109375" bestFit="1" customWidth="1"/>
    <col min="473" max="481" width="10.7109375" bestFit="1" customWidth="1"/>
    <col min="482" max="484" width="8.7109375" bestFit="1" customWidth="1"/>
    <col min="485" max="493" width="9.7109375" bestFit="1" customWidth="1"/>
    <col min="494" max="496" width="8.7109375" bestFit="1" customWidth="1"/>
    <col min="497" max="501" width="9.7109375" bestFit="1" customWidth="1"/>
    <col min="502" max="505" width="8.7109375" bestFit="1" customWidth="1"/>
    <col min="506" max="509" width="9.7109375" bestFit="1" customWidth="1"/>
    <col min="510" max="510" width="8.7109375" bestFit="1" customWidth="1"/>
    <col min="511" max="518" width="9.7109375" bestFit="1" customWidth="1"/>
    <col min="519" max="521" width="8.7109375" bestFit="1" customWidth="1"/>
    <col min="522" max="530" width="9.7109375" bestFit="1" customWidth="1"/>
    <col min="531" max="532" width="8.7109375" bestFit="1" customWidth="1"/>
    <col min="533" max="540" width="9.7109375" bestFit="1" customWidth="1"/>
    <col min="541" max="543" width="8.7109375" bestFit="1" customWidth="1"/>
    <col min="544" max="550" width="9.7109375" bestFit="1" customWidth="1"/>
    <col min="551" max="556" width="8.7109375" bestFit="1" customWidth="1"/>
    <col min="557" max="566" width="9.7109375" bestFit="1" customWidth="1"/>
    <col min="567" max="573" width="10.7109375" bestFit="1" customWidth="1"/>
    <col min="574" max="576" width="9.7109375" bestFit="1" customWidth="1"/>
    <col min="577" max="592" width="10.7109375" bestFit="1" customWidth="1"/>
    <col min="593" max="596" width="8.7109375" bestFit="1" customWidth="1"/>
    <col min="597" max="608" width="9.7109375" bestFit="1" customWidth="1"/>
    <col min="609" max="612" width="8.7109375" bestFit="1" customWidth="1"/>
    <col min="613" max="620" width="9.7109375" bestFit="1" customWidth="1"/>
    <col min="621" max="622" width="8.7109375" bestFit="1" customWidth="1"/>
    <col min="623" max="628" width="9.7109375" bestFit="1" customWidth="1"/>
    <col min="629" max="635" width="8.7109375" bestFit="1" customWidth="1"/>
    <col min="636" max="643" width="9.7109375" bestFit="1" customWidth="1"/>
    <col min="644" max="646" width="8.7109375" bestFit="1" customWidth="1"/>
    <col min="647" max="649" width="9.7109375" bestFit="1" customWidth="1"/>
    <col min="650" max="653" width="8.7109375" bestFit="1" customWidth="1"/>
    <col min="654" max="661" width="9.7109375" bestFit="1" customWidth="1"/>
    <col min="662" max="663" width="8.7109375" bestFit="1" customWidth="1"/>
    <col min="664" max="682" width="9.7109375" bestFit="1" customWidth="1"/>
    <col min="683" max="686" width="10.7109375" bestFit="1" customWidth="1"/>
    <col min="687" max="689" width="9.7109375" bestFit="1" customWidth="1"/>
    <col min="690" max="705" width="10.7109375" bestFit="1" customWidth="1"/>
    <col min="706" max="709" width="8.7109375" bestFit="1" customWidth="1"/>
    <col min="710" max="719" width="9.7109375" bestFit="1" customWidth="1"/>
    <col min="720" max="721" width="8.7109375" bestFit="1" customWidth="1"/>
    <col min="722" max="727" width="9.7109375" bestFit="1" customWidth="1"/>
    <col min="728" max="728" width="8.7109375" bestFit="1" customWidth="1"/>
    <col min="729" max="738" width="9.7109375" bestFit="1" customWidth="1"/>
    <col min="739" max="741" width="8.7109375" bestFit="1" customWidth="1"/>
    <col min="742" max="750" width="9.7109375" bestFit="1" customWidth="1"/>
    <col min="751" max="751" width="8.7109375" bestFit="1" customWidth="1"/>
    <col min="752" max="756" width="9.7109375" bestFit="1" customWidth="1"/>
    <col min="757" max="761" width="8.7109375" bestFit="1" customWidth="1"/>
    <col min="762" max="768" width="9.7109375" bestFit="1" customWidth="1"/>
    <col min="769" max="771" width="8.7109375" bestFit="1" customWidth="1"/>
    <col min="772" max="779" width="9.7109375" bestFit="1" customWidth="1"/>
    <col min="780" max="783" width="8.7109375" bestFit="1" customWidth="1"/>
    <col min="784" max="790" width="9.7109375" bestFit="1" customWidth="1"/>
    <col min="791" max="793" width="8.7109375" bestFit="1" customWidth="1"/>
    <col min="794" max="800" width="9.7109375" bestFit="1" customWidth="1"/>
    <col min="801" max="807" width="10.7109375" bestFit="1" customWidth="1"/>
    <col min="808" max="808" width="9.7109375" bestFit="1" customWidth="1"/>
    <col min="809" max="815" width="10.7109375" bestFit="1" customWidth="1"/>
    <col min="816" max="819" width="9.7109375" bestFit="1" customWidth="1"/>
    <col min="820" max="825" width="10.7109375" bestFit="1" customWidth="1"/>
    <col min="826" max="826" width="11.28515625" bestFit="1" customWidth="1"/>
  </cols>
  <sheetData>
    <row r="3" spans="1:2" x14ac:dyDescent="0.25">
      <c r="A3" s="18" t="s">
        <v>41</v>
      </c>
      <c r="B3" t="s">
        <v>43</v>
      </c>
    </row>
    <row r="4" spans="1:2" x14ac:dyDescent="0.25">
      <c r="A4" s="19" t="s">
        <v>48</v>
      </c>
      <c r="B4" s="20">
        <v>525004</v>
      </c>
    </row>
    <row r="5" spans="1:2" x14ac:dyDescent="0.25">
      <c r="A5" s="19" t="s">
        <v>49</v>
      </c>
      <c r="B5" s="20">
        <v>375934</v>
      </c>
    </row>
    <row r="6" spans="1:2" x14ac:dyDescent="0.25">
      <c r="A6" s="19" t="s">
        <v>50</v>
      </c>
      <c r="B6" s="20">
        <v>481986</v>
      </c>
    </row>
    <row r="7" spans="1:2" x14ac:dyDescent="0.25">
      <c r="A7" s="19" t="s">
        <v>51</v>
      </c>
      <c r="B7" s="20">
        <v>346014</v>
      </c>
    </row>
    <row r="8" spans="1:2" x14ac:dyDescent="0.25">
      <c r="A8" s="19" t="s">
        <v>52</v>
      </c>
      <c r="B8" s="20">
        <v>479469</v>
      </c>
    </row>
    <row r="9" spans="1:2" x14ac:dyDescent="0.25">
      <c r="A9" s="19" t="s">
        <v>53</v>
      </c>
      <c r="B9" s="20">
        <v>496321</v>
      </c>
    </row>
    <row r="10" spans="1:2" x14ac:dyDescent="0.25">
      <c r="A10" s="19" t="s">
        <v>54</v>
      </c>
      <c r="B10" s="20">
        <v>407186</v>
      </c>
    </row>
    <row r="11" spans="1:2" x14ac:dyDescent="0.25">
      <c r="A11" s="19" t="s">
        <v>55</v>
      </c>
      <c r="B11" s="20">
        <v>467685</v>
      </c>
    </row>
    <row r="12" spans="1:2" x14ac:dyDescent="0.25">
      <c r="A12" s="19" t="s">
        <v>56</v>
      </c>
      <c r="B12" s="20">
        <v>363741</v>
      </c>
    </row>
    <row r="13" spans="1:2" x14ac:dyDescent="0.25">
      <c r="A13" s="19" t="s">
        <v>57</v>
      </c>
      <c r="B13" s="20">
        <v>378553</v>
      </c>
    </row>
    <row r="14" spans="1:2" x14ac:dyDescent="0.25">
      <c r="A14" s="19" t="s">
        <v>58</v>
      </c>
      <c r="B14" s="20">
        <v>477118</v>
      </c>
    </row>
    <row r="15" spans="1:2" x14ac:dyDescent="0.25">
      <c r="A15" s="19" t="s">
        <v>59</v>
      </c>
      <c r="B15" s="20">
        <v>399178</v>
      </c>
    </row>
    <row r="16" spans="1:2" x14ac:dyDescent="0.25">
      <c r="A16" s="19" t="s">
        <v>42</v>
      </c>
      <c r="B16" s="20">
        <v>5198189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AnswerSheet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Ankele, Jacob</cp:lastModifiedBy>
  <dcterms:created xsi:type="dcterms:W3CDTF">2014-09-07T16:06:27Z</dcterms:created>
  <dcterms:modified xsi:type="dcterms:W3CDTF">2024-11-25T20:55:30Z</dcterms:modified>
</cp:coreProperties>
</file>