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raniger\Desktop\"/>
    </mc:Choice>
  </mc:AlternateContent>
  <xr:revisionPtr revIDLastSave="0" documentId="13_ncr:1_{572991C3-D6DC-42C7-A0FC-6B7D088DA043}" xr6:coauthVersionLast="47" xr6:coauthVersionMax="47" xr10:uidLastSave="{00000000-0000-0000-0000-000000000000}"/>
  <bookViews>
    <workbookView xWindow="2400" yWindow="990" windowWidth="15855" windowHeight="10920" xr2:uid="{DCDBD6FC-E7E6-4950-9410-4520A9AE0346}"/>
  </bookViews>
  <sheets>
    <sheet name="Raw Data" sheetId="1" r:id="rId1"/>
    <sheet name="Analysis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2" l="1"/>
  <c r="P18" i="2"/>
  <c r="S18" i="2" s="1"/>
  <c r="AA11" i="2"/>
  <c r="AA13" i="2"/>
  <c r="AA20" i="2"/>
  <c r="Z11" i="2"/>
  <c r="Z13" i="2"/>
  <c r="Z20" i="2"/>
  <c r="X11" i="2"/>
  <c r="X13" i="2"/>
  <c r="X20" i="2"/>
  <c r="W11" i="2"/>
  <c r="W13" i="2"/>
  <c r="W20" i="2"/>
  <c r="P24" i="2"/>
  <c r="S24" i="2" s="1"/>
  <c r="P23" i="2"/>
  <c r="S23" i="2" s="1"/>
  <c r="P22" i="2"/>
  <c r="S22" i="2" s="1"/>
  <c r="P21" i="2"/>
  <c r="S21" i="2" s="1"/>
  <c r="P20" i="2"/>
  <c r="P19" i="2"/>
  <c r="S19" i="2" s="1"/>
  <c r="P17" i="2"/>
  <c r="S17" i="2" s="1"/>
  <c r="P16" i="2"/>
  <c r="S16" i="2" s="1"/>
  <c r="P15" i="2"/>
  <c r="S15" i="2" s="1"/>
  <c r="P14" i="2"/>
  <c r="S14" i="2" s="1"/>
  <c r="P13" i="2"/>
  <c r="P12" i="2"/>
  <c r="S12" i="2" s="1"/>
  <c r="P11" i="2"/>
  <c r="P10" i="2"/>
  <c r="S10" i="2" s="1"/>
  <c r="P9" i="2"/>
  <c r="S9" i="2" s="1"/>
  <c r="P8" i="2"/>
  <c r="S8" i="2" s="1"/>
  <c r="P6" i="2"/>
  <c r="S6" i="2" s="1"/>
  <c r="P5" i="2"/>
  <c r="S5" i="2" s="1"/>
  <c r="P4" i="2"/>
  <c r="S4" i="2" s="1"/>
  <c r="P3" i="2"/>
  <c r="S3" i="2" s="1"/>
  <c r="S11" i="2"/>
  <c r="S13" i="2"/>
  <c r="S20" i="2"/>
  <c r="I24" i="2"/>
  <c r="L24" i="2" s="1"/>
  <c r="I23" i="2"/>
  <c r="I22" i="2"/>
  <c r="L22" i="2" s="1"/>
  <c r="I21" i="2"/>
  <c r="L21" i="2" s="1"/>
  <c r="I20" i="2"/>
  <c r="I19" i="2"/>
  <c r="L19" i="2" s="1"/>
  <c r="I18" i="2"/>
  <c r="L18" i="2" s="1"/>
  <c r="I17" i="2"/>
  <c r="L17" i="2" s="1"/>
  <c r="I16" i="2"/>
  <c r="L16" i="2" s="1"/>
  <c r="I15" i="2"/>
  <c r="L15" i="2" s="1"/>
  <c r="I14" i="2"/>
  <c r="I13" i="2"/>
  <c r="L13" i="2" s="1"/>
  <c r="I12" i="2"/>
  <c r="L12" i="2" s="1"/>
  <c r="I11" i="2"/>
  <c r="I10" i="2"/>
  <c r="L10" i="2" s="1"/>
  <c r="I9" i="2"/>
  <c r="L9" i="2" s="1"/>
  <c r="I8" i="2"/>
  <c r="L8" i="2" s="1"/>
  <c r="I7" i="2"/>
  <c r="L7" i="2" s="1"/>
  <c r="I6" i="2"/>
  <c r="I5" i="2"/>
  <c r="L5" i="2" s="1"/>
  <c r="I4" i="2"/>
  <c r="I3" i="2"/>
  <c r="B4" i="2"/>
  <c r="E4" i="2" s="1"/>
  <c r="L11" i="2"/>
  <c r="L14" i="2"/>
  <c r="L20" i="2"/>
  <c r="L23" i="2"/>
  <c r="E11" i="2"/>
  <c r="E13" i="2"/>
  <c r="E20" i="2"/>
  <c r="B19" i="2"/>
  <c r="B24" i="2"/>
  <c r="E24" i="2" s="1"/>
  <c r="B23" i="2"/>
  <c r="W23" i="2" s="1"/>
  <c r="B22" i="2"/>
  <c r="B21" i="2"/>
  <c r="E21" i="2" s="1"/>
  <c r="B20" i="2"/>
  <c r="B18" i="2"/>
  <c r="B17" i="2"/>
  <c r="E17" i="2" s="1"/>
  <c r="B16" i="2"/>
  <c r="E16" i="2" s="1"/>
  <c r="Z16" i="2" s="1"/>
  <c r="B15" i="2"/>
  <c r="E15" i="2" s="1"/>
  <c r="B14" i="2"/>
  <c r="W14" i="2" s="1"/>
  <c r="B13" i="2"/>
  <c r="B12" i="2"/>
  <c r="E12" i="2" s="1"/>
  <c r="B11" i="2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Z5" i="2" s="1"/>
  <c r="B3" i="2"/>
  <c r="E3" i="2" s="1"/>
  <c r="T11" i="2"/>
  <c r="T13" i="2"/>
  <c r="T20" i="2"/>
  <c r="I7" i="1"/>
  <c r="L7" i="1"/>
  <c r="J6" i="2" s="1"/>
  <c r="O7" i="1"/>
  <c r="J7" i="2" s="1"/>
  <c r="M7" i="2" s="1"/>
  <c r="R7" i="1"/>
  <c r="J8" i="2" s="1"/>
  <c r="M8" i="2" s="1"/>
  <c r="U7" i="1"/>
  <c r="J9" i="2" s="1"/>
  <c r="M9" i="2" s="1"/>
  <c r="X7" i="1"/>
  <c r="J10" i="2" s="1"/>
  <c r="M10" i="2" s="1"/>
  <c r="AA7" i="1"/>
  <c r="AD7" i="1"/>
  <c r="AG7" i="1"/>
  <c r="AJ7" i="1"/>
  <c r="AM7" i="1"/>
  <c r="J15" i="2" s="1"/>
  <c r="AP7" i="1"/>
  <c r="J16" i="2" s="1"/>
  <c r="M16" i="2" s="1"/>
  <c r="AS7" i="1"/>
  <c r="AV7" i="1"/>
  <c r="J18" i="2" s="1"/>
  <c r="M18" i="2" s="1"/>
  <c r="AY7" i="1"/>
  <c r="J19" i="2" s="1"/>
  <c r="M19" i="2" s="1"/>
  <c r="BB7" i="1"/>
  <c r="BE7" i="1"/>
  <c r="J21" i="2" s="1"/>
  <c r="M21" i="2" s="1"/>
  <c r="BH7" i="1"/>
  <c r="J22" i="2" s="1"/>
  <c r="M22" i="2" s="1"/>
  <c r="BK7" i="1"/>
  <c r="J23" i="2" s="1"/>
  <c r="M23" i="2" s="1"/>
  <c r="BN7" i="1"/>
  <c r="I8" i="1"/>
  <c r="L8" i="1"/>
  <c r="O8" i="1"/>
  <c r="Q7" i="2" s="1"/>
  <c r="T7" i="2" s="1"/>
  <c r="R8" i="1"/>
  <c r="Q8" i="2" s="1"/>
  <c r="T8" i="2" s="1"/>
  <c r="U8" i="1"/>
  <c r="X8" i="1"/>
  <c r="Q10" i="2" s="1"/>
  <c r="T10" i="2" s="1"/>
  <c r="AA8" i="1"/>
  <c r="AD8" i="1"/>
  <c r="AG8" i="1"/>
  <c r="AJ8" i="1"/>
  <c r="Q14" i="2" s="1"/>
  <c r="T14" i="2" s="1"/>
  <c r="AM8" i="1"/>
  <c r="Q15" i="2" s="1"/>
  <c r="T15" i="2" s="1"/>
  <c r="AP8" i="1"/>
  <c r="Q16" i="2" s="1"/>
  <c r="T16" i="2" s="1"/>
  <c r="AS8" i="1"/>
  <c r="AV8" i="1"/>
  <c r="Q18" i="2" s="1"/>
  <c r="T18" i="2" s="1"/>
  <c r="AY8" i="1"/>
  <c r="BB8" i="1"/>
  <c r="Q20" i="2" s="1"/>
  <c r="BE8" i="1"/>
  <c r="Q21" i="2" s="1"/>
  <c r="T21" i="2" s="1"/>
  <c r="BH8" i="1"/>
  <c r="BK8" i="1"/>
  <c r="Q23" i="2" s="1"/>
  <c r="T23" i="2" s="1"/>
  <c r="BN8" i="1"/>
  <c r="S7" i="2" s="1"/>
  <c r="I10" i="1"/>
  <c r="C5" i="2" s="1"/>
  <c r="L10" i="1"/>
  <c r="C6" i="2" s="1"/>
  <c r="F6" i="2" s="1"/>
  <c r="O10" i="1"/>
  <c r="C7" i="2" s="1"/>
  <c r="R10" i="1"/>
  <c r="C8" i="2" s="1"/>
  <c r="F8" i="2" s="1"/>
  <c r="AA8" i="2" s="1"/>
  <c r="U10" i="1"/>
  <c r="C9" i="2" s="1"/>
  <c r="X10" i="1"/>
  <c r="AA10" i="1"/>
  <c r="AD10" i="1"/>
  <c r="C12" i="2" s="1"/>
  <c r="F12" i="2" s="1"/>
  <c r="AA12" i="2" s="1"/>
  <c r="AG10" i="1"/>
  <c r="AJ10" i="1"/>
  <c r="AM10" i="1"/>
  <c r="C15" i="2" s="1"/>
  <c r="F15" i="2" s="1"/>
  <c r="AP10" i="1"/>
  <c r="AS10" i="1"/>
  <c r="C17" i="2" s="1"/>
  <c r="AV10" i="1"/>
  <c r="AY10" i="1"/>
  <c r="C19" i="2" s="1"/>
  <c r="F19" i="2" s="1"/>
  <c r="BB10" i="1"/>
  <c r="BE10" i="1"/>
  <c r="BH10" i="1"/>
  <c r="BK10" i="1"/>
  <c r="C23" i="2" s="1"/>
  <c r="BN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B11" i="1"/>
  <c r="BE11" i="1"/>
  <c r="BH11" i="1"/>
  <c r="BK11" i="1"/>
  <c r="BN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B12" i="1"/>
  <c r="BE12" i="1"/>
  <c r="BH12" i="1"/>
  <c r="BK12" i="1"/>
  <c r="BN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B13" i="1"/>
  <c r="BE13" i="1"/>
  <c r="BH13" i="1"/>
  <c r="BK13" i="1"/>
  <c r="BN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B14" i="1"/>
  <c r="BE14" i="1"/>
  <c r="BH14" i="1"/>
  <c r="BK14" i="1"/>
  <c r="BN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B15" i="1"/>
  <c r="BE15" i="1"/>
  <c r="BH15" i="1"/>
  <c r="BK15" i="1"/>
  <c r="BN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B16" i="1"/>
  <c r="BE16" i="1"/>
  <c r="BH16" i="1"/>
  <c r="BK16" i="1"/>
  <c r="BN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B17" i="1"/>
  <c r="BE17" i="1"/>
  <c r="BH17" i="1"/>
  <c r="BK17" i="1"/>
  <c r="BN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B18" i="1"/>
  <c r="BE18" i="1"/>
  <c r="BH18" i="1"/>
  <c r="BK18" i="1"/>
  <c r="BN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B19" i="1"/>
  <c r="BE19" i="1"/>
  <c r="BH19" i="1"/>
  <c r="BK19" i="1"/>
  <c r="BN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B20" i="1"/>
  <c r="BE20" i="1"/>
  <c r="BH20" i="1"/>
  <c r="BK20" i="1"/>
  <c r="BN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B21" i="1"/>
  <c r="BE21" i="1"/>
  <c r="BH21" i="1"/>
  <c r="BK21" i="1"/>
  <c r="BN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B22" i="1"/>
  <c r="BE22" i="1"/>
  <c r="BH22" i="1"/>
  <c r="BK22" i="1"/>
  <c r="BN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B23" i="1"/>
  <c r="BE23" i="1"/>
  <c r="BH23" i="1"/>
  <c r="BK23" i="1"/>
  <c r="BN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B24" i="1"/>
  <c r="BE24" i="1"/>
  <c r="BH24" i="1"/>
  <c r="BK24" i="1"/>
  <c r="BN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B25" i="1"/>
  <c r="BE25" i="1"/>
  <c r="BH25" i="1"/>
  <c r="BK25" i="1"/>
  <c r="BN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B26" i="1"/>
  <c r="BE26" i="1"/>
  <c r="BH26" i="1"/>
  <c r="BK26" i="1"/>
  <c r="BN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B27" i="1"/>
  <c r="BE27" i="1"/>
  <c r="BH27" i="1"/>
  <c r="BK27" i="1"/>
  <c r="BN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B28" i="1"/>
  <c r="BE28" i="1"/>
  <c r="BH28" i="1"/>
  <c r="BK28" i="1"/>
  <c r="BN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B29" i="1"/>
  <c r="BE29" i="1"/>
  <c r="BH29" i="1"/>
  <c r="BK29" i="1"/>
  <c r="BN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B30" i="1"/>
  <c r="BE30" i="1"/>
  <c r="BH30" i="1"/>
  <c r="BK30" i="1"/>
  <c r="BN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B31" i="1"/>
  <c r="BE31" i="1"/>
  <c r="BH31" i="1"/>
  <c r="BK31" i="1"/>
  <c r="BN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B32" i="1"/>
  <c r="BE32" i="1"/>
  <c r="BH32" i="1"/>
  <c r="BK32" i="1"/>
  <c r="BN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B33" i="1"/>
  <c r="BE33" i="1"/>
  <c r="BH33" i="1"/>
  <c r="BK33" i="1"/>
  <c r="BN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B34" i="1"/>
  <c r="BE34" i="1"/>
  <c r="BH34" i="1"/>
  <c r="BK34" i="1"/>
  <c r="BN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BB35" i="1"/>
  <c r="BE35" i="1"/>
  <c r="BH35" i="1"/>
  <c r="BK35" i="1"/>
  <c r="BN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B36" i="1"/>
  <c r="BE36" i="1"/>
  <c r="BH36" i="1"/>
  <c r="BK36" i="1"/>
  <c r="BN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B37" i="1"/>
  <c r="BE37" i="1"/>
  <c r="BH37" i="1"/>
  <c r="BK37" i="1"/>
  <c r="BN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B38" i="1"/>
  <c r="BE38" i="1"/>
  <c r="BH38" i="1"/>
  <c r="BK38" i="1"/>
  <c r="BN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B39" i="1"/>
  <c r="BE39" i="1"/>
  <c r="BH39" i="1"/>
  <c r="BK39" i="1"/>
  <c r="BN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B40" i="1"/>
  <c r="BE40" i="1"/>
  <c r="BH40" i="1"/>
  <c r="BK40" i="1"/>
  <c r="BN40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B41" i="1"/>
  <c r="BE41" i="1"/>
  <c r="BH41" i="1"/>
  <c r="BK41" i="1"/>
  <c r="BN41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B42" i="1"/>
  <c r="BE42" i="1"/>
  <c r="BH42" i="1"/>
  <c r="BK42" i="1"/>
  <c r="BN42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B43" i="1"/>
  <c r="BE43" i="1"/>
  <c r="BH43" i="1"/>
  <c r="BK43" i="1"/>
  <c r="BN43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B44" i="1"/>
  <c r="BE44" i="1"/>
  <c r="BH44" i="1"/>
  <c r="BK44" i="1"/>
  <c r="BN44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B45" i="1"/>
  <c r="BE45" i="1"/>
  <c r="BH45" i="1"/>
  <c r="BK45" i="1"/>
  <c r="BN45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B46" i="1"/>
  <c r="BE46" i="1"/>
  <c r="BH46" i="1"/>
  <c r="BK46" i="1"/>
  <c r="BN46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B47" i="1"/>
  <c r="BE47" i="1"/>
  <c r="BH47" i="1"/>
  <c r="BK47" i="1"/>
  <c r="BN47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B50" i="1"/>
  <c r="BE50" i="1"/>
  <c r="BH50" i="1"/>
  <c r="BK50" i="1"/>
  <c r="BN50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B52" i="1"/>
  <c r="BE52" i="1"/>
  <c r="BH52" i="1"/>
  <c r="BK52" i="1"/>
  <c r="BN52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B53" i="1"/>
  <c r="BE53" i="1"/>
  <c r="BH53" i="1"/>
  <c r="BK53" i="1"/>
  <c r="BN53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B54" i="1"/>
  <c r="BE54" i="1"/>
  <c r="BH54" i="1"/>
  <c r="BK54" i="1"/>
  <c r="BN54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B55" i="1"/>
  <c r="BE55" i="1"/>
  <c r="BH55" i="1"/>
  <c r="BK55" i="1"/>
  <c r="BN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B56" i="1"/>
  <c r="BE56" i="1"/>
  <c r="BH56" i="1"/>
  <c r="BK56" i="1"/>
  <c r="BN56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B57" i="1"/>
  <c r="BE57" i="1"/>
  <c r="BH57" i="1"/>
  <c r="BK57" i="1"/>
  <c r="BN57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B58" i="1"/>
  <c r="BE58" i="1"/>
  <c r="BH58" i="1"/>
  <c r="BK58" i="1"/>
  <c r="BN58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B59" i="1"/>
  <c r="BE59" i="1"/>
  <c r="BH59" i="1"/>
  <c r="BK59" i="1"/>
  <c r="BN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B60" i="1"/>
  <c r="BE60" i="1"/>
  <c r="BH60" i="1"/>
  <c r="BK60" i="1"/>
  <c r="BN60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B61" i="1"/>
  <c r="BE61" i="1"/>
  <c r="BH61" i="1"/>
  <c r="BK61" i="1"/>
  <c r="BN61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B62" i="1"/>
  <c r="BE62" i="1"/>
  <c r="BH62" i="1"/>
  <c r="BK62" i="1"/>
  <c r="BN62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B63" i="1"/>
  <c r="BE63" i="1"/>
  <c r="BH63" i="1"/>
  <c r="BK63" i="1"/>
  <c r="BN63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B64" i="1"/>
  <c r="BE64" i="1"/>
  <c r="BH64" i="1"/>
  <c r="BK64" i="1"/>
  <c r="BN64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B65" i="1"/>
  <c r="BE65" i="1"/>
  <c r="BH65" i="1"/>
  <c r="BK65" i="1"/>
  <c r="BN65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B66" i="1"/>
  <c r="BE66" i="1"/>
  <c r="BH66" i="1"/>
  <c r="BK66" i="1"/>
  <c r="BN66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B67" i="1"/>
  <c r="BE67" i="1"/>
  <c r="BH67" i="1"/>
  <c r="BK67" i="1"/>
  <c r="BN67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B68" i="1"/>
  <c r="BE68" i="1"/>
  <c r="BH68" i="1"/>
  <c r="BK68" i="1"/>
  <c r="BN68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B69" i="1"/>
  <c r="BE69" i="1"/>
  <c r="BH69" i="1"/>
  <c r="BK69" i="1"/>
  <c r="BN69" i="1"/>
  <c r="I70" i="1"/>
  <c r="L70" i="1"/>
  <c r="O70" i="1"/>
  <c r="R70" i="1"/>
  <c r="U70" i="1"/>
  <c r="X70" i="1"/>
  <c r="AA70" i="1"/>
  <c r="AD70" i="1"/>
  <c r="AG70" i="1"/>
  <c r="AJ70" i="1"/>
  <c r="AM70" i="1"/>
  <c r="AP70" i="1"/>
  <c r="AS70" i="1"/>
  <c r="AV70" i="1"/>
  <c r="AY70" i="1"/>
  <c r="BB70" i="1"/>
  <c r="BE70" i="1"/>
  <c r="BH70" i="1"/>
  <c r="BK70" i="1"/>
  <c r="BN70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B71" i="1"/>
  <c r="BE71" i="1"/>
  <c r="BH71" i="1"/>
  <c r="BK71" i="1"/>
  <c r="BN71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B72" i="1"/>
  <c r="BE72" i="1"/>
  <c r="BH72" i="1"/>
  <c r="BK72" i="1"/>
  <c r="BN72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B73" i="1"/>
  <c r="BE73" i="1"/>
  <c r="BH73" i="1"/>
  <c r="BK73" i="1"/>
  <c r="BN73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B74" i="1"/>
  <c r="BE74" i="1"/>
  <c r="BH74" i="1"/>
  <c r="BK74" i="1"/>
  <c r="BN74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B75" i="1"/>
  <c r="BE75" i="1"/>
  <c r="BH75" i="1"/>
  <c r="BK75" i="1"/>
  <c r="BN75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BB76" i="1"/>
  <c r="BE76" i="1"/>
  <c r="BH76" i="1"/>
  <c r="BK76" i="1"/>
  <c r="BN76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B77" i="1"/>
  <c r="BE77" i="1"/>
  <c r="BH77" i="1"/>
  <c r="BK77" i="1"/>
  <c r="BN77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B78" i="1"/>
  <c r="BE78" i="1"/>
  <c r="BH78" i="1"/>
  <c r="BK78" i="1"/>
  <c r="BN78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B79" i="1"/>
  <c r="BE79" i="1"/>
  <c r="BH79" i="1"/>
  <c r="BK79" i="1"/>
  <c r="BN79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BB80" i="1"/>
  <c r="BE80" i="1"/>
  <c r="BH80" i="1"/>
  <c r="BK80" i="1"/>
  <c r="BN80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BB81" i="1"/>
  <c r="BE81" i="1"/>
  <c r="BH81" i="1"/>
  <c r="BK81" i="1"/>
  <c r="BN81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BB82" i="1"/>
  <c r="BE82" i="1"/>
  <c r="BH82" i="1"/>
  <c r="BK82" i="1"/>
  <c r="BN82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BB83" i="1"/>
  <c r="BE83" i="1"/>
  <c r="BH83" i="1"/>
  <c r="BK83" i="1"/>
  <c r="BN83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BB84" i="1"/>
  <c r="BE84" i="1"/>
  <c r="BH84" i="1"/>
  <c r="BK84" i="1"/>
  <c r="BN84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B85" i="1"/>
  <c r="BE85" i="1"/>
  <c r="BH85" i="1"/>
  <c r="BK85" i="1"/>
  <c r="BN85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B86" i="1"/>
  <c r="BE86" i="1"/>
  <c r="BH86" i="1"/>
  <c r="BK86" i="1"/>
  <c r="BN86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B87" i="1"/>
  <c r="BE87" i="1"/>
  <c r="BH87" i="1"/>
  <c r="BK87" i="1"/>
  <c r="BN87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B88" i="1"/>
  <c r="BE88" i="1"/>
  <c r="BH88" i="1"/>
  <c r="BK88" i="1"/>
  <c r="BN88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B89" i="1"/>
  <c r="BE89" i="1"/>
  <c r="BH89" i="1"/>
  <c r="BK89" i="1"/>
  <c r="BN89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B90" i="1"/>
  <c r="BE90" i="1"/>
  <c r="BH90" i="1"/>
  <c r="BK90" i="1"/>
  <c r="BN90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BB91" i="1"/>
  <c r="BE91" i="1"/>
  <c r="BH91" i="1"/>
  <c r="BK91" i="1"/>
  <c r="BN91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BB92" i="1"/>
  <c r="BE92" i="1"/>
  <c r="BH92" i="1"/>
  <c r="BK92" i="1"/>
  <c r="BN92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B93" i="1"/>
  <c r="BE93" i="1"/>
  <c r="BH93" i="1"/>
  <c r="BK93" i="1"/>
  <c r="BN93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B94" i="1"/>
  <c r="BE94" i="1"/>
  <c r="BH94" i="1"/>
  <c r="BK94" i="1"/>
  <c r="BN94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B95" i="1"/>
  <c r="BE95" i="1"/>
  <c r="BH95" i="1"/>
  <c r="BK95" i="1"/>
  <c r="BN95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B96" i="1"/>
  <c r="BE96" i="1"/>
  <c r="BH96" i="1"/>
  <c r="BK96" i="1"/>
  <c r="BN96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BB97" i="1"/>
  <c r="BE97" i="1"/>
  <c r="BH97" i="1"/>
  <c r="BK97" i="1"/>
  <c r="BN97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BB98" i="1"/>
  <c r="BE98" i="1"/>
  <c r="BH98" i="1"/>
  <c r="BK98" i="1"/>
  <c r="BN98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BB99" i="1"/>
  <c r="BE99" i="1"/>
  <c r="BH99" i="1"/>
  <c r="BK99" i="1"/>
  <c r="BN99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B100" i="1"/>
  <c r="BE100" i="1"/>
  <c r="BH100" i="1"/>
  <c r="BK100" i="1"/>
  <c r="BN100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4" i="2" s="1"/>
  <c r="F8" i="1"/>
  <c r="Q4" i="2" s="1"/>
  <c r="F7" i="1"/>
  <c r="J4" i="2" s="1"/>
  <c r="C8" i="1"/>
  <c r="Q3" i="2" s="1"/>
  <c r="T3" i="2" s="1"/>
  <c r="C10" i="1"/>
  <c r="C3" i="2" s="1"/>
  <c r="F3" i="2" s="1"/>
  <c r="AA3" i="2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7" i="1"/>
  <c r="J3" i="2" s="1"/>
  <c r="M3" i="2" s="1"/>
  <c r="J20" i="2"/>
  <c r="M20" i="2" s="1"/>
  <c r="J24" i="2"/>
  <c r="M24" i="2" s="1"/>
  <c r="J17" i="2"/>
  <c r="M17" i="2" s="1"/>
  <c r="J14" i="2"/>
  <c r="M14" i="2" s="1"/>
  <c r="J13" i="2"/>
  <c r="M13" i="2" s="1"/>
  <c r="J12" i="2"/>
  <c r="M12" i="2" s="1"/>
  <c r="J11" i="2"/>
  <c r="M11" i="2" s="1"/>
  <c r="J5" i="2"/>
  <c r="M5" i="2" s="1"/>
  <c r="Q5" i="2"/>
  <c r="T5" i="2" s="1"/>
  <c r="Q6" i="2"/>
  <c r="T6" i="2" s="1"/>
  <c r="Q9" i="2"/>
  <c r="T9" i="2" s="1"/>
  <c r="Q11" i="2"/>
  <c r="Q12" i="2"/>
  <c r="T12" i="2" s="1"/>
  <c r="Q13" i="2"/>
  <c r="Q17" i="2"/>
  <c r="T17" i="2" s="1"/>
  <c r="Q19" i="2"/>
  <c r="T19" i="2" s="1"/>
  <c r="Q22" i="2"/>
  <c r="T22" i="2" s="1"/>
  <c r="C21" i="2"/>
  <c r="X21" i="2" s="1"/>
  <c r="C11" i="2"/>
  <c r="F11" i="2" s="1"/>
  <c r="C24" i="2"/>
  <c r="F24" i="2" s="1"/>
  <c r="AA24" i="2" s="1"/>
  <c r="C22" i="2"/>
  <c r="F22" i="2" s="1"/>
  <c r="C20" i="2"/>
  <c r="F20" i="2" s="1"/>
  <c r="C18" i="2"/>
  <c r="C16" i="2"/>
  <c r="F16" i="2" s="1"/>
  <c r="C14" i="2"/>
  <c r="F14" i="2" s="1"/>
  <c r="C13" i="2"/>
  <c r="F13" i="2" s="1"/>
  <c r="C10" i="2"/>
  <c r="F10" i="2" s="1"/>
  <c r="Q24" i="2" l="1"/>
  <c r="T24" i="2" s="1"/>
  <c r="Z24" i="2"/>
  <c r="Z7" i="2"/>
  <c r="W24" i="2"/>
  <c r="X24" i="2"/>
  <c r="F23" i="2"/>
  <c r="AA23" i="2" s="1"/>
  <c r="X23" i="2"/>
  <c r="E23" i="2"/>
  <c r="Z23" i="2" s="1"/>
  <c r="W22" i="2"/>
  <c r="Z21" i="2"/>
  <c r="W19" i="2"/>
  <c r="Z15" i="2"/>
  <c r="Z8" i="2"/>
  <c r="W6" i="2"/>
  <c r="E19" i="2"/>
  <c r="Z19" i="2" s="1"/>
  <c r="W3" i="2"/>
  <c r="W15" i="2"/>
  <c r="W18" i="2"/>
  <c r="L3" i="2"/>
  <c r="Z3" i="2" s="1"/>
  <c r="F5" i="2"/>
  <c r="AA5" i="2" s="1"/>
  <c r="X5" i="2"/>
  <c r="W5" i="2"/>
  <c r="M6" i="2"/>
  <c r="AA6" i="2" s="1"/>
  <c r="X6" i="2"/>
  <c r="L6" i="2"/>
  <c r="Z6" i="2" s="1"/>
  <c r="F7" i="2"/>
  <c r="AA7" i="2" s="1"/>
  <c r="X7" i="2"/>
  <c r="W7" i="2"/>
  <c r="X8" i="2"/>
  <c r="W8" i="2"/>
  <c r="X9" i="2"/>
  <c r="F9" i="2"/>
  <c r="AA9" i="2" s="1"/>
  <c r="Z9" i="2"/>
  <c r="W9" i="2"/>
  <c r="AA10" i="2"/>
  <c r="Z10" i="2"/>
  <c r="X10" i="2"/>
  <c r="W10" i="2"/>
  <c r="Z12" i="2"/>
  <c r="X12" i="2"/>
  <c r="W12" i="2"/>
  <c r="AA14" i="2"/>
  <c r="E14" i="2"/>
  <c r="Z14" i="2" s="1"/>
  <c r="X14" i="2"/>
  <c r="M15" i="2"/>
  <c r="AA15" i="2" s="1"/>
  <c r="X15" i="2"/>
  <c r="AA16" i="2"/>
  <c r="W16" i="2"/>
  <c r="X16" i="2"/>
  <c r="F17" i="2"/>
  <c r="AA17" i="2" s="1"/>
  <c r="X17" i="2"/>
  <c r="Z17" i="2"/>
  <c r="W17" i="2"/>
  <c r="X18" i="2"/>
  <c r="E18" i="2"/>
  <c r="Z18" i="2" s="1"/>
  <c r="F18" i="2"/>
  <c r="AA18" i="2" s="1"/>
  <c r="AA19" i="2"/>
  <c r="X19" i="2"/>
  <c r="S25" i="2"/>
  <c r="F21" i="2"/>
  <c r="AA21" i="2" s="1"/>
  <c r="I26" i="2"/>
  <c r="S26" i="2"/>
  <c r="W21" i="2"/>
  <c r="B26" i="2"/>
  <c r="AA22" i="2"/>
  <c r="E22" i="2"/>
  <c r="Z22" i="2" s="1"/>
  <c r="X22" i="2"/>
  <c r="Q25" i="2"/>
  <c r="T4" i="2"/>
  <c r="T26" i="2" s="1"/>
  <c r="X3" i="2"/>
  <c r="F4" i="2"/>
  <c r="X4" i="2"/>
  <c r="J26" i="2"/>
  <c r="J25" i="2"/>
  <c r="M4" i="2"/>
  <c r="T25" i="2"/>
  <c r="L4" i="2"/>
  <c r="Z4" i="2" s="1"/>
  <c r="I25" i="2"/>
  <c r="P25" i="2"/>
  <c r="P26" i="2"/>
  <c r="W4" i="2"/>
  <c r="B25" i="2"/>
  <c r="C25" i="2"/>
  <c r="C26" i="2"/>
  <c r="Q26" i="2" l="1"/>
  <c r="F25" i="2"/>
  <c r="W26" i="2"/>
  <c r="F26" i="2"/>
  <c r="E26" i="2"/>
  <c r="X25" i="2"/>
  <c r="E25" i="2"/>
  <c r="W25" i="2"/>
  <c r="X26" i="2"/>
  <c r="M26" i="2"/>
  <c r="M25" i="2"/>
  <c r="L26" i="2"/>
  <c r="L25" i="2"/>
  <c r="AA4" i="2"/>
  <c r="AA26" i="2" s="1"/>
  <c r="Z25" i="2"/>
  <c r="Z26" i="2"/>
  <c r="AA25" i="2" l="1"/>
</calcChain>
</file>

<file path=xl/sharedStrings.xml><?xml version="1.0" encoding="utf-8"?>
<sst xmlns="http://schemas.openxmlformats.org/spreadsheetml/2006/main" count="220" uniqueCount="39">
  <si>
    <t>Parameter</t>
  </si>
  <si>
    <t>Amount</t>
  </si>
  <si>
    <t>Total Cycle Interruptions</t>
  </si>
  <si>
    <t>Part Interference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</si>
  <si>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</si>
  <si>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</si>
  <si>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</si>
  <si>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</si>
  <si>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</si>
  <si>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</si>
  <si>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</si>
  <si>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</si>
  <si>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</si>
  <si>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</si>
  <si>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</si>
  <si>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</si>
  <si>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</si>
  <si>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</si>
  <si>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</si>
  <si>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</si>
  <si>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</si>
  <si>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</si>
  <si>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</si>
  <si>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</si>
  <si>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</si>
  <si>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</si>
  <si>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Rate</t>
  </si>
  <si>
    <t>Line Number</t>
  </si>
  <si>
    <t>Scrap Estimate (lbs)</t>
  </si>
  <si>
    <t>Scrap Production Rate (lbs/hr)</t>
  </si>
  <si>
    <t>Other</t>
  </si>
  <si>
    <t>Total</t>
  </si>
  <si>
    <t>Average</t>
  </si>
  <si>
    <t>Total Part Interference</t>
  </si>
  <si>
    <t>All Cycle Interruptions</t>
  </si>
  <si>
    <t>Hopper Full (Metal In Conveyor)</t>
  </si>
  <si>
    <t>-</t>
  </si>
  <si>
    <t>Pounds Per Shot</t>
  </si>
  <si>
    <t>Total Hopper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</si>
</sst>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2" fillId="0" borderId="0" xfId="0" applyFont="1"/>
    <xf numFmtId="0" fontId="4" fillId="0" borderId="2" xfId="0" applyFont="1" applyBorder="1" applyAlignment="1">
      <alignment horizontal="center" vertical="top"/>
    </xf>
    <xf numFmtId="0" fontId="5" fillId="0" borderId="2" xfId="0" applyFont="1" applyBorder="1"/>
    <xf numFmtId="0" fontId="3" fillId="0" borderId="1" xfId="0" applyFont="1" applyBorder="1"/>
    <xf numFmtId="164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Border="1"/>
    <xf numFmtId="164" fontId="0" fillId="0" borderId="0" xfId="0" applyNumberFormat="1" applyBorder="1"/>
    <xf numFmtId="1" fontId="0" fillId="0" borderId="0" xfId="0" applyNumberFormat="1"/>
    <xf numFmtId="22" fontId="0" fillId="0" borderId="0" xfId="0" applyNumberFormat="1"/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4F753"/>
      <color rgb="FFFE62BF"/>
      <color rgb="FF8D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 Interruptions by Line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Part Interferences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Analysis!$A$3:$A$26</c:f>
              <c:strCache>
                <c:ptCount val="24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6</c:v>
                </c:pt>
                <c:pt idx="6">
                  <c:v>Line 7</c:v>
                </c:pt>
                <c:pt idx="7">
                  <c:v>Line 8</c:v>
                </c:pt>
                <c:pt idx="8">
                  <c:v>Line 9</c:v>
                </c:pt>
                <c:pt idx="9">
                  <c:v>Line 10</c:v>
                </c:pt>
                <c:pt idx="10">
                  <c:v>Line 11</c:v>
                </c:pt>
                <c:pt idx="11">
                  <c:v>Line 12</c:v>
                </c:pt>
                <c:pt idx="12">
                  <c:v>Line 13</c:v>
                </c:pt>
                <c:pt idx="13">
                  <c:v>Line 14</c:v>
                </c:pt>
                <c:pt idx="14">
                  <c:v>Line 15</c:v>
                </c:pt>
                <c:pt idx="15">
                  <c:v>Line 16</c:v>
                </c:pt>
                <c:pt idx="16">
                  <c:v>Line 17</c:v>
                </c:pt>
                <c:pt idx="17">
                  <c:v>Line 18</c:v>
                </c:pt>
                <c:pt idx="18">
                  <c:v>Line 19</c:v>
                </c:pt>
                <c:pt idx="19">
                  <c:v>Line 20</c:v>
                </c:pt>
                <c:pt idx="20">
                  <c:v>Line 21</c:v>
                </c:pt>
                <c:pt idx="21">
                  <c:v>Line 22</c:v>
                </c:pt>
                <c:pt idx="22">
                  <c:v>Average</c:v>
                </c:pt>
                <c:pt idx="23">
                  <c:v>Total</c:v>
                </c:pt>
              </c:strCache>
            </c:strRef>
          </c:cat>
          <c:val>
            <c:numRef>
              <c:f>Analysis!$I$3:$I$25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40EC-A8FC-DFEC2ED181A2}"/>
            </c:ext>
          </c:extLst>
        </c:ser>
        <c:ser>
          <c:idx val="1"/>
          <c:order val="1"/>
          <c:tx>
            <c:v>Hopper Full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Analysis!$P$3:$P$25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A2-4369-96B3-D51BEA56F9B8}"/>
            </c:ext>
          </c:extLst>
        </c:ser>
        <c:ser>
          <c:idx val="2"/>
          <c:order val="2"/>
          <c:tx>
            <c:v>Other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Analysis!$W$3:$W$25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FA2-4369-96B3-D51BEA56F9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86055416"/>
        <c:axId val="586054104"/>
      </c:barChart>
      <c:catAx>
        <c:axId val="58605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4104"/>
        <c:crosses val="autoZero"/>
        <c:auto val="1"/>
        <c:lblAlgn val="ctr"/>
        <c:lblOffset val="100"/>
        <c:noMultiLvlLbl val="0"/>
      </c:catAx>
      <c:valAx>
        <c:axId val="58605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Cycle Interruptions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Cycle Interruptions by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Part Interference</c:v>
          </c:tx>
          <c:spPr>
            <a:solidFill>
              <a:srgbClr val="FE62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Analysis!$A$3:$A$26</c:f>
              <c:strCache>
                <c:ptCount val="24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6</c:v>
                </c:pt>
                <c:pt idx="6">
                  <c:v>Line 7</c:v>
                </c:pt>
                <c:pt idx="7">
                  <c:v>Line 8</c:v>
                </c:pt>
                <c:pt idx="8">
                  <c:v>Line 9</c:v>
                </c:pt>
                <c:pt idx="9">
                  <c:v>Line 10</c:v>
                </c:pt>
                <c:pt idx="10">
                  <c:v>Line 11</c:v>
                </c:pt>
                <c:pt idx="11">
                  <c:v>Line 12</c:v>
                </c:pt>
                <c:pt idx="12">
                  <c:v>Line 13</c:v>
                </c:pt>
                <c:pt idx="13">
                  <c:v>Line 14</c:v>
                </c:pt>
                <c:pt idx="14">
                  <c:v>Line 15</c:v>
                </c:pt>
                <c:pt idx="15">
                  <c:v>Line 16</c:v>
                </c:pt>
                <c:pt idx="16">
                  <c:v>Line 17</c:v>
                </c:pt>
                <c:pt idx="17">
                  <c:v>Line 18</c:v>
                </c:pt>
                <c:pt idx="18">
                  <c:v>Line 19</c:v>
                </c:pt>
                <c:pt idx="19">
                  <c:v>Line 20</c:v>
                </c:pt>
                <c:pt idx="20">
                  <c:v>Line 21</c:v>
                </c:pt>
                <c:pt idx="21">
                  <c:v>Line 22</c:v>
                </c:pt>
                <c:pt idx="22">
                  <c:v>Average</c:v>
                </c:pt>
                <c:pt idx="23">
                  <c:v>Total</c:v>
                </c:pt>
              </c:strCache>
            </c:strRef>
          </c:cat>
          <c:val>
            <c:numRef>
              <c:f>Analysis!$J$3:$J$25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0-486F-86D3-280D9192CE58}"/>
            </c:ext>
          </c:extLst>
        </c:ser>
        <c:ser>
          <c:idx val="1"/>
          <c:order val="1"/>
          <c:tx>
            <c:v>Hopper Full (Metal In Conveyor)</c:v>
          </c:tx>
          <c:spPr>
            <a:solidFill>
              <a:srgbClr val="8D42C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Analysis!$Q$3:$Q$25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9-4319-B485-4FB55140BF24}"/>
            </c:ext>
          </c:extLst>
        </c:ser>
        <c:ser>
          <c:idx val="2"/>
          <c:order val="2"/>
          <c:tx>
            <c:v>Other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Analysis!$X$3:$X$25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9-4319-B485-4FB55140BF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48901248"/>
        <c:axId val="448903872"/>
      </c:barChart>
      <c:catAx>
        <c:axId val="44890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3872"/>
        <c:crosses val="autoZero"/>
        <c:auto val="1"/>
        <c:lblAlgn val="ctr"/>
        <c:lblOffset val="100"/>
        <c:noMultiLvlLbl val="0"/>
      </c:catAx>
      <c:valAx>
        <c:axId val="44890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Interuptions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Rejects Produced by Cycle Interruptions by Line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Part Interferences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Analysis!$A$3:$A$26</c:f>
              <c:strCache>
                <c:ptCount val="24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6</c:v>
                </c:pt>
                <c:pt idx="6">
                  <c:v>Line 7</c:v>
                </c:pt>
                <c:pt idx="7">
                  <c:v>Line 8</c:v>
                </c:pt>
                <c:pt idx="8">
                  <c:v>Line 9</c:v>
                </c:pt>
                <c:pt idx="9">
                  <c:v>Line 10</c:v>
                </c:pt>
                <c:pt idx="10">
                  <c:v>Line 11</c:v>
                </c:pt>
                <c:pt idx="11">
                  <c:v>Line 12</c:v>
                </c:pt>
                <c:pt idx="12">
                  <c:v>Line 13</c:v>
                </c:pt>
                <c:pt idx="13">
                  <c:v>Line 14</c:v>
                </c:pt>
                <c:pt idx="14">
                  <c:v>Line 15</c:v>
                </c:pt>
                <c:pt idx="15">
                  <c:v>Line 16</c:v>
                </c:pt>
                <c:pt idx="16">
                  <c:v>Line 17</c:v>
                </c:pt>
                <c:pt idx="17">
                  <c:v>Line 18</c:v>
                </c:pt>
                <c:pt idx="18">
                  <c:v>Line 19</c:v>
                </c:pt>
                <c:pt idx="19">
                  <c:v>Line 20</c:v>
                </c:pt>
                <c:pt idx="20">
                  <c:v>Line 21</c:v>
                </c:pt>
                <c:pt idx="21">
                  <c:v>Line 22</c:v>
                </c:pt>
                <c:pt idx="22">
                  <c:v>Average</c:v>
                </c:pt>
                <c:pt idx="23">
                  <c:v>Total</c:v>
                </c:pt>
              </c:strCache>
            </c:strRef>
          </c:cat>
          <c:val>
            <c:numRef>
              <c:f>Analysis!$L$3:$L$25</c:f>
              <c:numCache>
                <c:formatCode>0.0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E-438C-9C82-48AE9F736FB9}"/>
            </c:ext>
          </c:extLst>
        </c:ser>
        <c:ser>
          <c:idx val="1"/>
          <c:order val="1"/>
          <c:tx>
            <c:v>Hopper Full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Analysis!$S$3:$S$25</c:f>
              <c:numCache>
                <c:formatCode>0.0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6-4213-ADC9-901836F2DE78}"/>
            </c:ext>
          </c:extLst>
        </c:ser>
        <c:ser>
          <c:idx val="2"/>
          <c:order val="2"/>
          <c:tx>
            <c:v>Other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Analysis!$Z$3:$Z$25</c:f>
              <c:numCache>
                <c:formatCode>0.0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6-4213-ADC9-901836F2D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90632032"/>
        <c:axId val="590634656"/>
      </c:barChart>
      <c:catAx>
        <c:axId val="5906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Liine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4656"/>
        <c:crosses val="autoZero"/>
        <c:auto val="1"/>
        <c:lblAlgn val="ctr"/>
        <c:lblOffset val="100"/>
        <c:noMultiLvlLbl val="0"/>
      </c:catAx>
      <c:valAx>
        <c:axId val="590634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Scrap Production</a:t>
                </a:r>
                <a:r>
                  <a:rPr lang="en-US" baseline="0"/>
                  <a:t> Rate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Rejects Production Rate</a:t>
            </a:r>
            <a:r>
              <a:rPr lang="en-US" baseline="0"/>
              <a:t> By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Part Interference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Analysis!$A$3:$A$26</c:f>
              <c:strCache>
                <c:ptCount val="24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6</c:v>
                </c:pt>
                <c:pt idx="6">
                  <c:v>Line 7</c:v>
                </c:pt>
                <c:pt idx="7">
                  <c:v>Line 8</c:v>
                </c:pt>
                <c:pt idx="8">
                  <c:v>Line 9</c:v>
                </c:pt>
                <c:pt idx="9">
                  <c:v>Line 10</c:v>
                </c:pt>
                <c:pt idx="10">
                  <c:v>Line 11</c:v>
                </c:pt>
                <c:pt idx="11">
                  <c:v>Line 12</c:v>
                </c:pt>
                <c:pt idx="12">
                  <c:v>Line 13</c:v>
                </c:pt>
                <c:pt idx="13">
                  <c:v>Line 14</c:v>
                </c:pt>
                <c:pt idx="14">
                  <c:v>Line 15</c:v>
                </c:pt>
                <c:pt idx="15">
                  <c:v>Line 16</c:v>
                </c:pt>
                <c:pt idx="16">
                  <c:v>Line 17</c:v>
                </c:pt>
                <c:pt idx="17">
                  <c:v>Line 18</c:v>
                </c:pt>
                <c:pt idx="18">
                  <c:v>Line 19</c:v>
                </c:pt>
                <c:pt idx="19">
                  <c:v>Line 20</c:v>
                </c:pt>
                <c:pt idx="20">
                  <c:v>Line 21</c:v>
                </c:pt>
                <c:pt idx="21">
                  <c:v>Line 22</c:v>
                </c:pt>
                <c:pt idx="22">
                  <c:v>Average</c:v>
                </c:pt>
                <c:pt idx="23">
                  <c:v>Total</c:v>
                </c:pt>
              </c:strCache>
            </c:strRef>
          </c:cat>
          <c:val>
            <c:numRef>
              <c:f>Analysis!$M$3:$M$25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C4B-8817-11B5E5A2C2F1}"/>
            </c:ext>
          </c:extLst>
        </c:ser>
        <c:ser>
          <c:idx val="1"/>
          <c:order val="1"/>
          <c:tx>
            <c:v>Hopper Full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Analysis!$T$3:$T$25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AB0-4114-8BF6-9C4A66398509}"/>
            </c:ext>
          </c:extLst>
        </c:ser>
        <c:ser>
          <c:idx val="2"/>
          <c:order val="2"/>
          <c:tx>
            <c:v>Other</c:v>
          </c:tx>
          <c:spPr>
            <a:solidFill>
              <a:srgbClr val="C4F75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Analysis!$AA$3:$AA$25</c:f>
              <c:numCache>
                <c:formatCode>0.00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AB0-4114-8BF6-9C4A66398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2194744"/>
        <c:axId val="172197040"/>
      </c:barChart>
      <c:catAx>
        <c:axId val="17219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7040"/>
        <c:crosses val="autoZero"/>
        <c:auto val="1"/>
        <c:lblAlgn val="ctr"/>
        <c:lblOffset val="100"/>
        <c:noMultiLvlLbl val="0"/>
      </c:catAx>
      <c:valAx>
        <c:axId val="17219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Scrap Production Rate (lbs/hr)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 Interruptions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2D-4FE4-9BE3-1B548FA55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D-4FE4-9BE3-1B548FA55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D-4FE4-9BE3-1B548FA5534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(Analysis!$H$1,Analysis!$O$1,Analysis!$V$1)</c:f>
              <c:strCache>
                <c:ptCount val="3"/>
                <c:pt idx="0">
                  <c:v>Part Interference</c:v>
                </c:pt>
                <c:pt idx="1">
                  <c:v>Hopper Full (Metal In Conveyor)</c:v>
                </c:pt>
                <c:pt idx="2">
                  <c:v>Other</c:v>
                </c:pt>
              </c:strCache>
            </c:strRef>
          </c:cat>
          <c:val>
            <c:numRef>
              <c:f>(Analysis!$I$26,Analysis!$P$26,Analysis!$W$26)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190-B291-CA1DFCDA44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 Cycle Interruption Rate</c:v>
          </c:tx>
          <c:spPr>
            <a:solidFill>
              <a:srgbClr val="8D42C6"/>
            </a:solidFill>
          </c:spPr>
          <c:dPt>
            <c:idx val="0"/>
            <c:bubble3D val="0"/>
            <c:spPr>
              <a:solidFill>
                <a:srgbClr val="FE62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6-4854-9CB5-6F78FE39C421}"/>
              </c:ext>
            </c:extLst>
          </c:dPt>
          <c:dPt>
            <c:idx val="1"/>
            <c:bubble3D val="0"/>
            <c:spPr>
              <a:solidFill>
                <a:srgbClr val="8D42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42-47E2-8C94-140B14819BA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6-4854-9CB5-6F78FE39C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(Analysis!$H$1,Analysis!$O$1,Analysis!$V$1)</c:f>
              <c:strCache>
                <c:ptCount val="3"/>
                <c:pt idx="0">
                  <c:v>Part Interference</c:v>
                </c:pt>
                <c:pt idx="1">
                  <c:v>Hopper Full (Metal In Conveyor)</c:v>
                </c:pt>
                <c:pt idx="2">
                  <c:v>Other</c:v>
                </c:pt>
              </c:strCache>
            </c:strRef>
          </c:cat>
          <c:val>
            <c:numRef>
              <c:f>(Analysis!$J$26,Analysis!$Q$26,Analysis!$X$26)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6-4854-9CB5-6F78FE39C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Rejects (lbs)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F-4B77-AD4E-9542AF94450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F-4B77-AD4E-9542AF944509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F-4B77-AD4E-9542AF9445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(Analysis!$H$1,Analysis!$O$1,Analysis!$V$1)</c:f>
              <c:strCache>
                <c:ptCount val="3"/>
                <c:pt idx="0">
                  <c:v>Part Interference</c:v>
                </c:pt>
                <c:pt idx="1">
                  <c:v>Hopper Full (Metal In Conveyor)</c:v>
                </c:pt>
                <c:pt idx="2">
                  <c:v>Other</c:v>
                </c:pt>
              </c:strCache>
            </c:strRef>
          </c:cat>
          <c:val>
            <c:numRef>
              <c:f>(Analysis!$L$26,Analysis!$S$26,Analysis!$Z$26)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B77-AD4E-9542AF94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Rejects per Hour (lbs/hr)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4-4492-BEE0-6039A622555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4-4492-BEE0-6039A6225557}"/>
              </c:ext>
            </c:extLst>
          </c:dPt>
          <c:dPt>
            <c:idx val="2"/>
            <c:bubble3D val="0"/>
            <c:spPr>
              <a:solidFill>
                <a:srgbClr val="C4F7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4-4492-BEE0-6039A62255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(Analysis!$H$1,Analysis!$O$1,Analysis!$V$1)</c:f>
              <c:strCache>
                <c:ptCount val="3"/>
                <c:pt idx="0">
                  <c:v>Part Interference</c:v>
                </c:pt>
                <c:pt idx="1">
                  <c:v>Hopper Full (Metal In Conveyor)</c:v>
                </c:pt>
                <c:pt idx="2">
                  <c:v>Other</c:v>
                </c:pt>
              </c:strCache>
            </c:strRef>
          </c:cat>
          <c:val>
            <c:numRef>
              <c:f>(Analysis!$M$26,Analysis!$T$26,Analysis!$AA$26)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492-BEE0-6039A6225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482773</xdr:colOff>
      <xdr:row>3</xdr:row>
      <xdr:rowOff>28520</xdr:rowOff>
    </xdr:from>
    <xdr:to>
      <xdr:col>23</xdr:col>
      <xdr:colOff>168448</xdr:colOff>
      <xdr:row>31</xdr:row>
      <xdr:rowOff>180920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22E9F-39CD-494E-8951-B7029A40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494780</xdr:colOff>
      <xdr:row>34</xdr:row>
      <xdr:rowOff>173187</xdr:rowOff>
    </xdr:from>
    <xdr:to>
      <xdr:col>23</xdr:col>
      <xdr:colOff>180456</xdr:colOff>
      <xdr:row>63</xdr:row>
      <xdr:rowOff>135087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8E242-7FA3-44DE-B480-2B188C581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523012</xdr:colOff>
      <xdr:row>66</xdr:row>
      <xdr:rowOff>157394</xdr:rowOff>
    </xdr:from>
    <xdr:to>
      <xdr:col>23</xdr:col>
      <xdr:colOff>208687</xdr:colOff>
      <xdr:row>95</xdr:row>
      <xdr:rowOff>119294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4720F-2457-4C58-A27E-97D1D60F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537733</xdr:colOff>
      <xdr:row>98</xdr:row>
      <xdr:rowOff>1527</xdr:rowOff>
    </xdr:from>
    <xdr:to>
      <xdr:col>23</xdr:col>
      <xdr:colOff>232934</xdr:colOff>
      <xdr:row>126</xdr:row>
      <xdr:rowOff>153927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8D9DC-91BA-426F-AA74-75F73E8F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588818</xdr:colOff>
      <xdr:row>2</xdr:row>
      <xdr:rowOff>187035</xdr:rowOff>
    </xdr:from>
    <xdr:to>
      <xdr:col>36</xdr:col>
      <xdr:colOff>484909</xdr:colOff>
      <xdr:row>31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A07D9-A637-F05B-99E9-C0BD6303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597477</xdr:colOff>
      <xdr:row>34</xdr:row>
      <xdr:rowOff>187035</xdr:rowOff>
    </xdr:from>
    <xdr:to>
      <xdr:col>36</xdr:col>
      <xdr:colOff>392134</xdr:colOff>
      <xdr:row>63</xdr:row>
      <xdr:rowOff>103908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B92D8E-A135-9218-0A7C-B86678FD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597476</xdr:colOff>
      <xdr:row>67</xdr:row>
      <xdr:rowOff>13853</xdr:rowOff>
    </xdr:from>
    <xdr:to>
      <xdr:col>36</xdr:col>
      <xdr:colOff>340179</xdr:colOff>
      <xdr:row>95</xdr:row>
      <xdr:rowOff>121226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3AFC81-50A9-C2D2-DB26-BB2581B4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593765</xdr:colOff>
      <xdr:row>98</xdr:row>
      <xdr:rowOff>247</xdr:rowOff>
    </xdr:from>
    <xdr:to>
      <xdr:col>36</xdr:col>
      <xdr:colOff>301832</xdr:colOff>
      <xdr:row>126</xdr:row>
      <xdr:rowOff>142257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99AD2C-6679-4FA1-083F-DEACEB910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BF787-B1F6-49C0-9590-3B3312C17839}" name="Table1" displayName="Table1" ref="A2:F26" totalsRowShown="0" tableBorderDxfId="19">
  <autoFilter ref="A2:F26" xr:uid="{76ABF787-B1F6-49C0-9590-3B3312C17839}"/>
  <tableColumns count="6">
    <tableColumn id="1" xr3:uid="{766E2680-0B0D-4DD4-BBD3-E9759B14134F}" name="Line Number"/>
    <tableColumn id="2" xr3:uid="{B00A263E-A709-45D3-B1FA-994AD53D2BD1}" name="Total Cycle Interruptions"/>
    <tableColumn id="3" xr3:uid="{35220C03-807E-4612-BB89-E82077A69012}" name="Rate" dataDxfId="18"/>
    <tableColumn id="6" xr3:uid="{11658756-876C-4CE8-9750-337EA92AB157}" name="Pounds Per Shot" dataDxfId="17"/>
    <tableColumn id="4" xr3:uid="{FDA3F0B5-7678-4A32-8653-29097E1DEDB4}" name="Scrap Estimate (lbs)" dataDxfId="16">
      <calculatedColumnFormula>Table1[[#This Row],[Total Cycle Interruptions]]*1</calculatedColumnFormula>
    </tableColumn>
    <tableColumn id="5" xr3:uid="{7BCBB0B6-E628-4BB2-BE61-B77CE971A2FE}" name="Scrap Production Rate (lbs/hr)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4E812-36AA-4FA4-AF3B-C707CB23D89A}" name="Table134" displayName="Table134" ref="O2:T26" totalsRowShown="0" tableBorderDxfId="14">
  <autoFilter ref="O2:T26" xr:uid="{CD14E812-36AA-4FA4-AF3B-C707CB23D89A}"/>
  <tableColumns count="6">
    <tableColumn id="1" xr3:uid="{48E08D19-5977-4F2E-AD02-B161479A4994}" name="Line Number"/>
    <tableColumn id="2" xr3:uid="{DA7C2193-350F-4F21-ACE2-4364C64307DA}" name="Total Hopper Full"/>
    <tableColumn id="3" xr3:uid="{767636A7-BD39-40AF-BFDD-D1C2BC36106C}" name="Rate" dataDxfId="13"/>
    <tableColumn id="6" xr3:uid="{FB3C04A2-8318-45CB-945D-4E429B07A1FA}" name="Pounds Per Shot" dataDxfId="12"/>
    <tableColumn id="4" xr3:uid="{9DB06BD2-0734-46C3-940B-323964F6D015}" name="Scrap Estimate (lbs)" dataDxfId="11">
      <calculatedColumnFormula>Table134[[#This Row],[Total Hopper Full]]*1</calculatedColumnFormula>
    </tableColumn>
    <tableColumn id="5" xr3:uid="{81D59F2D-E556-4067-9198-C55958C766AD}" name="Scrap Production Rate (lbs/hr)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9DCED6-2942-4BE9-A535-F3FD1CF96F23}" name="Table16" displayName="Table16" ref="H2:M26" totalsRowShown="0" tableBorderDxfId="9">
  <autoFilter ref="H2:M26" xr:uid="{919DCED6-2942-4BE9-A535-F3FD1CF96F23}"/>
  <tableColumns count="6">
    <tableColumn id="1" xr3:uid="{6D72DA1D-B66C-4F03-B96C-52DD3A9954B4}" name="Line Number"/>
    <tableColumn id="2" xr3:uid="{1F5D8114-6BF7-4191-AE3D-C91A171D0CC6}" name="Total Part Interference"/>
    <tableColumn id="3" xr3:uid="{5E460222-EB81-4111-8F55-CAFD4077D552}" name="Rate" dataDxfId="8"/>
    <tableColumn id="6" xr3:uid="{93921AAA-5E88-4C53-BE23-151AE389160C}" name="Pounds Per Shot" dataDxfId="7"/>
    <tableColumn id="4" xr3:uid="{D49AA7DF-74CE-4F17-A851-8531F282FBC6}" name="Scrap Estimate (lbs)" dataDxfId="6">
      <calculatedColumnFormula>Table16[[#This Row],[Total Part Interference]]*1</calculatedColumnFormula>
    </tableColumn>
    <tableColumn id="5" xr3:uid="{F42EDC92-CC18-4110-B663-4C627D4A9ED2}" name="Scrap Production Rate (lbs/hr)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EBF806-483D-4BA8-AAB1-35D903267A27}" name="Table1347" displayName="Table1347" ref="V2:AA26" totalsRowShown="0" tableBorderDxfId="4">
  <autoFilter ref="V2:AA26" xr:uid="{58EBF806-483D-4BA8-AAB1-35D903267A27}"/>
  <tableColumns count="6">
    <tableColumn id="1" xr3:uid="{A1A1F204-3862-4276-9B96-B1909CFBCB36}" name="Line Number"/>
    <tableColumn id="2" xr3:uid="{05A44AE1-6AE8-4E5B-9A22-82D07881B6A9}" name="Total Part Interference"/>
    <tableColumn id="3" xr3:uid="{CEB672F4-360E-4475-AD23-A36D92D513DB}" name="Rate" dataDxfId="3"/>
    <tableColumn id="6" xr3:uid="{2C4475BC-7274-44A4-8057-16B40F678261}" name="Pounds Per Shot" dataDxfId="2"/>
    <tableColumn id="4" xr3:uid="{0688465D-FA28-4F2D-A715-8BA2A8696823}" name="Scrap Estimate (lbs)" dataDxfId="1">
      <calculatedColumnFormula>Table1347[[#This Row],[Total Part Interference]]*1</calculatedColumnFormula>
    </tableColumn>
    <tableColumn id="5" xr3:uid="{3433E17F-902C-4DB6-8C42-E366623E830F}" name="Scrap Production Rate (lbs/hr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DB36-E21B-4380-91C7-C6F37CD025A1}">
  <dimension ref="A1:BN100"/>
  <sheetViews>
    <sheetView tabSelected="1" zoomScale="55" zoomScaleNormal="55" workbookViewId="0">
      <selection activeCell="BI19" sqref="BI19"/>
    </sheetView>
  </sheetViews>
  <sheetFormatPr defaultRowHeight="15" x14ac:dyDescent="0.25"/>
  <cols>
    <col min="1" max="1" width="31.140625" bestFit="1" customWidth="1"/>
    <col min="2" max="2" width="24.85546875" bestFit="1" customWidth="1"/>
    <col min="3" max="3" width="10.7109375" bestFit="1" customWidth="1"/>
    <col min="4" max="4" width="30.28515625" bestFit="1" customWidth="1"/>
    <col min="5" max="5" width="42" customWidth="1"/>
    <col min="6" max="6" width="10.7109375" bestFit="1" customWidth="1"/>
    <col min="7" max="7" width="37.28515625" bestFit="1" customWidth="1"/>
    <col min="8" max="8" width="25.28515625" bestFit="1" customWidth="1"/>
    <col min="9" max="9" width="10.7109375" bestFit="1" customWidth="1"/>
    <col min="10" max="10" width="51" bestFit="1" customWidth="1"/>
    <col min="11" max="11" width="24.85546875" bestFit="1" customWidth="1"/>
    <col min="12" max="12" width="10.7109375" bestFit="1" customWidth="1"/>
    <col min="13" max="13" width="54" bestFit="1" customWidth="1"/>
    <col min="14" max="14" width="24.85546875" bestFit="1" customWidth="1"/>
    <col min="15" max="15" width="10.7109375" bestFit="1" customWidth="1"/>
    <col min="16" max="16" width="35.7109375" bestFit="1" customWidth="1"/>
    <col min="17" max="17" width="25.28515625" bestFit="1" customWidth="1"/>
    <col min="18" max="18" width="10.7109375" bestFit="1" customWidth="1"/>
    <col min="19" max="19" width="24.28515625" bestFit="1" customWidth="1"/>
    <col min="20" max="20" width="25.28515625" bestFit="1" customWidth="1"/>
    <col min="21" max="21" width="10.7109375" bestFit="1" customWidth="1"/>
    <col min="22" max="22" width="30.28515625" bestFit="1" customWidth="1"/>
    <col min="23" max="23" width="24.42578125" bestFit="1" customWidth="1"/>
    <col min="24" max="24" width="10.7109375" bestFit="1" customWidth="1"/>
    <col min="25" max="25" width="13.42578125" bestFit="1" customWidth="1"/>
    <col min="26" max="26" width="10.28515625" bestFit="1" customWidth="1"/>
    <col min="27" max="27" width="10.7109375" bestFit="1" customWidth="1"/>
    <col min="28" max="28" width="31.5703125" bestFit="1" customWidth="1"/>
    <col min="29" max="29" width="24.85546875" bestFit="1" customWidth="1"/>
    <col min="30" max="30" width="10.7109375" bestFit="1" customWidth="1"/>
    <col min="31" max="31" width="13.42578125" bestFit="1" customWidth="1"/>
    <col min="32" max="32" width="10.28515625" bestFit="1" customWidth="1"/>
    <col min="33" max="33" width="10.7109375" bestFit="1" customWidth="1"/>
    <col min="34" max="34" width="13.42578125" bestFit="1" customWidth="1"/>
    <col min="35" max="35" width="10.28515625" bestFit="1" customWidth="1"/>
    <col min="36" max="36" width="10.7109375" bestFit="1" customWidth="1"/>
    <col min="37" max="37" width="24.5703125" customWidth="1"/>
    <col min="38" max="38" width="30.42578125" customWidth="1"/>
    <col min="39" max="39" width="10.7109375" bestFit="1" customWidth="1"/>
    <col min="40" max="40" width="77.140625" bestFit="1" customWidth="1"/>
    <col min="41" max="41" width="24.85546875" bestFit="1" customWidth="1"/>
    <col min="42" max="42" width="10.7109375" bestFit="1" customWidth="1"/>
    <col min="43" max="43" width="24.28515625" bestFit="1" customWidth="1"/>
    <col min="44" max="44" width="24.85546875" bestFit="1" customWidth="1"/>
    <col min="45" max="45" width="10.7109375" bestFit="1" customWidth="1"/>
    <col min="46" max="46" width="54" bestFit="1" customWidth="1"/>
    <col min="47" max="47" width="25.28515625" bestFit="1" customWidth="1"/>
    <col min="48" max="48" width="10.7109375" bestFit="1" customWidth="1"/>
    <col min="49" max="49" width="13.42578125" bestFit="1" customWidth="1"/>
    <col min="50" max="50" width="10.28515625" bestFit="1" customWidth="1"/>
    <col min="51" max="51" width="10.7109375" bestFit="1" customWidth="1"/>
    <col min="52" max="52" width="13.42578125" bestFit="1" customWidth="1"/>
    <col min="53" max="53" width="10.28515625" bestFit="1" customWidth="1"/>
    <col min="54" max="54" width="10.7109375" bestFit="1" customWidth="1"/>
    <col min="55" max="55" width="57.42578125" bestFit="1" customWidth="1"/>
    <col min="56" max="56" width="24.85546875" bestFit="1" customWidth="1"/>
    <col min="57" max="57" width="10.7109375" bestFit="1" customWidth="1"/>
    <col min="58" max="58" width="54" bestFit="1" customWidth="1"/>
    <col min="59" max="59" width="24.85546875" bestFit="1" customWidth="1"/>
    <col min="60" max="60" width="10.7109375" bestFit="1" customWidth="1"/>
    <col min="61" max="61" width="36.28515625" bestFit="1" customWidth="1"/>
    <col min="62" max="62" width="24.85546875" bestFit="1" customWidth="1"/>
    <col min="63" max="63" width="10.7109375" bestFit="1" customWidth="1"/>
    <col min="64" max="64" width="30.28515625" bestFit="1" customWidth="1"/>
    <col min="65" max="65" width="24.42578125" bestFit="1" customWidth="1"/>
    <col min="66" max="66" width="10.7109375" bestFit="1" customWidth="1"/>
  </cols>
  <sheetData>
    <row r="1" spans="1:66" s="8" customFormat="1" ht="28.5" x14ac:dyDescent="0.45">
      <c r="A1" s="18" t="s">
        <v>4</v>
      </c>
      <c r="B1" s="18"/>
      <c r="C1" s="18"/>
      <c r="D1" s="18" t="s">
        <v>5</v>
      </c>
      <c r="E1" s="18"/>
      <c r="F1" s="18"/>
      <c r="G1" s="18" t="s">
        <v>6</v>
      </c>
      <c r="H1" s="18"/>
      <c r="I1" s="18"/>
      <c r="J1" s="18" t="s">
        <v>7</v>
      </c>
      <c r="K1" s="18"/>
      <c r="L1" s="18"/>
      <c r="M1" s="18" t="s">
        <v>8</v>
      </c>
      <c r="N1" s="18"/>
      <c r="O1" s="18"/>
      <c r="P1" s="18" t="s">
        <v>9</v>
      </c>
      <c r="Q1" s="18"/>
      <c r="R1" s="18"/>
      <c r="S1" s="18" t="s">
        <v>10</v>
      </c>
      <c r="T1" s="18"/>
      <c r="U1" s="18"/>
      <c r="V1" s="18" t="s">
        <v>11</v>
      </c>
      <c r="W1" s="18"/>
      <c r="X1" s="18"/>
      <c r="Y1" s="18" t="s">
        <v>12</v>
      </c>
      <c r="Z1" s="18"/>
      <c r="AA1" s="18"/>
      <c r="AB1" s="18" t="s">
        <v>13</v>
      </c>
      <c r="AC1" s="18"/>
      <c r="AD1" s="18"/>
      <c r="AE1" s="18" t="s">
        <v>14</v>
      </c>
      <c r="AF1" s="18"/>
      <c r="AG1" s="18"/>
      <c r="AH1" s="18" t="s">
        <v>15</v>
      </c>
      <c r="AI1" s="18"/>
      <c r="AJ1" s="18"/>
      <c r="AK1" s="18" t="s">
        <v>16</v>
      </c>
      <c r="AL1" s="18"/>
      <c r="AM1" s="18"/>
      <c r="AN1" s="18" t="s">
        <v>17</v>
      </c>
      <c r="AO1" s="18"/>
      <c r="AP1" s="18"/>
      <c r="AQ1" s="18" t="s">
        <v>18</v>
      </c>
      <c r="AR1" s="18"/>
      <c r="AS1" s="18"/>
      <c r="AT1" s="18" t="s">
        <v>19</v>
      </c>
      <c r="AU1" s="18"/>
      <c r="AV1" s="18"/>
      <c r="AW1" s="18" t="s">
        <v>20</v>
      </c>
      <c r="AX1" s="18"/>
      <c r="AY1" s="18"/>
      <c r="AZ1" s="18" t="s">
        <v>21</v>
      </c>
      <c r="BA1" s="18"/>
      <c r="BB1" s="18"/>
      <c r="BC1" s="18" t="s">
        <v>22</v>
      </c>
      <c r="BD1" s="18"/>
      <c r="BE1" s="18"/>
      <c r="BF1" s="18" t="s">
        <v>23</v>
      </c>
      <c r="BG1" s="18"/>
      <c r="BH1" s="18"/>
      <c r="BI1" s="18" t="s">
        <v>24</v>
      </c>
      <c r="BJ1" s="18"/>
      <c r="BK1" s="18"/>
      <c r="BL1" s="18" t="s">
        <v>25</v>
      </c>
      <c r="BM1" s="18"/>
      <c r="BN1" s="18"/>
    </row>
    <row r="2" spans="1:66" s="5" customFormat="1" ht="18.75" x14ac:dyDescent="0.3">
      <c r="A2" s="6" t="s">
        <v>0</v>
      </c>
      <c r="B2" s="6" t="s">
        <v>1</v>
      </c>
      <c r="C2" s="7" t="s">
        <v>26</v>
      </c>
      <c r="D2" s="6" t="s">
        <v>0</v>
      </c>
      <c r="E2" s="6" t="s">
        <v>1</v>
      </c>
      <c r="F2" s="7" t="s">
        <v>26</v>
      </c>
      <c r="G2" s="6" t="s">
        <v>0</v>
      </c>
      <c r="H2" s="6" t="s">
        <v>1</v>
      </c>
      <c r="I2" s="7" t="s">
        <v>26</v>
      </c>
      <c r="J2" s="6" t="s">
        <v>0</v>
      </c>
      <c r="K2" s="6" t="s">
        <v>1</v>
      </c>
      <c r="L2" s="7" t="s">
        <v>26</v>
      </c>
      <c r="M2" s="6" t="s">
        <v>0</v>
      </c>
      <c r="N2" s="6" t="s">
        <v>1</v>
      </c>
      <c r="O2" s="7" t="s">
        <v>26</v>
      </c>
      <c r="P2" s="6" t="s">
        <v>0</v>
      </c>
      <c r="Q2" s="6" t="s">
        <v>1</v>
      </c>
      <c r="R2" s="7" t="s">
        <v>26</v>
      </c>
      <c r="S2" s="6" t="s">
        <v>0</v>
      </c>
      <c r="T2" s="6" t="s">
        <v>1</v>
      </c>
      <c r="U2" s="7" t="s">
        <v>26</v>
      </c>
      <c r="V2" s="6" t="s">
        <v>0</v>
      </c>
      <c r="W2" s="6" t="s">
        <v>1</v>
      </c>
      <c r="X2" s="7" t="s">
        <v>26</v>
      </c>
      <c r="Y2" s="6" t="s">
        <v>0</v>
      </c>
      <c r="Z2" s="6" t="s">
        <v>1</v>
      </c>
      <c r="AA2" s="7" t="s">
        <v>26</v>
      </c>
      <c r="AB2" s="6" t="s">
        <v>0</v>
      </c>
      <c r="AC2" s="6" t="s">
        <v>1</v>
      </c>
      <c r="AD2" s="7" t="s">
        <v>26</v>
      </c>
      <c r="AE2" s="6" t="s">
        <v>0</v>
      </c>
      <c r="AF2" s="6" t="s">
        <v>1</v>
      </c>
      <c r="AG2" s="7" t="s">
        <v>26</v>
      </c>
      <c r="AH2" s="6" t="s">
        <v>0</v>
      </c>
      <c r="AI2" s="6" t="s">
        <v>1</v>
      </c>
      <c r="AJ2" s="7" t="s">
        <v>26</v>
      </c>
      <c r="AK2" s="6" t="s">
        <v>0</v>
      </c>
      <c r="AL2" s="6" t="s">
        <v>1</v>
      </c>
      <c r="AM2" s="7" t="s">
        <v>26</v>
      </c>
      <c r="AN2" s="6" t="s">
        <v>0</v>
      </c>
      <c r="AO2" s="6" t="s">
        <v>1</v>
      </c>
      <c r="AP2" s="7" t="s">
        <v>26</v>
      </c>
      <c r="AQ2" s="6" t="s">
        <v>0</v>
      </c>
      <c r="AR2" s="6" t="s">
        <v>1</v>
      </c>
      <c r="AS2" s="7" t="s">
        <v>26</v>
      </c>
      <c r="AT2" s="6" t="s">
        <v>0</v>
      </c>
      <c r="AU2" s="6" t="s">
        <v>1</v>
      </c>
      <c r="AV2" s="7" t="s">
        <v>26</v>
      </c>
      <c r="AW2" s="6" t="s">
        <v>0</v>
      </c>
      <c r="AX2" s="6" t="s">
        <v>1</v>
      </c>
      <c r="AY2" s="7" t="s">
        <v>26</v>
      </c>
      <c r="AZ2" s="6" t="s">
        <v>0</v>
      </c>
      <c r="BA2" s="6" t="s">
        <v>1</v>
      </c>
      <c r="BB2" s="7" t="s">
        <v>26</v>
      </c>
      <c r="BC2" s="6" t="s">
        <v>0</v>
      </c>
      <c r="BD2" s="6" t="s">
        <v>1</v>
      </c>
      <c r="BE2" s="7" t="s">
        <v>26</v>
      </c>
      <c r="BF2" s="6" t="s">
        <v>0</v>
      </c>
      <c r="BG2" s="6" t="s">
        <v>1</v>
      </c>
      <c r="BH2" s="7" t="s">
        <v>26</v>
      </c>
      <c r="BI2" s="6" t="s">
        <v>0</v>
      </c>
      <c r="BJ2" s="6" t="s">
        <v>1</v>
      </c>
      <c r="BK2" s="7" t="s">
        <v>26</v>
      </c>
      <c r="BL2" s="6" t="s">
        <v>0</v>
      </c>
      <c r="BM2" s="6" t="s">
        <v>1</v>
      </c>
      <c r="BN2" s="7" t="s">
        <v>26</v>
      </c>
    </row>
    <row r="3" spans="1:66" x14ac:dyDescent="0.25">
      <c r="AO3" s="17"/>
    </row>
    <row r="4" spans="1:66" x14ac:dyDescent="0.25">
      <c r="AO4" s="17"/>
    </row>
    <row r="6" spans="1:66" x14ac:dyDescent="0.25">
      <c r="AO6" s="1"/>
    </row>
    <row r="7" spans="1:66" s="10" customFormat="1" x14ac:dyDescent="0.25">
      <c r="A7"/>
      <c r="B7"/>
      <c r="C7" s="11">
        <f>IF(ISERROR(B7/B$5),-1,(B7/B$5))</f>
        <v>-1</v>
      </c>
      <c r="D7"/>
      <c r="E7"/>
      <c r="F7" s="11">
        <f>IF(ISERROR(E7/E$5),-1,(E7/E$5))</f>
        <v>-1</v>
      </c>
      <c r="G7"/>
      <c r="H7"/>
      <c r="I7" s="11">
        <f t="shared" ref="I7:AM8" si="0">IF(ISERROR(H7/H$5),-1,(H7/H$5))</f>
        <v>-1</v>
      </c>
      <c r="J7"/>
      <c r="K7"/>
      <c r="L7" s="11">
        <f t="shared" ref="L7" si="1">IF(ISERROR(K7/K$5),-1,(K7/K$5))</f>
        <v>-1</v>
      </c>
      <c r="M7"/>
      <c r="N7"/>
      <c r="O7" s="11">
        <f t="shared" ref="O7" si="2">IF(ISERROR(N7/N$5),-1,(N7/N$5))</f>
        <v>-1</v>
      </c>
      <c r="P7"/>
      <c r="Q7"/>
      <c r="R7" s="11">
        <f t="shared" ref="R7" si="3">IF(ISERROR(Q7/Q$5),-1,(Q7/Q$5))</f>
        <v>-1</v>
      </c>
      <c r="S7"/>
      <c r="T7"/>
      <c r="U7" s="11">
        <f t="shared" ref="U7" si="4">IF(ISERROR(T7/T$5),-1,(T7/T$5))</f>
        <v>-1</v>
      </c>
      <c r="V7"/>
      <c r="W7"/>
      <c r="X7" s="11">
        <f t="shared" ref="X7" si="5">IF(ISERROR(W7/W$5),-1,(W7/W$5))</f>
        <v>-1</v>
      </c>
      <c r="AA7" s="11">
        <f t="shared" ref="AA7" si="6">IF(ISERROR(Z7/Z$5),-1,(Z7/Z$5))</f>
        <v>-1</v>
      </c>
      <c r="AB7"/>
      <c r="AC7"/>
      <c r="AD7" s="11">
        <f t="shared" ref="AD7" si="7">IF(ISERROR(AC7/AC$5),-1,(AC7/AC$5))</f>
        <v>-1</v>
      </c>
      <c r="AG7" s="11">
        <f t="shared" ref="AG7" si="8">IF(ISERROR(AF7/AF$5),-1,(AF7/AF$5))</f>
        <v>-1</v>
      </c>
      <c r="AJ7" s="11">
        <f t="shared" ref="AJ7" si="9">IF(ISERROR(AI7/AI$5),-1,(AI7/AI$5))</f>
        <v>-1</v>
      </c>
      <c r="AK7"/>
      <c r="AL7"/>
      <c r="AM7" s="11">
        <f t="shared" ref="AM7" si="10">IF(ISERROR(AL7/AL$5),-1,(AL7/AL$5))</f>
        <v>-1</v>
      </c>
      <c r="AN7"/>
      <c r="AO7"/>
      <c r="AP7" s="11">
        <f t="shared" ref="AP7:BN8" si="11">IF(ISERROR(AO7/AO$5),-1,(AO7/AO$5))</f>
        <v>-1</v>
      </c>
      <c r="AQ7"/>
      <c r="AR7"/>
      <c r="AS7" s="11">
        <f t="shared" ref="AS7" si="12">IF(ISERROR(AR7/AR$5),-1,(AR7/AR$5))</f>
        <v>-1</v>
      </c>
      <c r="AT7"/>
      <c r="AU7"/>
      <c r="AV7" s="11">
        <f t="shared" ref="AV7" si="13">IF(ISERROR(AU7/AU$5),-1,(AU7/AU$5))</f>
        <v>-1</v>
      </c>
      <c r="AW7"/>
      <c r="AX7"/>
      <c r="AY7" s="11">
        <f t="shared" ref="AY7" si="14">IF(ISERROR(AX7/AX$5),-1,(AX7/AX$5))</f>
        <v>-1</v>
      </c>
      <c r="BB7" s="11">
        <f t="shared" ref="BB7" si="15">IF(ISERROR(BA7/BA$5),-1,(BA7/BA$5))</f>
        <v>-1</v>
      </c>
      <c r="BC7"/>
      <c r="BD7"/>
      <c r="BE7" s="11">
        <f t="shared" ref="BE7" si="16">IF(ISERROR(BD7/BD$5),-1,(BD7/BD$5))</f>
        <v>-1</v>
      </c>
      <c r="BF7"/>
      <c r="BG7"/>
      <c r="BH7" s="11">
        <f t="shared" ref="BH7" si="17">IF(ISERROR(BG7/BG$5),-1,(BG7/BG$5))</f>
        <v>-1</v>
      </c>
      <c r="BI7"/>
      <c r="BJ7"/>
      <c r="BK7" s="11">
        <f t="shared" ref="BK7" si="18">IF(ISERROR(BJ7/BJ$5),-1,(BJ7/BJ$5))</f>
        <v>-1</v>
      </c>
      <c r="BL7"/>
      <c r="BM7"/>
      <c r="BN7" s="11">
        <f t="shared" ref="BN7" si="19">IF(ISERROR(BM7/BM$5),-1,(BM7/BM$5))</f>
        <v>-1</v>
      </c>
    </row>
    <row r="8" spans="1:66" x14ac:dyDescent="0.25">
      <c r="C8" s="11">
        <f t="shared" ref="C8:C71" si="20">IF(ISERROR(B8/B$5),-1,(B8/B$5))</f>
        <v>-1</v>
      </c>
      <c r="F8" s="11">
        <f t="shared" ref="F8:F71" si="21">IF(ISERROR(E8/E$5),-1,(E8/E$5))</f>
        <v>-1</v>
      </c>
      <c r="I8" s="11">
        <f t="shared" si="0"/>
        <v>-1</v>
      </c>
      <c r="L8" s="11">
        <f t="shared" si="0"/>
        <v>-1</v>
      </c>
      <c r="N8" s="16"/>
      <c r="O8" s="11">
        <f t="shared" si="0"/>
        <v>-1</v>
      </c>
      <c r="R8" s="11">
        <f t="shared" si="0"/>
        <v>-1</v>
      </c>
      <c r="U8" s="11">
        <f t="shared" si="0"/>
        <v>-1</v>
      </c>
      <c r="X8" s="11">
        <f t="shared" si="0"/>
        <v>-1</v>
      </c>
      <c r="AA8" s="11">
        <f t="shared" si="0"/>
        <v>-1</v>
      </c>
      <c r="AD8" s="11">
        <f t="shared" si="0"/>
        <v>-1</v>
      </c>
      <c r="AG8" s="11">
        <f t="shared" si="0"/>
        <v>-1</v>
      </c>
      <c r="AJ8" s="11">
        <f t="shared" si="0"/>
        <v>-1</v>
      </c>
      <c r="AM8" s="11">
        <f t="shared" si="0"/>
        <v>-1</v>
      </c>
      <c r="AP8" s="11">
        <f t="shared" si="11"/>
        <v>-1</v>
      </c>
      <c r="AS8" s="11">
        <f t="shared" si="11"/>
        <v>-1</v>
      </c>
      <c r="AV8" s="11">
        <f t="shared" si="11"/>
        <v>-1</v>
      </c>
      <c r="AY8" s="11">
        <f t="shared" si="11"/>
        <v>-1</v>
      </c>
      <c r="BB8" s="11">
        <f t="shared" si="11"/>
        <v>-1</v>
      </c>
      <c r="BE8" s="11">
        <f t="shared" si="11"/>
        <v>-1</v>
      </c>
      <c r="BH8" s="11">
        <f t="shared" si="11"/>
        <v>-1</v>
      </c>
      <c r="BK8" s="11">
        <f t="shared" si="11"/>
        <v>-1</v>
      </c>
      <c r="BN8" s="11">
        <f t="shared" si="11"/>
        <v>-1</v>
      </c>
    </row>
    <row r="9" spans="1:66" s="10" customFormat="1" x14ac:dyDescent="0.25">
      <c r="A9"/>
      <c r="B9"/>
      <c r="C9" s="11"/>
      <c r="D9"/>
      <c r="E9"/>
      <c r="F9" s="11"/>
      <c r="G9"/>
      <c r="H9"/>
      <c r="I9" s="11"/>
      <c r="J9"/>
      <c r="K9"/>
      <c r="L9" s="11"/>
      <c r="M9"/>
      <c r="N9"/>
      <c r="O9" s="11"/>
      <c r="P9"/>
      <c r="Q9"/>
      <c r="R9" s="11"/>
      <c r="S9"/>
      <c r="T9"/>
      <c r="U9" s="11"/>
      <c r="V9"/>
      <c r="W9"/>
      <c r="X9" s="11"/>
      <c r="AA9" s="11"/>
      <c r="AB9"/>
      <c r="AC9"/>
      <c r="AD9" s="11"/>
      <c r="AG9" s="11"/>
      <c r="AJ9" s="11"/>
      <c r="AK9"/>
      <c r="AL9"/>
      <c r="AM9" s="11"/>
      <c r="AN9"/>
      <c r="AO9"/>
      <c r="AP9" s="11"/>
      <c r="AQ9"/>
      <c r="AR9"/>
      <c r="AS9" s="11"/>
      <c r="AT9"/>
      <c r="AU9"/>
      <c r="AV9" s="11"/>
      <c r="AW9"/>
      <c r="AX9"/>
      <c r="AY9" s="11"/>
      <c r="BB9" s="11"/>
      <c r="BC9"/>
      <c r="BD9"/>
      <c r="BE9" s="11"/>
      <c r="BF9"/>
      <c r="BG9"/>
      <c r="BH9" s="11"/>
      <c r="BI9"/>
      <c r="BJ9"/>
      <c r="BK9" s="11"/>
      <c r="BL9"/>
      <c r="BM9"/>
      <c r="BN9" s="11"/>
    </row>
    <row r="10" spans="1:66" x14ac:dyDescent="0.25">
      <c r="C10" s="11">
        <f t="shared" si="20"/>
        <v>-1</v>
      </c>
      <c r="F10" s="11">
        <f t="shared" si="21"/>
        <v>-1</v>
      </c>
      <c r="I10" s="11">
        <f t="shared" ref="I10:BN22" si="22">IF(ISERROR(H10/H$5),-1,(H10/H$5))</f>
        <v>-1</v>
      </c>
      <c r="L10" s="11">
        <f t="shared" si="22"/>
        <v>-1</v>
      </c>
      <c r="O10" s="11">
        <f t="shared" si="22"/>
        <v>-1</v>
      </c>
      <c r="R10" s="11">
        <f t="shared" si="22"/>
        <v>-1</v>
      </c>
      <c r="U10" s="11">
        <f t="shared" si="22"/>
        <v>-1</v>
      </c>
      <c r="X10" s="11">
        <f t="shared" si="22"/>
        <v>-1</v>
      </c>
      <c r="AA10" s="11">
        <f t="shared" si="22"/>
        <v>-1</v>
      </c>
      <c r="AD10" s="11">
        <f t="shared" si="22"/>
        <v>-1</v>
      </c>
      <c r="AG10" s="11">
        <f t="shared" si="22"/>
        <v>-1</v>
      </c>
      <c r="AJ10" s="11">
        <f t="shared" si="22"/>
        <v>-1</v>
      </c>
      <c r="AM10" s="11">
        <f t="shared" si="22"/>
        <v>-1</v>
      </c>
      <c r="AP10" s="11">
        <f t="shared" si="22"/>
        <v>-1</v>
      </c>
      <c r="AS10" s="11">
        <f t="shared" si="22"/>
        <v>-1</v>
      </c>
      <c r="AV10" s="11">
        <f t="shared" si="22"/>
        <v>-1</v>
      </c>
      <c r="AY10" s="11">
        <f t="shared" si="22"/>
        <v>-1</v>
      </c>
      <c r="BB10" s="11">
        <f t="shared" si="22"/>
        <v>-1</v>
      </c>
      <c r="BE10" s="11">
        <f t="shared" si="22"/>
        <v>-1</v>
      </c>
      <c r="BH10" s="11">
        <f t="shared" si="22"/>
        <v>-1</v>
      </c>
      <c r="BK10" s="11">
        <f t="shared" si="22"/>
        <v>-1</v>
      </c>
      <c r="BN10" s="11">
        <f t="shared" si="22"/>
        <v>-1</v>
      </c>
    </row>
    <row r="11" spans="1:66" x14ac:dyDescent="0.25">
      <c r="C11" s="11">
        <f t="shared" si="20"/>
        <v>-1</v>
      </c>
      <c r="F11" s="11">
        <f t="shared" si="21"/>
        <v>-1</v>
      </c>
      <c r="I11" s="11">
        <f t="shared" si="22"/>
        <v>-1</v>
      </c>
      <c r="L11" s="11">
        <f t="shared" si="22"/>
        <v>-1</v>
      </c>
      <c r="O11" s="11">
        <f t="shared" si="22"/>
        <v>-1</v>
      </c>
      <c r="R11" s="11">
        <f t="shared" si="22"/>
        <v>-1</v>
      </c>
      <c r="U11" s="11">
        <f t="shared" si="22"/>
        <v>-1</v>
      </c>
      <c r="X11" s="11">
        <f t="shared" si="22"/>
        <v>-1</v>
      </c>
      <c r="AA11" s="11">
        <f t="shared" si="22"/>
        <v>-1</v>
      </c>
      <c r="AD11" s="11">
        <f t="shared" si="22"/>
        <v>-1</v>
      </c>
      <c r="AG11" s="11">
        <f t="shared" si="22"/>
        <v>-1</v>
      </c>
      <c r="AJ11" s="11">
        <f t="shared" si="22"/>
        <v>-1</v>
      </c>
      <c r="AM11" s="11">
        <f t="shared" si="22"/>
        <v>-1</v>
      </c>
      <c r="AP11" s="11">
        <f t="shared" si="22"/>
        <v>-1</v>
      </c>
      <c r="AS11" s="11">
        <f t="shared" si="22"/>
        <v>-1</v>
      </c>
      <c r="AV11" s="11">
        <f t="shared" si="22"/>
        <v>-1</v>
      </c>
      <c r="AY11" s="11">
        <f t="shared" si="22"/>
        <v>-1</v>
      </c>
      <c r="BB11" s="11">
        <f t="shared" si="22"/>
        <v>-1</v>
      </c>
      <c r="BE11" s="11">
        <f t="shared" si="22"/>
        <v>-1</v>
      </c>
      <c r="BH11" s="11">
        <f t="shared" si="22"/>
        <v>-1</v>
      </c>
      <c r="BK11" s="11">
        <f t="shared" si="22"/>
        <v>-1</v>
      </c>
      <c r="BN11" s="11">
        <f t="shared" si="22"/>
        <v>-1</v>
      </c>
    </row>
    <row r="12" spans="1:66" x14ac:dyDescent="0.25">
      <c r="C12" s="11">
        <f t="shared" si="20"/>
        <v>-1</v>
      </c>
      <c r="F12" s="11">
        <f t="shared" si="21"/>
        <v>-1</v>
      </c>
      <c r="I12" s="11">
        <f t="shared" si="22"/>
        <v>-1</v>
      </c>
      <c r="L12" s="11">
        <f t="shared" si="22"/>
        <v>-1</v>
      </c>
      <c r="O12" s="11">
        <f t="shared" si="22"/>
        <v>-1</v>
      </c>
      <c r="R12" s="11">
        <f t="shared" si="22"/>
        <v>-1</v>
      </c>
      <c r="U12" s="11">
        <f t="shared" si="22"/>
        <v>-1</v>
      </c>
      <c r="X12" s="11">
        <f t="shared" si="22"/>
        <v>-1</v>
      </c>
      <c r="AA12" s="11">
        <f t="shared" si="22"/>
        <v>-1</v>
      </c>
      <c r="AD12" s="11">
        <f t="shared" si="22"/>
        <v>-1</v>
      </c>
      <c r="AG12" s="11">
        <f t="shared" si="22"/>
        <v>-1</v>
      </c>
      <c r="AJ12" s="11">
        <f t="shared" si="22"/>
        <v>-1</v>
      </c>
      <c r="AM12" s="11">
        <f t="shared" si="22"/>
        <v>-1</v>
      </c>
      <c r="AP12" s="11">
        <f t="shared" si="22"/>
        <v>-1</v>
      </c>
      <c r="AS12" s="11">
        <f t="shared" si="22"/>
        <v>-1</v>
      </c>
      <c r="AV12" s="11">
        <f t="shared" si="22"/>
        <v>-1</v>
      </c>
      <c r="AY12" s="11">
        <f t="shared" si="22"/>
        <v>-1</v>
      </c>
      <c r="BB12" s="11">
        <f t="shared" si="22"/>
        <v>-1</v>
      </c>
      <c r="BE12" s="11">
        <f t="shared" si="22"/>
        <v>-1</v>
      </c>
      <c r="BH12" s="11">
        <f t="shared" si="22"/>
        <v>-1</v>
      </c>
      <c r="BK12" s="11">
        <f t="shared" si="22"/>
        <v>-1</v>
      </c>
      <c r="BN12" s="11">
        <f t="shared" si="22"/>
        <v>-1</v>
      </c>
    </row>
    <row r="13" spans="1:66" x14ac:dyDescent="0.25">
      <c r="C13" s="11">
        <f t="shared" si="20"/>
        <v>-1</v>
      </c>
      <c r="F13" s="11">
        <f t="shared" si="21"/>
        <v>-1</v>
      </c>
      <c r="I13" s="11">
        <f t="shared" si="22"/>
        <v>-1</v>
      </c>
      <c r="L13" s="11">
        <f t="shared" si="22"/>
        <v>-1</v>
      </c>
      <c r="O13" s="11">
        <f t="shared" si="22"/>
        <v>-1</v>
      </c>
      <c r="R13" s="11">
        <f t="shared" si="22"/>
        <v>-1</v>
      </c>
      <c r="U13" s="11">
        <f t="shared" si="22"/>
        <v>-1</v>
      </c>
      <c r="X13" s="11">
        <f t="shared" si="22"/>
        <v>-1</v>
      </c>
      <c r="AA13" s="11">
        <f t="shared" si="22"/>
        <v>-1</v>
      </c>
      <c r="AD13" s="11">
        <f t="shared" si="22"/>
        <v>-1</v>
      </c>
      <c r="AG13" s="11">
        <f t="shared" si="22"/>
        <v>-1</v>
      </c>
      <c r="AJ13" s="11">
        <f t="shared" si="22"/>
        <v>-1</v>
      </c>
      <c r="AM13" s="11">
        <f t="shared" si="22"/>
        <v>-1</v>
      </c>
      <c r="AP13" s="11">
        <f t="shared" si="22"/>
        <v>-1</v>
      </c>
      <c r="AS13" s="11">
        <f t="shared" si="22"/>
        <v>-1</v>
      </c>
      <c r="AV13" s="11">
        <f t="shared" si="22"/>
        <v>-1</v>
      </c>
      <c r="AY13" s="11">
        <f t="shared" si="22"/>
        <v>-1</v>
      </c>
      <c r="BB13" s="11">
        <f t="shared" si="22"/>
        <v>-1</v>
      </c>
      <c r="BE13" s="11">
        <f t="shared" si="22"/>
        <v>-1</v>
      </c>
      <c r="BH13" s="11">
        <f t="shared" si="22"/>
        <v>-1</v>
      </c>
      <c r="BK13" s="11">
        <f t="shared" si="22"/>
        <v>-1</v>
      </c>
      <c r="BN13" s="11">
        <f t="shared" si="22"/>
        <v>-1</v>
      </c>
    </row>
    <row r="14" spans="1:66" x14ac:dyDescent="0.25">
      <c r="C14" s="11">
        <f t="shared" si="20"/>
        <v>-1</v>
      </c>
      <c r="F14" s="11">
        <f t="shared" si="21"/>
        <v>-1</v>
      </c>
      <c r="I14" s="11">
        <f t="shared" si="22"/>
        <v>-1</v>
      </c>
      <c r="L14" s="11">
        <f t="shared" si="22"/>
        <v>-1</v>
      </c>
      <c r="O14" s="11">
        <f t="shared" si="22"/>
        <v>-1</v>
      </c>
      <c r="R14" s="11">
        <f t="shared" si="22"/>
        <v>-1</v>
      </c>
      <c r="U14" s="11">
        <f t="shared" si="22"/>
        <v>-1</v>
      </c>
      <c r="X14" s="11">
        <f t="shared" si="22"/>
        <v>-1</v>
      </c>
      <c r="AA14" s="11">
        <f t="shared" si="22"/>
        <v>-1</v>
      </c>
      <c r="AD14" s="11">
        <f t="shared" si="22"/>
        <v>-1</v>
      </c>
      <c r="AG14" s="11">
        <f t="shared" si="22"/>
        <v>-1</v>
      </c>
      <c r="AJ14" s="11">
        <f t="shared" si="22"/>
        <v>-1</v>
      </c>
      <c r="AM14" s="11">
        <f t="shared" si="22"/>
        <v>-1</v>
      </c>
      <c r="AP14" s="11">
        <f t="shared" si="22"/>
        <v>-1</v>
      </c>
      <c r="AS14" s="11">
        <f t="shared" si="22"/>
        <v>-1</v>
      </c>
      <c r="AV14" s="11">
        <f t="shared" si="22"/>
        <v>-1</v>
      </c>
      <c r="AY14" s="11">
        <f t="shared" si="22"/>
        <v>-1</v>
      </c>
      <c r="BB14" s="11">
        <f t="shared" si="22"/>
        <v>-1</v>
      </c>
      <c r="BE14" s="11">
        <f t="shared" si="22"/>
        <v>-1</v>
      </c>
      <c r="BH14" s="11">
        <f t="shared" si="22"/>
        <v>-1</v>
      </c>
      <c r="BK14" s="11">
        <f t="shared" si="22"/>
        <v>-1</v>
      </c>
      <c r="BN14" s="11">
        <f t="shared" si="22"/>
        <v>-1</v>
      </c>
    </row>
    <row r="15" spans="1:66" x14ac:dyDescent="0.25">
      <c r="C15" s="11">
        <f t="shared" si="20"/>
        <v>-1</v>
      </c>
      <c r="F15" s="11">
        <f t="shared" si="21"/>
        <v>-1</v>
      </c>
      <c r="I15" s="11">
        <f t="shared" si="22"/>
        <v>-1</v>
      </c>
      <c r="L15" s="11">
        <f t="shared" si="22"/>
        <v>-1</v>
      </c>
      <c r="O15" s="11">
        <f t="shared" si="22"/>
        <v>-1</v>
      </c>
      <c r="R15" s="11">
        <f t="shared" si="22"/>
        <v>-1</v>
      </c>
      <c r="U15" s="11">
        <f t="shared" si="22"/>
        <v>-1</v>
      </c>
      <c r="X15" s="11">
        <f t="shared" si="22"/>
        <v>-1</v>
      </c>
      <c r="AA15" s="11">
        <f t="shared" si="22"/>
        <v>-1</v>
      </c>
      <c r="AD15" s="11">
        <f t="shared" si="22"/>
        <v>-1</v>
      </c>
      <c r="AG15" s="11">
        <f t="shared" si="22"/>
        <v>-1</v>
      </c>
      <c r="AJ15" s="11">
        <f t="shared" si="22"/>
        <v>-1</v>
      </c>
      <c r="AM15" s="11">
        <f t="shared" si="22"/>
        <v>-1</v>
      </c>
      <c r="AP15" s="11">
        <f t="shared" si="22"/>
        <v>-1</v>
      </c>
      <c r="AS15" s="11">
        <f t="shared" si="22"/>
        <v>-1</v>
      </c>
      <c r="AV15" s="11">
        <f t="shared" si="22"/>
        <v>-1</v>
      </c>
      <c r="AY15" s="11">
        <f t="shared" si="22"/>
        <v>-1</v>
      </c>
      <c r="BB15" s="11">
        <f t="shared" si="22"/>
        <v>-1</v>
      </c>
      <c r="BE15" s="11">
        <f t="shared" si="22"/>
        <v>-1</v>
      </c>
      <c r="BH15" s="11">
        <f t="shared" si="22"/>
        <v>-1</v>
      </c>
      <c r="BK15" s="11">
        <f t="shared" si="22"/>
        <v>-1</v>
      </c>
      <c r="BN15" s="11">
        <f t="shared" si="22"/>
        <v>-1</v>
      </c>
    </row>
    <row r="16" spans="1:66" x14ac:dyDescent="0.25">
      <c r="C16" s="11">
        <f t="shared" si="20"/>
        <v>-1</v>
      </c>
      <c r="F16" s="11">
        <f t="shared" si="21"/>
        <v>-1</v>
      </c>
      <c r="I16" s="11">
        <f t="shared" si="22"/>
        <v>-1</v>
      </c>
      <c r="L16" s="11">
        <f t="shared" si="22"/>
        <v>-1</v>
      </c>
      <c r="O16" s="11">
        <f t="shared" si="22"/>
        <v>-1</v>
      </c>
      <c r="R16" s="11">
        <f t="shared" si="22"/>
        <v>-1</v>
      </c>
      <c r="U16" s="11">
        <f t="shared" si="22"/>
        <v>-1</v>
      </c>
      <c r="X16" s="11">
        <f t="shared" si="22"/>
        <v>-1</v>
      </c>
      <c r="AA16" s="11">
        <f t="shared" si="22"/>
        <v>-1</v>
      </c>
      <c r="AD16" s="11">
        <f t="shared" si="22"/>
        <v>-1</v>
      </c>
      <c r="AG16" s="11">
        <f t="shared" si="22"/>
        <v>-1</v>
      </c>
      <c r="AJ16" s="11">
        <f t="shared" si="22"/>
        <v>-1</v>
      </c>
      <c r="AM16" s="11">
        <f t="shared" si="22"/>
        <v>-1</v>
      </c>
      <c r="AP16" s="11">
        <f t="shared" si="22"/>
        <v>-1</v>
      </c>
      <c r="AS16" s="11">
        <f t="shared" si="22"/>
        <v>-1</v>
      </c>
      <c r="AV16" s="11">
        <f t="shared" si="22"/>
        <v>-1</v>
      </c>
      <c r="AY16" s="11">
        <f t="shared" si="22"/>
        <v>-1</v>
      </c>
      <c r="BB16" s="11">
        <f t="shared" si="22"/>
        <v>-1</v>
      </c>
      <c r="BE16" s="11">
        <f t="shared" si="22"/>
        <v>-1</v>
      </c>
      <c r="BH16" s="11">
        <f t="shared" si="22"/>
        <v>-1</v>
      </c>
      <c r="BK16" s="11">
        <f t="shared" si="22"/>
        <v>-1</v>
      </c>
      <c r="BN16" s="11">
        <f t="shared" si="22"/>
        <v>-1</v>
      </c>
    </row>
    <row r="17" spans="3:66" x14ac:dyDescent="0.25">
      <c r="C17" s="11">
        <f t="shared" si="20"/>
        <v>-1</v>
      </c>
      <c r="F17" s="11">
        <f t="shared" si="21"/>
        <v>-1</v>
      </c>
      <c r="I17" s="11">
        <f t="shared" si="22"/>
        <v>-1</v>
      </c>
      <c r="L17" s="11">
        <f t="shared" si="22"/>
        <v>-1</v>
      </c>
      <c r="O17" s="11">
        <f t="shared" si="22"/>
        <v>-1</v>
      </c>
      <c r="R17" s="11">
        <f t="shared" si="22"/>
        <v>-1</v>
      </c>
      <c r="U17" s="11">
        <f t="shared" si="22"/>
        <v>-1</v>
      </c>
      <c r="X17" s="11">
        <f t="shared" si="22"/>
        <v>-1</v>
      </c>
      <c r="AA17" s="11">
        <f t="shared" si="22"/>
        <v>-1</v>
      </c>
      <c r="AD17" s="11">
        <f t="shared" si="22"/>
        <v>-1</v>
      </c>
      <c r="AG17" s="11">
        <f t="shared" si="22"/>
        <v>-1</v>
      </c>
      <c r="AJ17" s="11">
        <f t="shared" si="22"/>
        <v>-1</v>
      </c>
      <c r="AM17" s="11">
        <f t="shared" si="22"/>
        <v>-1</v>
      </c>
      <c r="AP17" s="11">
        <f t="shared" si="22"/>
        <v>-1</v>
      </c>
      <c r="AS17" s="11">
        <f t="shared" si="22"/>
        <v>-1</v>
      </c>
      <c r="AV17" s="11">
        <f t="shared" si="22"/>
        <v>-1</v>
      </c>
      <c r="AY17" s="11">
        <f t="shared" si="22"/>
        <v>-1</v>
      </c>
      <c r="BB17" s="11">
        <f t="shared" si="22"/>
        <v>-1</v>
      </c>
      <c r="BE17" s="11">
        <f t="shared" si="22"/>
        <v>-1</v>
      </c>
      <c r="BH17" s="11">
        <f t="shared" si="22"/>
        <v>-1</v>
      </c>
      <c r="BK17" s="11">
        <f t="shared" si="22"/>
        <v>-1</v>
      </c>
      <c r="BN17" s="11">
        <f t="shared" si="22"/>
        <v>-1</v>
      </c>
    </row>
    <row r="18" spans="3:66" x14ac:dyDescent="0.25">
      <c r="C18" s="11">
        <f t="shared" si="20"/>
        <v>-1</v>
      </c>
      <c r="F18" s="11">
        <f t="shared" si="21"/>
        <v>-1</v>
      </c>
      <c r="I18" s="11">
        <f t="shared" si="22"/>
        <v>-1</v>
      </c>
      <c r="L18" s="11">
        <f t="shared" si="22"/>
        <v>-1</v>
      </c>
      <c r="O18" s="11">
        <f t="shared" si="22"/>
        <v>-1</v>
      </c>
      <c r="R18" s="11">
        <f t="shared" si="22"/>
        <v>-1</v>
      </c>
      <c r="U18" s="11">
        <f t="shared" si="22"/>
        <v>-1</v>
      </c>
      <c r="X18" s="11">
        <f t="shared" si="22"/>
        <v>-1</v>
      </c>
      <c r="AA18" s="11">
        <f t="shared" si="22"/>
        <v>-1</v>
      </c>
      <c r="AD18" s="11">
        <f t="shared" si="22"/>
        <v>-1</v>
      </c>
      <c r="AG18" s="11">
        <f t="shared" si="22"/>
        <v>-1</v>
      </c>
      <c r="AJ18" s="11">
        <f t="shared" si="22"/>
        <v>-1</v>
      </c>
      <c r="AM18" s="11">
        <f t="shared" si="22"/>
        <v>-1</v>
      </c>
      <c r="AP18" s="11">
        <f t="shared" si="22"/>
        <v>-1</v>
      </c>
      <c r="AS18" s="11">
        <f t="shared" si="22"/>
        <v>-1</v>
      </c>
      <c r="AV18" s="11">
        <f t="shared" si="22"/>
        <v>-1</v>
      </c>
      <c r="AY18" s="11">
        <f t="shared" si="22"/>
        <v>-1</v>
      </c>
      <c r="BB18" s="11">
        <f t="shared" si="22"/>
        <v>-1</v>
      </c>
      <c r="BE18" s="11">
        <f t="shared" si="22"/>
        <v>-1</v>
      </c>
      <c r="BH18" s="11">
        <f t="shared" si="22"/>
        <v>-1</v>
      </c>
      <c r="BK18" s="11">
        <f t="shared" si="22"/>
        <v>-1</v>
      </c>
      <c r="BN18" s="11">
        <f t="shared" si="22"/>
        <v>-1</v>
      </c>
    </row>
    <row r="19" spans="3:66" x14ac:dyDescent="0.25">
      <c r="C19" s="11">
        <f t="shared" si="20"/>
        <v>-1</v>
      </c>
      <c r="F19" s="11">
        <f t="shared" si="21"/>
        <v>-1</v>
      </c>
      <c r="I19" s="11">
        <f t="shared" si="22"/>
        <v>-1</v>
      </c>
      <c r="L19" s="11">
        <f t="shared" si="22"/>
        <v>-1</v>
      </c>
      <c r="O19" s="11">
        <f t="shared" si="22"/>
        <v>-1</v>
      </c>
      <c r="R19" s="11">
        <f t="shared" si="22"/>
        <v>-1</v>
      </c>
      <c r="U19" s="11">
        <f t="shared" si="22"/>
        <v>-1</v>
      </c>
      <c r="X19" s="11">
        <f t="shared" si="22"/>
        <v>-1</v>
      </c>
      <c r="AA19" s="11">
        <f t="shared" si="22"/>
        <v>-1</v>
      </c>
      <c r="AD19" s="11">
        <f t="shared" si="22"/>
        <v>-1</v>
      </c>
      <c r="AG19" s="11">
        <f t="shared" si="22"/>
        <v>-1</v>
      </c>
      <c r="AJ19" s="11">
        <f t="shared" si="22"/>
        <v>-1</v>
      </c>
      <c r="AM19" s="11">
        <f t="shared" si="22"/>
        <v>-1</v>
      </c>
      <c r="AP19" s="11">
        <f t="shared" si="22"/>
        <v>-1</v>
      </c>
      <c r="AS19" s="11">
        <f t="shared" si="22"/>
        <v>-1</v>
      </c>
      <c r="AV19" s="11">
        <f t="shared" si="22"/>
        <v>-1</v>
      </c>
      <c r="AY19" s="11">
        <f t="shared" si="22"/>
        <v>-1</v>
      </c>
      <c r="BB19" s="11">
        <f t="shared" si="22"/>
        <v>-1</v>
      </c>
      <c r="BE19" s="11">
        <f t="shared" si="22"/>
        <v>-1</v>
      </c>
      <c r="BH19" s="11">
        <f t="shared" si="22"/>
        <v>-1</v>
      </c>
      <c r="BK19" s="11">
        <f t="shared" si="22"/>
        <v>-1</v>
      </c>
      <c r="BN19" s="11">
        <f t="shared" si="22"/>
        <v>-1</v>
      </c>
    </row>
    <row r="20" spans="3:66" x14ac:dyDescent="0.25">
      <c r="C20" s="11">
        <f t="shared" si="20"/>
        <v>-1</v>
      </c>
      <c r="F20" s="11">
        <f t="shared" si="21"/>
        <v>-1</v>
      </c>
      <c r="I20" s="11">
        <f t="shared" si="22"/>
        <v>-1</v>
      </c>
      <c r="L20" s="11">
        <f t="shared" si="22"/>
        <v>-1</v>
      </c>
      <c r="O20" s="11">
        <f t="shared" si="22"/>
        <v>-1</v>
      </c>
      <c r="R20" s="11">
        <f t="shared" si="22"/>
        <v>-1</v>
      </c>
      <c r="U20" s="11">
        <f t="shared" si="22"/>
        <v>-1</v>
      </c>
      <c r="X20" s="11">
        <f t="shared" si="22"/>
        <v>-1</v>
      </c>
      <c r="AA20" s="11">
        <f t="shared" si="22"/>
        <v>-1</v>
      </c>
      <c r="AD20" s="11">
        <f t="shared" si="22"/>
        <v>-1</v>
      </c>
      <c r="AG20" s="11">
        <f t="shared" si="22"/>
        <v>-1</v>
      </c>
      <c r="AJ20" s="11">
        <f t="shared" si="22"/>
        <v>-1</v>
      </c>
      <c r="AM20" s="11">
        <f t="shared" si="22"/>
        <v>-1</v>
      </c>
      <c r="AP20" s="11">
        <f t="shared" si="22"/>
        <v>-1</v>
      </c>
      <c r="AS20" s="11">
        <f t="shared" si="22"/>
        <v>-1</v>
      </c>
      <c r="AV20" s="11">
        <f t="shared" si="22"/>
        <v>-1</v>
      </c>
      <c r="AY20" s="11">
        <f t="shared" si="22"/>
        <v>-1</v>
      </c>
      <c r="BB20" s="11">
        <f t="shared" si="22"/>
        <v>-1</v>
      </c>
      <c r="BE20" s="11">
        <f t="shared" si="22"/>
        <v>-1</v>
      </c>
      <c r="BH20" s="11">
        <f t="shared" si="22"/>
        <v>-1</v>
      </c>
      <c r="BK20" s="11">
        <f t="shared" si="22"/>
        <v>-1</v>
      </c>
      <c r="BN20" s="11">
        <f t="shared" si="22"/>
        <v>-1</v>
      </c>
    </row>
    <row r="21" spans="3:66" x14ac:dyDescent="0.25">
      <c r="C21" s="11">
        <f t="shared" si="20"/>
        <v>-1</v>
      </c>
      <c r="F21" s="11">
        <f t="shared" si="21"/>
        <v>-1</v>
      </c>
      <c r="I21" s="11">
        <f t="shared" si="22"/>
        <v>-1</v>
      </c>
      <c r="L21" s="11">
        <f t="shared" si="22"/>
        <v>-1</v>
      </c>
      <c r="O21" s="11">
        <f t="shared" si="22"/>
        <v>-1</v>
      </c>
      <c r="R21" s="11">
        <f t="shared" si="22"/>
        <v>-1</v>
      </c>
      <c r="U21" s="11">
        <f t="shared" si="22"/>
        <v>-1</v>
      </c>
      <c r="X21" s="11">
        <f t="shared" si="22"/>
        <v>-1</v>
      </c>
      <c r="AA21" s="11">
        <f t="shared" si="22"/>
        <v>-1</v>
      </c>
      <c r="AD21" s="11">
        <f t="shared" si="22"/>
        <v>-1</v>
      </c>
      <c r="AG21" s="11">
        <f t="shared" si="22"/>
        <v>-1</v>
      </c>
      <c r="AJ21" s="11">
        <f t="shared" si="22"/>
        <v>-1</v>
      </c>
      <c r="AM21" s="11">
        <f t="shared" si="22"/>
        <v>-1</v>
      </c>
      <c r="AP21" s="11">
        <f t="shared" si="22"/>
        <v>-1</v>
      </c>
      <c r="AS21" s="11">
        <f t="shared" si="22"/>
        <v>-1</v>
      </c>
      <c r="AV21" s="11">
        <f t="shared" si="22"/>
        <v>-1</v>
      </c>
      <c r="AY21" s="11">
        <f t="shared" si="22"/>
        <v>-1</v>
      </c>
      <c r="BB21" s="11">
        <f t="shared" si="22"/>
        <v>-1</v>
      </c>
      <c r="BE21" s="11">
        <f t="shared" si="22"/>
        <v>-1</v>
      </c>
      <c r="BH21" s="11">
        <f t="shared" si="22"/>
        <v>-1</v>
      </c>
      <c r="BK21" s="11">
        <f t="shared" si="22"/>
        <v>-1</v>
      </c>
      <c r="BN21" s="11">
        <f t="shared" si="22"/>
        <v>-1</v>
      </c>
    </row>
    <row r="22" spans="3:66" x14ac:dyDescent="0.25">
      <c r="C22" s="11">
        <f t="shared" si="20"/>
        <v>-1</v>
      </c>
      <c r="F22" s="11">
        <f t="shared" si="21"/>
        <v>-1</v>
      </c>
      <c r="I22" s="11">
        <f t="shared" si="22"/>
        <v>-1</v>
      </c>
      <c r="L22" s="11">
        <f t="shared" si="22"/>
        <v>-1</v>
      </c>
      <c r="O22" s="11">
        <f t="shared" si="22"/>
        <v>-1</v>
      </c>
      <c r="R22" s="11">
        <f t="shared" si="22"/>
        <v>-1</v>
      </c>
      <c r="U22" s="11">
        <f t="shared" si="22"/>
        <v>-1</v>
      </c>
      <c r="X22" s="11">
        <f t="shared" si="22"/>
        <v>-1</v>
      </c>
      <c r="AA22" s="11">
        <f t="shared" si="22"/>
        <v>-1</v>
      </c>
      <c r="AD22" s="11">
        <f t="shared" si="22"/>
        <v>-1</v>
      </c>
      <c r="AG22" s="11">
        <f t="shared" si="22"/>
        <v>-1</v>
      </c>
      <c r="AJ22" s="11">
        <f t="shared" si="22"/>
        <v>-1</v>
      </c>
      <c r="AM22" s="11">
        <f t="shared" si="22"/>
        <v>-1</v>
      </c>
      <c r="AP22" s="11">
        <f t="shared" si="22"/>
        <v>-1</v>
      </c>
      <c r="AS22" s="11">
        <f t="shared" si="22"/>
        <v>-1</v>
      </c>
      <c r="AV22" s="11">
        <f t="shared" si="22"/>
        <v>-1</v>
      </c>
      <c r="AY22" s="11">
        <f t="shared" si="22"/>
        <v>-1</v>
      </c>
      <c r="BB22" s="11">
        <f t="shared" ref="I22:BN35" si="23">IF(ISERROR(BA22/BA$5),-1,(BA22/BA$5))</f>
        <v>-1</v>
      </c>
      <c r="BE22" s="11">
        <f t="shared" si="23"/>
        <v>-1</v>
      </c>
      <c r="BH22" s="11">
        <f t="shared" si="23"/>
        <v>-1</v>
      </c>
      <c r="BK22" s="11">
        <f t="shared" si="23"/>
        <v>-1</v>
      </c>
      <c r="BN22" s="11">
        <f t="shared" si="23"/>
        <v>-1</v>
      </c>
    </row>
    <row r="23" spans="3:66" x14ac:dyDescent="0.25">
      <c r="C23" s="11">
        <f t="shared" si="20"/>
        <v>-1</v>
      </c>
      <c r="F23" s="11">
        <f t="shared" si="21"/>
        <v>-1</v>
      </c>
      <c r="I23" s="11">
        <f t="shared" si="23"/>
        <v>-1</v>
      </c>
      <c r="L23" s="11">
        <f t="shared" si="23"/>
        <v>-1</v>
      </c>
      <c r="O23" s="11">
        <f t="shared" si="23"/>
        <v>-1</v>
      </c>
      <c r="R23" s="11">
        <f t="shared" si="23"/>
        <v>-1</v>
      </c>
      <c r="U23" s="11">
        <f t="shared" si="23"/>
        <v>-1</v>
      </c>
      <c r="X23" s="11">
        <f t="shared" si="23"/>
        <v>-1</v>
      </c>
      <c r="AA23" s="11">
        <f t="shared" si="23"/>
        <v>-1</v>
      </c>
      <c r="AD23" s="11">
        <f t="shared" si="23"/>
        <v>-1</v>
      </c>
      <c r="AG23" s="11">
        <f t="shared" si="23"/>
        <v>-1</v>
      </c>
      <c r="AJ23" s="11">
        <f t="shared" si="23"/>
        <v>-1</v>
      </c>
      <c r="AM23" s="11">
        <f t="shared" si="23"/>
        <v>-1</v>
      </c>
      <c r="AP23" s="11">
        <f t="shared" si="23"/>
        <v>-1</v>
      </c>
      <c r="AS23" s="11">
        <f t="shared" si="23"/>
        <v>-1</v>
      </c>
      <c r="AV23" s="11">
        <f t="shared" si="23"/>
        <v>-1</v>
      </c>
      <c r="AY23" s="11">
        <f t="shared" si="23"/>
        <v>-1</v>
      </c>
      <c r="BB23" s="11">
        <f t="shared" si="23"/>
        <v>-1</v>
      </c>
      <c r="BE23" s="11">
        <f t="shared" si="23"/>
        <v>-1</v>
      </c>
      <c r="BH23" s="11">
        <f t="shared" si="23"/>
        <v>-1</v>
      </c>
      <c r="BK23" s="11">
        <f t="shared" si="23"/>
        <v>-1</v>
      </c>
      <c r="BN23" s="11">
        <f t="shared" si="23"/>
        <v>-1</v>
      </c>
    </row>
    <row r="24" spans="3:66" x14ac:dyDescent="0.25">
      <c r="C24" s="11">
        <f t="shared" si="20"/>
        <v>-1</v>
      </c>
      <c r="F24" s="11">
        <f t="shared" si="21"/>
        <v>-1</v>
      </c>
      <c r="I24" s="11">
        <f t="shared" si="23"/>
        <v>-1</v>
      </c>
      <c r="L24" s="11">
        <f t="shared" si="23"/>
        <v>-1</v>
      </c>
      <c r="O24" s="11">
        <f t="shared" si="23"/>
        <v>-1</v>
      </c>
      <c r="R24" s="11">
        <f t="shared" si="23"/>
        <v>-1</v>
      </c>
      <c r="U24" s="11">
        <f t="shared" si="23"/>
        <v>-1</v>
      </c>
      <c r="X24" s="11">
        <f t="shared" si="23"/>
        <v>-1</v>
      </c>
      <c r="AA24" s="11">
        <f t="shared" si="23"/>
        <v>-1</v>
      </c>
      <c r="AD24" s="11">
        <f t="shared" si="23"/>
        <v>-1</v>
      </c>
      <c r="AG24" s="11">
        <f t="shared" si="23"/>
        <v>-1</v>
      </c>
      <c r="AJ24" s="11">
        <f t="shared" si="23"/>
        <v>-1</v>
      </c>
      <c r="AM24" s="11">
        <f t="shared" si="23"/>
        <v>-1</v>
      </c>
      <c r="AP24" s="11">
        <f t="shared" si="23"/>
        <v>-1</v>
      </c>
      <c r="AS24" s="11">
        <f t="shared" si="23"/>
        <v>-1</v>
      </c>
      <c r="AV24" s="11">
        <f t="shared" si="23"/>
        <v>-1</v>
      </c>
      <c r="AY24" s="11">
        <f t="shared" si="23"/>
        <v>-1</v>
      </c>
      <c r="BB24" s="11">
        <f t="shared" si="23"/>
        <v>-1</v>
      </c>
      <c r="BE24" s="11">
        <f t="shared" si="23"/>
        <v>-1</v>
      </c>
      <c r="BH24" s="11">
        <f t="shared" si="23"/>
        <v>-1</v>
      </c>
      <c r="BK24" s="11">
        <f t="shared" si="23"/>
        <v>-1</v>
      </c>
      <c r="BN24" s="11">
        <f t="shared" si="23"/>
        <v>-1</v>
      </c>
    </row>
    <row r="25" spans="3:66" x14ac:dyDescent="0.25">
      <c r="C25" s="11">
        <f t="shared" si="20"/>
        <v>-1</v>
      </c>
      <c r="F25" s="11">
        <f t="shared" si="21"/>
        <v>-1</v>
      </c>
      <c r="I25" s="11">
        <f t="shared" si="23"/>
        <v>-1</v>
      </c>
      <c r="L25" s="11">
        <f t="shared" si="23"/>
        <v>-1</v>
      </c>
      <c r="O25" s="11">
        <f t="shared" si="23"/>
        <v>-1</v>
      </c>
      <c r="R25" s="11">
        <f t="shared" si="23"/>
        <v>-1</v>
      </c>
      <c r="U25" s="11">
        <f t="shared" si="23"/>
        <v>-1</v>
      </c>
      <c r="X25" s="11">
        <f t="shared" si="23"/>
        <v>-1</v>
      </c>
      <c r="AA25" s="11">
        <f t="shared" si="23"/>
        <v>-1</v>
      </c>
      <c r="AD25" s="11">
        <f t="shared" si="23"/>
        <v>-1</v>
      </c>
      <c r="AG25" s="11">
        <f t="shared" si="23"/>
        <v>-1</v>
      </c>
      <c r="AJ25" s="11">
        <f t="shared" si="23"/>
        <v>-1</v>
      </c>
      <c r="AM25" s="11">
        <f t="shared" si="23"/>
        <v>-1</v>
      </c>
      <c r="AP25" s="11">
        <f t="shared" si="23"/>
        <v>-1</v>
      </c>
      <c r="AS25" s="11">
        <f t="shared" si="23"/>
        <v>-1</v>
      </c>
      <c r="AV25" s="11">
        <f t="shared" si="23"/>
        <v>-1</v>
      </c>
      <c r="AY25" s="11">
        <f t="shared" si="23"/>
        <v>-1</v>
      </c>
      <c r="BB25" s="11">
        <f t="shared" si="23"/>
        <v>-1</v>
      </c>
      <c r="BE25" s="11">
        <f t="shared" si="23"/>
        <v>-1</v>
      </c>
      <c r="BH25" s="11">
        <f t="shared" si="23"/>
        <v>-1</v>
      </c>
      <c r="BK25" s="11">
        <f t="shared" si="23"/>
        <v>-1</v>
      </c>
      <c r="BN25" s="11">
        <f t="shared" si="23"/>
        <v>-1</v>
      </c>
    </row>
    <row r="26" spans="3:66" x14ac:dyDescent="0.25">
      <c r="C26" s="11">
        <f t="shared" si="20"/>
        <v>-1</v>
      </c>
      <c r="F26" s="11">
        <f t="shared" si="21"/>
        <v>-1</v>
      </c>
      <c r="I26" s="11">
        <f t="shared" si="23"/>
        <v>-1</v>
      </c>
      <c r="L26" s="11">
        <f t="shared" si="23"/>
        <v>-1</v>
      </c>
      <c r="O26" s="11">
        <f t="shared" si="23"/>
        <v>-1</v>
      </c>
      <c r="R26" s="11">
        <f t="shared" si="23"/>
        <v>-1</v>
      </c>
      <c r="U26" s="11">
        <f t="shared" si="23"/>
        <v>-1</v>
      </c>
      <c r="X26" s="11">
        <f t="shared" si="23"/>
        <v>-1</v>
      </c>
      <c r="AA26" s="11">
        <f t="shared" si="23"/>
        <v>-1</v>
      </c>
      <c r="AD26" s="11">
        <f t="shared" si="23"/>
        <v>-1</v>
      </c>
      <c r="AG26" s="11">
        <f t="shared" si="23"/>
        <v>-1</v>
      </c>
      <c r="AJ26" s="11">
        <f t="shared" si="23"/>
        <v>-1</v>
      </c>
      <c r="AM26" s="11">
        <f t="shared" si="23"/>
        <v>-1</v>
      </c>
      <c r="AP26" s="11">
        <f t="shared" si="23"/>
        <v>-1</v>
      </c>
      <c r="AS26" s="11">
        <f t="shared" si="23"/>
        <v>-1</v>
      </c>
      <c r="AV26" s="11">
        <f t="shared" si="23"/>
        <v>-1</v>
      </c>
      <c r="AY26" s="11">
        <f t="shared" si="23"/>
        <v>-1</v>
      </c>
      <c r="BB26" s="11">
        <f t="shared" si="23"/>
        <v>-1</v>
      </c>
      <c r="BE26" s="11">
        <f t="shared" si="23"/>
        <v>-1</v>
      </c>
      <c r="BH26" s="11">
        <f t="shared" si="23"/>
        <v>-1</v>
      </c>
      <c r="BK26" s="11">
        <f t="shared" si="23"/>
        <v>-1</v>
      </c>
      <c r="BN26" s="11">
        <f t="shared" si="23"/>
        <v>-1</v>
      </c>
    </row>
    <row r="27" spans="3:66" x14ac:dyDescent="0.25">
      <c r="C27" s="11">
        <f t="shared" si="20"/>
        <v>-1</v>
      </c>
      <c r="F27" s="11">
        <f t="shared" si="21"/>
        <v>-1</v>
      </c>
      <c r="I27" s="11">
        <f t="shared" si="23"/>
        <v>-1</v>
      </c>
      <c r="L27" s="11">
        <f t="shared" si="23"/>
        <v>-1</v>
      </c>
      <c r="O27" s="11">
        <f t="shared" si="23"/>
        <v>-1</v>
      </c>
      <c r="R27" s="11">
        <f t="shared" si="23"/>
        <v>-1</v>
      </c>
      <c r="U27" s="11">
        <f t="shared" si="23"/>
        <v>-1</v>
      </c>
      <c r="X27" s="11">
        <f t="shared" si="23"/>
        <v>-1</v>
      </c>
      <c r="AA27" s="11">
        <f t="shared" si="23"/>
        <v>-1</v>
      </c>
      <c r="AD27" s="11">
        <f t="shared" si="23"/>
        <v>-1</v>
      </c>
      <c r="AG27" s="11">
        <f t="shared" si="23"/>
        <v>-1</v>
      </c>
      <c r="AJ27" s="11">
        <f t="shared" si="23"/>
        <v>-1</v>
      </c>
      <c r="AM27" s="11">
        <f t="shared" si="23"/>
        <v>-1</v>
      </c>
      <c r="AP27" s="11">
        <f t="shared" si="23"/>
        <v>-1</v>
      </c>
      <c r="AS27" s="11">
        <f t="shared" si="23"/>
        <v>-1</v>
      </c>
      <c r="AV27" s="11">
        <f t="shared" si="23"/>
        <v>-1</v>
      </c>
      <c r="AY27" s="11">
        <f t="shared" si="23"/>
        <v>-1</v>
      </c>
      <c r="BB27" s="11">
        <f t="shared" si="23"/>
        <v>-1</v>
      </c>
      <c r="BE27" s="11">
        <f t="shared" si="23"/>
        <v>-1</v>
      </c>
      <c r="BH27" s="11">
        <f t="shared" si="23"/>
        <v>-1</v>
      </c>
      <c r="BK27" s="11">
        <f t="shared" si="23"/>
        <v>-1</v>
      </c>
      <c r="BN27" s="11">
        <f t="shared" si="23"/>
        <v>-1</v>
      </c>
    </row>
    <row r="28" spans="3:66" x14ac:dyDescent="0.25">
      <c r="C28" s="11">
        <f t="shared" si="20"/>
        <v>-1</v>
      </c>
      <c r="F28" s="11">
        <f t="shared" si="21"/>
        <v>-1</v>
      </c>
      <c r="I28" s="11">
        <f t="shared" si="23"/>
        <v>-1</v>
      </c>
      <c r="L28" s="11">
        <f t="shared" si="23"/>
        <v>-1</v>
      </c>
      <c r="O28" s="11">
        <f t="shared" si="23"/>
        <v>-1</v>
      </c>
      <c r="R28" s="11">
        <f t="shared" si="23"/>
        <v>-1</v>
      </c>
      <c r="U28" s="11">
        <f t="shared" si="23"/>
        <v>-1</v>
      </c>
      <c r="X28" s="11">
        <f t="shared" si="23"/>
        <v>-1</v>
      </c>
      <c r="AA28" s="11">
        <f t="shared" si="23"/>
        <v>-1</v>
      </c>
      <c r="AD28" s="11">
        <f t="shared" si="23"/>
        <v>-1</v>
      </c>
      <c r="AG28" s="11">
        <f t="shared" si="23"/>
        <v>-1</v>
      </c>
      <c r="AJ28" s="11">
        <f t="shared" si="23"/>
        <v>-1</v>
      </c>
      <c r="AM28" s="11">
        <f t="shared" si="23"/>
        <v>-1</v>
      </c>
      <c r="AP28" s="11">
        <f t="shared" si="23"/>
        <v>-1</v>
      </c>
      <c r="AS28" s="11">
        <f t="shared" si="23"/>
        <v>-1</v>
      </c>
      <c r="AV28" s="11">
        <f t="shared" si="23"/>
        <v>-1</v>
      </c>
      <c r="AY28" s="11">
        <f t="shared" si="23"/>
        <v>-1</v>
      </c>
      <c r="BB28" s="11">
        <f t="shared" si="23"/>
        <v>-1</v>
      </c>
      <c r="BE28" s="11">
        <f t="shared" si="23"/>
        <v>-1</v>
      </c>
      <c r="BH28" s="11">
        <f t="shared" si="23"/>
        <v>-1</v>
      </c>
      <c r="BK28" s="11">
        <f t="shared" si="23"/>
        <v>-1</v>
      </c>
      <c r="BN28" s="11">
        <f t="shared" si="23"/>
        <v>-1</v>
      </c>
    </row>
    <row r="29" spans="3:66" x14ac:dyDescent="0.25">
      <c r="C29" s="11">
        <f t="shared" si="20"/>
        <v>-1</v>
      </c>
      <c r="F29" s="11">
        <f t="shared" si="21"/>
        <v>-1</v>
      </c>
      <c r="I29" s="11">
        <f t="shared" si="23"/>
        <v>-1</v>
      </c>
      <c r="L29" s="11">
        <f t="shared" si="23"/>
        <v>-1</v>
      </c>
      <c r="O29" s="11">
        <f t="shared" si="23"/>
        <v>-1</v>
      </c>
      <c r="R29" s="11">
        <f t="shared" si="23"/>
        <v>-1</v>
      </c>
      <c r="U29" s="11">
        <f t="shared" si="23"/>
        <v>-1</v>
      </c>
      <c r="X29" s="11">
        <f t="shared" si="23"/>
        <v>-1</v>
      </c>
      <c r="AA29" s="11">
        <f t="shared" si="23"/>
        <v>-1</v>
      </c>
      <c r="AD29" s="11">
        <f t="shared" si="23"/>
        <v>-1</v>
      </c>
      <c r="AG29" s="11">
        <f t="shared" si="23"/>
        <v>-1</v>
      </c>
      <c r="AJ29" s="11">
        <f t="shared" si="23"/>
        <v>-1</v>
      </c>
      <c r="AM29" s="11">
        <f t="shared" si="23"/>
        <v>-1</v>
      </c>
      <c r="AP29" s="11">
        <f t="shared" si="23"/>
        <v>-1</v>
      </c>
      <c r="AS29" s="11">
        <f t="shared" si="23"/>
        <v>-1</v>
      </c>
      <c r="AV29" s="11">
        <f t="shared" si="23"/>
        <v>-1</v>
      </c>
      <c r="AY29" s="11">
        <f t="shared" si="23"/>
        <v>-1</v>
      </c>
      <c r="BB29" s="11">
        <f t="shared" si="23"/>
        <v>-1</v>
      </c>
      <c r="BE29" s="11">
        <f t="shared" si="23"/>
        <v>-1</v>
      </c>
      <c r="BH29" s="11">
        <f t="shared" si="23"/>
        <v>-1</v>
      </c>
      <c r="BK29" s="11">
        <f t="shared" si="23"/>
        <v>-1</v>
      </c>
      <c r="BN29" s="11">
        <f t="shared" si="23"/>
        <v>-1</v>
      </c>
    </row>
    <row r="30" spans="3:66" x14ac:dyDescent="0.25">
      <c r="C30" s="11">
        <f t="shared" si="20"/>
        <v>-1</v>
      </c>
      <c r="F30" s="11">
        <f t="shared" si="21"/>
        <v>-1</v>
      </c>
      <c r="I30" s="11">
        <f t="shared" si="23"/>
        <v>-1</v>
      </c>
      <c r="L30" s="11">
        <f t="shared" si="23"/>
        <v>-1</v>
      </c>
      <c r="O30" s="11">
        <f t="shared" si="23"/>
        <v>-1</v>
      </c>
      <c r="R30" s="11">
        <f t="shared" si="23"/>
        <v>-1</v>
      </c>
      <c r="U30" s="11">
        <f t="shared" si="23"/>
        <v>-1</v>
      </c>
      <c r="X30" s="11">
        <f t="shared" si="23"/>
        <v>-1</v>
      </c>
      <c r="AA30" s="11">
        <f t="shared" si="23"/>
        <v>-1</v>
      </c>
      <c r="AD30" s="11">
        <f t="shared" si="23"/>
        <v>-1</v>
      </c>
      <c r="AG30" s="11">
        <f t="shared" si="23"/>
        <v>-1</v>
      </c>
      <c r="AJ30" s="11">
        <f t="shared" si="23"/>
        <v>-1</v>
      </c>
      <c r="AM30" s="11">
        <f t="shared" si="23"/>
        <v>-1</v>
      </c>
      <c r="AP30" s="11">
        <f t="shared" si="23"/>
        <v>-1</v>
      </c>
      <c r="AS30" s="11">
        <f t="shared" si="23"/>
        <v>-1</v>
      </c>
      <c r="AV30" s="11">
        <f t="shared" si="23"/>
        <v>-1</v>
      </c>
      <c r="AY30" s="11">
        <f t="shared" si="23"/>
        <v>-1</v>
      </c>
      <c r="BB30" s="11">
        <f t="shared" si="23"/>
        <v>-1</v>
      </c>
      <c r="BE30" s="11">
        <f t="shared" si="23"/>
        <v>-1</v>
      </c>
      <c r="BH30" s="11">
        <f t="shared" si="23"/>
        <v>-1</v>
      </c>
      <c r="BK30" s="11">
        <f t="shared" si="23"/>
        <v>-1</v>
      </c>
      <c r="BN30" s="11">
        <f t="shared" si="23"/>
        <v>-1</v>
      </c>
    </row>
    <row r="31" spans="3:66" x14ac:dyDescent="0.25">
      <c r="C31" s="11">
        <f t="shared" si="20"/>
        <v>-1</v>
      </c>
      <c r="F31" s="11">
        <f t="shared" si="21"/>
        <v>-1</v>
      </c>
      <c r="I31" s="11">
        <f t="shared" si="23"/>
        <v>-1</v>
      </c>
      <c r="L31" s="11">
        <f t="shared" si="23"/>
        <v>-1</v>
      </c>
      <c r="O31" s="11">
        <f t="shared" si="23"/>
        <v>-1</v>
      </c>
      <c r="R31" s="11">
        <f t="shared" si="23"/>
        <v>-1</v>
      </c>
      <c r="U31" s="11">
        <f t="shared" si="23"/>
        <v>-1</v>
      </c>
      <c r="X31" s="11">
        <f t="shared" si="23"/>
        <v>-1</v>
      </c>
      <c r="AA31" s="11">
        <f t="shared" si="23"/>
        <v>-1</v>
      </c>
      <c r="AD31" s="11">
        <f t="shared" si="23"/>
        <v>-1</v>
      </c>
      <c r="AG31" s="11">
        <f t="shared" si="23"/>
        <v>-1</v>
      </c>
      <c r="AJ31" s="11">
        <f t="shared" si="23"/>
        <v>-1</v>
      </c>
      <c r="AM31" s="11">
        <f t="shared" si="23"/>
        <v>-1</v>
      </c>
      <c r="AP31" s="11">
        <f t="shared" si="23"/>
        <v>-1</v>
      </c>
      <c r="AS31" s="11">
        <f t="shared" si="23"/>
        <v>-1</v>
      </c>
      <c r="AV31" s="11">
        <f t="shared" si="23"/>
        <v>-1</v>
      </c>
      <c r="AY31" s="11">
        <f t="shared" si="23"/>
        <v>-1</v>
      </c>
      <c r="BB31" s="11">
        <f t="shared" si="23"/>
        <v>-1</v>
      </c>
      <c r="BE31" s="11">
        <f t="shared" si="23"/>
        <v>-1</v>
      </c>
      <c r="BH31" s="11">
        <f t="shared" si="23"/>
        <v>-1</v>
      </c>
      <c r="BK31" s="11">
        <f t="shared" si="23"/>
        <v>-1</v>
      </c>
      <c r="BN31" s="11">
        <f t="shared" si="23"/>
        <v>-1</v>
      </c>
    </row>
    <row r="32" spans="3:66" x14ac:dyDescent="0.25">
      <c r="C32" s="11">
        <f t="shared" si="20"/>
        <v>-1</v>
      </c>
      <c r="F32" s="11">
        <f t="shared" si="21"/>
        <v>-1</v>
      </c>
      <c r="I32" s="11">
        <f t="shared" si="23"/>
        <v>-1</v>
      </c>
      <c r="L32" s="11">
        <f t="shared" si="23"/>
        <v>-1</v>
      </c>
      <c r="O32" s="11">
        <f t="shared" si="23"/>
        <v>-1</v>
      </c>
      <c r="R32" s="11">
        <f t="shared" si="23"/>
        <v>-1</v>
      </c>
      <c r="U32" s="11">
        <f t="shared" si="23"/>
        <v>-1</v>
      </c>
      <c r="X32" s="11">
        <f t="shared" si="23"/>
        <v>-1</v>
      </c>
      <c r="AA32" s="11">
        <f t="shared" si="23"/>
        <v>-1</v>
      </c>
      <c r="AD32" s="11">
        <f t="shared" si="23"/>
        <v>-1</v>
      </c>
      <c r="AG32" s="11">
        <f t="shared" si="23"/>
        <v>-1</v>
      </c>
      <c r="AJ32" s="11">
        <f t="shared" si="23"/>
        <v>-1</v>
      </c>
      <c r="AM32" s="11">
        <f t="shared" si="23"/>
        <v>-1</v>
      </c>
      <c r="AP32" s="11">
        <f t="shared" si="23"/>
        <v>-1</v>
      </c>
      <c r="AS32" s="11">
        <f t="shared" si="23"/>
        <v>-1</v>
      </c>
      <c r="AV32" s="11">
        <f t="shared" si="23"/>
        <v>-1</v>
      </c>
      <c r="AY32" s="11">
        <f t="shared" si="23"/>
        <v>-1</v>
      </c>
      <c r="BB32" s="11">
        <f t="shared" si="23"/>
        <v>-1</v>
      </c>
      <c r="BE32" s="11">
        <f t="shared" si="23"/>
        <v>-1</v>
      </c>
      <c r="BH32" s="11">
        <f t="shared" si="23"/>
        <v>-1</v>
      </c>
      <c r="BK32" s="11">
        <f t="shared" si="23"/>
        <v>-1</v>
      </c>
      <c r="BN32" s="11">
        <f t="shared" si="23"/>
        <v>-1</v>
      </c>
    </row>
    <row r="33" spans="3:66" x14ac:dyDescent="0.25">
      <c r="C33" s="11">
        <f t="shared" si="20"/>
        <v>-1</v>
      </c>
      <c r="F33" s="11">
        <f t="shared" si="21"/>
        <v>-1</v>
      </c>
      <c r="I33" s="11">
        <f t="shared" si="23"/>
        <v>-1</v>
      </c>
      <c r="L33" s="11">
        <f t="shared" si="23"/>
        <v>-1</v>
      </c>
      <c r="O33" s="11">
        <f t="shared" si="23"/>
        <v>-1</v>
      </c>
      <c r="R33" s="11">
        <f t="shared" si="23"/>
        <v>-1</v>
      </c>
      <c r="U33" s="11">
        <f t="shared" si="23"/>
        <v>-1</v>
      </c>
      <c r="X33" s="11">
        <f t="shared" si="23"/>
        <v>-1</v>
      </c>
      <c r="AA33" s="11">
        <f t="shared" si="23"/>
        <v>-1</v>
      </c>
      <c r="AD33" s="11">
        <f t="shared" si="23"/>
        <v>-1</v>
      </c>
      <c r="AG33" s="11">
        <f t="shared" si="23"/>
        <v>-1</v>
      </c>
      <c r="AJ33" s="11">
        <f t="shared" si="23"/>
        <v>-1</v>
      </c>
      <c r="AM33" s="11">
        <f t="shared" si="23"/>
        <v>-1</v>
      </c>
      <c r="AP33" s="11">
        <f t="shared" si="23"/>
        <v>-1</v>
      </c>
      <c r="AS33" s="11">
        <f t="shared" si="23"/>
        <v>-1</v>
      </c>
      <c r="AV33" s="11">
        <f t="shared" si="23"/>
        <v>-1</v>
      </c>
      <c r="AY33" s="11">
        <f t="shared" si="23"/>
        <v>-1</v>
      </c>
      <c r="BB33" s="11">
        <f t="shared" si="23"/>
        <v>-1</v>
      </c>
      <c r="BE33" s="11">
        <f t="shared" si="23"/>
        <v>-1</v>
      </c>
      <c r="BH33" s="11">
        <f t="shared" si="23"/>
        <v>-1</v>
      </c>
      <c r="BK33" s="11">
        <f t="shared" si="23"/>
        <v>-1</v>
      </c>
      <c r="BN33" s="11">
        <f t="shared" si="23"/>
        <v>-1</v>
      </c>
    </row>
    <row r="34" spans="3:66" x14ac:dyDescent="0.25">
      <c r="C34" s="11">
        <f t="shared" si="20"/>
        <v>-1</v>
      </c>
      <c r="F34" s="11">
        <f t="shared" si="21"/>
        <v>-1</v>
      </c>
      <c r="I34" s="11">
        <f t="shared" si="23"/>
        <v>-1</v>
      </c>
      <c r="L34" s="11">
        <f t="shared" si="23"/>
        <v>-1</v>
      </c>
      <c r="O34" s="11">
        <f t="shared" si="23"/>
        <v>-1</v>
      </c>
      <c r="R34" s="11">
        <f t="shared" si="23"/>
        <v>-1</v>
      </c>
      <c r="U34" s="11">
        <f t="shared" si="23"/>
        <v>-1</v>
      </c>
      <c r="X34" s="11">
        <f t="shared" si="23"/>
        <v>-1</v>
      </c>
      <c r="AA34" s="11">
        <f t="shared" si="23"/>
        <v>-1</v>
      </c>
      <c r="AD34" s="11">
        <f t="shared" si="23"/>
        <v>-1</v>
      </c>
      <c r="AG34" s="11">
        <f t="shared" si="23"/>
        <v>-1</v>
      </c>
      <c r="AJ34" s="11">
        <f t="shared" si="23"/>
        <v>-1</v>
      </c>
      <c r="AM34" s="11">
        <f t="shared" si="23"/>
        <v>-1</v>
      </c>
      <c r="AP34" s="11">
        <f t="shared" si="23"/>
        <v>-1</v>
      </c>
      <c r="AS34" s="11">
        <f t="shared" si="23"/>
        <v>-1</v>
      </c>
      <c r="AV34" s="11">
        <f t="shared" si="23"/>
        <v>-1</v>
      </c>
      <c r="AY34" s="11">
        <f t="shared" si="23"/>
        <v>-1</v>
      </c>
      <c r="BB34" s="11">
        <f t="shared" si="23"/>
        <v>-1</v>
      </c>
      <c r="BE34" s="11">
        <f t="shared" si="23"/>
        <v>-1</v>
      </c>
      <c r="BH34" s="11">
        <f t="shared" si="23"/>
        <v>-1</v>
      </c>
      <c r="BK34" s="11">
        <f t="shared" si="23"/>
        <v>-1</v>
      </c>
      <c r="BN34" s="11">
        <f t="shared" si="23"/>
        <v>-1</v>
      </c>
    </row>
    <row r="35" spans="3:66" x14ac:dyDescent="0.25">
      <c r="C35" s="11">
        <f t="shared" si="20"/>
        <v>-1</v>
      </c>
      <c r="F35" s="11">
        <f t="shared" si="21"/>
        <v>-1</v>
      </c>
      <c r="I35" s="11">
        <f t="shared" si="23"/>
        <v>-1</v>
      </c>
      <c r="L35" s="11">
        <f t="shared" si="23"/>
        <v>-1</v>
      </c>
      <c r="O35" s="11">
        <f t="shared" si="23"/>
        <v>-1</v>
      </c>
      <c r="R35" s="11">
        <f t="shared" si="23"/>
        <v>-1</v>
      </c>
      <c r="U35" s="11">
        <f t="shared" si="23"/>
        <v>-1</v>
      </c>
      <c r="X35" s="11">
        <f t="shared" si="23"/>
        <v>-1</v>
      </c>
      <c r="AA35" s="11">
        <f t="shared" si="23"/>
        <v>-1</v>
      </c>
      <c r="AD35" s="11">
        <f t="shared" si="23"/>
        <v>-1</v>
      </c>
      <c r="AG35" s="11">
        <f t="shared" si="23"/>
        <v>-1</v>
      </c>
      <c r="AJ35" s="11">
        <f t="shared" si="23"/>
        <v>-1</v>
      </c>
      <c r="AM35" s="11">
        <f t="shared" ref="I35:BN48" si="24">IF(ISERROR(AL35/AL$5),-1,(AL35/AL$5))</f>
        <v>-1</v>
      </c>
      <c r="AP35" s="11">
        <f t="shared" si="24"/>
        <v>-1</v>
      </c>
      <c r="AS35" s="11">
        <f t="shared" si="24"/>
        <v>-1</v>
      </c>
      <c r="AV35" s="11">
        <f t="shared" si="24"/>
        <v>-1</v>
      </c>
      <c r="AY35" s="11">
        <f t="shared" si="24"/>
        <v>-1</v>
      </c>
      <c r="BB35" s="11">
        <f t="shared" si="24"/>
        <v>-1</v>
      </c>
      <c r="BE35" s="11">
        <f t="shared" si="24"/>
        <v>-1</v>
      </c>
      <c r="BH35" s="11">
        <f t="shared" si="24"/>
        <v>-1</v>
      </c>
      <c r="BK35" s="11">
        <f t="shared" si="24"/>
        <v>-1</v>
      </c>
      <c r="BN35" s="11">
        <f t="shared" si="24"/>
        <v>-1</v>
      </c>
    </row>
    <row r="36" spans="3:66" x14ac:dyDescent="0.25">
      <c r="C36" s="11">
        <f t="shared" si="20"/>
        <v>-1</v>
      </c>
      <c r="F36" s="11">
        <f t="shared" si="21"/>
        <v>-1</v>
      </c>
      <c r="I36" s="11">
        <f t="shared" si="24"/>
        <v>-1</v>
      </c>
      <c r="L36" s="11">
        <f t="shared" si="24"/>
        <v>-1</v>
      </c>
      <c r="O36" s="11">
        <f t="shared" si="24"/>
        <v>-1</v>
      </c>
      <c r="R36" s="11">
        <f t="shared" si="24"/>
        <v>-1</v>
      </c>
      <c r="U36" s="11">
        <f t="shared" si="24"/>
        <v>-1</v>
      </c>
      <c r="X36" s="11">
        <f t="shared" si="24"/>
        <v>-1</v>
      </c>
      <c r="AA36" s="11">
        <f t="shared" si="24"/>
        <v>-1</v>
      </c>
      <c r="AD36" s="11">
        <f t="shared" si="24"/>
        <v>-1</v>
      </c>
      <c r="AG36" s="11">
        <f t="shared" si="24"/>
        <v>-1</v>
      </c>
      <c r="AJ36" s="11">
        <f t="shared" si="24"/>
        <v>-1</v>
      </c>
      <c r="AM36" s="11">
        <f t="shared" si="24"/>
        <v>-1</v>
      </c>
      <c r="AP36" s="11">
        <f t="shared" si="24"/>
        <v>-1</v>
      </c>
      <c r="AS36" s="11">
        <f t="shared" si="24"/>
        <v>-1</v>
      </c>
      <c r="AV36" s="11">
        <f t="shared" si="24"/>
        <v>-1</v>
      </c>
      <c r="AY36" s="11">
        <f t="shared" si="24"/>
        <v>-1</v>
      </c>
      <c r="BB36" s="11">
        <f t="shared" si="24"/>
        <v>-1</v>
      </c>
      <c r="BE36" s="11">
        <f t="shared" si="24"/>
        <v>-1</v>
      </c>
      <c r="BH36" s="11">
        <f t="shared" si="24"/>
        <v>-1</v>
      </c>
      <c r="BK36" s="11">
        <f t="shared" si="24"/>
        <v>-1</v>
      </c>
      <c r="BN36" s="11">
        <f t="shared" si="24"/>
        <v>-1</v>
      </c>
    </row>
    <row r="37" spans="3:66" x14ac:dyDescent="0.25">
      <c r="C37" s="11">
        <f t="shared" si="20"/>
        <v>-1</v>
      </c>
      <c r="F37" s="11">
        <f t="shared" si="21"/>
        <v>-1</v>
      </c>
      <c r="I37" s="11">
        <f t="shared" si="24"/>
        <v>-1</v>
      </c>
      <c r="L37" s="11">
        <f t="shared" si="24"/>
        <v>-1</v>
      </c>
      <c r="O37" s="11">
        <f t="shared" si="24"/>
        <v>-1</v>
      </c>
      <c r="R37" s="11">
        <f t="shared" si="24"/>
        <v>-1</v>
      </c>
      <c r="U37" s="11">
        <f t="shared" si="24"/>
        <v>-1</v>
      </c>
      <c r="X37" s="11">
        <f t="shared" si="24"/>
        <v>-1</v>
      </c>
      <c r="AA37" s="11">
        <f t="shared" si="24"/>
        <v>-1</v>
      </c>
      <c r="AD37" s="11">
        <f t="shared" si="24"/>
        <v>-1</v>
      </c>
      <c r="AG37" s="11">
        <f t="shared" si="24"/>
        <v>-1</v>
      </c>
      <c r="AJ37" s="11">
        <f t="shared" si="24"/>
        <v>-1</v>
      </c>
      <c r="AM37" s="11">
        <f t="shared" si="24"/>
        <v>-1</v>
      </c>
      <c r="AP37" s="11">
        <f t="shared" si="24"/>
        <v>-1</v>
      </c>
      <c r="AS37" s="11">
        <f t="shared" si="24"/>
        <v>-1</v>
      </c>
      <c r="AV37" s="11">
        <f t="shared" si="24"/>
        <v>-1</v>
      </c>
      <c r="AY37" s="11">
        <f t="shared" si="24"/>
        <v>-1</v>
      </c>
      <c r="BB37" s="11">
        <f t="shared" si="24"/>
        <v>-1</v>
      </c>
      <c r="BE37" s="11">
        <f t="shared" si="24"/>
        <v>-1</v>
      </c>
      <c r="BH37" s="11">
        <f t="shared" si="24"/>
        <v>-1</v>
      </c>
      <c r="BK37" s="11">
        <f t="shared" si="24"/>
        <v>-1</v>
      </c>
      <c r="BN37" s="11">
        <f t="shared" si="24"/>
        <v>-1</v>
      </c>
    </row>
    <row r="38" spans="3:66" x14ac:dyDescent="0.25">
      <c r="C38" s="11">
        <f t="shared" si="20"/>
        <v>-1</v>
      </c>
      <c r="F38" s="11">
        <f t="shared" si="21"/>
        <v>-1</v>
      </c>
      <c r="I38" s="11">
        <f t="shared" si="24"/>
        <v>-1</v>
      </c>
      <c r="L38" s="11">
        <f t="shared" si="24"/>
        <v>-1</v>
      </c>
      <c r="O38" s="11">
        <f t="shared" si="24"/>
        <v>-1</v>
      </c>
      <c r="R38" s="11">
        <f t="shared" si="24"/>
        <v>-1</v>
      </c>
      <c r="U38" s="11">
        <f t="shared" si="24"/>
        <v>-1</v>
      </c>
      <c r="X38" s="11">
        <f t="shared" si="24"/>
        <v>-1</v>
      </c>
      <c r="AA38" s="11">
        <f t="shared" si="24"/>
        <v>-1</v>
      </c>
      <c r="AD38" s="11">
        <f t="shared" si="24"/>
        <v>-1</v>
      </c>
      <c r="AG38" s="11">
        <f t="shared" si="24"/>
        <v>-1</v>
      </c>
      <c r="AJ38" s="11">
        <f t="shared" si="24"/>
        <v>-1</v>
      </c>
      <c r="AM38" s="11">
        <f t="shared" si="24"/>
        <v>-1</v>
      </c>
      <c r="AP38" s="11">
        <f t="shared" si="24"/>
        <v>-1</v>
      </c>
      <c r="AS38" s="11">
        <f t="shared" si="24"/>
        <v>-1</v>
      </c>
      <c r="AV38" s="11">
        <f t="shared" si="24"/>
        <v>-1</v>
      </c>
      <c r="AY38" s="11">
        <f t="shared" si="24"/>
        <v>-1</v>
      </c>
      <c r="BB38" s="11">
        <f t="shared" si="24"/>
        <v>-1</v>
      </c>
      <c r="BE38" s="11">
        <f t="shared" si="24"/>
        <v>-1</v>
      </c>
      <c r="BH38" s="11">
        <f t="shared" si="24"/>
        <v>-1</v>
      </c>
      <c r="BK38" s="11">
        <f t="shared" si="24"/>
        <v>-1</v>
      </c>
      <c r="BN38" s="11">
        <f t="shared" si="24"/>
        <v>-1</v>
      </c>
    </row>
    <row r="39" spans="3:66" x14ac:dyDescent="0.25">
      <c r="C39" s="11">
        <f t="shared" si="20"/>
        <v>-1</v>
      </c>
      <c r="F39" s="11">
        <f t="shared" si="21"/>
        <v>-1</v>
      </c>
      <c r="I39" s="11">
        <f t="shared" si="24"/>
        <v>-1</v>
      </c>
      <c r="L39" s="11">
        <f t="shared" si="24"/>
        <v>-1</v>
      </c>
      <c r="O39" s="11">
        <f t="shared" si="24"/>
        <v>-1</v>
      </c>
      <c r="R39" s="11">
        <f t="shared" si="24"/>
        <v>-1</v>
      </c>
      <c r="U39" s="11">
        <f t="shared" si="24"/>
        <v>-1</v>
      </c>
      <c r="X39" s="11">
        <f t="shared" si="24"/>
        <v>-1</v>
      </c>
      <c r="AA39" s="11">
        <f t="shared" si="24"/>
        <v>-1</v>
      </c>
      <c r="AD39" s="11">
        <f t="shared" si="24"/>
        <v>-1</v>
      </c>
      <c r="AG39" s="11">
        <f t="shared" si="24"/>
        <v>-1</v>
      </c>
      <c r="AJ39" s="11">
        <f t="shared" si="24"/>
        <v>-1</v>
      </c>
      <c r="AM39" s="11">
        <f t="shared" si="24"/>
        <v>-1</v>
      </c>
      <c r="AP39" s="11">
        <f t="shared" si="24"/>
        <v>-1</v>
      </c>
      <c r="AS39" s="11">
        <f t="shared" si="24"/>
        <v>-1</v>
      </c>
      <c r="AV39" s="11">
        <f t="shared" si="24"/>
        <v>-1</v>
      </c>
      <c r="AY39" s="11">
        <f t="shared" si="24"/>
        <v>-1</v>
      </c>
      <c r="BB39" s="11">
        <f t="shared" si="24"/>
        <v>-1</v>
      </c>
      <c r="BE39" s="11">
        <f t="shared" si="24"/>
        <v>-1</v>
      </c>
      <c r="BH39" s="11">
        <f t="shared" si="24"/>
        <v>-1</v>
      </c>
      <c r="BK39" s="11">
        <f t="shared" si="24"/>
        <v>-1</v>
      </c>
      <c r="BN39" s="11">
        <f t="shared" si="24"/>
        <v>-1</v>
      </c>
    </row>
    <row r="40" spans="3:66" x14ac:dyDescent="0.25">
      <c r="C40" s="11">
        <f t="shared" si="20"/>
        <v>-1</v>
      </c>
      <c r="F40" s="11">
        <f t="shared" si="21"/>
        <v>-1</v>
      </c>
      <c r="I40" s="11">
        <f t="shared" si="24"/>
        <v>-1</v>
      </c>
      <c r="L40" s="11">
        <f t="shared" si="24"/>
        <v>-1</v>
      </c>
      <c r="O40" s="11">
        <f t="shared" si="24"/>
        <v>-1</v>
      </c>
      <c r="R40" s="11">
        <f t="shared" si="24"/>
        <v>-1</v>
      </c>
      <c r="U40" s="11">
        <f t="shared" si="24"/>
        <v>-1</v>
      </c>
      <c r="X40" s="11">
        <f t="shared" si="24"/>
        <v>-1</v>
      </c>
      <c r="AA40" s="11">
        <f t="shared" si="24"/>
        <v>-1</v>
      </c>
      <c r="AD40" s="11">
        <f t="shared" si="24"/>
        <v>-1</v>
      </c>
      <c r="AG40" s="11">
        <f t="shared" si="24"/>
        <v>-1</v>
      </c>
      <c r="AJ40" s="11">
        <f t="shared" si="24"/>
        <v>-1</v>
      </c>
      <c r="AM40" s="11">
        <f t="shared" si="24"/>
        <v>-1</v>
      </c>
      <c r="AP40" s="11">
        <f t="shared" si="24"/>
        <v>-1</v>
      </c>
      <c r="AS40" s="11">
        <f t="shared" si="24"/>
        <v>-1</v>
      </c>
      <c r="AV40" s="11">
        <f t="shared" si="24"/>
        <v>-1</v>
      </c>
      <c r="AY40" s="11">
        <f t="shared" si="24"/>
        <v>-1</v>
      </c>
      <c r="BB40" s="11">
        <f t="shared" si="24"/>
        <v>-1</v>
      </c>
      <c r="BE40" s="11">
        <f t="shared" si="24"/>
        <v>-1</v>
      </c>
      <c r="BH40" s="11">
        <f t="shared" si="24"/>
        <v>-1</v>
      </c>
      <c r="BK40" s="11">
        <f t="shared" si="24"/>
        <v>-1</v>
      </c>
      <c r="BN40" s="11">
        <f t="shared" si="24"/>
        <v>-1</v>
      </c>
    </row>
    <row r="41" spans="3:66" x14ac:dyDescent="0.25">
      <c r="C41" s="11">
        <f t="shared" si="20"/>
        <v>-1</v>
      </c>
      <c r="F41" s="11">
        <f t="shared" si="21"/>
        <v>-1</v>
      </c>
      <c r="I41" s="11">
        <f t="shared" si="24"/>
        <v>-1</v>
      </c>
      <c r="L41" s="11">
        <f t="shared" si="24"/>
        <v>-1</v>
      </c>
      <c r="O41" s="11">
        <f t="shared" si="24"/>
        <v>-1</v>
      </c>
      <c r="R41" s="11">
        <f t="shared" si="24"/>
        <v>-1</v>
      </c>
      <c r="U41" s="11">
        <f t="shared" si="24"/>
        <v>-1</v>
      </c>
      <c r="X41" s="11">
        <f t="shared" si="24"/>
        <v>-1</v>
      </c>
      <c r="AA41" s="11">
        <f t="shared" si="24"/>
        <v>-1</v>
      </c>
      <c r="AD41" s="11">
        <f t="shared" si="24"/>
        <v>-1</v>
      </c>
      <c r="AG41" s="11">
        <f t="shared" si="24"/>
        <v>-1</v>
      </c>
      <c r="AJ41" s="11">
        <f t="shared" si="24"/>
        <v>-1</v>
      </c>
      <c r="AM41" s="11">
        <f t="shared" si="24"/>
        <v>-1</v>
      </c>
      <c r="AP41" s="11">
        <f t="shared" si="24"/>
        <v>-1</v>
      </c>
      <c r="AS41" s="11">
        <f t="shared" si="24"/>
        <v>-1</v>
      </c>
      <c r="AV41" s="11">
        <f t="shared" si="24"/>
        <v>-1</v>
      </c>
      <c r="AY41" s="11">
        <f t="shared" si="24"/>
        <v>-1</v>
      </c>
      <c r="BB41" s="11">
        <f t="shared" si="24"/>
        <v>-1</v>
      </c>
      <c r="BE41" s="11">
        <f t="shared" si="24"/>
        <v>-1</v>
      </c>
      <c r="BH41" s="11">
        <f t="shared" si="24"/>
        <v>-1</v>
      </c>
      <c r="BK41" s="11">
        <f t="shared" si="24"/>
        <v>-1</v>
      </c>
      <c r="BN41" s="11">
        <f t="shared" si="24"/>
        <v>-1</v>
      </c>
    </row>
    <row r="42" spans="3:66" x14ac:dyDescent="0.25">
      <c r="C42" s="11">
        <f t="shared" si="20"/>
        <v>-1</v>
      </c>
      <c r="F42" s="11">
        <f t="shared" si="21"/>
        <v>-1</v>
      </c>
      <c r="I42" s="11">
        <f t="shared" si="24"/>
        <v>-1</v>
      </c>
      <c r="L42" s="11">
        <f t="shared" si="24"/>
        <v>-1</v>
      </c>
      <c r="O42" s="11">
        <f t="shared" si="24"/>
        <v>-1</v>
      </c>
      <c r="R42" s="11">
        <f t="shared" si="24"/>
        <v>-1</v>
      </c>
      <c r="U42" s="11">
        <f t="shared" si="24"/>
        <v>-1</v>
      </c>
      <c r="X42" s="11">
        <f t="shared" si="24"/>
        <v>-1</v>
      </c>
      <c r="AA42" s="11">
        <f t="shared" si="24"/>
        <v>-1</v>
      </c>
      <c r="AD42" s="11">
        <f t="shared" si="24"/>
        <v>-1</v>
      </c>
      <c r="AG42" s="11">
        <f t="shared" si="24"/>
        <v>-1</v>
      </c>
      <c r="AJ42" s="11">
        <f t="shared" si="24"/>
        <v>-1</v>
      </c>
      <c r="AM42" s="11">
        <f t="shared" si="24"/>
        <v>-1</v>
      </c>
      <c r="AP42" s="11">
        <f t="shared" si="24"/>
        <v>-1</v>
      </c>
      <c r="AS42" s="11">
        <f t="shared" si="24"/>
        <v>-1</v>
      </c>
      <c r="AV42" s="11">
        <f t="shared" si="24"/>
        <v>-1</v>
      </c>
      <c r="AY42" s="11">
        <f t="shared" si="24"/>
        <v>-1</v>
      </c>
      <c r="BB42" s="11">
        <f t="shared" si="24"/>
        <v>-1</v>
      </c>
      <c r="BE42" s="11">
        <f t="shared" si="24"/>
        <v>-1</v>
      </c>
      <c r="BH42" s="11">
        <f t="shared" si="24"/>
        <v>-1</v>
      </c>
      <c r="BK42" s="11">
        <f t="shared" si="24"/>
        <v>-1</v>
      </c>
      <c r="BN42" s="11">
        <f t="shared" si="24"/>
        <v>-1</v>
      </c>
    </row>
    <row r="43" spans="3:66" x14ac:dyDescent="0.25">
      <c r="C43" s="11">
        <f t="shared" si="20"/>
        <v>-1</v>
      </c>
      <c r="F43" s="11">
        <f t="shared" si="21"/>
        <v>-1</v>
      </c>
      <c r="I43" s="11">
        <f t="shared" si="24"/>
        <v>-1</v>
      </c>
      <c r="L43" s="11">
        <f t="shared" si="24"/>
        <v>-1</v>
      </c>
      <c r="O43" s="11">
        <f t="shared" si="24"/>
        <v>-1</v>
      </c>
      <c r="R43" s="11">
        <f t="shared" si="24"/>
        <v>-1</v>
      </c>
      <c r="U43" s="11">
        <f t="shared" si="24"/>
        <v>-1</v>
      </c>
      <c r="X43" s="11">
        <f t="shared" si="24"/>
        <v>-1</v>
      </c>
      <c r="AA43" s="11">
        <f t="shared" si="24"/>
        <v>-1</v>
      </c>
      <c r="AD43" s="11">
        <f t="shared" si="24"/>
        <v>-1</v>
      </c>
      <c r="AG43" s="11">
        <f t="shared" si="24"/>
        <v>-1</v>
      </c>
      <c r="AJ43" s="11">
        <f t="shared" si="24"/>
        <v>-1</v>
      </c>
      <c r="AM43" s="11">
        <f t="shared" si="24"/>
        <v>-1</v>
      </c>
      <c r="AP43" s="11">
        <f t="shared" si="24"/>
        <v>-1</v>
      </c>
      <c r="AS43" s="11">
        <f t="shared" si="24"/>
        <v>-1</v>
      </c>
      <c r="AV43" s="11">
        <f t="shared" si="24"/>
        <v>-1</v>
      </c>
      <c r="AY43" s="11">
        <f t="shared" si="24"/>
        <v>-1</v>
      </c>
      <c r="BB43" s="11">
        <f t="shared" si="24"/>
        <v>-1</v>
      </c>
      <c r="BE43" s="11">
        <f t="shared" si="24"/>
        <v>-1</v>
      </c>
      <c r="BH43" s="11">
        <f t="shared" si="24"/>
        <v>-1</v>
      </c>
      <c r="BK43" s="11">
        <f t="shared" si="24"/>
        <v>-1</v>
      </c>
      <c r="BN43" s="11">
        <f t="shared" si="24"/>
        <v>-1</v>
      </c>
    </row>
    <row r="44" spans="3:66" x14ac:dyDescent="0.25">
      <c r="C44" s="11">
        <f t="shared" si="20"/>
        <v>-1</v>
      </c>
      <c r="F44" s="11">
        <f t="shared" si="21"/>
        <v>-1</v>
      </c>
      <c r="I44" s="11">
        <f t="shared" si="24"/>
        <v>-1</v>
      </c>
      <c r="L44" s="11">
        <f t="shared" si="24"/>
        <v>-1</v>
      </c>
      <c r="O44" s="11">
        <f t="shared" si="24"/>
        <v>-1</v>
      </c>
      <c r="R44" s="11">
        <f t="shared" si="24"/>
        <v>-1</v>
      </c>
      <c r="U44" s="11">
        <f t="shared" si="24"/>
        <v>-1</v>
      </c>
      <c r="X44" s="11">
        <f t="shared" si="24"/>
        <v>-1</v>
      </c>
      <c r="AA44" s="11">
        <f t="shared" si="24"/>
        <v>-1</v>
      </c>
      <c r="AD44" s="11">
        <f t="shared" si="24"/>
        <v>-1</v>
      </c>
      <c r="AG44" s="11">
        <f t="shared" si="24"/>
        <v>-1</v>
      </c>
      <c r="AJ44" s="11">
        <f t="shared" si="24"/>
        <v>-1</v>
      </c>
      <c r="AM44" s="11">
        <f t="shared" si="24"/>
        <v>-1</v>
      </c>
      <c r="AP44" s="11">
        <f t="shared" si="24"/>
        <v>-1</v>
      </c>
      <c r="AS44" s="11">
        <f t="shared" si="24"/>
        <v>-1</v>
      </c>
      <c r="AV44" s="11">
        <f t="shared" si="24"/>
        <v>-1</v>
      </c>
      <c r="AY44" s="11">
        <f t="shared" si="24"/>
        <v>-1</v>
      </c>
      <c r="BB44" s="11">
        <f t="shared" si="24"/>
        <v>-1</v>
      </c>
      <c r="BE44" s="11">
        <f t="shared" si="24"/>
        <v>-1</v>
      </c>
      <c r="BH44" s="11">
        <f t="shared" si="24"/>
        <v>-1</v>
      </c>
      <c r="BK44" s="11">
        <f t="shared" si="24"/>
        <v>-1</v>
      </c>
      <c r="BN44" s="11">
        <f t="shared" si="24"/>
        <v>-1</v>
      </c>
    </row>
    <row r="45" spans="3:66" x14ac:dyDescent="0.25">
      <c r="C45" s="11">
        <f t="shared" si="20"/>
        <v>-1</v>
      </c>
      <c r="F45" s="11">
        <f t="shared" si="21"/>
        <v>-1</v>
      </c>
      <c r="I45" s="11">
        <f t="shared" si="24"/>
        <v>-1</v>
      </c>
      <c r="L45" s="11">
        <f t="shared" si="24"/>
        <v>-1</v>
      </c>
      <c r="O45" s="11">
        <f t="shared" si="24"/>
        <v>-1</v>
      </c>
      <c r="R45" s="11">
        <f t="shared" si="24"/>
        <v>-1</v>
      </c>
      <c r="U45" s="11">
        <f t="shared" si="24"/>
        <v>-1</v>
      </c>
      <c r="X45" s="11">
        <f t="shared" si="24"/>
        <v>-1</v>
      </c>
      <c r="AA45" s="11">
        <f t="shared" si="24"/>
        <v>-1</v>
      </c>
      <c r="AD45" s="11">
        <f t="shared" si="24"/>
        <v>-1</v>
      </c>
      <c r="AG45" s="11">
        <f t="shared" si="24"/>
        <v>-1</v>
      </c>
      <c r="AJ45" s="11">
        <f t="shared" si="24"/>
        <v>-1</v>
      </c>
      <c r="AM45" s="11">
        <f t="shared" si="24"/>
        <v>-1</v>
      </c>
      <c r="AP45" s="11">
        <f t="shared" si="24"/>
        <v>-1</v>
      </c>
      <c r="AS45" s="11">
        <f t="shared" si="24"/>
        <v>-1</v>
      </c>
      <c r="AV45" s="11">
        <f t="shared" si="24"/>
        <v>-1</v>
      </c>
      <c r="AY45" s="11">
        <f t="shared" si="24"/>
        <v>-1</v>
      </c>
      <c r="BB45" s="11">
        <f t="shared" si="24"/>
        <v>-1</v>
      </c>
      <c r="BE45" s="11">
        <f t="shared" si="24"/>
        <v>-1</v>
      </c>
      <c r="BH45" s="11">
        <f t="shared" si="24"/>
        <v>-1</v>
      </c>
      <c r="BK45" s="11">
        <f t="shared" si="24"/>
        <v>-1</v>
      </c>
      <c r="BN45" s="11">
        <f t="shared" si="24"/>
        <v>-1</v>
      </c>
    </row>
    <row r="46" spans="3:66" x14ac:dyDescent="0.25">
      <c r="C46" s="11">
        <f t="shared" si="20"/>
        <v>-1</v>
      </c>
      <c r="F46" s="11">
        <f t="shared" si="21"/>
        <v>-1</v>
      </c>
      <c r="I46" s="11">
        <f t="shared" si="24"/>
        <v>-1</v>
      </c>
      <c r="L46" s="11">
        <f t="shared" si="24"/>
        <v>-1</v>
      </c>
      <c r="O46" s="11">
        <f t="shared" si="24"/>
        <v>-1</v>
      </c>
      <c r="R46" s="11">
        <f t="shared" si="24"/>
        <v>-1</v>
      </c>
      <c r="U46" s="11">
        <f t="shared" si="24"/>
        <v>-1</v>
      </c>
      <c r="X46" s="11">
        <f t="shared" si="24"/>
        <v>-1</v>
      </c>
      <c r="AA46" s="11">
        <f t="shared" si="24"/>
        <v>-1</v>
      </c>
      <c r="AD46" s="11">
        <f t="shared" si="24"/>
        <v>-1</v>
      </c>
      <c r="AG46" s="11">
        <f t="shared" si="24"/>
        <v>-1</v>
      </c>
      <c r="AJ46" s="11">
        <f t="shared" si="24"/>
        <v>-1</v>
      </c>
      <c r="AM46" s="11">
        <f t="shared" si="24"/>
        <v>-1</v>
      </c>
      <c r="AP46" s="11">
        <f t="shared" si="24"/>
        <v>-1</v>
      </c>
      <c r="AS46" s="11">
        <f t="shared" si="24"/>
        <v>-1</v>
      </c>
      <c r="AV46" s="11">
        <f t="shared" si="24"/>
        <v>-1</v>
      </c>
      <c r="AY46" s="11">
        <f t="shared" si="24"/>
        <v>-1</v>
      </c>
      <c r="BB46" s="11">
        <f t="shared" si="24"/>
        <v>-1</v>
      </c>
      <c r="BE46" s="11">
        <f t="shared" si="24"/>
        <v>-1</v>
      </c>
      <c r="BH46" s="11">
        <f t="shared" si="24"/>
        <v>-1</v>
      </c>
      <c r="BK46" s="11">
        <f t="shared" si="24"/>
        <v>-1</v>
      </c>
      <c r="BN46" s="11">
        <f t="shared" si="24"/>
        <v>-1</v>
      </c>
    </row>
    <row r="47" spans="3:66" x14ac:dyDescent="0.25">
      <c r="C47" s="11">
        <f t="shared" si="20"/>
        <v>-1</v>
      </c>
      <c r="F47" s="11">
        <f t="shared" si="21"/>
        <v>-1</v>
      </c>
      <c r="I47" s="11">
        <f t="shared" si="24"/>
        <v>-1</v>
      </c>
      <c r="L47" s="11">
        <f t="shared" si="24"/>
        <v>-1</v>
      </c>
      <c r="O47" s="11">
        <f t="shared" si="24"/>
        <v>-1</v>
      </c>
      <c r="R47" s="11">
        <f t="shared" si="24"/>
        <v>-1</v>
      </c>
      <c r="U47" s="11">
        <f t="shared" si="24"/>
        <v>-1</v>
      </c>
      <c r="X47" s="11">
        <f t="shared" si="24"/>
        <v>-1</v>
      </c>
      <c r="AA47" s="11">
        <f t="shared" si="24"/>
        <v>-1</v>
      </c>
      <c r="AD47" s="11">
        <f t="shared" si="24"/>
        <v>-1</v>
      </c>
      <c r="AG47" s="11">
        <f t="shared" si="24"/>
        <v>-1</v>
      </c>
      <c r="AJ47" s="11">
        <f t="shared" si="24"/>
        <v>-1</v>
      </c>
      <c r="AM47" s="11">
        <f t="shared" si="24"/>
        <v>-1</v>
      </c>
      <c r="AP47" s="11">
        <f t="shared" si="24"/>
        <v>-1</v>
      </c>
      <c r="AS47" s="11">
        <f t="shared" si="24"/>
        <v>-1</v>
      </c>
      <c r="AV47" s="11">
        <f t="shared" si="24"/>
        <v>-1</v>
      </c>
      <c r="AY47" s="11">
        <f t="shared" si="24"/>
        <v>-1</v>
      </c>
      <c r="BB47" s="11">
        <f t="shared" si="24"/>
        <v>-1</v>
      </c>
      <c r="BE47" s="11">
        <f t="shared" si="24"/>
        <v>-1</v>
      </c>
      <c r="BH47" s="11">
        <f t="shared" si="24"/>
        <v>-1</v>
      </c>
      <c r="BK47" s="11">
        <f t="shared" si="24"/>
        <v>-1</v>
      </c>
      <c r="BN47" s="11">
        <f t="shared" si="24"/>
        <v>-1</v>
      </c>
    </row>
    <row r="48" spans="3:66" x14ac:dyDescent="0.25">
      <c r="C48" s="11">
        <f t="shared" si="20"/>
        <v>-1</v>
      </c>
      <c r="F48" s="11">
        <f t="shared" si="21"/>
        <v>-1</v>
      </c>
      <c r="I48" s="11">
        <f t="shared" si="24"/>
        <v>-1</v>
      </c>
      <c r="L48" s="11">
        <f t="shared" si="24"/>
        <v>-1</v>
      </c>
      <c r="O48" s="11">
        <f t="shared" si="24"/>
        <v>-1</v>
      </c>
      <c r="R48" s="11">
        <f t="shared" si="24"/>
        <v>-1</v>
      </c>
      <c r="U48" s="11">
        <f t="shared" si="24"/>
        <v>-1</v>
      </c>
      <c r="X48" s="11">
        <f t="shared" ref="I48:BN60" si="25">IF(ISERROR(W48/W$5),-1,(W48/W$5))</f>
        <v>-1</v>
      </c>
      <c r="AA48" s="11">
        <f t="shared" si="25"/>
        <v>-1</v>
      </c>
      <c r="AD48" s="11">
        <f t="shared" si="25"/>
        <v>-1</v>
      </c>
      <c r="AG48" s="11">
        <f t="shared" si="25"/>
        <v>-1</v>
      </c>
      <c r="AJ48" s="11">
        <f t="shared" si="25"/>
        <v>-1</v>
      </c>
      <c r="AM48" s="11">
        <f t="shared" si="25"/>
        <v>-1</v>
      </c>
      <c r="AP48" s="11">
        <f t="shared" si="25"/>
        <v>-1</v>
      </c>
      <c r="AS48" s="11">
        <f t="shared" si="25"/>
        <v>-1</v>
      </c>
      <c r="AV48" s="11">
        <f t="shared" si="25"/>
        <v>-1</v>
      </c>
      <c r="AY48" s="11">
        <f t="shared" si="25"/>
        <v>-1</v>
      </c>
      <c r="BB48" s="11">
        <f t="shared" si="25"/>
        <v>-1</v>
      </c>
      <c r="BE48" s="11">
        <f t="shared" si="25"/>
        <v>-1</v>
      </c>
      <c r="BH48" s="11">
        <f t="shared" si="25"/>
        <v>-1</v>
      </c>
      <c r="BK48" s="11">
        <f t="shared" si="25"/>
        <v>-1</v>
      </c>
      <c r="BN48" s="11">
        <f t="shared" si="25"/>
        <v>-1</v>
      </c>
    </row>
    <row r="49" spans="3:66" x14ac:dyDescent="0.25">
      <c r="C49" s="11">
        <f t="shared" si="20"/>
        <v>-1</v>
      </c>
      <c r="F49" s="11">
        <f t="shared" si="21"/>
        <v>-1</v>
      </c>
      <c r="I49" s="11">
        <f t="shared" si="25"/>
        <v>-1</v>
      </c>
      <c r="L49" s="11">
        <f t="shared" si="25"/>
        <v>-1</v>
      </c>
      <c r="O49" s="11">
        <f t="shared" si="25"/>
        <v>-1</v>
      </c>
      <c r="R49" s="11">
        <f t="shared" si="25"/>
        <v>-1</v>
      </c>
      <c r="U49" s="11">
        <f t="shared" si="25"/>
        <v>-1</v>
      </c>
      <c r="X49" s="11">
        <f t="shared" si="25"/>
        <v>-1</v>
      </c>
      <c r="AA49" s="11">
        <f t="shared" si="25"/>
        <v>-1</v>
      </c>
      <c r="AD49" s="11">
        <f t="shared" si="25"/>
        <v>-1</v>
      </c>
      <c r="AG49" s="11">
        <f t="shared" si="25"/>
        <v>-1</v>
      </c>
      <c r="AJ49" s="11">
        <f t="shared" si="25"/>
        <v>-1</v>
      </c>
      <c r="AM49" s="11">
        <f t="shared" si="25"/>
        <v>-1</v>
      </c>
      <c r="AP49" s="11">
        <f t="shared" si="25"/>
        <v>-1</v>
      </c>
      <c r="AS49" s="11">
        <f t="shared" si="25"/>
        <v>-1</v>
      </c>
      <c r="AV49" s="11">
        <f t="shared" si="25"/>
        <v>-1</v>
      </c>
      <c r="AY49" s="11">
        <f t="shared" si="25"/>
        <v>-1</v>
      </c>
      <c r="BB49" s="11">
        <f t="shared" si="25"/>
        <v>-1</v>
      </c>
      <c r="BE49" s="11">
        <f t="shared" si="25"/>
        <v>-1</v>
      </c>
      <c r="BH49" s="11">
        <f t="shared" si="25"/>
        <v>-1</v>
      </c>
      <c r="BK49" s="11">
        <f t="shared" si="25"/>
        <v>-1</v>
      </c>
      <c r="BN49" s="11">
        <f t="shared" si="25"/>
        <v>-1</v>
      </c>
    </row>
    <row r="50" spans="3:66" x14ac:dyDescent="0.25">
      <c r="C50" s="11">
        <f t="shared" si="20"/>
        <v>-1</v>
      </c>
      <c r="F50" s="11">
        <f t="shared" si="21"/>
        <v>-1</v>
      </c>
      <c r="I50" s="11">
        <f t="shared" si="25"/>
        <v>-1</v>
      </c>
      <c r="L50" s="11">
        <f t="shared" si="25"/>
        <v>-1</v>
      </c>
      <c r="O50" s="11">
        <f t="shared" si="25"/>
        <v>-1</v>
      </c>
      <c r="R50" s="11">
        <f t="shared" si="25"/>
        <v>-1</v>
      </c>
      <c r="U50" s="11">
        <f t="shared" si="25"/>
        <v>-1</v>
      </c>
      <c r="X50" s="11">
        <f t="shared" si="25"/>
        <v>-1</v>
      </c>
      <c r="AA50" s="11">
        <f t="shared" si="25"/>
        <v>-1</v>
      </c>
      <c r="AD50" s="11">
        <f t="shared" si="25"/>
        <v>-1</v>
      </c>
      <c r="AG50" s="11">
        <f t="shared" si="25"/>
        <v>-1</v>
      </c>
      <c r="AJ50" s="11">
        <f t="shared" si="25"/>
        <v>-1</v>
      </c>
      <c r="AM50" s="11">
        <f t="shared" si="25"/>
        <v>-1</v>
      </c>
      <c r="AP50" s="11">
        <f t="shared" si="25"/>
        <v>-1</v>
      </c>
      <c r="AS50" s="11">
        <f t="shared" si="25"/>
        <v>-1</v>
      </c>
      <c r="AV50" s="11">
        <f t="shared" si="25"/>
        <v>-1</v>
      </c>
      <c r="AY50" s="11">
        <f t="shared" si="25"/>
        <v>-1</v>
      </c>
      <c r="BB50" s="11">
        <f t="shared" si="25"/>
        <v>-1</v>
      </c>
      <c r="BE50" s="11">
        <f t="shared" si="25"/>
        <v>-1</v>
      </c>
      <c r="BH50" s="11">
        <f t="shared" si="25"/>
        <v>-1</v>
      </c>
      <c r="BK50" s="11">
        <f t="shared" si="25"/>
        <v>-1</v>
      </c>
      <c r="BN50" s="11">
        <f t="shared" si="25"/>
        <v>-1</v>
      </c>
    </row>
    <row r="51" spans="3:66" x14ac:dyDescent="0.25">
      <c r="C51" s="11">
        <f t="shared" si="20"/>
        <v>-1</v>
      </c>
      <c r="F51" s="11">
        <f t="shared" si="21"/>
        <v>-1</v>
      </c>
      <c r="I51" s="11">
        <f t="shared" si="25"/>
        <v>-1</v>
      </c>
      <c r="L51" s="11">
        <f t="shared" si="25"/>
        <v>-1</v>
      </c>
      <c r="O51" s="11">
        <f t="shared" si="25"/>
        <v>-1</v>
      </c>
      <c r="R51" s="11">
        <f t="shared" si="25"/>
        <v>-1</v>
      </c>
      <c r="U51" s="11">
        <f t="shared" si="25"/>
        <v>-1</v>
      </c>
      <c r="X51" s="11">
        <f t="shared" si="25"/>
        <v>-1</v>
      </c>
      <c r="AA51" s="11">
        <f t="shared" si="25"/>
        <v>-1</v>
      </c>
      <c r="AD51" s="11">
        <f t="shared" si="25"/>
        <v>-1</v>
      </c>
      <c r="AG51" s="11">
        <f t="shared" si="25"/>
        <v>-1</v>
      </c>
      <c r="AJ51" s="11">
        <f t="shared" si="25"/>
        <v>-1</v>
      </c>
      <c r="AM51" s="11">
        <f t="shared" si="25"/>
        <v>-1</v>
      </c>
      <c r="AP51" s="11">
        <f t="shared" si="25"/>
        <v>-1</v>
      </c>
      <c r="AS51" s="11">
        <f t="shared" si="25"/>
        <v>-1</v>
      </c>
      <c r="AV51" s="11">
        <f t="shared" si="25"/>
        <v>-1</v>
      </c>
      <c r="AY51" s="11">
        <f t="shared" si="25"/>
        <v>-1</v>
      </c>
      <c r="BB51" s="11">
        <f t="shared" si="25"/>
        <v>-1</v>
      </c>
      <c r="BE51" s="11">
        <f t="shared" si="25"/>
        <v>-1</v>
      </c>
      <c r="BH51" s="11">
        <f t="shared" si="25"/>
        <v>-1</v>
      </c>
      <c r="BK51" s="11">
        <f t="shared" si="25"/>
        <v>-1</v>
      </c>
      <c r="BN51" s="11">
        <f t="shared" si="25"/>
        <v>-1</v>
      </c>
    </row>
    <row r="52" spans="3:66" x14ac:dyDescent="0.25">
      <c r="C52" s="11">
        <f t="shared" si="20"/>
        <v>-1</v>
      </c>
      <c r="F52" s="11">
        <f t="shared" si="21"/>
        <v>-1</v>
      </c>
      <c r="I52" s="11">
        <f t="shared" si="25"/>
        <v>-1</v>
      </c>
      <c r="L52" s="11">
        <f t="shared" si="25"/>
        <v>-1</v>
      </c>
      <c r="O52" s="11">
        <f t="shared" si="25"/>
        <v>-1</v>
      </c>
      <c r="R52" s="11">
        <f t="shared" si="25"/>
        <v>-1</v>
      </c>
      <c r="U52" s="11">
        <f t="shared" si="25"/>
        <v>-1</v>
      </c>
      <c r="X52" s="11">
        <f t="shared" si="25"/>
        <v>-1</v>
      </c>
      <c r="AA52" s="11">
        <f t="shared" si="25"/>
        <v>-1</v>
      </c>
      <c r="AD52" s="11">
        <f t="shared" si="25"/>
        <v>-1</v>
      </c>
      <c r="AG52" s="11">
        <f t="shared" si="25"/>
        <v>-1</v>
      </c>
      <c r="AJ52" s="11">
        <f t="shared" si="25"/>
        <v>-1</v>
      </c>
      <c r="AM52" s="11">
        <f t="shared" si="25"/>
        <v>-1</v>
      </c>
      <c r="AP52" s="11">
        <f t="shared" si="25"/>
        <v>-1</v>
      </c>
      <c r="AS52" s="11">
        <f t="shared" si="25"/>
        <v>-1</v>
      </c>
      <c r="AV52" s="11">
        <f t="shared" si="25"/>
        <v>-1</v>
      </c>
      <c r="AY52" s="11">
        <f t="shared" si="25"/>
        <v>-1</v>
      </c>
      <c r="BB52" s="11">
        <f t="shared" si="25"/>
        <v>-1</v>
      </c>
      <c r="BE52" s="11">
        <f t="shared" si="25"/>
        <v>-1</v>
      </c>
      <c r="BH52" s="11">
        <f t="shared" si="25"/>
        <v>-1</v>
      </c>
      <c r="BK52" s="11">
        <f t="shared" si="25"/>
        <v>-1</v>
      </c>
      <c r="BN52" s="11">
        <f t="shared" si="25"/>
        <v>-1</v>
      </c>
    </row>
    <row r="53" spans="3:66" x14ac:dyDescent="0.25">
      <c r="C53" s="11">
        <f t="shared" si="20"/>
        <v>-1</v>
      </c>
      <c r="F53" s="11">
        <f t="shared" si="21"/>
        <v>-1</v>
      </c>
      <c r="I53" s="11">
        <f t="shared" si="25"/>
        <v>-1</v>
      </c>
      <c r="L53" s="11">
        <f t="shared" si="25"/>
        <v>-1</v>
      </c>
      <c r="O53" s="11">
        <f t="shared" si="25"/>
        <v>-1</v>
      </c>
      <c r="R53" s="11">
        <f t="shared" si="25"/>
        <v>-1</v>
      </c>
      <c r="U53" s="11">
        <f t="shared" si="25"/>
        <v>-1</v>
      </c>
      <c r="X53" s="11">
        <f t="shared" si="25"/>
        <v>-1</v>
      </c>
      <c r="AA53" s="11">
        <f t="shared" si="25"/>
        <v>-1</v>
      </c>
      <c r="AD53" s="11">
        <f t="shared" si="25"/>
        <v>-1</v>
      </c>
      <c r="AG53" s="11">
        <f t="shared" si="25"/>
        <v>-1</v>
      </c>
      <c r="AJ53" s="11">
        <f t="shared" si="25"/>
        <v>-1</v>
      </c>
      <c r="AM53" s="11">
        <f t="shared" si="25"/>
        <v>-1</v>
      </c>
      <c r="AP53" s="11">
        <f t="shared" si="25"/>
        <v>-1</v>
      </c>
      <c r="AS53" s="11">
        <f t="shared" si="25"/>
        <v>-1</v>
      </c>
      <c r="AV53" s="11">
        <f t="shared" si="25"/>
        <v>-1</v>
      </c>
      <c r="AY53" s="11">
        <f t="shared" si="25"/>
        <v>-1</v>
      </c>
      <c r="BB53" s="11">
        <f t="shared" si="25"/>
        <v>-1</v>
      </c>
      <c r="BE53" s="11">
        <f t="shared" si="25"/>
        <v>-1</v>
      </c>
      <c r="BH53" s="11">
        <f t="shared" si="25"/>
        <v>-1</v>
      </c>
      <c r="BK53" s="11">
        <f t="shared" si="25"/>
        <v>-1</v>
      </c>
      <c r="BN53" s="11">
        <f t="shared" si="25"/>
        <v>-1</v>
      </c>
    </row>
    <row r="54" spans="3:66" x14ac:dyDescent="0.25">
      <c r="C54" s="11">
        <f t="shared" si="20"/>
        <v>-1</v>
      </c>
      <c r="F54" s="11">
        <f t="shared" si="21"/>
        <v>-1</v>
      </c>
      <c r="I54" s="11">
        <f t="shared" si="25"/>
        <v>-1</v>
      </c>
      <c r="L54" s="11">
        <f t="shared" si="25"/>
        <v>-1</v>
      </c>
      <c r="O54" s="11">
        <f t="shared" si="25"/>
        <v>-1</v>
      </c>
      <c r="R54" s="11">
        <f t="shared" si="25"/>
        <v>-1</v>
      </c>
      <c r="U54" s="11">
        <f t="shared" si="25"/>
        <v>-1</v>
      </c>
      <c r="X54" s="11">
        <f t="shared" si="25"/>
        <v>-1</v>
      </c>
      <c r="AA54" s="11">
        <f t="shared" si="25"/>
        <v>-1</v>
      </c>
      <c r="AD54" s="11">
        <f t="shared" si="25"/>
        <v>-1</v>
      </c>
      <c r="AG54" s="11">
        <f t="shared" si="25"/>
        <v>-1</v>
      </c>
      <c r="AJ54" s="11">
        <f t="shared" si="25"/>
        <v>-1</v>
      </c>
      <c r="AM54" s="11">
        <f t="shared" si="25"/>
        <v>-1</v>
      </c>
      <c r="AP54" s="11">
        <f t="shared" si="25"/>
        <v>-1</v>
      </c>
      <c r="AS54" s="11">
        <f t="shared" si="25"/>
        <v>-1</v>
      </c>
      <c r="AV54" s="11">
        <f t="shared" si="25"/>
        <v>-1</v>
      </c>
      <c r="AY54" s="11">
        <f t="shared" si="25"/>
        <v>-1</v>
      </c>
      <c r="BB54" s="11">
        <f t="shared" si="25"/>
        <v>-1</v>
      </c>
      <c r="BE54" s="11">
        <f t="shared" si="25"/>
        <v>-1</v>
      </c>
      <c r="BH54" s="11">
        <f t="shared" si="25"/>
        <v>-1</v>
      </c>
      <c r="BK54" s="11">
        <f t="shared" si="25"/>
        <v>-1</v>
      </c>
      <c r="BN54" s="11">
        <f t="shared" si="25"/>
        <v>-1</v>
      </c>
    </row>
    <row r="55" spans="3:66" x14ac:dyDescent="0.25">
      <c r="C55" s="11">
        <f t="shared" si="20"/>
        <v>-1</v>
      </c>
      <c r="F55" s="11">
        <f t="shared" si="21"/>
        <v>-1</v>
      </c>
      <c r="I55" s="11">
        <f t="shared" si="25"/>
        <v>-1</v>
      </c>
      <c r="L55" s="11">
        <f t="shared" si="25"/>
        <v>-1</v>
      </c>
      <c r="O55" s="11">
        <f t="shared" si="25"/>
        <v>-1</v>
      </c>
      <c r="R55" s="11">
        <f t="shared" si="25"/>
        <v>-1</v>
      </c>
      <c r="U55" s="11">
        <f t="shared" si="25"/>
        <v>-1</v>
      </c>
      <c r="X55" s="11">
        <f t="shared" si="25"/>
        <v>-1</v>
      </c>
      <c r="AA55" s="11">
        <f t="shared" si="25"/>
        <v>-1</v>
      </c>
      <c r="AD55" s="11">
        <f t="shared" si="25"/>
        <v>-1</v>
      </c>
      <c r="AG55" s="11">
        <f t="shared" si="25"/>
        <v>-1</v>
      </c>
      <c r="AJ55" s="11">
        <f t="shared" si="25"/>
        <v>-1</v>
      </c>
      <c r="AM55" s="11">
        <f t="shared" si="25"/>
        <v>-1</v>
      </c>
      <c r="AP55" s="11">
        <f t="shared" si="25"/>
        <v>-1</v>
      </c>
      <c r="AS55" s="11">
        <f t="shared" si="25"/>
        <v>-1</v>
      </c>
      <c r="AV55" s="11">
        <f t="shared" si="25"/>
        <v>-1</v>
      </c>
      <c r="AY55" s="11">
        <f t="shared" si="25"/>
        <v>-1</v>
      </c>
      <c r="BB55" s="11">
        <f t="shared" si="25"/>
        <v>-1</v>
      </c>
      <c r="BE55" s="11">
        <f t="shared" si="25"/>
        <v>-1</v>
      </c>
      <c r="BH55" s="11">
        <f t="shared" si="25"/>
        <v>-1</v>
      </c>
      <c r="BK55" s="11">
        <f t="shared" si="25"/>
        <v>-1</v>
      </c>
      <c r="BN55" s="11">
        <f t="shared" si="25"/>
        <v>-1</v>
      </c>
    </row>
    <row r="56" spans="3:66" x14ac:dyDescent="0.25">
      <c r="C56" s="11">
        <f t="shared" si="20"/>
        <v>-1</v>
      </c>
      <c r="F56" s="11">
        <f t="shared" si="21"/>
        <v>-1</v>
      </c>
      <c r="I56" s="11">
        <f t="shared" si="25"/>
        <v>-1</v>
      </c>
      <c r="L56" s="11">
        <f t="shared" si="25"/>
        <v>-1</v>
      </c>
      <c r="O56" s="11">
        <f t="shared" si="25"/>
        <v>-1</v>
      </c>
      <c r="R56" s="11">
        <f t="shared" si="25"/>
        <v>-1</v>
      </c>
      <c r="U56" s="11">
        <f t="shared" si="25"/>
        <v>-1</v>
      </c>
      <c r="X56" s="11">
        <f t="shared" si="25"/>
        <v>-1</v>
      </c>
      <c r="AA56" s="11">
        <f t="shared" si="25"/>
        <v>-1</v>
      </c>
      <c r="AD56" s="11">
        <f t="shared" si="25"/>
        <v>-1</v>
      </c>
      <c r="AG56" s="11">
        <f t="shared" si="25"/>
        <v>-1</v>
      </c>
      <c r="AJ56" s="11">
        <f t="shared" si="25"/>
        <v>-1</v>
      </c>
      <c r="AM56" s="11">
        <f t="shared" si="25"/>
        <v>-1</v>
      </c>
      <c r="AP56" s="11">
        <f t="shared" si="25"/>
        <v>-1</v>
      </c>
      <c r="AS56" s="11">
        <f t="shared" si="25"/>
        <v>-1</v>
      </c>
      <c r="AV56" s="11">
        <f t="shared" si="25"/>
        <v>-1</v>
      </c>
      <c r="AY56" s="11">
        <f t="shared" si="25"/>
        <v>-1</v>
      </c>
      <c r="BB56" s="11">
        <f t="shared" si="25"/>
        <v>-1</v>
      </c>
      <c r="BE56" s="11">
        <f t="shared" si="25"/>
        <v>-1</v>
      </c>
      <c r="BH56" s="11">
        <f t="shared" si="25"/>
        <v>-1</v>
      </c>
      <c r="BK56" s="11">
        <f t="shared" si="25"/>
        <v>-1</v>
      </c>
      <c r="BN56" s="11">
        <f t="shared" si="25"/>
        <v>-1</v>
      </c>
    </row>
    <row r="57" spans="3:66" x14ac:dyDescent="0.25">
      <c r="C57" s="11">
        <f t="shared" si="20"/>
        <v>-1</v>
      </c>
      <c r="F57" s="11">
        <f t="shared" si="21"/>
        <v>-1</v>
      </c>
      <c r="I57" s="11">
        <f t="shared" si="25"/>
        <v>-1</v>
      </c>
      <c r="L57" s="11">
        <f t="shared" si="25"/>
        <v>-1</v>
      </c>
      <c r="O57" s="11">
        <f t="shared" si="25"/>
        <v>-1</v>
      </c>
      <c r="R57" s="11">
        <f t="shared" si="25"/>
        <v>-1</v>
      </c>
      <c r="U57" s="11">
        <f t="shared" si="25"/>
        <v>-1</v>
      </c>
      <c r="X57" s="11">
        <f t="shared" si="25"/>
        <v>-1</v>
      </c>
      <c r="AA57" s="11">
        <f t="shared" si="25"/>
        <v>-1</v>
      </c>
      <c r="AD57" s="11">
        <f t="shared" si="25"/>
        <v>-1</v>
      </c>
      <c r="AG57" s="11">
        <f t="shared" si="25"/>
        <v>-1</v>
      </c>
      <c r="AJ57" s="11">
        <f t="shared" si="25"/>
        <v>-1</v>
      </c>
      <c r="AM57" s="11">
        <f t="shared" si="25"/>
        <v>-1</v>
      </c>
      <c r="AP57" s="11">
        <f t="shared" si="25"/>
        <v>-1</v>
      </c>
      <c r="AS57" s="11">
        <f t="shared" si="25"/>
        <v>-1</v>
      </c>
      <c r="AV57" s="11">
        <f t="shared" si="25"/>
        <v>-1</v>
      </c>
      <c r="AY57" s="11">
        <f t="shared" si="25"/>
        <v>-1</v>
      </c>
      <c r="BB57" s="11">
        <f t="shared" si="25"/>
        <v>-1</v>
      </c>
      <c r="BE57" s="11">
        <f t="shared" si="25"/>
        <v>-1</v>
      </c>
      <c r="BH57" s="11">
        <f t="shared" si="25"/>
        <v>-1</v>
      </c>
      <c r="BK57" s="11">
        <f t="shared" si="25"/>
        <v>-1</v>
      </c>
      <c r="BN57" s="11">
        <f t="shared" si="25"/>
        <v>-1</v>
      </c>
    </row>
    <row r="58" spans="3:66" x14ac:dyDescent="0.25">
      <c r="C58" s="11">
        <f t="shared" si="20"/>
        <v>-1</v>
      </c>
      <c r="F58" s="11">
        <f t="shared" si="21"/>
        <v>-1</v>
      </c>
      <c r="I58" s="11">
        <f t="shared" si="25"/>
        <v>-1</v>
      </c>
      <c r="L58" s="11">
        <f t="shared" si="25"/>
        <v>-1</v>
      </c>
      <c r="O58" s="11">
        <f t="shared" si="25"/>
        <v>-1</v>
      </c>
      <c r="R58" s="11">
        <f t="shared" si="25"/>
        <v>-1</v>
      </c>
      <c r="U58" s="11">
        <f t="shared" si="25"/>
        <v>-1</v>
      </c>
      <c r="X58" s="11">
        <f t="shared" si="25"/>
        <v>-1</v>
      </c>
      <c r="AA58" s="11">
        <f t="shared" si="25"/>
        <v>-1</v>
      </c>
      <c r="AD58" s="11">
        <f t="shared" si="25"/>
        <v>-1</v>
      </c>
      <c r="AG58" s="11">
        <f t="shared" si="25"/>
        <v>-1</v>
      </c>
      <c r="AJ58" s="11">
        <f t="shared" si="25"/>
        <v>-1</v>
      </c>
      <c r="AM58" s="11">
        <f t="shared" si="25"/>
        <v>-1</v>
      </c>
      <c r="AP58" s="11">
        <f t="shared" si="25"/>
        <v>-1</v>
      </c>
      <c r="AS58" s="11">
        <f t="shared" si="25"/>
        <v>-1</v>
      </c>
      <c r="AV58" s="11">
        <f t="shared" si="25"/>
        <v>-1</v>
      </c>
      <c r="AY58" s="11">
        <f t="shared" si="25"/>
        <v>-1</v>
      </c>
      <c r="BB58" s="11">
        <f t="shared" si="25"/>
        <v>-1</v>
      </c>
      <c r="BE58" s="11">
        <f t="shared" si="25"/>
        <v>-1</v>
      </c>
      <c r="BH58" s="11">
        <f t="shared" si="25"/>
        <v>-1</v>
      </c>
      <c r="BK58" s="11">
        <f t="shared" si="25"/>
        <v>-1</v>
      </c>
      <c r="BN58" s="11">
        <f t="shared" si="25"/>
        <v>-1</v>
      </c>
    </row>
    <row r="59" spans="3:66" x14ac:dyDescent="0.25">
      <c r="C59" s="11">
        <f t="shared" si="20"/>
        <v>-1</v>
      </c>
      <c r="F59" s="11">
        <f t="shared" si="21"/>
        <v>-1</v>
      </c>
      <c r="I59" s="11">
        <f t="shared" si="25"/>
        <v>-1</v>
      </c>
      <c r="L59" s="11">
        <f t="shared" si="25"/>
        <v>-1</v>
      </c>
      <c r="O59" s="11">
        <f t="shared" si="25"/>
        <v>-1</v>
      </c>
      <c r="R59" s="11">
        <f t="shared" si="25"/>
        <v>-1</v>
      </c>
      <c r="U59" s="11">
        <f t="shared" si="25"/>
        <v>-1</v>
      </c>
      <c r="X59" s="11">
        <f t="shared" si="25"/>
        <v>-1</v>
      </c>
      <c r="AA59" s="11">
        <f t="shared" si="25"/>
        <v>-1</v>
      </c>
      <c r="AD59" s="11">
        <f t="shared" si="25"/>
        <v>-1</v>
      </c>
      <c r="AG59" s="11">
        <f t="shared" si="25"/>
        <v>-1</v>
      </c>
      <c r="AJ59" s="11">
        <f t="shared" si="25"/>
        <v>-1</v>
      </c>
      <c r="AM59" s="11">
        <f t="shared" si="25"/>
        <v>-1</v>
      </c>
      <c r="AP59" s="11">
        <f t="shared" si="25"/>
        <v>-1</v>
      </c>
      <c r="AS59" s="11">
        <f t="shared" si="25"/>
        <v>-1</v>
      </c>
      <c r="AV59" s="11">
        <f t="shared" si="25"/>
        <v>-1</v>
      </c>
      <c r="AY59" s="11">
        <f t="shared" si="25"/>
        <v>-1</v>
      </c>
      <c r="BB59" s="11">
        <f t="shared" si="25"/>
        <v>-1</v>
      </c>
      <c r="BE59" s="11">
        <f t="shared" si="25"/>
        <v>-1</v>
      </c>
      <c r="BH59" s="11">
        <f t="shared" si="25"/>
        <v>-1</v>
      </c>
      <c r="BK59" s="11">
        <f t="shared" si="25"/>
        <v>-1</v>
      </c>
      <c r="BN59" s="11">
        <f t="shared" si="25"/>
        <v>-1</v>
      </c>
    </row>
    <row r="60" spans="3:66" x14ac:dyDescent="0.25">
      <c r="C60" s="11">
        <f t="shared" si="20"/>
        <v>-1</v>
      </c>
      <c r="F60" s="11">
        <f t="shared" si="21"/>
        <v>-1</v>
      </c>
      <c r="I60" s="11">
        <f t="shared" si="25"/>
        <v>-1</v>
      </c>
      <c r="L60" s="11">
        <f t="shared" si="25"/>
        <v>-1</v>
      </c>
      <c r="O60" s="11">
        <f t="shared" si="25"/>
        <v>-1</v>
      </c>
      <c r="R60" s="11">
        <f t="shared" si="25"/>
        <v>-1</v>
      </c>
      <c r="U60" s="11">
        <f t="shared" si="25"/>
        <v>-1</v>
      </c>
      <c r="X60" s="11">
        <f t="shared" si="25"/>
        <v>-1</v>
      </c>
      <c r="AA60" s="11">
        <f t="shared" si="25"/>
        <v>-1</v>
      </c>
      <c r="AD60" s="11">
        <f t="shared" si="25"/>
        <v>-1</v>
      </c>
      <c r="AG60" s="11">
        <f t="shared" si="25"/>
        <v>-1</v>
      </c>
      <c r="AJ60" s="11">
        <f t="shared" si="25"/>
        <v>-1</v>
      </c>
      <c r="AM60" s="11">
        <f t="shared" si="25"/>
        <v>-1</v>
      </c>
      <c r="AP60" s="11">
        <f t="shared" si="25"/>
        <v>-1</v>
      </c>
      <c r="AS60" s="11">
        <f t="shared" si="25"/>
        <v>-1</v>
      </c>
      <c r="AV60" s="11">
        <f t="shared" si="25"/>
        <v>-1</v>
      </c>
      <c r="AY60" s="11">
        <f t="shared" si="25"/>
        <v>-1</v>
      </c>
      <c r="BB60" s="11">
        <f t="shared" si="25"/>
        <v>-1</v>
      </c>
      <c r="BE60" s="11">
        <f t="shared" si="25"/>
        <v>-1</v>
      </c>
      <c r="BH60" s="11">
        <f t="shared" si="25"/>
        <v>-1</v>
      </c>
      <c r="BK60" s="11">
        <f t="shared" si="25"/>
        <v>-1</v>
      </c>
      <c r="BN60" s="11">
        <f t="shared" si="25"/>
        <v>-1</v>
      </c>
    </row>
    <row r="61" spans="3:66" x14ac:dyDescent="0.25">
      <c r="C61" s="11">
        <f t="shared" si="20"/>
        <v>-1</v>
      </c>
      <c r="F61" s="11">
        <f t="shared" si="21"/>
        <v>-1</v>
      </c>
      <c r="I61" s="11">
        <f t="shared" ref="I61:BN73" si="26">IF(ISERROR(H61/H$5),-1,(H61/H$5))</f>
        <v>-1</v>
      </c>
      <c r="L61" s="11">
        <f t="shared" si="26"/>
        <v>-1</v>
      </c>
      <c r="O61" s="11">
        <f t="shared" si="26"/>
        <v>-1</v>
      </c>
      <c r="R61" s="11">
        <f t="shared" si="26"/>
        <v>-1</v>
      </c>
      <c r="U61" s="11">
        <f t="shared" si="26"/>
        <v>-1</v>
      </c>
      <c r="X61" s="11">
        <f t="shared" si="26"/>
        <v>-1</v>
      </c>
      <c r="AA61" s="11">
        <f t="shared" si="26"/>
        <v>-1</v>
      </c>
      <c r="AD61" s="11">
        <f t="shared" si="26"/>
        <v>-1</v>
      </c>
      <c r="AG61" s="11">
        <f t="shared" si="26"/>
        <v>-1</v>
      </c>
      <c r="AJ61" s="11">
        <f t="shared" si="26"/>
        <v>-1</v>
      </c>
      <c r="AM61" s="11">
        <f t="shared" si="26"/>
        <v>-1</v>
      </c>
      <c r="AP61" s="11">
        <f t="shared" si="26"/>
        <v>-1</v>
      </c>
      <c r="AS61" s="11">
        <f t="shared" si="26"/>
        <v>-1</v>
      </c>
      <c r="AV61" s="11">
        <f t="shared" si="26"/>
        <v>-1</v>
      </c>
      <c r="AY61" s="11">
        <f t="shared" si="26"/>
        <v>-1</v>
      </c>
      <c r="BB61" s="11">
        <f t="shared" si="26"/>
        <v>-1</v>
      </c>
      <c r="BE61" s="11">
        <f t="shared" si="26"/>
        <v>-1</v>
      </c>
      <c r="BH61" s="11">
        <f t="shared" si="26"/>
        <v>-1</v>
      </c>
      <c r="BK61" s="11">
        <f t="shared" si="26"/>
        <v>-1</v>
      </c>
      <c r="BN61" s="11">
        <f t="shared" si="26"/>
        <v>-1</v>
      </c>
    </row>
    <row r="62" spans="3:66" x14ac:dyDescent="0.25">
      <c r="C62" s="11">
        <f t="shared" si="20"/>
        <v>-1</v>
      </c>
      <c r="F62" s="11">
        <f t="shared" si="21"/>
        <v>-1</v>
      </c>
      <c r="I62" s="11">
        <f t="shared" si="26"/>
        <v>-1</v>
      </c>
      <c r="L62" s="11">
        <f t="shared" si="26"/>
        <v>-1</v>
      </c>
      <c r="O62" s="11">
        <f t="shared" si="26"/>
        <v>-1</v>
      </c>
      <c r="R62" s="11">
        <f t="shared" si="26"/>
        <v>-1</v>
      </c>
      <c r="U62" s="11">
        <f t="shared" si="26"/>
        <v>-1</v>
      </c>
      <c r="X62" s="11">
        <f t="shared" si="26"/>
        <v>-1</v>
      </c>
      <c r="AA62" s="11">
        <f t="shared" si="26"/>
        <v>-1</v>
      </c>
      <c r="AD62" s="11">
        <f t="shared" si="26"/>
        <v>-1</v>
      </c>
      <c r="AG62" s="11">
        <f t="shared" si="26"/>
        <v>-1</v>
      </c>
      <c r="AJ62" s="11">
        <f t="shared" si="26"/>
        <v>-1</v>
      </c>
      <c r="AM62" s="11">
        <f t="shared" si="26"/>
        <v>-1</v>
      </c>
      <c r="AP62" s="11">
        <f t="shared" si="26"/>
        <v>-1</v>
      </c>
      <c r="AS62" s="11">
        <f t="shared" si="26"/>
        <v>-1</v>
      </c>
      <c r="AV62" s="11">
        <f t="shared" si="26"/>
        <v>-1</v>
      </c>
      <c r="AY62" s="11">
        <f t="shared" si="26"/>
        <v>-1</v>
      </c>
      <c r="BB62" s="11">
        <f t="shared" si="26"/>
        <v>-1</v>
      </c>
      <c r="BE62" s="11">
        <f t="shared" si="26"/>
        <v>-1</v>
      </c>
      <c r="BH62" s="11">
        <f t="shared" si="26"/>
        <v>-1</v>
      </c>
      <c r="BK62" s="11">
        <f t="shared" si="26"/>
        <v>-1</v>
      </c>
      <c r="BN62" s="11">
        <f t="shared" si="26"/>
        <v>-1</v>
      </c>
    </row>
    <row r="63" spans="3:66" x14ac:dyDescent="0.25">
      <c r="C63" s="11">
        <f t="shared" si="20"/>
        <v>-1</v>
      </c>
      <c r="F63" s="11">
        <f t="shared" si="21"/>
        <v>-1</v>
      </c>
      <c r="I63" s="11">
        <f t="shared" si="26"/>
        <v>-1</v>
      </c>
      <c r="L63" s="11">
        <f t="shared" si="26"/>
        <v>-1</v>
      </c>
      <c r="O63" s="11">
        <f t="shared" si="26"/>
        <v>-1</v>
      </c>
      <c r="R63" s="11">
        <f t="shared" si="26"/>
        <v>-1</v>
      </c>
      <c r="U63" s="11">
        <f t="shared" si="26"/>
        <v>-1</v>
      </c>
      <c r="X63" s="11">
        <f t="shared" si="26"/>
        <v>-1</v>
      </c>
      <c r="AA63" s="11">
        <f t="shared" si="26"/>
        <v>-1</v>
      </c>
      <c r="AD63" s="11">
        <f t="shared" si="26"/>
        <v>-1</v>
      </c>
      <c r="AG63" s="11">
        <f t="shared" si="26"/>
        <v>-1</v>
      </c>
      <c r="AJ63" s="11">
        <f t="shared" si="26"/>
        <v>-1</v>
      </c>
      <c r="AM63" s="11">
        <f t="shared" si="26"/>
        <v>-1</v>
      </c>
      <c r="AP63" s="11">
        <f t="shared" si="26"/>
        <v>-1</v>
      </c>
      <c r="AS63" s="11">
        <f t="shared" si="26"/>
        <v>-1</v>
      </c>
      <c r="AV63" s="11">
        <f t="shared" si="26"/>
        <v>-1</v>
      </c>
      <c r="AY63" s="11">
        <f t="shared" si="26"/>
        <v>-1</v>
      </c>
      <c r="BB63" s="11">
        <f t="shared" si="26"/>
        <v>-1</v>
      </c>
      <c r="BE63" s="11">
        <f t="shared" si="26"/>
        <v>-1</v>
      </c>
      <c r="BH63" s="11">
        <f t="shared" si="26"/>
        <v>-1</v>
      </c>
      <c r="BK63" s="11">
        <f t="shared" si="26"/>
        <v>-1</v>
      </c>
      <c r="BN63" s="11">
        <f t="shared" si="26"/>
        <v>-1</v>
      </c>
    </row>
    <row r="64" spans="3:66" x14ac:dyDescent="0.25">
      <c r="C64" s="11">
        <f t="shared" si="20"/>
        <v>-1</v>
      </c>
      <c r="F64" s="11">
        <f t="shared" si="21"/>
        <v>-1</v>
      </c>
      <c r="I64" s="11">
        <f t="shared" si="26"/>
        <v>-1</v>
      </c>
      <c r="L64" s="11">
        <f t="shared" si="26"/>
        <v>-1</v>
      </c>
      <c r="O64" s="11">
        <f t="shared" si="26"/>
        <v>-1</v>
      </c>
      <c r="R64" s="11">
        <f t="shared" si="26"/>
        <v>-1</v>
      </c>
      <c r="U64" s="11">
        <f t="shared" si="26"/>
        <v>-1</v>
      </c>
      <c r="X64" s="11">
        <f t="shared" si="26"/>
        <v>-1</v>
      </c>
      <c r="AA64" s="11">
        <f t="shared" si="26"/>
        <v>-1</v>
      </c>
      <c r="AD64" s="11">
        <f t="shared" si="26"/>
        <v>-1</v>
      </c>
      <c r="AG64" s="11">
        <f t="shared" si="26"/>
        <v>-1</v>
      </c>
      <c r="AJ64" s="11">
        <f t="shared" si="26"/>
        <v>-1</v>
      </c>
      <c r="AM64" s="11">
        <f t="shared" si="26"/>
        <v>-1</v>
      </c>
      <c r="AP64" s="11">
        <f t="shared" si="26"/>
        <v>-1</v>
      </c>
      <c r="AS64" s="11">
        <f t="shared" si="26"/>
        <v>-1</v>
      </c>
      <c r="AV64" s="11">
        <f t="shared" si="26"/>
        <v>-1</v>
      </c>
      <c r="AY64" s="11">
        <f t="shared" si="26"/>
        <v>-1</v>
      </c>
      <c r="BB64" s="11">
        <f t="shared" si="26"/>
        <v>-1</v>
      </c>
      <c r="BE64" s="11">
        <f t="shared" si="26"/>
        <v>-1</v>
      </c>
      <c r="BH64" s="11">
        <f t="shared" si="26"/>
        <v>-1</v>
      </c>
      <c r="BK64" s="11">
        <f t="shared" si="26"/>
        <v>-1</v>
      </c>
      <c r="BN64" s="11">
        <f t="shared" si="26"/>
        <v>-1</v>
      </c>
    </row>
    <row r="65" spans="3:66" x14ac:dyDescent="0.25">
      <c r="C65" s="11">
        <f t="shared" si="20"/>
        <v>-1</v>
      </c>
      <c r="F65" s="11">
        <f t="shared" si="21"/>
        <v>-1</v>
      </c>
      <c r="I65" s="11">
        <f t="shared" si="26"/>
        <v>-1</v>
      </c>
      <c r="L65" s="11">
        <f t="shared" si="26"/>
        <v>-1</v>
      </c>
      <c r="O65" s="11">
        <f t="shared" si="26"/>
        <v>-1</v>
      </c>
      <c r="R65" s="11">
        <f t="shared" si="26"/>
        <v>-1</v>
      </c>
      <c r="U65" s="11">
        <f t="shared" si="26"/>
        <v>-1</v>
      </c>
      <c r="X65" s="11">
        <f t="shared" si="26"/>
        <v>-1</v>
      </c>
      <c r="AA65" s="11">
        <f t="shared" si="26"/>
        <v>-1</v>
      </c>
      <c r="AD65" s="11">
        <f t="shared" si="26"/>
        <v>-1</v>
      </c>
      <c r="AG65" s="11">
        <f t="shared" si="26"/>
        <v>-1</v>
      </c>
      <c r="AJ65" s="11">
        <f t="shared" si="26"/>
        <v>-1</v>
      </c>
      <c r="AM65" s="11">
        <f t="shared" si="26"/>
        <v>-1</v>
      </c>
      <c r="AP65" s="11">
        <f t="shared" si="26"/>
        <v>-1</v>
      </c>
      <c r="AS65" s="11">
        <f t="shared" si="26"/>
        <v>-1</v>
      </c>
      <c r="AV65" s="11">
        <f t="shared" si="26"/>
        <v>-1</v>
      </c>
      <c r="AY65" s="11">
        <f t="shared" si="26"/>
        <v>-1</v>
      </c>
      <c r="BB65" s="11">
        <f t="shared" si="26"/>
        <v>-1</v>
      </c>
      <c r="BE65" s="11">
        <f t="shared" si="26"/>
        <v>-1</v>
      </c>
      <c r="BH65" s="11">
        <f t="shared" si="26"/>
        <v>-1</v>
      </c>
      <c r="BK65" s="11">
        <f t="shared" si="26"/>
        <v>-1</v>
      </c>
      <c r="BN65" s="11">
        <f t="shared" si="26"/>
        <v>-1</v>
      </c>
    </row>
    <row r="66" spans="3:66" x14ac:dyDescent="0.25">
      <c r="C66" s="11">
        <f t="shared" si="20"/>
        <v>-1</v>
      </c>
      <c r="F66" s="11">
        <f t="shared" si="21"/>
        <v>-1</v>
      </c>
      <c r="I66" s="11">
        <f t="shared" si="26"/>
        <v>-1</v>
      </c>
      <c r="L66" s="11">
        <f t="shared" si="26"/>
        <v>-1</v>
      </c>
      <c r="O66" s="11">
        <f t="shared" si="26"/>
        <v>-1</v>
      </c>
      <c r="R66" s="11">
        <f t="shared" si="26"/>
        <v>-1</v>
      </c>
      <c r="U66" s="11">
        <f t="shared" si="26"/>
        <v>-1</v>
      </c>
      <c r="X66" s="11">
        <f t="shared" si="26"/>
        <v>-1</v>
      </c>
      <c r="AA66" s="11">
        <f t="shared" si="26"/>
        <v>-1</v>
      </c>
      <c r="AD66" s="11">
        <f t="shared" si="26"/>
        <v>-1</v>
      </c>
      <c r="AG66" s="11">
        <f t="shared" si="26"/>
        <v>-1</v>
      </c>
      <c r="AJ66" s="11">
        <f t="shared" si="26"/>
        <v>-1</v>
      </c>
      <c r="AM66" s="11">
        <f t="shared" si="26"/>
        <v>-1</v>
      </c>
      <c r="AP66" s="11">
        <f t="shared" si="26"/>
        <v>-1</v>
      </c>
      <c r="AS66" s="11">
        <f t="shared" si="26"/>
        <v>-1</v>
      </c>
      <c r="AV66" s="11">
        <f t="shared" si="26"/>
        <v>-1</v>
      </c>
      <c r="AY66" s="11">
        <f t="shared" si="26"/>
        <v>-1</v>
      </c>
      <c r="BB66" s="11">
        <f t="shared" si="26"/>
        <v>-1</v>
      </c>
      <c r="BE66" s="11">
        <f t="shared" si="26"/>
        <v>-1</v>
      </c>
      <c r="BH66" s="11">
        <f t="shared" si="26"/>
        <v>-1</v>
      </c>
      <c r="BK66" s="11">
        <f t="shared" si="26"/>
        <v>-1</v>
      </c>
      <c r="BN66" s="11">
        <f t="shared" si="26"/>
        <v>-1</v>
      </c>
    </row>
    <row r="67" spans="3:66" x14ac:dyDescent="0.25">
      <c r="C67" s="11">
        <f t="shared" si="20"/>
        <v>-1</v>
      </c>
      <c r="F67" s="11">
        <f t="shared" si="21"/>
        <v>-1</v>
      </c>
      <c r="I67" s="11">
        <f t="shared" si="26"/>
        <v>-1</v>
      </c>
      <c r="L67" s="11">
        <f t="shared" si="26"/>
        <v>-1</v>
      </c>
      <c r="O67" s="11">
        <f t="shared" si="26"/>
        <v>-1</v>
      </c>
      <c r="R67" s="11">
        <f t="shared" si="26"/>
        <v>-1</v>
      </c>
      <c r="U67" s="11">
        <f t="shared" si="26"/>
        <v>-1</v>
      </c>
      <c r="X67" s="11">
        <f t="shared" si="26"/>
        <v>-1</v>
      </c>
      <c r="AA67" s="11">
        <f t="shared" si="26"/>
        <v>-1</v>
      </c>
      <c r="AD67" s="11">
        <f t="shared" si="26"/>
        <v>-1</v>
      </c>
      <c r="AG67" s="11">
        <f t="shared" si="26"/>
        <v>-1</v>
      </c>
      <c r="AJ67" s="11">
        <f t="shared" si="26"/>
        <v>-1</v>
      </c>
      <c r="AM67" s="11">
        <f t="shared" si="26"/>
        <v>-1</v>
      </c>
      <c r="AP67" s="11">
        <f t="shared" si="26"/>
        <v>-1</v>
      </c>
      <c r="AS67" s="11">
        <f t="shared" si="26"/>
        <v>-1</v>
      </c>
      <c r="AV67" s="11">
        <f t="shared" si="26"/>
        <v>-1</v>
      </c>
      <c r="AY67" s="11">
        <f t="shared" si="26"/>
        <v>-1</v>
      </c>
      <c r="BB67" s="11">
        <f t="shared" si="26"/>
        <v>-1</v>
      </c>
      <c r="BE67" s="11">
        <f t="shared" si="26"/>
        <v>-1</v>
      </c>
      <c r="BH67" s="11">
        <f t="shared" si="26"/>
        <v>-1</v>
      </c>
      <c r="BK67" s="11">
        <f t="shared" si="26"/>
        <v>-1</v>
      </c>
      <c r="BN67" s="11">
        <f t="shared" si="26"/>
        <v>-1</v>
      </c>
    </row>
    <row r="68" spans="3:66" x14ac:dyDescent="0.25">
      <c r="C68" s="11">
        <f t="shared" si="20"/>
        <v>-1</v>
      </c>
      <c r="F68" s="11">
        <f t="shared" si="21"/>
        <v>-1</v>
      </c>
      <c r="I68" s="11">
        <f t="shared" si="26"/>
        <v>-1</v>
      </c>
      <c r="L68" s="11">
        <f t="shared" si="26"/>
        <v>-1</v>
      </c>
      <c r="O68" s="11">
        <f t="shared" si="26"/>
        <v>-1</v>
      </c>
      <c r="R68" s="11">
        <f t="shared" si="26"/>
        <v>-1</v>
      </c>
      <c r="U68" s="11">
        <f t="shared" si="26"/>
        <v>-1</v>
      </c>
      <c r="X68" s="11">
        <f t="shared" si="26"/>
        <v>-1</v>
      </c>
      <c r="AA68" s="11">
        <f t="shared" si="26"/>
        <v>-1</v>
      </c>
      <c r="AD68" s="11">
        <f t="shared" si="26"/>
        <v>-1</v>
      </c>
      <c r="AG68" s="11">
        <f t="shared" si="26"/>
        <v>-1</v>
      </c>
      <c r="AJ68" s="11">
        <f t="shared" si="26"/>
        <v>-1</v>
      </c>
      <c r="AM68" s="11">
        <f t="shared" si="26"/>
        <v>-1</v>
      </c>
      <c r="AP68" s="11">
        <f t="shared" si="26"/>
        <v>-1</v>
      </c>
      <c r="AS68" s="11">
        <f t="shared" si="26"/>
        <v>-1</v>
      </c>
      <c r="AV68" s="11">
        <f t="shared" si="26"/>
        <v>-1</v>
      </c>
      <c r="AY68" s="11">
        <f t="shared" si="26"/>
        <v>-1</v>
      </c>
      <c r="BB68" s="11">
        <f t="shared" si="26"/>
        <v>-1</v>
      </c>
      <c r="BE68" s="11">
        <f t="shared" si="26"/>
        <v>-1</v>
      </c>
      <c r="BH68" s="11">
        <f t="shared" si="26"/>
        <v>-1</v>
      </c>
      <c r="BK68" s="11">
        <f t="shared" si="26"/>
        <v>-1</v>
      </c>
      <c r="BN68" s="11">
        <f t="shared" si="26"/>
        <v>-1</v>
      </c>
    </row>
    <row r="69" spans="3:66" x14ac:dyDescent="0.25">
      <c r="C69" s="11">
        <f t="shared" si="20"/>
        <v>-1</v>
      </c>
      <c r="F69" s="11">
        <f t="shared" si="21"/>
        <v>-1</v>
      </c>
      <c r="I69" s="11">
        <f t="shared" si="26"/>
        <v>-1</v>
      </c>
      <c r="L69" s="11">
        <f t="shared" si="26"/>
        <v>-1</v>
      </c>
      <c r="O69" s="11">
        <f t="shared" si="26"/>
        <v>-1</v>
      </c>
      <c r="R69" s="11">
        <f t="shared" si="26"/>
        <v>-1</v>
      </c>
      <c r="U69" s="11">
        <f t="shared" si="26"/>
        <v>-1</v>
      </c>
      <c r="X69" s="11">
        <f t="shared" si="26"/>
        <v>-1</v>
      </c>
      <c r="AA69" s="11">
        <f t="shared" si="26"/>
        <v>-1</v>
      </c>
      <c r="AD69" s="11">
        <f t="shared" si="26"/>
        <v>-1</v>
      </c>
      <c r="AG69" s="11">
        <f t="shared" si="26"/>
        <v>-1</v>
      </c>
      <c r="AJ69" s="11">
        <f t="shared" si="26"/>
        <v>-1</v>
      </c>
      <c r="AM69" s="11">
        <f t="shared" si="26"/>
        <v>-1</v>
      </c>
      <c r="AP69" s="11">
        <f t="shared" si="26"/>
        <v>-1</v>
      </c>
      <c r="AS69" s="11">
        <f t="shared" si="26"/>
        <v>-1</v>
      </c>
      <c r="AV69" s="11">
        <f t="shared" si="26"/>
        <v>-1</v>
      </c>
      <c r="AY69" s="11">
        <f t="shared" si="26"/>
        <v>-1</v>
      </c>
      <c r="BB69" s="11">
        <f t="shared" si="26"/>
        <v>-1</v>
      </c>
      <c r="BE69" s="11">
        <f t="shared" si="26"/>
        <v>-1</v>
      </c>
      <c r="BH69" s="11">
        <f t="shared" si="26"/>
        <v>-1</v>
      </c>
      <c r="BK69" s="11">
        <f t="shared" si="26"/>
        <v>-1</v>
      </c>
      <c r="BN69" s="11">
        <f t="shared" si="26"/>
        <v>-1</v>
      </c>
    </row>
    <row r="70" spans="3:66" x14ac:dyDescent="0.25">
      <c r="C70" s="11">
        <f t="shared" si="20"/>
        <v>-1</v>
      </c>
      <c r="F70" s="11">
        <f t="shared" si="21"/>
        <v>-1</v>
      </c>
      <c r="I70" s="11">
        <f t="shared" si="26"/>
        <v>-1</v>
      </c>
      <c r="L70" s="11">
        <f t="shared" si="26"/>
        <v>-1</v>
      </c>
      <c r="O70" s="11">
        <f t="shared" si="26"/>
        <v>-1</v>
      </c>
      <c r="R70" s="11">
        <f t="shared" si="26"/>
        <v>-1</v>
      </c>
      <c r="U70" s="11">
        <f t="shared" si="26"/>
        <v>-1</v>
      </c>
      <c r="X70" s="11">
        <f t="shared" si="26"/>
        <v>-1</v>
      </c>
      <c r="AA70" s="11">
        <f t="shared" si="26"/>
        <v>-1</v>
      </c>
      <c r="AD70" s="11">
        <f t="shared" si="26"/>
        <v>-1</v>
      </c>
      <c r="AG70" s="11">
        <f t="shared" si="26"/>
        <v>-1</v>
      </c>
      <c r="AJ70" s="11">
        <f t="shared" si="26"/>
        <v>-1</v>
      </c>
      <c r="AM70" s="11">
        <f t="shared" si="26"/>
        <v>-1</v>
      </c>
      <c r="AP70" s="11">
        <f t="shared" si="26"/>
        <v>-1</v>
      </c>
      <c r="AS70" s="11">
        <f t="shared" si="26"/>
        <v>-1</v>
      </c>
      <c r="AV70" s="11">
        <f t="shared" si="26"/>
        <v>-1</v>
      </c>
      <c r="AY70" s="11">
        <f t="shared" si="26"/>
        <v>-1</v>
      </c>
      <c r="BB70" s="11">
        <f t="shared" si="26"/>
        <v>-1</v>
      </c>
      <c r="BE70" s="11">
        <f t="shared" si="26"/>
        <v>-1</v>
      </c>
      <c r="BH70" s="11">
        <f t="shared" si="26"/>
        <v>-1</v>
      </c>
      <c r="BK70" s="11">
        <f t="shared" si="26"/>
        <v>-1</v>
      </c>
      <c r="BN70" s="11">
        <f t="shared" si="26"/>
        <v>-1</v>
      </c>
    </row>
    <row r="71" spans="3:66" x14ac:dyDescent="0.25">
      <c r="C71" s="11">
        <f t="shared" si="20"/>
        <v>-1</v>
      </c>
      <c r="F71" s="11">
        <f t="shared" si="21"/>
        <v>-1</v>
      </c>
      <c r="I71" s="11">
        <f t="shared" si="26"/>
        <v>-1</v>
      </c>
      <c r="L71" s="11">
        <f t="shared" si="26"/>
        <v>-1</v>
      </c>
      <c r="O71" s="11">
        <f t="shared" si="26"/>
        <v>-1</v>
      </c>
      <c r="R71" s="11">
        <f t="shared" si="26"/>
        <v>-1</v>
      </c>
      <c r="U71" s="11">
        <f t="shared" si="26"/>
        <v>-1</v>
      </c>
      <c r="X71" s="11">
        <f t="shared" si="26"/>
        <v>-1</v>
      </c>
      <c r="AA71" s="11">
        <f t="shared" si="26"/>
        <v>-1</v>
      </c>
      <c r="AD71" s="11">
        <f t="shared" si="26"/>
        <v>-1</v>
      </c>
      <c r="AG71" s="11">
        <f t="shared" si="26"/>
        <v>-1</v>
      </c>
      <c r="AJ71" s="11">
        <f t="shared" si="26"/>
        <v>-1</v>
      </c>
      <c r="AM71" s="11">
        <f t="shared" si="26"/>
        <v>-1</v>
      </c>
      <c r="AP71" s="11">
        <f t="shared" si="26"/>
        <v>-1</v>
      </c>
      <c r="AS71" s="11">
        <f t="shared" si="26"/>
        <v>-1</v>
      </c>
      <c r="AV71" s="11">
        <f t="shared" si="26"/>
        <v>-1</v>
      </c>
      <c r="AY71" s="11">
        <f t="shared" si="26"/>
        <v>-1</v>
      </c>
      <c r="BB71" s="11">
        <f t="shared" si="26"/>
        <v>-1</v>
      </c>
      <c r="BE71" s="11">
        <f t="shared" si="26"/>
        <v>-1</v>
      </c>
      <c r="BH71" s="11">
        <f t="shared" si="26"/>
        <v>-1</v>
      </c>
      <c r="BK71" s="11">
        <f t="shared" si="26"/>
        <v>-1</v>
      </c>
      <c r="BN71" s="11">
        <f t="shared" si="26"/>
        <v>-1</v>
      </c>
    </row>
    <row r="72" spans="3:66" x14ac:dyDescent="0.25">
      <c r="C72" s="11">
        <f t="shared" ref="C72:C100" si="27">IF(ISERROR(B72/B$5),-1,(B72/B$5))</f>
        <v>-1</v>
      </c>
      <c r="F72" s="11">
        <f t="shared" ref="F72:F100" si="28">IF(ISERROR(E72/E$5),-1,(E72/E$5))</f>
        <v>-1</v>
      </c>
      <c r="I72" s="11">
        <f t="shared" si="26"/>
        <v>-1</v>
      </c>
      <c r="L72" s="11">
        <f t="shared" si="26"/>
        <v>-1</v>
      </c>
      <c r="O72" s="11">
        <f t="shared" si="26"/>
        <v>-1</v>
      </c>
      <c r="R72" s="11">
        <f t="shared" si="26"/>
        <v>-1</v>
      </c>
      <c r="U72" s="11">
        <f t="shared" si="26"/>
        <v>-1</v>
      </c>
      <c r="X72" s="11">
        <f t="shared" si="26"/>
        <v>-1</v>
      </c>
      <c r="AA72" s="11">
        <f t="shared" si="26"/>
        <v>-1</v>
      </c>
      <c r="AD72" s="11">
        <f t="shared" si="26"/>
        <v>-1</v>
      </c>
      <c r="AG72" s="11">
        <f t="shared" si="26"/>
        <v>-1</v>
      </c>
      <c r="AJ72" s="11">
        <f t="shared" si="26"/>
        <v>-1</v>
      </c>
      <c r="AM72" s="11">
        <f t="shared" si="26"/>
        <v>-1</v>
      </c>
      <c r="AP72" s="11">
        <f t="shared" si="26"/>
        <v>-1</v>
      </c>
      <c r="AS72" s="11">
        <f t="shared" si="26"/>
        <v>-1</v>
      </c>
      <c r="AV72" s="11">
        <f t="shared" si="26"/>
        <v>-1</v>
      </c>
      <c r="AY72" s="11">
        <f t="shared" si="26"/>
        <v>-1</v>
      </c>
      <c r="BB72" s="11">
        <f t="shared" si="26"/>
        <v>-1</v>
      </c>
      <c r="BE72" s="11">
        <f t="shared" si="26"/>
        <v>-1</v>
      </c>
      <c r="BH72" s="11">
        <f t="shared" si="26"/>
        <v>-1</v>
      </c>
      <c r="BK72" s="11">
        <f t="shared" si="26"/>
        <v>-1</v>
      </c>
      <c r="BN72" s="11">
        <f t="shared" si="26"/>
        <v>-1</v>
      </c>
    </row>
    <row r="73" spans="3:66" x14ac:dyDescent="0.25">
      <c r="C73" s="11">
        <f t="shared" si="27"/>
        <v>-1</v>
      </c>
      <c r="F73" s="11">
        <f t="shared" si="28"/>
        <v>-1</v>
      </c>
      <c r="I73" s="11">
        <f t="shared" si="26"/>
        <v>-1</v>
      </c>
      <c r="L73" s="11">
        <f t="shared" si="26"/>
        <v>-1</v>
      </c>
      <c r="O73" s="11">
        <f t="shared" si="26"/>
        <v>-1</v>
      </c>
      <c r="R73" s="11">
        <f t="shared" si="26"/>
        <v>-1</v>
      </c>
      <c r="U73" s="11">
        <f t="shared" si="26"/>
        <v>-1</v>
      </c>
      <c r="X73" s="11">
        <f t="shared" si="26"/>
        <v>-1</v>
      </c>
      <c r="AA73" s="11">
        <f t="shared" si="26"/>
        <v>-1</v>
      </c>
      <c r="AD73" s="11">
        <f t="shared" si="26"/>
        <v>-1</v>
      </c>
      <c r="AG73" s="11">
        <f t="shared" si="26"/>
        <v>-1</v>
      </c>
      <c r="AJ73" s="11">
        <f t="shared" si="26"/>
        <v>-1</v>
      </c>
      <c r="AM73" s="11">
        <f t="shared" si="26"/>
        <v>-1</v>
      </c>
      <c r="AP73" s="11">
        <f t="shared" si="26"/>
        <v>-1</v>
      </c>
      <c r="AS73" s="11">
        <f t="shared" si="26"/>
        <v>-1</v>
      </c>
      <c r="AV73" s="11">
        <f t="shared" si="26"/>
        <v>-1</v>
      </c>
      <c r="AY73" s="11">
        <f t="shared" si="26"/>
        <v>-1</v>
      </c>
      <c r="BB73" s="11">
        <f t="shared" ref="I73:BN86" si="29">IF(ISERROR(BA73/BA$5),-1,(BA73/BA$5))</f>
        <v>-1</v>
      </c>
      <c r="BE73" s="11">
        <f t="shared" si="29"/>
        <v>-1</v>
      </c>
      <c r="BH73" s="11">
        <f t="shared" si="29"/>
        <v>-1</v>
      </c>
      <c r="BK73" s="11">
        <f t="shared" si="29"/>
        <v>-1</v>
      </c>
      <c r="BN73" s="11">
        <f t="shared" si="29"/>
        <v>-1</v>
      </c>
    </row>
    <row r="74" spans="3:66" x14ac:dyDescent="0.25">
      <c r="C74" s="11">
        <f t="shared" si="27"/>
        <v>-1</v>
      </c>
      <c r="F74" s="11">
        <f t="shared" si="28"/>
        <v>-1</v>
      </c>
      <c r="I74" s="11">
        <f t="shared" si="29"/>
        <v>-1</v>
      </c>
      <c r="L74" s="11">
        <f t="shared" si="29"/>
        <v>-1</v>
      </c>
      <c r="O74" s="11">
        <f t="shared" si="29"/>
        <v>-1</v>
      </c>
      <c r="R74" s="11">
        <f t="shared" si="29"/>
        <v>-1</v>
      </c>
      <c r="U74" s="11">
        <f t="shared" si="29"/>
        <v>-1</v>
      </c>
      <c r="X74" s="11">
        <f t="shared" si="29"/>
        <v>-1</v>
      </c>
      <c r="AA74" s="11">
        <f t="shared" si="29"/>
        <v>-1</v>
      </c>
      <c r="AD74" s="11">
        <f t="shared" si="29"/>
        <v>-1</v>
      </c>
      <c r="AG74" s="11">
        <f t="shared" si="29"/>
        <v>-1</v>
      </c>
      <c r="AJ74" s="11">
        <f t="shared" si="29"/>
        <v>-1</v>
      </c>
      <c r="AM74" s="11">
        <f t="shared" si="29"/>
        <v>-1</v>
      </c>
      <c r="AP74" s="11">
        <f t="shared" si="29"/>
        <v>-1</v>
      </c>
      <c r="AS74" s="11">
        <f t="shared" si="29"/>
        <v>-1</v>
      </c>
      <c r="AV74" s="11">
        <f t="shared" si="29"/>
        <v>-1</v>
      </c>
      <c r="AY74" s="11">
        <f t="shared" si="29"/>
        <v>-1</v>
      </c>
      <c r="BB74" s="11">
        <f t="shared" si="29"/>
        <v>-1</v>
      </c>
      <c r="BE74" s="11">
        <f t="shared" si="29"/>
        <v>-1</v>
      </c>
      <c r="BH74" s="11">
        <f t="shared" si="29"/>
        <v>-1</v>
      </c>
      <c r="BK74" s="11">
        <f t="shared" si="29"/>
        <v>-1</v>
      </c>
      <c r="BN74" s="11">
        <f t="shared" si="29"/>
        <v>-1</v>
      </c>
    </row>
    <row r="75" spans="3:66" x14ac:dyDescent="0.25">
      <c r="C75" s="11">
        <f t="shared" si="27"/>
        <v>-1</v>
      </c>
      <c r="F75" s="11">
        <f t="shared" si="28"/>
        <v>-1</v>
      </c>
      <c r="I75" s="11">
        <f t="shared" si="29"/>
        <v>-1</v>
      </c>
      <c r="L75" s="11">
        <f t="shared" si="29"/>
        <v>-1</v>
      </c>
      <c r="O75" s="11">
        <f t="shared" si="29"/>
        <v>-1</v>
      </c>
      <c r="R75" s="11">
        <f t="shared" si="29"/>
        <v>-1</v>
      </c>
      <c r="U75" s="11">
        <f t="shared" si="29"/>
        <v>-1</v>
      </c>
      <c r="X75" s="11">
        <f t="shared" si="29"/>
        <v>-1</v>
      </c>
      <c r="AA75" s="11">
        <f t="shared" si="29"/>
        <v>-1</v>
      </c>
      <c r="AD75" s="11">
        <f t="shared" si="29"/>
        <v>-1</v>
      </c>
      <c r="AG75" s="11">
        <f t="shared" si="29"/>
        <v>-1</v>
      </c>
      <c r="AJ75" s="11">
        <f t="shared" si="29"/>
        <v>-1</v>
      </c>
      <c r="AM75" s="11">
        <f t="shared" si="29"/>
        <v>-1</v>
      </c>
      <c r="AP75" s="11">
        <f t="shared" si="29"/>
        <v>-1</v>
      </c>
      <c r="AS75" s="11">
        <f t="shared" si="29"/>
        <v>-1</v>
      </c>
      <c r="AV75" s="11">
        <f t="shared" si="29"/>
        <v>-1</v>
      </c>
      <c r="AY75" s="11">
        <f t="shared" si="29"/>
        <v>-1</v>
      </c>
      <c r="BB75" s="11">
        <f t="shared" si="29"/>
        <v>-1</v>
      </c>
      <c r="BE75" s="11">
        <f t="shared" si="29"/>
        <v>-1</v>
      </c>
      <c r="BH75" s="11">
        <f t="shared" si="29"/>
        <v>-1</v>
      </c>
      <c r="BK75" s="11">
        <f t="shared" si="29"/>
        <v>-1</v>
      </c>
      <c r="BN75" s="11">
        <f t="shared" si="29"/>
        <v>-1</v>
      </c>
    </row>
    <row r="76" spans="3:66" x14ac:dyDescent="0.25">
      <c r="C76" s="11">
        <f t="shared" si="27"/>
        <v>-1</v>
      </c>
      <c r="F76" s="11">
        <f t="shared" si="28"/>
        <v>-1</v>
      </c>
      <c r="I76" s="11">
        <f t="shared" si="29"/>
        <v>-1</v>
      </c>
      <c r="L76" s="11">
        <f t="shared" si="29"/>
        <v>-1</v>
      </c>
      <c r="O76" s="11">
        <f t="shared" si="29"/>
        <v>-1</v>
      </c>
      <c r="R76" s="11">
        <f t="shared" si="29"/>
        <v>-1</v>
      </c>
      <c r="U76" s="11">
        <f t="shared" si="29"/>
        <v>-1</v>
      </c>
      <c r="X76" s="11">
        <f t="shared" si="29"/>
        <v>-1</v>
      </c>
      <c r="AA76" s="11">
        <f t="shared" si="29"/>
        <v>-1</v>
      </c>
      <c r="AD76" s="11">
        <f t="shared" si="29"/>
        <v>-1</v>
      </c>
      <c r="AG76" s="11">
        <f t="shared" si="29"/>
        <v>-1</v>
      </c>
      <c r="AJ76" s="11">
        <f t="shared" si="29"/>
        <v>-1</v>
      </c>
      <c r="AM76" s="11">
        <f t="shared" si="29"/>
        <v>-1</v>
      </c>
      <c r="AP76" s="11">
        <f t="shared" si="29"/>
        <v>-1</v>
      </c>
      <c r="AS76" s="11">
        <f t="shared" si="29"/>
        <v>-1</v>
      </c>
      <c r="AV76" s="11">
        <f t="shared" si="29"/>
        <v>-1</v>
      </c>
      <c r="AY76" s="11">
        <f t="shared" si="29"/>
        <v>-1</v>
      </c>
      <c r="BB76" s="11">
        <f t="shared" si="29"/>
        <v>-1</v>
      </c>
      <c r="BE76" s="11">
        <f t="shared" si="29"/>
        <v>-1</v>
      </c>
      <c r="BH76" s="11">
        <f t="shared" si="29"/>
        <v>-1</v>
      </c>
      <c r="BK76" s="11">
        <f t="shared" si="29"/>
        <v>-1</v>
      </c>
      <c r="BN76" s="11">
        <f t="shared" si="29"/>
        <v>-1</v>
      </c>
    </row>
    <row r="77" spans="3:66" x14ac:dyDescent="0.25">
      <c r="C77" s="11">
        <f t="shared" si="27"/>
        <v>-1</v>
      </c>
      <c r="F77" s="11">
        <f t="shared" si="28"/>
        <v>-1</v>
      </c>
      <c r="I77" s="11">
        <f t="shared" si="29"/>
        <v>-1</v>
      </c>
      <c r="L77" s="11">
        <f t="shared" si="29"/>
        <v>-1</v>
      </c>
      <c r="O77" s="11">
        <f t="shared" si="29"/>
        <v>-1</v>
      </c>
      <c r="R77" s="11">
        <f t="shared" si="29"/>
        <v>-1</v>
      </c>
      <c r="U77" s="11">
        <f t="shared" si="29"/>
        <v>-1</v>
      </c>
      <c r="X77" s="11">
        <f t="shared" si="29"/>
        <v>-1</v>
      </c>
      <c r="AA77" s="11">
        <f t="shared" si="29"/>
        <v>-1</v>
      </c>
      <c r="AD77" s="11">
        <f t="shared" si="29"/>
        <v>-1</v>
      </c>
      <c r="AG77" s="11">
        <f t="shared" si="29"/>
        <v>-1</v>
      </c>
      <c r="AJ77" s="11">
        <f t="shared" si="29"/>
        <v>-1</v>
      </c>
      <c r="AM77" s="11">
        <f t="shared" si="29"/>
        <v>-1</v>
      </c>
      <c r="AP77" s="11">
        <f t="shared" si="29"/>
        <v>-1</v>
      </c>
      <c r="AS77" s="11">
        <f t="shared" si="29"/>
        <v>-1</v>
      </c>
      <c r="AV77" s="11">
        <f t="shared" si="29"/>
        <v>-1</v>
      </c>
      <c r="AY77" s="11">
        <f t="shared" si="29"/>
        <v>-1</v>
      </c>
      <c r="BB77" s="11">
        <f t="shared" si="29"/>
        <v>-1</v>
      </c>
      <c r="BE77" s="11">
        <f t="shared" si="29"/>
        <v>-1</v>
      </c>
      <c r="BH77" s="11">
        <f t="shared" si="29"/>
        <v>-1</v>
      </c>
      <c r="BK77" s="11">
        <f t="shared" si="29"/>
        <v>-1</v>
      </c>
      <c r="BN77" s="11">
        <f t="shared" si="29"/>
        <v>-1</v>
      </c>
    </row>
    <row r="78" spans="3:66" x14ac:dyDescent="0.25">
      <c r="C78" s="11">
        <f t="shared" si="27"/>
        <v>-1</v>
      </c>
      <c r="F78" s="11">
        <f t="shared" si="28"/>
        <v>-1</v>
      </c>
      <c r="I78" s="11">
        <f t="shared" si="29"/>
        <v>-1</v>
      </c>
      <c r="L78" s="11">
        <f t="shared" si="29"/>
        <v>-1</v>
      </c>
      <c r="O78" s="11">
        <f t="shared" si="29"/>
        <v>-1</v>
      </c>
      <c r="R78" s="11">
        <f t="shared" si="29"/>
        <v>-1</v>
      </c>
      <c r="U78" s="11">
        <f t="shared" si="29"/>
        <v>-1</v>
      </c>
      <c r="X78" s="11">
        <f t="shared" si="29"/>
        <v>-1</v>
      </c>
      <c r="AA78" s="11">
        <f t="shared" si="29"/>
        <v>-1</v>
      </c>
      <c r="AD78" s="11">
        <f t="shared" si="29"/>
        <v>-1</v>
      </c>
      <c r="AG78" s="11">
        <f t="shared" si="29"/>
        <v>-1</v>
      </c>
      <c r="AJ78" s="11">
        <f t="shared" si="29"/>
        <v>-1</v>
      </c>
      <c r="AM78" s="11">
        <f t="shared" si="29"/>
        <v>-1</v>
      </c>
      <c r="AP78" s="11">
        <f t="shared" si="29"/>
        <v>-1</v>
      </c>
      <c r="AS78" s="11">
        <f t="shared" si="29"/>
        <v>-1</v>
      </c>
      <c r="AV78" s="11">
        <f t="shared" si="29"/>
        <v>-1</v>
      </c>
      <c r="AY78" s="11">
        <f t="shared" si="29"/>
        <v>-1</v>
      </c>
      <c r="BB78" s="11">
        <f t="shared" si="29"/>
        <v>-1</v>
      </c>
      <c r="BE78" s="11">
        <f t="shared" si="29"/>
        <v>-1</v>
      </c>
      <c r="BH78" s="11">
        <f t="shared" si="29"/>
        <v>-1</v>
      </c>
      <c r="BK78" s="11">
        <f t="shared" si="29"/>
        <v>-1</v>
      </c>
      <c r="BN78" s="11">
        <f t="shared" si="29"/>
        <v>-1</v>
      </c>
    </row>
    <row r="79" spans="3:66" x14ac:dyDescent="0.25">
      <c r="C79" s="11">
        <f t="shared" si="27"/>
        <v>-1</v>
      </c>
      <c r="F79" s="11">
        <f t="shared" si="28"/>
        <v>-1</v>
      </c>
      <c r="I79" s="11">
        <f t="shared" si="29"/>
        <v>-1</v>
      </c>
      <c r="L79" s="11">
        <f t="shared" si="29"/>
        <v>-1</v>
      </c>
      <c r="O79" s="11">
        <f t="shared" si="29"/>
        <v>-1</v>
      </c>
      <c r="R79" s="11">
        <f t="shared" si="29"/>
        <v>-1</v>
      </c>
      <c r="U79" s="11">
        <f t="shared" si="29"/>
        <v>-1</v>
      </c>
      <c r="X79" s="11">
        <f t="shared" si="29"/>
        <v>-1</v>
      </c>
      <c r="AA79" s="11">
        <f t="shared" si="29"/>
        <v>-1</v>
      </c>
      <c r="AD79" s="11">
        <f t="shared" si="29"/>
        <v>-1</v>
      </c>
      <c r="AG79" s="11">
        <f t="shared" si="29"/>
        <v>-1</v>
      </c>
      <c r="AJ79" s="11">
        <f t="shared" si="29"/>
        <v>-1</v>
      </c>
      <c r="AM79" s="11">
        <f t="shared" si="29"/>
        <v>-1</v>
      </c>
      <c r="AP79" s="11">
        <f t="shared" si="29"/>
        <v>-1</v>
      </c>
      <c r="AS79" s="11">
        <f t="shared" si="29"/>
        <v>-1</v>
      </c>
      <c r="AV79" s="11">
        <f t="shared" si="29"/>
        <v>-1</v>
      </c>
      <c r="AY79" s="11">
        <f t="shared" si="29"/>
        <v>-1</v>
      </c>
      <c r="BB79" s="11">
        <f t="shared" si="29"/>
        <v>-1</v>
      </c>
      <c r="BE79" s="11">
        <f t="shared" si="29"/>
        <v>-1</v>
      </c>
      <c r="BH79" s="11">
        <f t="shared" si="29"/>
        <v>-1</v>
      </c>
      <c r="BK79" s="11">
        <f t="shared" si="29"/>
        <v>-1</v>
      </c>
      <c r="BN79" s="11">
        <f t="shared" si="29"/>
        <v>-1</v>
      </c>
    </row>
    <row r="80" spans="3:66" x14ac:dyDescent="0.25">
      <c r="C80" s="11">
        <f t="shared" si="27"/>
        <v>-1</v>
      </c>
      <c r="F80" s="11">
        <f t="shared" si="28"/>
        <v>-1</v>
      </c>
      <c r="I80" s="11">
        <f t="shared" si="29"/>
        <v>-1</v>
      </c>
      <c r="L80" s="11">
        <f t="shared" si="29"/>
        <v>-1</v>
      </c>
      <c r="O80" s="11">
        <f t="shared" si="29"/>
        <v>-1</v>
      </c>
      <c r="R80" s="11">
        <f t="shared" si="29"/>
        <v>-1</v>
      </c>
      <c r="U80" s="11">
        <f t="shared" si="29"/>
        <v>-1</v>
      </c>
      <c r="X80" s="11">
        <f t="shared" si="29"/>
        <v>-1</v>
      </c>
      <c r="AA80" s="11">
        <f t="shared" si="29"/>
        <v>-1</v>
      </c>
      <c r="AD80" s="11">
        <f t="shared" si="29"/>
        <v>-1</v>
      </c>
      <c r="AG80" s="11">
        <f t="shared" si="29"/>
        <v>-1</v>
      </c>
      <c r="AJ80" s="11">
        <f t="shared" si="29"/>
        <v>-1</v>
      </c>
      <c r="AM80" s="11">
        <f t="shared" si="29"/>
        <v>-1</v>
      </c>
      <c r="AP80" s="11">
        <f t="shared" si="29"/>
        <v>-1</v>
      </c>
      <c r="AS80" s="11">
        <f t="shared" si="29"/>
        <v>-1</v>
      </c>
      <c r="AV80" s="11">
        <f t="shared" si="29"/>
        <v>-1</v>
      </c>
      <c r="AY80" s="11">
        <f t="shared" si="29"/>
        <v>-1</v>
      </c>
      <c r="BB80" s="11">
        <f t="shared" si="29"/>
        <v>-1</v>
      </c>
      <c r="BE80" s="11">
        <f t="shared" si="29"/>
        <v>-1</v>
      </c>
      <c r="BH80" s="11">
        <f t="shared" si="29"/>
        <v>-1</v>
      </c>
      <c r="BK80" s="11">
        <f t="shared" si="29"/>
        <v>-1</v>
      </c>
      <c r="BN80" s="11">
        <f t="shared" si="29"/>
        <v>-1</v>
      </c>
    </row>
    <row r="81" spans="3:66" x14ac:dyDescent="0.25">
      <c r="C81" s="11">
        <f t="shared" si="27"/>
        <v>-1</v>
      </c>
      <c r="F81" s="11">
        <f t="shared" si="28"/>
        <v>-1</v>
      </c>
      <c r="I81" s="11">
        <f t="shared" si="29"/>
        <v>-1</v>
      </c>
      <c r="L81" s="11">
        <f t="shared" si="29"/>
        <v>-1</v>
      </c>
      <c r="O81" s="11">
        <f t="shared" si="29"/>
        <v>-1</v>
      </c>
      <c r="R81" s="11">
        <f t="shared" si="29"/>
        <v>-1</v>
      </c>
      <c r="U81" s="11">
        <f t="shared" si="29"/>
        <v>-1</v>
      </c>
      <c r="X81" s="11">
        <f t="shared" si="29"/>
        <v>-1</v>
      </c>
      <c r="AA81" s="11">
        <f t="shared" si="29"/>
        <v>-1</v>
      </c>
      <c r="AD81" s="11">
        <f t="shared" si="29"/>
        <v>-1</v>
      </c>
      <c r="AG81" s="11">
        <f t="shared" si="29"/>
        <v>-1</v>
      </c>
      <c r="AJ81" s="11">
        <f t="shared" si="29"/>
        <v>-1</v>
      </c>
      <c r="AM81" s="11">
        <f t="shared" si="29"/>
        <v>-1</v>
      </c>
      <c r="AP81" s="11">
        <f t="shared" si="29"/>
        <v>-1</v>
      </c>
      <c r="AS81" s="11">
        <f t="shared" si="29"/>
        <v>-1</v>
      </c>
      <c r="AV81" s="11">
        <f t="shared" si="29"/>
        <v>-1</v>
      </c>
      <c r="AY81" s="11">
        <f t="shared" si="29"/>
        <v>-1</v>
      </c>
      <c r="BB81" s="11">
        <f t="shared" si="29"/>
        <v>-1</v>
      </c>
      <c r="BE81" s="11">
        <f t="shared" si="29"/>
        <v>-1</v>
      </c>
      <c r="BH81" s="11">
        <f t="shared" si="29"/>
        <v>-1</v>
      </c>
      <c r="BK81" s="11">
        <f t="shared" si="29"/>
        <v>-1</v>
      </c>
      <c r="BN81" s="11">
        <f t="shared" si="29"/>
        <v>-1</v>
      </c>
    </row>
    <row r="82" spans="3:66" x14ac:dyDescent="0.25">
      <c r="C82" s="11">
        <f t="shared" si="27"/>
        <v>-1</v>
      </c>
      <c r="F82" s="11">
        <f t="shared" si="28"/>
        <v>-1</v>
      </c>
      <c r="I82" s="11">
        <f t="shared" si="29"/>
        <v>-1</v>
      </c>
      <c r="L82" s="11">
        <f t="shared" si="29"/>
        <v>-1</v>
      </c>
      <c r="O82" s="11">
        <f t="shared" si="29"/>
        <v>-1</v>
      </c>
      <c r="R82" s="11">
        <f t="shared" si="29"/>
        <v>-1</v>
      </c>
      <c r="U82" s="11">
        <f t="shared" si="29"/>
        <v>-1</v>
      </c>
      <c r="X82" s="11">
        <f t="shared" si="29"/>
        <v>-1</v>
      </c>
      <c r="AA82" s="11">
        <f t="shared" si="29"/>
        <v>-1</v>
      </c>
      <c r="AD82" s="11">
        <f t="shared" si="29"/>
        <v>-1</v>
      </c>
      <c r="AG82" s="11">
        <f t="shared" si="29"/>
        <v>-1</v>
      </c>
      <c r="AJ82" s="11">
        <f t="shared" si="29"/>
        <v>-1</v>
      </c>
      <c r="AM82" s="11">
        <f t="shared" si="29"/>
        <v>-1</v>
      </c>
      <c r="AP82" s="11">
        <f t="shared" si="29"/>
        <v>-1</v>
      </c>
      <c r="AS82" s="11">
        <f t="shared" si="29"/>
        <v>-1</v>
      </c>
      <c r="AV82" s="11">
        <f t="shared" si="29"/>
        <v>-1</v>
      </c>
      <c r="AY82" s="11">
        <f t="shared" si="29"/>
        <v>-1</v>
      </c>
      <c r="BB82" s="11">
        <f t="shared" si="29"/>
        <v>-1</v>
      </c>
      <c r="BE82" s="11">
        <f t="shared" si="29"/>
        <v>-1</v>
      </c>
      <c r="BH82" s="11">
        <f t="shared" si="29"/>
        <v>-1</v>
      </c>
      <c r="BK82" s="11">
        <f t="shared" si="29"/>
        <v>-1</v>
      </c>
      <c r="BN82" s="11">
        <f t="shared" si="29"/>
        <v>-1</v>
      </c>
    </row>
    <row r="83" spans="3:66" x14ac:dyDescent="0.25">
      <c r="C83" s="11">
        <f t="shared" si="27"/>
        <v>-1</v>
      </c>
      <c r="F83" s="11">
        <f t="shared" si="28"/>
        <v>-1</v>
      </c>
      <c r="I83" s="11">
        <f t="shared" si="29"/>
        <v>-1</v>
      </c>
      <c r="L83" s="11">
        <f t="shared" si="29"/>
        <v>-1</v>
      </c>
      <c r="O83" s="11">
        <f t="shared" si="29"/>
        <v>-1</v>
      </c>
      <c r="R83" s="11">
        <f t="shared" si="29"/>
        <v>-1</v>
      </c>
      <c r="U83" s="11">
        <f t="shared" si="29"/>
        <v>-1</v>
      </c>
      <c r="X83" s="11">
        <f t="shared" si="29"/>
        <v>-1</v>
      </c>
      <c r="AA83" s="11">
        <f t="shared" si="29"/>
        <v>-1</v>
      </c>
      <c r="AD83" s="11">
        <f t="shared" si="29"/>
        <v>-1</v>
      </c>
      <c r="AG83" s="11">
        <f t="shared" si="29"/>
        <v>-1</v>
      </c>
      <c r="AJ83" s="11">
        <f t="shared" si="29"/>
        <v>-1</v>
      </c>
      <c r="AM83" s="11">
        <f t="shared" si="29"/>
        <v>-1</v>
      </c>
      <c r="AP83" s="11">
        <f t="shared" si="29"/>
        <v>-1</v>
      </c>
      <c r="AS83" s="11">
        <f t="shared" si="29"/>
        <v>-1</v>
      </c>
      <c r="AV83" s="11">
        <f t="shared" si="29"/>
        <v>-1</v>
      </c>
      <c r="AY83" s="11">
        <f t="shared" si="29"/>
        <v>-1</v>
      </c>
      <c r="BB83" s="11">
        <f t="shared" si="29"/>
        <v>-1</v>
      </c>
      <c r="BE83" s="11">
        <f t="shared" si="29"/>
        <v>-1</v>
      </c>
      <c r="BH83" s="11">
        <f t="shared" si="29"/>
        <v>-1</v>
      </c>
      <c r="BK83" s="11">
        <f t="shared" si="29"/>
        <v>-1</v>
      </c>
      <c r="BN83" s="11">
        <f t="shared" si="29"/>
        <v>-1</v>
      </c>
    </row>
    <row r="84" spans="3:66" x14ac:dyDescent="0.25">
      <c r="C84" s="11">
        <f t="shared" si="27"/>
        <v>-1</v>
      </c>
      <c r="F84" s="11">
        <f t="shared" si="28"/>
        <v>-1</v>
      </c>
      <c r="I84" s="11">
        <f t="shared" si="29"/>
        <v>-1</v>
      </c>
      <c r="L84" s="11">
        <f t="shared" si="29"/>
        <v>-1</v>
      </c>
      <c r="O84" s="11">
        <f t="shared" si="29"/>
        <v>-1</v>
      </c>
      <c r="R84" s="11">
        <f t="shared" si="29"/>
        <v>-1</v>
      </c>
      <c r="U84" s="11">
        <f t="shared" si="29"/>
        <v>-1</v>
      </c>
      <c r="X84" s="11">
        <f t="shared" si="29"/>
        <v>-1</v>
      </c>
      <c r="AA84" s="11">
        <f t="shared" si="29"/>
        <v>-1</v>
      </c>
      <c r="AD84" s="11">
        <f t="shared" si="29"/>
        <v>-1</v>
      </c>
      <c r="AG84" s="11">
        <f t="shared" si="29"/>
        <v>-1</v>
      </c>
      <c r="AJ84" s="11">
        <f t="shared" si="29"/>
        <v>-1</v>
      </c>
      <c r="AM84" s="11">
        <f t="shared" si="29"/>
        <v>-1</v>
      </c>
      <c r="AP84" s="11">
        <f t="shared" si="29"/>
        <v>-1</v>
      </c>
      <c r="AS84" s="11">
        <f t="shared" si="29"/>
        <v>-1</v>
      </c>
      <c r="AV84" s="11">
        <f t="shared" si="29"/>
        <v>-1</v>
      </c>
      <c r="AY84" s="11">
        <f t="shared" si="29"/>
        <v>-1</v>
      </c>
      <c r="BB84" s="11">
        <f t="shared" si="29"/>
        <v>-1</v>
      </c>
      <c r="BE84" s="11">
        <f t="shared" si="29"/>
        <v>-1</v>
      </c>
      <c r="BH84" s="11">
        <f t="shared" si="29"/>
        <v>-1</v>
      </c>
      <c r="BK84" s="11">
        <f t="shared" si="29"/>
        <v>-1</v>
      </c>
      <c r="BN84" s="11">
        <f t="shared" si="29"/>
        <v>-1</v>
      </c>
    </row>
    <row r="85" spans="3:66" x14ac:dyDescent="0.25">
      <c r="C85" s="11">
        <f t="shared" si="27"/>
        <v>-1</v>
      </c>
      <c r="F85" s="11">
        <f t="shared" si="28"/>
        <v>-1</v>
      </c>
      <c r="I85" s="11">
        <f t="shared" si="29"/>
        <v>-1</v>
      </c>
      <c r="L85" s="11">
        <f t="shared" si="29"/>
        <v>-1</v>
      </c>
      <c r="O85" s="11">
        <f t="shared" si="29"/>
        <v>-1</v>
      </c>
      <c r="R85" s="11">
        <f t="shared" si="29"/>
        <v>-1</v>
      </c>
      <c r="U85" s="11">
        <f t="shared" si="29"/>
        <v>-1</v>
      </c>
      <c r="X85" s="11">
        <f t="shared" si="29"/>
        <v>-1</v>
      </c>
      <c r="AA85" s="11">
        <f t="shared" si="29"/>
        <v>-1</v>
      </c>
      <c r="AD85" s="11">
        <f t="shared" si="29"/>
        <v>-1</v>
      </c>
      <c r="AG85" s="11">
        <f t="shared" si="29"/>
        <v>-1</v>
      </c>
      <c r="AJ85" s="11">
        <f t="shared" si="29"/>
        <v>-1</v>
      </c>
      <c r="AM85" s="11">
        <f t="shared" si="29"/>
        <v>-1</v>
      </c>
      <c r="AP85" s="11">
        <f t="shared" si="29"/>
        <v>-1</v>
      </c>
      <c r="AS85" s="11">
        <f t="shared" si="29"/>
        <v>-1</v>
      </c>
      <c r="AV85" s="11">
        <f t="shared" si="29"/>
        <v>-1</v>
      </c>
      <c r="AY85" s="11">
        <f t="shared" si="29"/>
        <v>-1</v>
      </c>
      <c r="BB85" s="11">
        <f t="shared" si="29"/>
        <v>-1</v>
      </c>
      <c r="BE85" s="11">
        <f t="shared" si="29"/>
        <v>-1</v>
      </c>
      <c r="BH85" s="11">
        <f t="shared" si="29"/>
        <v>-1</v>
      </c>
      <c r="BK85" s="11">
        <f t="shared" si="29"/>
        <v>-1</v>
      </c>
      <c r="BN85" s="11">
        <f t="shared" si="29"/>
        <v>-1</v>
      </c>
    </row>
    <row r="86" spans="3:66" x14ac:dyDescent="0.25">
      <c r="C86" s="11">
        <f t="shared" si="27"/>
        <v>-1</v>
      </c>
      <c r="F86" s="11">
        <f t="shared" si="28"/>
        <v>-1</v>
      </c>
      <c r="I86" s="11">
        <f t="shared" si="29"/>
        <v>-1</v>
      </c>
      <c r="L86" s="11">
        <f t="shared" si="29"/>
        <v>-1</v>
      </c>
      <c r="O86" s="11">
        <f t="shared" si="29"/>
        <v>-1</v>
      </c>
      <c r="R86" s="11">
        <f t="shared" si="29"/>
        <v>-1</v>
      </c>
      <c r="U86" s="11">
        <f t="shared" si="29"/>
        <v>-1</v>
      </c>
      <c r="X86" s="11">
        <f t="shared" si="29"/>
        <v>-1</v>
      </c>
      <c r="AA86" s="11">
        <f t="shared" si="29"/>
        <v>-1</v>
      </c>
      <c r="AD86" s="11">
        <f t="shared" si="29"/>
        <v>-1</v>
      </c>
      <c r="AG86" s="11">
        <f t="shared" si="29"/>
        <v>-1</v>
      </c>
      <c r="AJ86" s="11">
        <f t="shared" si="29"/>
        <v>-1</v>
      </c>
      <c r="AM86" s="11">
        <f t="shared" ref="I86:BN99" si="30">IF(ISERROR(AL86/AL$5),-1,(AL86/AL$5))</f>
        <v>-1</v>
      </c>
      <c r="AP86" s="11">
        <f t="shared" si="30"/>
        <v>-1</v>
      </c>
      <c r="AS86" s="11">
        <f t="shared" si="30"/>
        <v>-1</v>
      </c>
      <c r="AV86" s="11">
        <f t="shared" si="30"/>
        <v>-1</v>
      </c>
      <c r="AY86" s="11">
        <f t="shared" si="30"/>
        <v>-1</v>
      </c>
      <c r="BB86" s="11">
        <f t="shared" si="30"/>
        <v>-1</v>
      </c>
      <c r="BE86" s="11">
        <f t="shared" si="30"/>
        <v>-1</v>
      </c>
      <c r="BH86" s="11">
        <f t="shared" si="30"/>
        <v>-1</v>
      </c>
      <c r="BK86" s="11">
        <f t="shared" si="30"/>
        <v>-1</v>
      </c>
      <c r="BN86" s="11">
        <f t="shared" si="30"/>
        <v>-1</v>
      </c>
    </row>
    <row r="87" spans="3:66" x14ac:dyDescent="0.25">
      <c r="C87" s="11">
        <f t="shared" si="27"/>
        <v>-1</v>
      </c>
      <c r="F87" s="11">
        <f t="shared" si="28"/>
        <v>-1</v>
      </c>
      <c r="I87" s="11">
        <f t="shared" si="30"/>
        <v>-1</v>
      </c>
      <c r="L87" s="11">
        <f t="shared" si="30"/>
        <v>-1</v>
      </c>
      <c r="O87" s="11">
        <f t="shared" si="30"/>
        <v>-1</v>
      </c>
      <c r="R87" s="11">
        <f t="shared" si="30"/>
        <v>-1</v>
      </c>
      <c r="U87" s="11">
        <f t="shared" si="30"/>
        <v>-1</v>
      </c>
      <c r="X87" s="11">
        <f t="shared" si="30"/>
        <v>-1</v>
      </c>
      <c r="AA87" s="11">
        <f t="shared" si="30"/>
        <v>-1</v>
      </c>
      <c r="AD87" s="11">
        <f t="shared" si="30"/>
        <v>-1</v>
      </c>
      <c r="AG87" s="11">
        <f t="shared" si="30"/>
        <v>-1</v>
      </c>
      <c r="AJ87" s="11">
        <f t="shared" si="30"/>
        <v>-1</v>
      </c>
      <c r="AM87" s="11">
        <f t="shared" si="30"/>
        <v>-1</v>
      </c>
      <c r="AP87" s="11">
        <f t="shared" si="30"/>
        <v>-1</v>
      </c>
      <c r="AS87" s="11">
        <f t="shared" si="30"/>
        <v>-1</v>
      </c>
      <c r="AV87" s="11">
        <f t="shared" si="30"/>
        <v>-1</v>
      </c>
      <c r="AY87" s="11">
        <f t="shared" si="30"/>
        <v>-1</v>
      </c>
      <c r="BB87" s="11">
        <f t="shared" si="30"/>
        <v>-1</v>
      </c>
      <c r="BE87" s="11">
        <f t="shared" si="30"/>
        <v>-1</v>
      </c>
      <c r="BH87" s="11">
        <f t="shared" si="30"/>
        <v>-1</v>
      </c>
      <c r="BK87" s="11">
        <f t="shared" si="30"/>
        <v>-1</v>
      </c>
      <c r="BN87" s="11">
        <f t="shared" si="30"/>
        <v>-1</v>
      </c>
    </row>
    <row r="88" spans="3:66" x14ac:dyDescent="0.25">
      <c r="C88" s="11">
        <f t="shared" si="27"/>
        <v>-1</v>
      </c>
      <c r="F88" s="11">
        <f t="shared" si="28"/>
        <v>-1</v>
      </c>
      <c r="I88" s="11">
        <f t="shared" si="30"/>
        <v>-1</v>
      </c>
      <c r="L88" s="11">
        <f t="shared" si="30"/>
        <v>-1</v>
      </c>
      <c r="O88" s="11">
        <f t="shared" si="30"/>
        <v>-1</v>
      </c>
      <c r="R88" s="11">
        <f t="shared" si="30"/>
        <v>-1</v>
      </c>
      <c r="U88" s="11">
        <f t="shared" si="30"/>
        <v>-1</v>
      </c>
      <c r="X88" s="11">
        <f t="shared" si="30"/>
        <v>-1</v>
      </c>
      <c r="AA88" s="11">
        <f t="shared" si="30"/>
        <v>-1</v>
      </c>
      <c r="AD88" s="11">
        <f t="shared" si="30"/>
        <v>-1</v>
      </c>
      <c r="AG88" s="11">
        <f t="shared" si="30"/>
        <v>-1</v>
      </c>
      <c r="AJ88" s="11">
        <f t="shared" si="30"/>
        <v>-1</v>
      </c>
      <c r="AM88" s="11">
        <f t="shared" si="30"/>
        <v>-1</v>
      </c>
      <c r="AP88" s="11">
        <f t="shared" si="30"/>
        <v>-1</v>
      </c>
      <c r="AS88" s="11">
        <f t="shared" si="30"/>
        <v>-1</v>
      </c>
      <c r="AV88" s="11">
        <f t="shared" si="30"/>
        <v>-1</v>
      </c>
      <c r="AY88" s="11">
        <f t="shared" si="30"/>
        <v>-1</v>
      </c>
      <c r="BB88" s="11">
        <f t="shared" si="30"/>
        <v>-1</v>
      </c>
      <c r="BE88" s="11">
        <f t="shared" si="30"/>
        <v>-1</v>
      </c>
      <c r="BH88" s="11">
        <f t="shared" si="30"/>
        <v>-1</v>
      </c>
      <c r="BK88" s="11">
        <f t="shared" si="30"/>
        <v>-1</v>
      </c>
      <c r="BN88" s="11">
        <f t="shared" si="30"/>
        <v>-1</v>
      </c>
    </row>
    <row r="89" spans="3:66" x14ac:dyDescent="0.25">
      <c r="C89" s="11">
        <f t="shared" si="27"/>
        <v>-1</v>
      </c>
      <c r="F89" s="11">
        <f t="shared" si="28"/>
        <v>-1</v>
      </c>
      <c r="I89" s="11">
        <f t="shared" si="30"/>
        <v>-1</v>
      </c>
      <c r="L89" s="11">
        <f t="shared" si="30"/>
        <v>-1</v>
      </c>
      <c r="O89" s="11">
        <f t="shared" si="30"/>
        <v>-1</v>
      </c>
      <c r="R89" s="11">
        <f t="shared" si="30"/>
        <v>-1</v>
      </c>
      <c r="U89" s="11">
        <f t="shared" si="30"/>
        <v>-1</v>
      </c>
      <c r="X89" s="11">
        <f t="shared" si="30"/>
        <v>-1</v>
      </c>
      <c r="AA89" s="11">
        <f t="shared" si="30"/>
        <v>-1</v>
      </c>
      <c r="AD89" s="11">
        <f t="shared" si="30"/>
        <v>-1</v>
      </c>
      <c r="AG89" s="11">
        <f t="shared" si="30"/>
        <v>-1</v>
      </c>
      <c r="AJ89" s="11">
        <f t="shared" si="30"/>
        <v>-1</v>
      </c>
      <c r="AM89" s="11">
        <f t="shared" si="30"/>
        <v>-1</v>
      </c>
      <c r="AP89" s="11">
        <f t="shared" si="30"/>
        <v>-1</v>
      </c>
      <c r="AS89" s="11">
        <f t="shared" si="30"/>
        <v>-1</v>
      </c>
      <c r="AV89" s="11">
        <f t="shared" si="30"/>
        <v>-1</v>
      </c>
      <c r="AY89" s="11">
        <f t="shared" si="30"/>
        <v>-1</v>
      </c>
      <c r="BB89" s="11">
        <f t="shared" si="30"/>
        <v>-1</v>
      </c>
      <c r="BE89" s="11">
        <f t="shared" si="30"/>
        <v>-1</v>
      </c>
      <c r="BH89" s="11">
        <f t="shared" si="30"/>
        <v>-1</v>
      </c>
      <c r="BK89" s="11">
        <f t="shared" si="30"/>
        <v>-1</v>
      </c>
      <c r="BN89" s="11">
        <f t="shared" si="30"/>
        <v>-1</v>
      </c>
    </row>
    <row r="90" spans="3:66" x14ac:dyDescent="0.25">
      <c r="C90" s="11">
        <f t="shared" si="27"/>
        <v>-1</v>
      </c>
      <c r="F90" s="11">
        <f t="shared" si="28"/>
        <v>-1</v>
      </c>
      <c r="I90" s="11">
        <f t="shared" si="30"/>
        <v>-1</v>
      </c>
      <c r="L90" s="11">
        <f t="shared" si="30"/>
        <v>-1</v>
      </c>
      <c r="O90" s="11">
        <f t="shared" si="30"/>
        <v>-1</v>
      </c>
      <c r="R90" s="11">
        <f t="shared" si="30"/>
        <v>-1</v>
      </c>
      <c r="U90" s="11">
        <f t="shared" si="30"/>
        <v>-1</v>
      </c>
      <c r="X90" s="11">
        <f t="shared" si="30"/>
        <v>-1</v>
      </c>
      <c r="AA90" s="11">
        <f t="shared" si="30"/>
        <v>-1</v>
      </c>
      <c r="AD90" s="11">
        <f t="shared" si="30"/>
        <v>-1</v>
      </c>
      <c r="AG90" s="11">
        <f t="shared" si="30"/>
        <v>-1</v>
      </c>
      <c r="AJ90" s="11">
        <f t="shared" si="30"/>
        <v>-1</v>
      </c>
      <c r="AM90" s="11">
        <f t="shared" si="30"/>
        <v>-1</v>
      </c>
      <c r="AP90" s="11">
        <f t="shared" si="30"/>
        <v>-1</v>
      </c>
      <c r="AS90" s="11">
        <f t="shared" si="30"/>
        <v>-1</v>
      </c>
      <c r="AV90" s="11">
        <f t="shared" si="30"/>
        <v>-1</v>
      </c>
      <c r="AY90" s="11">
        <f t="shared" si="30"/>
        <v>-1</v>
      </c>
      <c r="BB90" s="11">
        <f t="shared" si="30"/>
        <v>-1</v>
      </c>
      <c r="BE90" s="11">
        <f t="shared" si="30"/>
        <v>-1</v>
      </c>
      <c r="BH90" s="11">
        <f t="shared" si="30"/>
        <v>-1</v>
      </c>
      <c r="BK90" s="11">
        <f t="shared" si="30"/>
        <v>-1</v>
      </c>
      <c r="BN90" s="11">
        <f t="shared" si="30"/>
        <v>-1</v>
      </c>
    </row>
    <row r="91" spans="3:66" x14ac:dyDescent="0.25">
      <c r="C91" s="11">
        <f t="shared" si="27"/>
        <v>-1</v>
      </c>
      <c r="F91" s="11">
        <f t="shared" si="28"/>
        <v>-1</v>
      </c>
      <c r="I91" s="11">
        <f t="shared" si="30"/>
        <v>-1</v>
      </c>
      <c r="L91" s="11">
        <f t="shared" si="30"/>
        <v>-1</v>
      </c>
      <c r="O91" s="11">
        <f t="shared" si="30"/>
        <v>-1</v>
      </c>
      <c r="R91" s="11">
        <f t="shared" si="30"/>
        <v>-1</v>
      </c>
      <c r="U91" s="11">
        <f t="shared" si="30"/>
        <v>-1</v>
      </c>
      <c r="X91" s="11">
        <f t="shared" si="30"/>
        <v>-1</v>
      </c>
      <c r="AA91" s="11">
        <f t="shared" si="30"/>
        <v>-1</v>
      </c>
      <c r="AD91" s="11">
        <f t="shared" si="30"/>
        <v>-1</v>
      </c>
      <c r="AG91" s="11">
        <f t="shared" si="30"/>
        <v>-1</v>
      </c>
      <c r="AJ91" s="11">
        <f t="shared" si="30"/>
        <v>-1</v>
      </c>
      <c r="AM91" s="11">
        <f t="shared" si="30"/>
        <v>-1</v>
      </c>
      <c r="AP91" s="11">
        <f t="shared" si="30"/>
        <v>-1</v>
      </c>
      <c r="AS91" s="11">
        <f t="shared" si="30"/>
        <v>-1</v>
      </c>
      <c r="AV91" s="11">
        <f t="shared" si="30"/>
        <v>-1</v>
      </c>
      <c r="AY91" s="11">
        <f t="shared" si="30"/>
        <v>-1</v>
      </c>
      <c r="BB91" s="11">
        <f t="shared" si="30"/>
        <v>-1</v>
      </c>
      <c r="BE91" s="11">
        <f t="shared" si="30"/>
        <v>-1</v>
      </c>
      <c r="BH91" s="11">
        <f t="shared" si="30"/>
        <v>-1</v>
      </c>
      <c r="BK91" s="11">
        <f t="shared" si="30"/>
        <v>-1</v>
      </c>
      <c r="BN91" s="11">
        <f t="shared" si="30"/>
        <v>-1</v>
      </c>
    </row>
    <row r="92" spans="3:66" x14ac:dyDescent="0.25">
      <c r="C92" s="11">
        <f t="shared" si="27"/>
        <v>-1</v>
      </c>
      <c r="F92" s="11">
        <f t="shared" si="28"/>
        <v>-1</v>
      </c>
      <c r="I92" s="11">
        <f t="shared" si="30"/>
        <v>-1</v>
      </c>
      <c r="L92" s="11">
        <f t="shared" si="30"/>
        <v>-1</v>
      </c>
      <c r="O92" s="11">
        <f t="shared" si="30"/>
        <v>-1</v>
      </c>
      <c r="R92" s="11">
        <f t="shared" si="30"/>
        <v>-1</v>
      </c>
      <c r="U92" s="11">
        <f t="shared" si="30"/>
        <v>-1</v>
      </c>
      <c r="X92" s="11">
        <f t="shared" si="30"/>
        <v>-1</v>
      </c>
      <c r="AA92" s="11">
        <f t="shared" si="30"/>
        <v>-1</v>
      </c>
      <c r="AD92" s="11">
        <f t="shared" si="30"/>
        <v>-1</v>
      </c>
      <c r="AG92" s="11">
        <f t="shared" si="30"/>
        <v>-1</v>
      </c>
      <c r="AJ92" s="11">
        <f t="shared" si="30"/>
        <v>-1</v>
      </c>
      <c r="AM92" s="11">
        <f t="shared" si="30"/>
        <v>-1</v>
      </c>
      <c r="AP92" s="11">
        <f t="shared" si="30"/>
        <v>-1</v>
      </c>
      <c r="AS92" s="11">
        <f t="shared" si="30"/>
        <v>-1</v>
      </c>
      <c r="AV92" s="11">
        <f t="shared" si="30"/>
        <v>-1</v>
      </c>
      <c r="AY92" s="11">
        <f t="shared" si="30"/>
        <v>-1</v>
      </c>
      <c r="BB92" s="11">
        <f t="shared" si="30"/>
        <v>-1</v>
      </c>
      <c r="BE92" s="11">
        <f t="shared" si="30"/>
        <v>-1</v>
      </c>
      <c r="BH92" s="11">
        <f t="shared" si="30"/>
        <v>-1</v>
      </c>
      <c r="BK92" s="11">
        <f t="shared" si="30"/>
        <v>-1</v>
      </c>
      <c r="BN92" s="11">
        <f t="shared" si="30"/>
        <v>-1</v>
      </c>
    </row>
    <row r="93" spans="3:66" x14ac:dyDescent="0.25">
      <c r="C93" s="11">
        <f t="shared" si="27"/>
        <v>-1</v>
      </c>
      <c r="F93" s="11">
        <f t="shared" si="28"/>
        <v>-1</v>
      </c>
      <c r="I93" s="11">
        <f t="shared" si="30"/>
        <v>-1</v>
      </c>
      <c r="L93" s="11">
        <f t="shared" si="30"/>
        <v>-1</v>
      </c>
      <c r="O93" s="11">
        <f t="shared" si="30"/>
        <v>-1</v>
      </c>
      <c r="R93" s="11">
        <f t="shared" si="30"/>
        <v>-1</v>
      </c>
      <c r="U93" s="11">
        <f t="shared" si="30"/>
        <v>-1</v>
      </c>
      <c r="X93" s="11">
        <f t="shared" si="30"/>
        <v>-1</v>
      </c>
      <c r="AA93" s="11">
        <f t="shared" si="30"/>
        <v>-1</v>
      </c>
      <c r="AD93" s="11">
        <f t="shared" si="30"/>
        <v>-1</v>
      </c>
      <c r="AG93" s="11">
        <f t="shared" si="30"/>
        <v>-1</v>
      </c>
      <c r="AJ93" s="11">
        <f t="shared" si="30"/>
        <v>-1</v>
      </c>
      <c r="AM93" s="11">
        <f t="shared" si="30"/>
        <v>-1</v>
      </c>
      <c r="AP93" s="11">
        <f t="shared" si="30"/>
        <v>-1</v>
      </c>
      <c r="AS93" s="11">
        <f t="shared" si="30"/>
        <v>-1</v>
      </c>
      <c r="AV93" s="11">
        <f t="shared" si="30"/>
        <v>-1</v>
      </c>
      <c r="AY93" s="11">
        <f t="shared" si="30"/>
        <v>-1</v>
      </c>
      <c r="BB93" s="11">
        <f t="shared" si="30"/>
        <v>-1</v>
      </c>
      <c r="BE93" s="11">
        <f t="shared" si="30"/>
        <v>-1</v>
      </c>
      <c r="BH93" s="11">
        <f t="shared" si="30"/>
        <v>-1</v>
      </c>
      <c r="BK93" s="11">
        <f t="shared" si="30"/>
        <v>-1</v>
      </c>
      <c r="BN93" s="11">
        <f t="shared" si="30"/>
        <v>-1</v>
      </c>
    </row>
    <row r="94" spans="3:66" x14ac:dyDescent="0.25">
      <c r="C94" s="11">
        <f t="shared" si="27"/>
        <v>-1</v>
      </c>
      <c r="F94" s="11">
        <f t="shared" si="28"/>
        <v>-1</v>
      </c>
      <c r="I94" s="11">
        <f t="shared" si="30"/>
        <v>-1</v>
      </c>
      <c r="L94" s="11">
        <f t="shared" si="30"/>
        <v>-1</v>
      </c>
      <c r="O94" s="11">
        <f t="shared" si="30"/>
        <v>-1</v>
      </c>
      <c r="R94" s="11">
        <f t="shared" si="30"/>
        <v>-1</v>
      </c>
      <c r="U94" s="11">
        <f t="shared" si="30"/>
        <v>-1</v>
      </c>
      <c r="X94" s="11">
        <f t="shared" si="30"/>
        <v>-1</v>
      </c>
      <c r="AA94" s="11">
        <f t="shared" si="30"/>
        <v>-1</v>
      </c>
      <c r="AD94" s="11">
        <f t="shared" si="30"/>
        <v>-1</v>
      </c>
      <c r="AG94" s="11">
        <f t="shared" si="30"/>
        <v>-1</v>
      </c>
      <c r="AJ94" s="11">
        <f t="shared" si="30"/>
        <v>-1</v>
      </c>
      <c r="AM94" s="11">
        <f t="shared" si="30"/>
        <v>-1</v>
      </c>
      <c r="AP94" s="11">
        <f t="shared" si="30"/>
        <v>-1</v>
      </c>
      <c r="AS94" s="11">
        <f t="shared" si="30"/>
        <v>-1</v>
      </c>
      <c r="AV94" s="11">
        <f t="shared" si="30"/>
        <v>-1</v>
      </c>
      <c r="AY94" s="11">
        <f t="shared" si="30"/>
        <v>-1</v>
      </c>
      <c r="BB94" s="11">
        <f t="shared" si="30"/>
        <v>-1</v>
      </c>
      <c r="BE94" s="11">
        <f t="shared" si="30"/>
        <v>-1</v>
      </c>
      <c r="BH94" s="11">
        <f t="shared" si="30"/>
        <v>-1</v>
      </c>
      <c r="BK94" s="11">
        <f t="shared" si="30"/>
        <v>-1</v>
      </c>
      <c r="BN94" s="11">
        <f t="shared" si="30"/>
        <v>-1</v>
      </c>
    </row>
    <row r="95" spans="3:66" x14ac:dyDescent="0.25">
      <c r="C95" s="11">
        <f t="shared" si="27"/>
        <v>-1</v>
      </c>
      <c r="F95" s="11">
        <f t="shared" si="28"/>
        <v>-1</v>
      </c>
      <c r="I95" s="11">
        <f t="shared" si="30"/>
        <v>-1</v>
      </c>
      <c r="L95" s="11">
        <f t="shared" si="30"/>
        <v>-1</v>
      </c>
      <c r="O95" s="11">
        <f t="shared" si="30"/>
        <v>-1</v>
      </c>
      <c r="R95" s="11">
        <f t="shared" si="30"/>
        <v>-1</v>
      </c>
      <c r="U95" s="11">
        <f t="shared" si="30"/>
        <v>-1</v>
      </c>
      <c r="X95" s="11">
        <f t="shared" si="30"/>
        <v>-1</v>
      </c>
      <c r="AA95" s="11">
        <f t="shared" si="30"/>
        <v>-1</v>
      </c>
      <c r="AD95" s="11">
        <f t="shared" si="30"/>
        <v>-1</v>
      </c>
      <c r="AG95" s="11">
        <f t="shared" si="30"/>
        <v>-1</v>
      </c>
      <c r="AJ95" s="11">
        <f t="shared" si="30"/>
        <v>-1</v>
      </c>
      <c r="AM95" s="11">
        <f t="shared" si="30"/>
        <v>-1</v>
      </c>
      <c r="AP95" s="11">
        <f t="shared" si="30"/>
        <v>-1</v>
      </c>
      <c r="AS95" s="11">
        <f t="shared" si="30"/>
        <v>-1</v>
      </c>
      <c r="AV95" s="11">
        <f t="shared" si="30"/>
        <v>-1</v>
      </c>
      <c r="AY95" s="11">
        <f t="shared" si="30"/>
        <v>-1</v>
      </c>
      <c r="BB95" s="11">
        <f t="shared" si="30"/>
        <v>-1</v>
      </c>
      <c r="BE95" s="11">
        <f t="shared" si="30"/>
        <v>-1</v>
      </c>
      <c r="BH95" s="11">
        <f t="shared" si="30"/>
        <v>-1</v>
      </c>
      <c r="BK95" s="11">
        <f t="shared" si="30"/>
        <v>-1</v>
      </c>
      <c r="BN95" s="11">
        <f t="shared" si="30"/>
        <v>-1</v>
      </c>
    </row>
    <row r="96" spans="3:66" x14ac:dyDescent="0.25">
      <c r="C96" s="11">
        <f t="shared" si="27"/>
        <v>-1</v>
      </c>
      <c r="F96" s="11">
        <f t="shared" si="28"/>
        <v>-1</v>
      </c>
      <c r="I96" s="11">
        <f t="shared" si="30"/>
        <v>-1</v>
      </c>
      <c r="L96" s="11">
        <f t="shared" si="30"/>
        <v>-1</v>
      </c>
      <c r="O96" s="11">
        <f t="shared" si="30"/>
        <v>-1</v>
      </c>
      <c r="R96" s="11">
        <f t="shared" si="30"/>
        <v>-1</v>
      </c>
      <c r="U96" s="11">
        <f t="shared" si="30"/>
        <v>-1</v>
      </c>
      <c r="X96" s="11">
        <f t="shared" si="30"/>
        <v>-1</v>
      </c>
      <c r="AA96" s="11">
        <f t="shared" si="30"/>
        <v>-1</v>
      </c>
      <c r="AD96" s="11">
        <f t="shared" si="30"/>
        <v>-1</v>
      </c>
      <c r="AG96" s="11">
        <f t="shared" si="30"/>
        <v>-1</v>
      </c>
      <c r="AJ96" s="11">
        <f t="shared" si="30"/>
        <v>-1</v>
      </c>
      <c r="AM96" s="11">
        <f t="shared" si="30"/>
        <v>-1</v>
      </c>
      <c r="AP96" s="11">
        <f t="shared" si="30"/>
        <v>-1</v>
      </c>
      <c r="AS96" s="11">
        <f t="shared" si="30"/>
        <v>-1</v>
      </c>
      <c r="AV96" s="11">
        <f t="shared" si="30"/>
        <v>-1</v>
      </c>
      <c r="AY96" s="11">
        <f t="shared" si="30"/>
        <v>-1</v>
      </c>
      <c r="BB96" s="11">
        <f t="shared" si="30"/>
        <v>-1</v>
      </c>
      <c r="BE96" s="11">
        <f t="shared" si="30"/>
        <v>-1</v>
      </c>
      <c r="BH96" s="11">
        <f t="shared" si="30"/>
        <v>-1</v>
      </c>
      <c r="BK96" s="11">
        <f t="shared" si="30"/>
        <v>-1</v>
      </c>
      <c r="BN96" s="11">
        <f t="shared" si="30"/>
        <v>-1</v>
      </c>
    </row>
    <row r="97" spans="3:66" x14ac:dyDescent="0.25">
      <c r="C97" s="11">
        <f t="shared" si="27"/>
        <v>-1</v>
      </c>
      <c r="F97" s="11">
        <f t="shared" si="28"/>
        <v>-1</v>
      </c>
      <c r="I97" s="11">
        <f t="shared" si="30"/>
        <v>-1</v>
      </c>
      <c r="L97" s="11">
        <f t="shared" si="30"/>
        <v>-1</v>
      </c>
      <c r="O97" s="11">
        <f t="shared" si="30"/>
        <v>-1</v>
      </c>
      <c r="R97" s="11">
        <f t="shared" si="30"/>
        <v>-1</v>
      </c>
      <c r="U97" s="11">
        <f t="shared" si="30"/>
        <v>-1</v>
      </c>
      <c r="X97" s="11">
        <f t="shared" si="30"/>
        <v>-1</v>
      </c>
      <c r="AA97" s="11">
        <f t="shared" si="30"/>
        <v>-1</v>
      </c>
      <c r="AD97" s="11">
        <f t="shared" si="30"/>
        <v>-1</v>
      </c>
      <c r="AG97" s="11">
        <f t="shared" si="30"/>
        <v>-1</v>
      </c>
      <c r="AJ97" s="11">
        <f t="shared" si="30"/>
        <v>-1</v>
      </c>
      <c r="AM97" s="11">
        <f t="shared" si="30"/>
        <v>-1</v>
      </c>
      <c r="AP97" s="11">
        <f t="shared" si="30"/>
        <v>-1</v>
      </c>
      <c r="AS97" s="11">
        <f t="shared" si="30"/>
        <v>-1</v>
      </c>
      <c r="AV97" s="11">
        <f t="shared" si="30"/>
        <v>-1</v>
      </c>
      <c r="AY97" s="11">
        <f t="shared" si="30"/>
        <v>-1</v>
      </c>
      <c r="BB97" s="11">
        <f t="shared" si="30"/>
        <v>-1</v>
      </c>
      <c r="BE97" s="11">
        <f t="shared" si="30"/>
        <v>-1</v>
      </c>
      <c r="BH97" s="11">
        <f t="shared" si="30"/>
        <v>-1</v>
      </c>
      <c r="BK97" s="11">
        <f t="shared" si="30"/>
        <v>-1</v>
      </c>
      <c r="BN97" s="11">
        <f t="shared" si="30"/>
        <v>-1</v>
      </c>
    </row>
    <row r="98" spans="3:66" x14ac:dyDescent="0.25">
      <c r="C98" s="11">
        <f t="shared" si="27"/>
        <v>-1</v>
      </c>
      <c r="F98" s="11">
        <f t="shared" si="28"/>
        <v>-1</v>
      </c>
      <c r="I98" s="11">
        <f t="shared" si="30"/>
        <v>-1</v>
      </c>
      <c r="L98" s="11">
        <f t="shared" si="30"/>
        <v>-1</v>
      </c>
      <c r="O98" s="11">
        <f t="shared" si="30"/>
        <v>-1</v>
      </c>
      <c r="R98" s="11">
        <f t="shared" si="30"/>
        <v>-1</v>
      </c>
      <c r="U98" s="11">
        <f t="shared" si="30"/>
        <v>-1</v>
      </c>
      <c r="X98" s="11">
        <f t="shared" si="30"/>
        <v>-1</v>
      </c>
      <c r="AA98" s="11">
        <f t="shared" si="30"/>
        <v>-1</v>
      </c>
      <c r="AD98" s="11">
        <f t="shared" si="30"/>
        <v>-1</v>
      </c>
      <c r="AG98" s="11">
        <f t="shared" si="30"/>
        <v>-1</v>
      </c>
      <c r="AJ98" s="11">
        <f t="shared" si="30"/>
        <v>-1</v>
      </c>
      <c r="AM98" s="11">
        <f t="shared" si="30"/>
        <v>-1</v>
      </c>
      <c r="AP98" s="11">
        <f t="shared" si="30"/>
        <v>-1</v>
      </c>
      <c r="AS98" s="11">
        <f t="shared" si="30"/>
        <v>-1</v>
      </c>
      <c r="AV98" s="11">
        <f t="shared" si="30"/>
        <v>-1</v>
      </c>
      <c r="AY98" s="11">
        <f t="shared" si="30"/>
        <v>-1</v>
      </c>
      <c r="BB98" s="11">
        <f t="shared" si="30"/>
        <v>-1</v>
      </c>
      <c r="BE98" s="11">
        <f t="shared" si="30"/>
        <v>-1</v>
      </c>
      <c r="BH98" s="11">
        <f t="shared" si="30"/>
        <v>-1</v>
      </c>
      <c r="BK98" s="11">
        <f t="shared" si="30"/>
        <v>-1</v>
      </c>
      <c r="BN98" s="11">
        <f t="shared" si="30"/>
        <v>-1</v>
      </c>
    </row>
    <row r="99" spans="3:66" x14ac:dyDescent="0.25">
      <c r="C99" s="11">
        <f t="shared" si="27"/>
        <v>-1</v>
      </c>
      <c r="F99" s="11">
        <f t="shared" si="28"/>
        <v>-1</v>
      </c>
      <c r="I99" s="11">
        <f t="shared" si="30"/>
        <v>-1</v>
      </c>
      <c r="L99" s="11">
        <f t="shared" si="30"/>
        <v>-1</v>
      </c>
      <c r="O99" s="11">
        <f t="shared" si="30"/>
        <v>-1</v>
      </c>
      <c r="R99" s="11">
        <f t="shared" si="30"/>
        <v>-1</v>
      </c>
      <c r="U99" s="11">
        <f t="shared" si="30"/>
        <v>-1</v>
      </c>
      <c r="X99" s="11">
        <f t="shared" ref="I99:BN100" si="31">IF(ISERROR(W99/W$5),-1,(W99/W$5))</f>
        <v>-1</v>
      </c>
      <c r="AA99" s="11">
        <f t="shared" si="31"/>
        <v>-1</v>
      </c>
      <c r="AD99" s="11">
        <f t="shared" si="31"/>
        <v>-1</v>
      </c>
      <c r="AG99" s="11">
        <f t="shared" si="31"/>
        <v>-1</v>
      </c>
      <c r="AJ99" s="11">
        <f t="shared" si="31"/>
        <v>-1</v>
      </c>
      <c r="AM99" s="11">
        <f t="shared" si="31"/>
        <v>-1</v>
      </c>
      <c r="AP99" s="11">
        <f t="shared" si="31"/>
        <v>-1</v>
      </c>
      <c r="AS99" s="11">
        <f t="shared" si="31"/>
        <v>-1</v>
      </c>
      <c r="AV99" s="11">
        <f t="shared" si="31"/>
        <v>-1</v>
      </c>
      <c r="AY99" s="11">
        <f t="shared" si="31"/>
        <v>-1</v>
      </c>
      <c r="BB99" s="11">
        <f t="shared" si="31"/>
        <v>-1</v>
      </c>
      <c r="BE99" s="11">
        <f t="shared" si="31"/>
        <v>-1</v>
      </c>
      <c r="BH99" s="11">
        <f t="shared" si="31"/>
        <v>-1</v>
      </c>
      <c r="BK99" s="11">
        <f t="shared" si="31"/>
        <v>-1</v>
      </c>
      <c r="BN99" s="11">
        <f t="shared" si="31"/>
        <v>-1</v>
      </c>
    </row>
    <row r="100" spans="3:66" x14ac:dyDescent="0.25">
      <c r="C100" s="11">
        <f t="shared" si="27"/>
        <v>-1</v>
      </c>
      <c r="F100" s="11">
        <f t="shared" si="28"/>
        <v>-1</v>
      </c>
      <c r="I100" s="11">
        <f t="shared" si="31"/>
        <v>-1</v>
      </c>
      <c r="L100" s="11">
        <f t="shared" si="31"/>
        <v>-1</v>
      </c>
      <c r="O100" s="11">
        <f t="shared" si="31"/>
        <v>-1</v>
      </c>
      <c r="R100" s="11">
        <f t="shared" si="31"/>
        <v>-1</v>
      </c>
      <c r="U100" s="11">
        <f t="shared" si="31"/>
        <v>-1</v>
      </c>
      <c r="X100" s="11">
        <f t="shared" si="31"/>
        <v>-1</v>
      </c>
      <c r="AA100" s="11">
        <f t="shared" si="31"/>
        <v>-1</v>
      </c>
      <c r="AD100" s="11">
        <f t="shared" si="31"/>
        <v>-1</v>
      </c>
      <c r="AG100" s="11">
        <f t="shared" si="31"/>
        <v>-1</v>
      </c>
      <c r="AJ100" s="11">
        <f t="shared" si="31"/>
        <v>-1</v>
      </c>
      <c r="AM100" s="11">
        <f t="shared" si="31"/>
        <v>-1</v>
      </c>
      <c r="AP100" s="11">
        <f t="shared" si="31"/>
        <v>-1</v>
      </c>
      <c r="AS100" s="11">
        <f t="shared" si="31"/>
        <v>-1</v>
      </c>
      <c r="AV100" s="11">
        <f t="shared" si="31"/>
        <v>-1</v>
      </c>
      <c r="AY100" s="11">
        <f t="shared" si="31"/>
        <v>-1</v>
      </c>
      <c r="BB100" s="11">
        <f t="shared" si="31"/>
        <v>-1</v>
      </c>
      <c r="BE100" s="11">
        <f t="shared" si="31"/>
        <v>-1</v>
      </c>
      <c r="BH100" s="11">
        <f t="shared" si="31"/>
        <v>-1</v>
      </c>
      <c r="BK100" s="11">
        <f t="shared" si="31"/>
        <v>-1</v>
      </c>
      <c r="BN100" s="11">
        <f t="shared" si="31"/>
        <v>-1</v>
      </c>
    </row>
  </sheetData>
  <mergeCells count="22">
    <mergeCell ref="BF1:BH1"/>
    <mergeCell ref="BI1:BK1"/>
    <mergeCell ref="BL1:BN1"/>
    <mergeCell ref="A1:C1"/>
    <mergeCell ref="D1:F1"/>
    <mergeCell ref="G1:I1"/>
    <mergeCell ref="J1:L1"/>
    <mergeCell ref="M1:O1"/>
    <mergeCell ref="P1:R1"/>
    <mergeCell ref="S1:U1"/>
    <mergeCell ref="AN1:AP1"/>
    <mergeCell ref="AQ1:AS1"/>
    <mergeCell ref="AT1:AV1"/>
    <mergeCell ref="AW1:AY1"/>
    <mergeCell ref="AZ1:BB1"/>
    <mergeCell ref="BC1:BE1"/>
    <mergeCell ref="AK1:AM1"/>
    <mergeCell ref="V1:X1"/>
    <mergeCell ref="Y1:AA1"/>
    <mergeCell ref="AB1:AD1"/>
    <mergeCell ref="AE1:AG1"/>
    <mergeCell ref="AH1:AJ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2D63-6694-476A-9865-E3CAAC6CCB22}">
  <dimension ref="A1:AA26"/>
  <sheetViews>
    <sheetView zoomScale="85" zoomScaleNormal="85" workbookViewId="0">
      <selection activeCell="T37" sqref="T37"/>
    </sheetView>
  </sheetViews>
  <sheetFormatPr defaultRowHeight="15" x14ac:dyDescent="0.25"/>
  <cols>
    <col min="1" max="1" width="14.7109375" bestFit="1" customWidth="1"/>
    <col min="2" max="2" width="25.42578125" bestFit="1" customWidth="1"/>
    <col min="3" max="3" width="7.7109375" bestFit="1" customWidth="1"/>
    <col min="4" max="4" width="17.85546875" bestFit="1" customWidth="1"/>
    <col min="5" max="5" width="20.85546875" bestFit="1" customWidth="1"/>
    <col min="6" max="6" width="30.28515625" bestFit="1" customWidth="1"/>
    <col min="8" max="8" width="14.7109375" bestFit="1" customWidth="1"/>
    <col min="9" max="9" width="25.42578125" bestFit="1" customWidth="1"/>
    <col min="10" max="10" width="7.7109375" bestFit="1" customWidth="1"/>
    <col min="11" max="11" width="17.85546875" bestFit="1" customWidth="1"/>
    <col min="12" max="12" width="20.85546875" bestFit="1" customWidth="1"/>
    <col min="13" max="13" width="30.28515625" bestFit="1" customWidth="1"/>
    <col min="15" max="15" width="14.7109375" bestFit="1" customWidth="1"/>
    <col min="16" max="16" width="23.7109375" bestFit="1" customWidth="1"/>
    <col min="17" max="17" width="7.7109375" bestFit="1" customWidth="1"/>
    <col min="18" max="18" width="17.85546875" bestFit="1" customWidth="1"/>
    <col min="19" max="19" width="20.85546875" bestFit="1" customWidth="1"/>
    <col min="20" max="20" width="30.28515625" bestFit="1" customWidth="1"/>
    <col min="22" max="22" width="14.7109375" bestFit="1" customWidth="1"/>
    <col min="23" max="23" width="23.7109375" bestFit="1" customWidth="1"/>
    <col min="24" max="24" width="7.7109375" bestFit="1" customWidth="1"/>
    <col min="25" max="25" width="17.85546875" bestFit="1" customWidth="1"/>
    <col min="26" max="26" width="20.85546875" bestFit="1" customWidth="1"/>
    <col min="27" max="27" width="30.28515625" bestFit="1" customWidth="1"/>
  </cols>
  <sheetData>
    <row r="1" spans="1:27" ht="31.5" customHeight="1" x14ac:dyDescent="0.25">
      <c r="A1" s="19" t="s">
        <v>34</v>
      </c>
      <c r="B1" s="20"/>
      <c r="C1" s="20"/>
      <c r="D1" s="20"/>
      <c r="E1" s="20"/>
      <c r="F1" s="21"/>
      <c r="H1" s="19" t="s">
        <v>3</v>
      </c>
      <c r="I1" s="20"/>
      <c r="J1" s="20"/>
      <c r="K1" s="20"/>
      <c r="L1" s="20"/>
      <c r="M1" s="21"/>
      <c r="O1" s="19" t="s">
        <v>35</v>
      </c>
      <c r="P1" s="20"/>
      <c r="Q1" s="20"/>
      <c r="R1" s="20"/>
      <c r="S1" s="20"/>
      <c r="T1" s="21"/>
      <c r="V1" s="19" t="s">
        <v>30</v>
      </c>
      <c r="W1" s="20"/>
      <c r="X1" s="20"/>
      <c r="Y1" s="20"/>
      <c r="Z1" s="20"/>
      <c r="AA1" s="21"/>
    </row>
    <row r="2" spans="1:27" x14ac:dyDescent="0.25">
      <c r="A2" s="3" t="s">
        <v>27</v>
      </c>
      <c r="B2" s="3" t="s">
        <v>2</v>
      </c>
      <c r="C2" s="3" t="s">
        <v>26</v>
      </c>
      <c r="D2" s="3" t="s">
        <v>37</v>
      </c>
      <c r="E2" t="s">
        <v>28</v>
      </c>
      <c r="F2" t="s">
        <v>29</v>
      </c>
      <c r="H2" s="3" t="s">
        <v>27</v>
      </c>
      <c r="I2" s="3" t="s">
        <v>33</v>
      </c>
      <c r="J2" s="3" t="s">
        <v>26</v>
      </c>
      <c r="K2" s="3" t="s">
        <v>37</v>
      </c>
      <c r="L2" t="s">
        <v>28</v>
      </c>
      <c r="M2" t="s">
        <v>29</v>
      </c>
      <c r="O2" s="3" t="s">
        <v>27</v>
      </c>
      <c r="P2" s="3" t="s">
        <v>38</v>
      </c>
      <c r="Q2" s="3" t="s">
        <v>26</v>
      </c>
      <c r="R2" s="3" t="s">
        <v>37</v>
      </c>
      <c r="S2" t="s">
        <v>28</v>
      </c>
      <c r="T2" t="s">
        <v>29</v>
      </c>
      <c r="V2" s="3" t="s">
        <v>27</v>
      </c>
      <c r="W2" s="3" t="s">
        <v>33</v>
      </c>
      <c r="X2" s="3" t="s">
        <v>26</v>
      </c>
      <c r="Y2" s="3" t="s">
        <v>37</v>
      </c>
      <c r="Z2" t="s">
        <v>28</v>
      </c>
      <c r="AA2" t="s">
        <v>29</v>
      </c>
    </row>
    <row r="3" spans="1:27" x14ac:dyDescent="0.25">
      <c r="A3" s="3" t="s">
        <v>4</v>
      </c>
      <c r="B3" s="3">
        <f>IF(ISBLANK('Raw Data'!B10), -1, 'Raw Data'!B10)</f>
        <v>-1</v>
      </c>
      <c r="C3" s="4">
        <f>'Raw Data'!C10</f>
        <v>-1</v>
      </c>
      <c r="D3" s="4">
        <v>2.5</v>
      </c>
      <c r="E3" s="9">
        <f>IF((Table1[[#This Row],[Total Cycle Interruptions]]=-1), -1, (Table1[[#This Row],[Total Cycle Interruptions]]*Table1[[#This Row],[Pounds Per Shot]]))</f>
        <v>-1</v>
      </c>
      <c r="F3" s="2">
        <f>IF((Table1[[#This Row],[Rate]]&lt;0), -1, (Table1[[#This Row],[Rate]]*Table1[[#This Row],[Pounds Per Shot]]))</f>
        <v>-1</v>
      </c>
      <c r="H3" s="3" t="s">
        <v>4</v>
      </c>
      <c r="I3" s="3">
        <f>IF(ISBLANK('Raw Data'!B7), -1, 'Raw Data'!B7)</f>
        <v>-1</v>
      </c>
      <c r="J3" s="4">
        <f>'Raw Data'!C7</f>
        <v>-1</v>
      </c>
      <c r="K3" s="4">
        <v>2.5</v>
      </c>
      <c r="L3" s="9">
        <f>IF((Table16[[#This Row],[Total Part Interference]]=-1), -1, (Table16[[#This Row],[Total Part Interference]]*Table16[[#This Row],[Pounds Per Shot]]))</f>
        <v>-1</v>
      </c>
      <c r="M3" s="2">
        <f>IF((Table16[[#This Row],[Rate]]&lt;0), -1, (Table16[[#This Row],[Rate]]*Table16[[#This Row],[Pounds Per Shot]]))</f>
        <v>-1</v>
      </c>
      <c r="O3" s="3" t="s">
        <v>4</v>
      </c>
      <c r="P3" s="3">
        <f>IF(ISBLANK('Raw Data'!B8), -1, 'Raw Data'!B8)</f>
        <v>-1</v>
      </c>
      <c r="Q3" s="4">
        <f>'Raw Data'!C8</f>
        <v>-1</v>
      </c>
      <c r="R3" s="4">
        <v>2.5</v>
      </c>
      <c r="S3" s="9">
        <f>IF((Table134[[#This Row],[Total Hopper Full]]=-1), -1, (Table134[[#This Row],[Total Hopper Full]]*Table134[[#This Row],[Pounds Per Shot]]))</f>
        <v>-1</v>
      </c>
      <c r="T3" s="2">
        <f>IF((Table134[[#This Row],[Rate]]&lt;0), -1, (Table134[[#This Row],[Rate]]*Table134[[#This Row],[Pounds Per Shot]]))</f>
        <v>-1</v>
      </c>
      <c r="V3" s="3" t="s">
        <v>4</v>
      </c>
      <c r="W3" s="3">
        <f>IF((Table1[[#This Row],[Total Cycle Interruptions]]=-1), -1, (Table1[[#This Row],[Total Cycle Interruptions]]-Table16[[#This Row],[Total Part Interference]]-Table134[[#This Row],[Total Hopper Full]]))</f>
        <v>-1</v>
      </c>
      <c r="X3" s="4">
        <f>IF((Table1[[#This Row],[Rate]]=-1),-1,(Table1[[#This Row],[Rate]]-Table16[[#This Row],[Rate]]-Table134[[#This Row],[Rate]]))</f>
        <v>-1</v>
      </c>
      <c r="Y3" s="4">
        <v>2.5</v>
      </c>
      <c r="Z3" s="9">
        <f>IF((Table1[[#This Row],[Scrap Estimate (lbs)]]=-1), -1, (Table1[[#This Row],[Scrap Estimate (lbs)]]-Table16[[#This Row],[Scrap Estimate (lbs)]]-Table134[[#This Row],[Scrap Estimate (lbs)]]))</f>
        <v>-1</v>
      </c>
      <c r="AA3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4" spans="1:27" x14ac:dyDescent="0.25">
      <c r="A4" s="3" t="s">
        <v>5</v>
      </c>
      <c r="B4" s="3">
        <f>IF(ISBLANK('Raw Data'!E10), -1, 'Raw Data'!E10)</f>
        <v>-1</v>
      </c>
      <c r="C4" s="4">
        <f>'Raw Data'!F10</f>
        <v>-1</v>
      </c>
      <c r="D4" s="4">
        <v>4.5</v>
      </c>
      <c r="E4" s="9">
        <f>IF((Table1[[#This Row],[Total Cycle Interruptions]]=-1), -1, (Table1[[#This Row],[Total Cycle Interruptions]]*Table1[[#This Row],[Pounds Per Shot]]))</f>
        <v>-1</v>
      </c>
      <c r="F4" s="2">
        <f>IF((Table1[[#This Row],[Rate]]&lt;0), -1, (Table1[[#This Row],[Rate]]*Table1[[#This Row],[Pounds Per Shot]]))</f>
        <v>-1</v>
      </c>
      <c r="H4" s="3" t="s">
        <v>5</v>
      </c>
      <c r="I4" s="3">
        <f>IF(ISBLANK('Raw Data'!E7), -1, 'Raw Data'!E7)</f>
        <v>-1</v>
      </c>
      <c r="J4" s="4">
        <f>'Raw Data'!F7</f>
        <v>-1</v>
      </c>
      <c r="K4" s="4">
        <v>4.5</v>
      </c>
      <c r="L4" s="9">
        <f>IF((Table16[[#This Row],[Total Part Interference]]=-1), -1, (Table16[[#This Row],[Total Part Interference]]*Table16[[#This Row],[Pounds Per Shot]]))</f>
        <v>-1</v>
      </c>
      <c r="M4" s="2">
        <f>IF((Table16[[#This Row],[Rate]]&lt;0), -1, (Table16[[#This Row],[Rate]]*Table16[[#This Row],[Pounds Per Shot]]))</f>
        <v>-1</v>
      </c>
      <c r="O4" s="3" t="s">
        <v>5</v>
      </c>
      <c r="P4" s="3">
        <f>IF(ISBLANK('Raw Data'!E8), -1, 'Raw Data'!E8)</f>
        <v>-1</v>
      </c>
      <c r="Q4" s="4">
        <f>'Raw Data'!F8</f>
        <v>-1</v>
      </c>
      <c r="R4" s="4">
        <v>4.5</v>
      </c>
      <c r="S4" s="9">
        <f>IF((Table134[[#This Row],[Total Hopper Full]]=-1), -1, (Table134[[#This Row],[Total Hopper Full]]*Table134[[#This Row],[Pounds Per Shot]]))</f>
        <v>-1</v>
      </c>
      <c r="T4" s="2">
        <f>IF((Table134[[#This Row],[Rate]]&lt;0), -1, (Table134[[#This Row],[Rate]]*Table134[[#This Row],[Pounds Per Shot]]))</f>
        <v>-1</v>
      </c>
      <c r="V4" s="3" t="s">
        <v>5</v>
      </c>
      <c r="W4" s="3">
        <f>IF((Table1[[#This Row],[Total Cycle Interruptions]]=-1), -1, (Table1[[#This Row],[Total Cycle Interruptions]]-Table16[[#This Row],[Total Part Interference]]-Table134[[#This Row],[Total Hopper Full]]))</f>
        <v>-1</v>
      </c>
      <c r="X4" s="4">
        <f>IF((Table1[[#This Row],[Rate]]=-1),-1,(Table1[[#This Row],[Rate]]-Table16[[#This Row],[Rate]]-Table134[[#This Row],[Rate]]))</f>
        <v>-1</v>
      </c>
      <c r="Y4" s="4">
        <v>4.5</v>
      </c>
      <c r="Z4" s="9">
        <f>IF((Table1[[#This Row],[Scrap Estimate (lbs)]]=-1), -1, (Table1[[#This Row],[Scrap Estimate (lbs)]]-Table16[[#This Row],[Scrap Estimate (lbs)]]-Table134[[#This Row],[Scrap Estimate (lbs)]]))</f>
        <v>-1</v>
      </c>
      <c r="AA4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5" spans="1:27" x14ac:dyDescent="0.25">
      <c r="A5" s="3" t="s">
        <v>6</v>
      </c>
      <c r="B5" s="3">
        <f>IF(ISBLANK('Raw Data'!H10), -1, 'Raw Data'!H10)</f>
        <v>-1</v>
      </c>
      <c r="C5" s="4">
        <f>'Raw Data'!I10</f>
        <v>-1</v>
      </c>
      <c r="D5" s="4">
        <v>5.5</v>
      </c>
      <c r="E5" s="9">
        <f>IF((Table1[[#This Row],[Total Cycle Interruptions]]=-1), -1, (Table1[[#This Row],[Total Cycle Interruptions]]*Table1[[#This Row],[Pounds Per Shot]]))</f>
        <v>-1</v>
      </c>
      <c r="F5" s="2">
        <f>IF((Table1[[#This Row],[Rate]]&lt;0), -1, (Table1[[#This Row],[Rate]]*Table1[[#This Row],[Pounds Per Shot]]))</f>
        <v>-1</v>
      </c>
      <c r="H5" s="3" t="s">
        <v>6</v>
      </c>
      <c r="I5" s="3">
        <f>IF(ISBLANK('Raw Data'!H7), -1, 'Raw Data'!H7)</f>
        <v>-1</v>
      </c>
      <c r="J5" s="4">
        <f>'Raw Data'!I7</f>
        <v>-1</v>
      </c>
      <c r="K5" s="4">
        <v>5.5</v>
      </c>
      <c r="L5" s="9">
        <f>IF((Table16[[#This Row],[Total Part Interference]]=-1), -1, (Table16[[#This Row],[Total Part Interference]]*Table16[[#This Row],[Pounds Per Shot]]))</f>
        <v>-1</v>
      </c>
      <c r="M5" s="2">
        <f>IF((Table16[[#This Row],[Rate]]&lt;0), -1, (Table16[[#This Row],[Rate]]*Table16[[#This Row],[Pounds Per Shot]]))</f>
        <v>-1</v>
      </c>
      <c r="O5" s="3" t="s">
        <v>6</v>
      </c>
      <c r="P5" s="3">
        <f>IF(ISBLANK('Raw Data'!H8), -1, 'Raw Data'!H8)</f>
        <v>-1</v>
      </c>
      <c r="Q5" s="4">
        <f>'Raw Data'!I8</f>
        <v>-1</v>
      </c>
      <c r="R5" s="4">
        <v>5.5</v>
      </c>
      <c r="S5" s="9">
        <f>IF((Table134[[#This Row],[Total Hopper Full]]=-1), -1, (Table134[[#This Row],[Total Hopper Full]]*Table134[[#This Row],[Pounds Per Shot]]))</f>
        <v>-1</v>
      </c>
      <c r="T5" s="2">
        <f>IF((Table134[[#This Row],[Rate]]&lt;0), -1, (Table134[[#This Row],[Rate]]*Table134[[#This Row],[Pounds Per Shot]]))</f>
        <v>-1</v>
      </c>
      <c r="V5" s="3" t="s">
        <v>6</v>
      </c>
      <c r="W5" s="3">
        <f>IF((Table1[[#This Row],[Total Cycle Interruptions]]=-1), -1, (Table1[[#This Row],[Total Cycle Interruptions]]-Table16[[#This Row],[Total Part Interference]]-Table134[[#This Row],[Total Hopper Full]]))</f>
        <v>-1</v>
      </c>
      <c r="X5" s="4">
        <f>IF((Table1[[#This Row],[Rate]]=-1),-1,(Table1[[#This Row],[Rate]]-Table16[[#This Row],[Rate]]-Table134[[#This Row],[Rate]]))</f>
        <v>-1</v>
      </c>
      <c r="Y5" s="4">
        <v>5.5</v>
      </c>
      <c r="Z5" s="9">
        <f>IF((Table1[[#This Row],[Scrap Estimate (lbs)]]=-1), -1, (Table1[[#This Row],[Scrap Estimate (lbs)]]-Table16[[#This Row],[Scrap Estimate (lbs)]]-Table134[[#This Row],[Scrap Estimate (lbs)]]))</f>
        <v>-1</v>
      </c>
      <c r="AA5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6" spans="1:27" x14ac:dyDescent="0.25">
      <c r="A6" s="3" t="s">
        <v>7</v>
      </c>
      <c r="B6" s="3">
        <f>IF(ISBLANK('Raw Data'!K10), -1, 'Raw Data'!K10)</f>
        <v>-1</v>
      </c>
      <c r="C6" s="4">
        <f>'Raw Data'!L10</f>
        <v>-1</v>
      </c>
      <c r="D6" s="4">
        <v>5</v>
      </c>
      <c r="E6" s="9">
        <f>IF((Table1[[#This Row],[Total Cycle Interruptions]]=-1), -1, (Table1[[#This Row],[Total Cycle Interruptions]]*Table1[[#This Row],[Pounds Per Shot]]))</f>
        <v>-1</v>
      </c>
      <c r="F6" s="2">
        <f>IF((Table1[[#This Row],[Rate]]&lt;0), -1, (Table1[[#This Row],[Rate]]*Table1[[#This Row],[Pounds Per Shot]]))</f>
        <v>-1</v>
      </c>
      <c r="H6" s="3" t="s">
        <v>7</v>
      </c>
      <c r="I6" s="3">
        <f>IF(ISBLANK('Raw Data'!K7), -1, 'Raw Data'!K7)</f>
        <v>-1</v>
      </c>
      <c r="J6" s="4">
        <f>'Raw Data'!L7</f>
        <v>-1</v>
      </c>
      <c r="K6" s="4">
        <v>5</v>
      </c>
      <c r="L6" s="9">
        <f>IF((Table16[[#This Row],[Total Part Interference]]=-1), -1, (Table16[[#This Row],[Total Part Interference]]*Table16[[#This Row],[Pounds Per Shot]]))</f>
        <v>-1</v>
      </c>
      <c r="M6" s="2">
        <f>IF((Table16[[#This Row],[Rate]]&lt;0), -1, (Table16[[#This Row],[Rate]]*Table16[[#This Row],[Pounds Per Shot]]))</f>
        <v>-1</v>
      </c>
      <c r="O6" s="3" t="s">
        <v>7</v>
      </c>
      <c r="P6" s="3">
        <f>IF(ISBLANK('Raw Data'!K8), -1, 'Raw Data'!K8)</f>
        <v>-1</v>
      </c>
      <c r="Q6" s="4">
        <f>'Raw Data'!L8</f>
        <v>-1</v>
      </c>
      <c r="R6" s="4">
        <v>5</v>
      </c>
      <c r="S6" s="9">
        <f>IF((Table134[[#This Row],[Total Hopper Full]]=-1), -1, (Table134[[#This Row],[Total Hopper Full]]*Table134[[#This Row],[Pounds Per Shot]]))</f>
        <v>-1</v>
      </c>
      <c r="T6" s="2">
        <f>IF((Table134[[#This Row],[Rate]]&lt;0), -1, (Table134[[#This Row],[Rate]]*Table134[[#This Row],[Pounds Per Shot]]))</f>
        <v>-1</v>
      </c>
      <c r="V6" s="3" t="s">
        <v>7</v>
      </c>
      <c r="W6" s="3">
        <f>IF((Table1[[#This Row],[Total Cycle Interruptions]]=-1), -1, (Table1[[#This Row],[Total Cycle Interruptions]]-Table16[[#This Row],[Total Part Interference]]-Table134[[#This Row],[Total Hopper Full]]))</f>
        <v>-1</v>
      </c>
      <c r="X6" s="4">
        <f>IF((Table1[[#This Row],[Rate]]=-1),-1,(Table1[[#This Row],[Rate]]-Table16[[#This Row],[Rate]]-Table134[[#This Row],[Rate]]))</f>
        <v>-1</v>
      </c>
      <c r="Y6" s="4">
        <v>5</v>
      </c>
      <c r="Z6" s="9">
        <f>IF((Table1[[#This Row],[Scrap Estimate (lbs)]]=-1), -1, (Table1[[#This Row],[Scrap Estimate (lbs)]]-Table16[[#This Row],[Scrap Estimate (lbs)]]-Table134[[#This Row],[Scrap Estimate (lbs)]]))</f>
        <v>-1</v>
      </c>
      <c r="AA6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7" spans="1:27" x14ac:dyDescent="0.25">
      <c r="A7" s="3" t="s">
        <v>8</v>
      </c>
      <c r="B7" s="3">
        <f>IF(ISBLANK('Raw Data'!N10), -1, 'Raw Data'!N10)</f>
        <v>-1</v>
      </c>
      <c r="C7" s="4">
        <f>'Raw Data'!O10</f>
        <v>-1</v>
      </c>
      <c r="D7" s="4">
        <v>3.5</v>
      </c>
      <c r="E7" s="9">
        <f>IF((Table1[[#This Row],[Total Cycle Interruptions]]=-1), -1, (Table1[[#This Row],[Total Cycle Interruptions]]*Table1[[#This Row],[Pounds Per Shot]]))</f>
        <v>-1</v>
      </c>
      <c r="F7" s="2">
        <f>IF((Table1[[#This Row],[Rate]]&lt;0), -1, (Table1[[#This Row],[Rate]]*Table1[[#This Row],[Pounds Per Shot]]))</f>
        <v>-1</v>
      </c>
      <c r="H7" s="3" t="s">
        <v>8</v>
      </c>
      <c r="I7" s="3">
        <f>IF(ISBLANK('Raw Data'!N7), -1, 'Raw Data'!N7)</f>
        <v>-1</v>
      </c>
      <c r="J7" s="4">
        <f>'Raw Data'!O7</f>
        <v>-1</v>
      </c>
      <c r="K7" s="4">
        <v>3.5</v>
      </c>
      <c r="L7" s="9">
        <f>IF((Table16[[#This Row],[Total Part Interference]]=-1), -1, (Table16[[#This Row],[Total Part Interference]]*Table16[[#This Row],[Pounds Per Shot]]))</f>
        <v>-1</v>
      </c>
      <c r="M7" s="2">
        <f>IF((Table16[[#This Row],[Rate]]&lt;0), -1, (Table16[[#This Row],[Rate]]*Table16[[#This Row],[Pounds Per Shot]]))</f>
        <v>-1</v>
      </c>
      <c r="O7" s="3" t="s">
        <v>8</v>
      </c>
      <c r="P7" s="3">
        <f>IF(ISBLANK('Raw Data'!N8), -1, 'Raw Data'!N8)</f>
        <v>-1</v>
      </c>
      <c r="Q7" s="4">
        <f>'Raw Data'!O8</f>
        <v>-1</v>
      </c>
      <c r="R7" s="4">
        <v>3.5</v>
      </c>
      <c r="S7" s="9">
        <f>IF((Table134[[#This Row],[Total Hopper Full]]=-1), -1, (Table134[[#This Row],[Total Hopper Full]]*Table134[[#This Row],[Pounds Per Shot]]))</f>
        <v>-1</v>
      </c>
      <c r="T7" s="2">
        <f>IF((Table134[[#This Row],[Rate]]&lt;0), -1, (Table134[[#This Row],[Rate]]*Table134[[#This Row],[Pounds Per Shot]]))</f>
        <v>-1</v>
      </c>
      <c r="V7" s="3" t="s">
        <v>8</v>
      </c>
      <c r="W7" s="3">
        <f>IF((Table1[[#This Row],[Total Cycle Interruptions]]=-1), -1, (Table1[[#This Row],[Total Cycle Interruptions]]-Table16[[#This Row],[Total Part Interference]]-Table134[[#This Row],[Total Hopper Full]]))</f>
        <v>-1</v>
      </c>
      <c r="X7" s="4">
        <f>IF((Table1[[#This Row],[Rate]]=-1),-1,(Table1[[#This Row],[Rate]]-Table16[[#This Row],[Rate]]-Table134[[#This Row],[Rate]]))</f>
        <v>-1</v>
      </c>
      <c r="Y7" s="4">
        <v>3.5</v>
      </c>
      <c r="Z7" s="9">
        <f>IF((Table1[[#This Row],[Scrap Estimate (lbs)]]=-1), -1, (Table1[[#This Row],[Scrap Estimate (lbs)]]-Table16[[#This Row],[Scrap Estimate (lbs)]]-Table134[[#This Row],[Scrap Estimate (lbs)]]))</f>
        <v>-1</v>
      </c>
      <c r="AA7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8" spans="1:27" x14ac:dyDescent="0.25">
      <c r="A8" s="3" t="s">
        <v>9</v>
      </c>
      <c r="B8" s="3">
        <f>IF(ISBLANK('Raw Data'!Q10), -1, 'Raw Data'!Q10)</f>
        <v>-1</v>
      </c>
      <c r="C8" s="4">
        <f>'Raw Data'!R10</f>
        <v>-1</v>
      </c>
      <c r="D8" s="4">
        <v>2</v>
      </c>
      <c r="E8" s="9">
        <f>IF((Table1[[#This Row],[Total Cycle Interruptions]]=-1), -1, (Table1[[#This Row],[Total Cycle Interruptions]]*Table1[[#This Row],[Pounds Per Shot]]))</f>
        <v>-1</v>
      </c>
      <c r="F8" s="2">
        <f>IF((Table1[[#This Row],[Rate]]&lt;0), -1, (Table1[[#This Row],[Rate]]*Table1[[#This Row],[Pounds Per Shot]]))</f>
        <v>-1</v>
      </c>
      <c r="H8" s="3" t="s">
        <v>9</v>
      </c>
      <c r="I8" s="3">
        <f>IF(ISBLANK('Raw Data'!Q7), -1, 'Raw Data'!Q7)</f>
        <v>-1</v>
      </c>
      <c r="J8" s="4">
        <f>'Raw Data'!R7</f>
        <v>-1</v>
      </c>
      <c r="K8" s="4">
        <v>2</v>
      </c>
      <c r="L8" s="9">
        <f>IF((Table16[[#This Row],[Total Part Interference]]=-1), -1, (Table16[[#This Row],[Total Part Interference]]*Table16[[#This Row],[Pounds Per Shot]]))</f>
        <v>-1</v>
      </c>
      <c r="M8" s="2">
        <f>IF((Table16[[#This Row],[Rate]]&lt;0), -1, (Table16[[#This Row],[Rate]]*Table16[[#This Row],[Pounds Per Shot]]))</f>
        <v>-1</v>
      </c>
      <c r="O8" s="3" t="s">
        <v>9</v>
      </c>
      <c r="P8" s="3">
        <f>IF(ISBLANK('Raw Data'!Q8), -1, 'Raw Data'!Q8)</f>
        <v>-1</v>
      </c>
      <c r="Q8" s="4">
        <f>'Raw Data'!R8</f>
        <v>-1</v>
      </c>
      <c r="R8" s="4">
        <v>2</v>
      </c>
      <c r="S8" s="9">
        <f>IF((Table134[[#This Row],[Total Hopper Full]]=-1), -1, (Table134[[#This Row],[Total Hopper Full]]*Table134[[#This Row],[Pounds Per Shot]]))</f>
        <v>-1</v>
      </c>
      <c r="T8" s="2">
        <f>IF((Table134[[#This Row],[Rate]]&lt;0), -1, (Table134[[#This Row],[Rate]]*Table134[[#This Row],[Pounds Per Shot]]))</f>
        <v>-1</v>
      </c>
      <c r="V8" s="3" t="s">
        <v>9</v>
      </c>
      <c r="W8" s="3">
        <f>IF((Table1[[#This Row],[Total Cycle Interruptions]]=-1), -1, (Table1[[#This Row],[Total Cycle Interruptions]]-Table16[[#This Row],[Total Part Interference]]-Table134[[#This Row],[Total Hopper Full]]))</f>
        <v>-1</v>
      </c>
      <c r="X8" s="4">
        <f>IF((Table1[[#This Row],[Rate]]=-1),-1,(Table1[[#This Row],[Rate]]-Table16[[#This Row],[Rate]]-Table134[[#This Row],[Rate]]))</f>
        <v>-1</v>
      </c>
      <c r="Y8" s="4">
        <v>2</v>
      </c>
      <c r="Z8" s="9">
        <f>IF((Table1[[#This Row],[Scrap Estimate (lbs)]]=-1), -1, (Table1[[#This Row],[Scrap Estimate (lbs)]]-Table16[[#This Row],[Scrap Estimate (lbs)]]-Table134[[#This Row],[Scrap Estimate (lbs)]]))</f>
        <v>-1</v>
      </c>
      <c r="AA8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9" spans="1:27" x14ac:dyDescent="0.25">
      <c r="A9" s="3" t="s">
        <v>10</v>
      </c>
      <c r="B9" s="3">
        <f>IF(ISBLANK('Raw Data'!T10), -1, 'Raw Data'!T10)</f>
        <v>-1</v>
      </c>
      <c r="C9" s="4">
        <f>'Raw Data'!U10</f>
        <v>-1</v>
      </c>
      <c r="D9" s="4">
        <v>1.5</v>
      </c>
      <c r="E9" s="9">
        <f>IF((Table1[[#This Row],[Total Cycle Interruptions]]=-1), -1, (Table1[[#This Row],[Total Cycle Interruptions]]*Table1[[#This Row],[Pounds Per Shot]]))</f>
        <v>-1</v>
      </c>
      <c r="F9" s="2">
        <f>IF((Table1[[#This Row],[Rate]]&lt;0), -1, (Table1[[#This Row],[Rate]]*Table1[[#This Row],[Pounds Per Shot]]))</f>
        <v>-1</v>
      </c>
      <c r="H9" s="3" t="s">
        <v>10</v>
      </c>
      <c r="I9" s="3">
        <f>IF(ISBLANK('Raw Data'!T7), -1, 'Raw Data'!T7)</f>
        <v>-1</v>
      </c>
      <c r="J9" s="4">
        <f>'Raw Data'!U7</f>
        <v>-1</v>
      </c>
      <c r="K9" s="4">
        <v>1.5</v>
      </c>
      <c r="L9" s="9">
        <f>IF((Table16[[#This Row],[Total Part Interference]]=-1), -1, (Table16[[#This Row],[Total Part Interference]]*Table16[[#This Row],[Pounds Per Shot]]))</f>
        <v>-1</v>
      </c>
      <c r="M9" s="2">
        <f>IF((Table16[[#This Row],[Rate]]&lt;0), -1, (Table16[[#This Row],[Rate]]*Table16[[#This Row],[Pounds Per Shot]]))</f>
        <v>-1</v>
      </c>
      <c r="O9" s="3" t="s">
        <v>10</v>
      </c>
      <c r="P9" s="3">
        <f>IF(ISBLANK('Raw Data'!T8), -1, 'Raw Data'!T8)</f>
        <v>-1</v>
      </c>
      <c r="Q9" s="4">
        <f>'Raw Data'!U8</f>
        <v>-1</v>
      </c>
      <c r="R9" s="4">
        <v>1.5</v>
      </c>
      <c r="S9" s="9">
        <f>IF((Table134[[#This Row],[Total Hopper Full]]=-1), -1, (Table134[[#This Row],[Total Hopper Full]]*Table134[[#This Row],[Pounds Per Shot]]))</f>
        <v>-1</v>
      </c>
      <c r="T9" s="2">
        <f>IF((Table134[[#This Row],[Rate]]&lt;0), -1, (Table134[[#This Row],[Rate]]*Table134[[#This Row],[Pounds Per Shot]]))</f>
        <v>-1</v>
      </c>
      <c r="V9" s="3" t="s">
        <v>10</v>
      </c>
      <c r="W9" s="3">
        <f>IF((Table1[[#This Row],[Total Cycle Interruptions]]=-1), -1, (Table1[[#This Row],[Total Cycle Interruptions]]-Table16[[#This Row],[Total Part Interference]]-Table134[[#This Row],[Total Hopper Full]]))</f>
        <v>-1</v>
      </c>
      <c r="X9" s="4">
        <f>IF((Table1[[#This Row],[Rate]]=-1),-1,(Table1[[#This Row],[Rate]]-Table16[[#This Row],[Rate]]-Table134[[#This Row],[Rate]]))</f>
        <v>-1</v>
      </c>
      <c r="Y9" s="4">
        <v>1.5</v>
      </c>
      <c r="Z9" s="9">
        <f>IF((Table1[[#This Row],[Scrap Estimate (lbs)]]=-1), -1, (Table1[[#This Row],[Scrap Estimate (lbs)]]-Table16[[#This Row],[Scrap Estimate (lbs)]]-Table134[[#This Row],[Scrap Estimate (lbs)]]))</f>
        <v>-1</v>
      </c>
      <c r="AA9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0" spans="1:27" x14ac:dyDescent="0.25">
      <c r="A10" s="3" t="s">
        <v>11</v>
      </c>
      <c r="B10" s="3">
        <f>IF(ISBLANK('Raw Data'!W10), -1, 'Raw Data'!W10)</f>
        <v>-1</v>
      </c>
      <c r="C10" s="4">
        <f>'Raw Data'!X10</f>
        <v>-1</v>
      </c>
      <c r="D10" s="4">
        <v>4.5</v>
      </c>
      <c r="E10" s="9">
        <f>IF((Table1[[#This Row],[Total Cycle Interruptions]]=-1), -1, (Table1[[#This Row],[Total Cycle Interruptions]]*Table1[[#This Row],[Pounds Per Shot]]))</f>
        <v>-1</v>
      </c>
      <c r="F10" s="2">
        <f>IF((Table1[[#This Row],[Rate]]&lt;0), -1, (Table1[[#This Row],[Rate]]*Table1[[#This Row],[Pounds Per Shot]]))</f>
        <v>-1</v>
      </c>
      <c r="H10" s="3" t="s">
        <v>11</v>
      </c>
      <c r="I10" s="3">
        <f>IF(ISBLANK('Raw Data'!W7), -1, 'Raw Data'!W7)</f>
        <v>-1</v>
      </c>
      <c r="J10" s="4">
        <f>'Raw Data'!X7</f>
        <v>-1</v>
      </c>
      <c r="K10" s="4">
        <v>4.5</v>
      </c>
      <c r="L10" s="9">
        <f>IF((Table16[[#This Row],[Total Part Interference]]=-1), -1, (Table16[[#This Row],[Total Part Interference]]*Table16[[#This Row],[Pounds Per Shot]]))</f>
        <v>-1</v>
      </c>
      <c r="M10" s="2">
        <f>IF((Table16[[#This Row],[Rate]]&lt;0), -1, (Table16[[#This Row],[Rate]]*Table16[[#This Row],[Pounds Per Shot]]))</f>
        <v>-1</v>
      </c>
      <c r="O10" s="3" t="s">
        <v>11</v>
      </c>
      <c r="P10" s="3">
        <f>IF(ISBLANK('Raw Data'!W8), -1, 'Raw Data'!W8)</f>
        <v>-1</v>
      </c>
      <c r="Q10" s="4">
        <f>'Raw Data'!X8</f>
        <v>-1</v>
      </c>
      <c r="R10" s="4">
        <v>4.5</v>
      </c>
      <c r="S10" s="9">
        <f>IF((Table134[[#This Row],[Total Hopper Full]]=-1), -1, (Table134[[#This Row],[Total Hopper Full]]*Table134[[#This Row],[Pounds Per Shot]]))</f>
        <v>-1</v>
      </c>
      <c r="T10" s="2">
        <f>IF((Table134[[#This Row],[Rate]]&lt;0), -1, (Table134[[#This Row],[Rate]]*Table134[[#This Row],[Pounds Per Shot]]))</f>
        <v>-1</v>
      </c>
      <c r="V10" s="3" t="s">
        <v>11</v>
      </c>
      <c r="W10" s="3">
        <f>IF((Table1[[#This Row],[Total Cycle Interruptions]]=-1), -1, (Table1[[#This Row],[Total Cycle Interruptions]]-Table16[[#This Row],[Total Part Interference]]-Table134[[#This Row],[Total Hopper Full]]))</f>
        <v>-1</v>
      </c>
      <c r="X10" s="4">
        <f>IF((Table1[[#This Row],[Rate]]=-1),-1,(Table1[[#This Row],[Rate]]-Table16[[#This Row],[Rate]]-Table134[[#This Row],[Rate]]))</f>
        <v>-1</v>
      </c>
      <c r="Y10" s="4">
        <v>4.5</v>
      </c>
      <c r="Z10" s="9">
        <f>IF((Table1[[#This Row],[Scrap Estimate (lbs)]]=-1), -1, (Table1[[#This Row],[Scrap Estimate (lbs)]]-Table16[[#This Row],[Scrap Estimate (lbs)]]-Table134[[#This Row],[Scrap Estimate (lbs)]]))</f>
        <v>-1</v>
      </c>
      <c r="AA10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1" spans="1:27" x14ac:dyDescent="0.25">
      <c r="A11" s="3" t="s">
        <v>12</v>
      </c>
      <c r="B11" s="3">
        <f>IF(ISBLANK('Raw Data'!Z10), -1, 'Raw Data'!Z10)</f>
        <v>-1</v>
      </c>
      <c r="C11" s="4">
        <f>'Raw Data'!AA10</f>
        <v>-1</v>
      </c>
      <c r="D11" s="4">
        <v>1.5</v>
      </c>
      <c r="E11" s="9">
        <f>IF((Table1[[#This Row],[Total Cycle Interruptions]]=-1), -1, (Table1[[#This Row],[Total Cycle Interruptions]]*Table1[[#This Row],[Pounds Per Shot]]))</f>
        <v>-1</v>
      </c>
      <c r="F11" s="2">
        <f>IF((Table1[[#This Row],[Rate]]&lt;0), -1, (Table1[[#This Row],[Rate]]*Table1[[#This Row],[Pounds Per Shot]]))</f>
        <v>-1</v>
      </c>
      <c r="H11" s="3" t="s">
        <v>12</v>
      </c>
      <c r="I11" s="3">
        <f>IF(ISBLANK('Raw Data'!Z7), -1, 'Raw Data'!Z7)</f>
        <v>-1</v>
      </c>
      <c r="J11" s="4">
        <f>'Raw Data'!AA7</f>
        <v>-1</v>
      </c>
      <c r="K11" s="4">
        <v>1.5</v>
      </c>
      <c r="L11" s="9">
        <f>IF((Table16[[#This Row],[Total Part Interference]]=-1), -1, (Table16[[#This Row],[Total Part Interference]]*Table16[[#This Row],[Pounds Per Shot]]))</f>
        <v>-1</v>
      </c>
      <c r="M11" s="2">
        <f>IF((Table16[[#This Row],[Rate]]&lt;0), -1, (Table16[[#This Row],[Rate]]*Table16[[#This Row],[Pounds Per Shot]]))</f>
        <v>-1</v>
      </c>
      <c r="O11" s="3" t="s">
        <v>12</v>
      </c>
      <c r="P11" s="3">
        <f>IF(ISBLANK('Raw Data'!Z8), -1, 'Raw Data'!Z8)</f>
        <v>-1</v>
      </c>
      <c r="Q11" s="4">
        <f>'Raw Data'!AA8</f>
        <v>-1</v>
      </c>
      <c r="R11" s="4">
        <v>1.5</v>
      </c>
      <c r="S11" s="9">
        <f>IF((Table134[[#This Row],[Total Hopper Full]]=-1), -1, (Table134[[#This Row],[Total Hopper Full]]*Table134[[#This Row],[Pounds Per Shot]]))</f>
        <v>-1</v>
      </c>
      <c r="T11" s="2">
        <f>IF((Table134[[#This Row],[Rate]]&lt;0), -1, (Table134[[#This Row],[Rate]]*Table134[[#This Row],[Pounds Per Shot]]))</f>
        <v>-1</v>
      </c>
      <c r="V11" s="3" t="s">
        <v>12</v>
      </c>
      <c r="W11" s="3">
        <f>IF((Table1[[#This Row],[Total Cycle Interruptions]]=-1), -1, (Table1[[#This Row],[Total Cycle Interruptions]]-Table16[[#This Row],[Total Part Interference]]-Table134[[#This Row],[Total Hopper Full]]))</f>
        <v>-1</v>
      </c>
      <c r="X11" s="4">
        <f>IF((Table1[[#This Row],[Rate]]=-1),-1,(Table1[[#This Row],[Rate]]-Table16[[#This Row],[Rate]]-Table134[[#This Row],[Rate]]))</f>
        <v>-1</v>
      </c>
      <c r="Y11" s="4">
        <v>1.5</v>
      </c>
      <c r="Z11" s="9">
        <f>IF((Table1[[#This Row],[Scrap Estimate (lbs)]]=-1), -1, (Table1[[#This Row],[Scrap Estimate (lbs)]]-Table16[[#This Row],[Scrap Estimate (lbs)]]-Table134[[#This Row],[Scrap Estimate (lbs)]]))</f>
        <v>-1</v>
      </c>
      <c r="AA11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2" spans="1:27" x14ac:dyDescent="0.25">
      <c r="A12" s="3" t="s">
        <v>13</v>
      </c>
      <c r="B12" s="3">
        <f>IF(ISBLANK('Raw Data'!AC10), -1, 'Raw Data'!AC10)</f>
        <v>-1</v>
      </c>
      <c r="C12" s="4">
        <f>'Raw Data'!AD10</f>
        <v>-1</v>
      </c>
      <c r="D12" s="4">
        <v>1.75</v>
      </c>
      <c r="E12" s="9">
        <f>IF((Table1[[#This Row],[Total Cycle Interruptions]]=-1), -1, (Table1[[#This Row],[Total Cycle Interruptions]]*Table1[[#This Row],[Pounds Per Shot]]))</f>
        <v>-1</v>
      </c>
      <c r="F12" s="2">
        <f>IF((Table1[[#This Row],[Rate]]&lt;0), -1, (Table1[[#This Row],[Rate]]*Table1[[#This Row],[Pounds Per Shot]]))</f>
        <v>-1</v>
      </c>
      <c r="H12" s="3" t="s">
        <v>13</v>
      </c>
      <c r="I12" s="3">
        <f>IF(ISBLANK('Raw Data'!AC7), -1, 'Raw Data'!AC7)</f>
        <v>-1</v>
      </c>
      <c r="J12" s="4">
        <f>'Raw Data'!AD7</f>
        <v>-1</v>
      </c>
      <c r="K12" s="4">
        <v>1.75</v>
      </c>
      <c r="L12" s="9">
        <f>IF((Table16[[#This Row],[Total Part Interference]]=-1), -1, (Table16[[#This Row],[Total Part Interference]]*Table16[[#This Row],[Pounds Per Shot]]))</f>
        <v>-1</v>
      </c>
      <c r="M12" s="2">
        <f>IF((Table16[[#This Row],[Rate]]&lt;0), -1, (Table16[[#This Row],[Rate]]*Table16[[#This Row],[Pounds Per Shot]]))</f>
        <v>-1</v>
      </c>
      <c r="O12" s="3" t="s">
        <v>13</v>
      </c>
      <c r="P12" s="3">
        <f>IF(ISBLANK('Raw Data'!AC8), -1, 'Raw Data'!AC8)</f>
        <v>-1</v>
      </c>
      <c r="Q12" s="4">
        <f>'Raw Data'!AD8</f>
        <v>-1</v>
      </c>
      <c r="R12" s="4">
        <v>1.75</v>
      </c>
      <c r="S12" s="9">
        <f>IF((Table134[[#This Row],[Total Hopper Full]]=-1), -1, (Table134[[#This Row],[Total Hopper Full]]*Table134[[#This Row],[Pounds Per Shot]]))</f>
        <v>-1</v>
      </c>
      <c r="T12" s="2">
        <f>IF((Table134[[#This Row],[Rate]]&lt;0), -1, (Table134[[#This Row],[Rate]]*Table134[[#This Row],[Pounds Per Shot]]))</f>
        <v>-1</v>
      </c>
      <c r="V12" s="3" t="s">
        <v>13</v>
      </c>
      <c r="W12" s="3">
        <f>IF((Table1[[#This Row],[Total Cycle Interruptions]]=-1), -1, (Table1[[#This Row],[Total Cycle Interruptions]]-Table16[[#This Row],[Total Part Interference]]-Table134[[#This Row],[Total Hopper Full]]))</f>
        <v>-1</v>
      </c>
      <c r="X12" s="4">
        <f>IF((Table1[[#This Row],[Rate]]=-1),-1,(Table1[[#This Row],[Rate]]-Table16[[#This Row],[Rate]]-Table134[[#This Row],[Rate]]))</f>
        <v>-1</v>
      </c>
      <c r="Y12" s="4">
        <v>1.75</v>
      </c>
      <c r="Z12" s="9">
        <f>IF((Table1[[#This Row],[Scrap Estimate (lbs)]]=-1), -1, (Table1[[#This Row],[Scrap Estimate (lbs)]]-Table16[[#This Row],[Scrap Estimate (lbs)]]-Table134[[#This Row],[Scrap Estimate (lbs)]]))</f>
        <v>-1</v>
      </c>
      <c r="AA12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3" spans="1:27" x14ac:dyDescent="0.25">
      <c r="A13" s="3" t="s">
        <v>14</v>
      </c>
      <c r="B13" s="3">
        <f>IF(ISBLANK('Raw Data'!AF10), -1, 'Raw Data'!AF10)</f>
        <v>-1</v>
      </c>
      <c r="C13" s="4">
        <f>'Raw Data'!AG10</f>
        <v>-1</v>
      </c>
      <c r="D13" s="4">
        <v>2</v>
      </c>
      <c r="E13" s="9">
        <f>IF((Table1[[#This Row],[Total Cycle Interruptions]]=-1), -1, (Table1[[#This Row],[Total Cycle Interruptions]]*Table1[[#This Row],[Pounds Per Shot]]))</f>
        <v>-1</v>
      </c>
      <c r="F13" s="2">
        <f>IF((Table1[[#This Row],[Rate]]&lt;0), -1, (Table1[[#This Row],[Rate]]*Table1[[#This Row],[Pounds Per Shot]]))</f>
        <v>-1</v>
      </c>
      <c r="H13" s="3" t="s">
        <v>14</v>
      </c>
      <c r="I13" s="3">
        <f>IF(ISBLANK('Raw Data'!AF7), -1, 'Raw Data'!AF7)</f>
        <v>-1</v>
      </c>
      <c r="J13" s="4">
        <f>'Raw Data'!AG7</f>
        <v>-1</v>
      </c>
      <c r="K13" s="4">
        <v>2</v>
      </c>
      <c r="L13" s="9">
        <f>IF((Table16[[#This Row],[Total Part Interference]]=-1), -1, (Table16[[#This Row],[Total Part Interference]]*Table16[[#This Row],[Pounds Per Shot]]))</f>
        <v>-1</v>
      </c>
      <c r="M13" s="2">
        <f>IF((Table16[[#This Row],[Rate]]&lt;0), -1, (Table16[[#This Row],[Rate]]*Table16[[#This Row],[Pounds Per Shot]]))</f>
        <v>-1</v>
      </c>
      <c r="O13" s="3" t="s">
        <v>14</v>
      </c>
      <c r="P13" s="3">
        <f>IF(ISBLANK('Raw Data'!AF8), -1, 'Raw Data'!AF8)</f>
        <v>-1</v>
      </c>
      <c r="Q13" s="4">
        <f>'Raw Data'!AG8</f>
        <v>-1</v>
      </c>
      <c r="R13" s="4">
        <v>2</v>
      </c>
      <c r="S13" s="9">
        <f>IF((Table134[[#This Row],[Total Hopper Full]]=-1), -1, (Table134[[#This Row],[Total Hopper Full]]*Table134[[#This Row],[Pounds Per Shot]]))</f>
        <v>-1</v>
      </c>
      <c r="T13" s="2">
        <f>IF((Table134[[#This Row],[Rate]]&lt;0), -1, (Table134[[#This Row],[Rate]]*Table134[[#This Row],[Pounds Per Shot]]))</f>
        <v>-1</v>
      </c>
      <c r="V13" s="3" t="s">
        <v>14</v>
      </c>
      <c r="W13" s="3">
        <f>IF((Table1[[#This Row],[Total Cycle Interruptions]]=-1), -1, (Table1[[#This Row],[Total Cycle Interruptions]]-Table16[[#This Row],[Total Part Interference]]-Table134[[#This Row],[Total Hopper Full]]))</f>
        <v>-1</v>
      </c>
      <c r="X13" s="4">
        <f>IF((Table1[[#This Row],[Rate]]=-1),-1,(Table1[[#This Row],[Rate]]-Table16[[#This Row],[Rate]]-Table134[[#This Row],[Rate]]))</f>
        <v>-1</v>
      </c>
      <c r="Y13" s="4">
        <v>2</v>
      </c>
      <c r="Z13" s="9">
        <f>IF((Table1[[#This Row],[Scrap Estimate (lbs)]]=-1), -1, (Table1[[#This Row],[Scrap Estimate (lbs)]]-Table16[[#This Row],[Scrap Estimate (lbs)]]-Table134[[#This Row],[Scrap Estimate (lbs)]]))</f>
        <v>-1</v>
      </c>
      <c r="AA13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4" spans="1:27" x14ac:dyDescent="0.25">
      <c r="A14" s="3" t="s">
        <v>15</v>
      </c>
      <c r="B14" s="3">
        <f>IF(ISBLANK('Raw Data'!AI10), -1, 'Raw Data'!AI10)</f>
        <v>-1</v>
      </c>
      <c r="C14" s="4">
        <f>'Raw Data'!AJ10</f>
        <v>-1</v>
      </c>
      <c r="D14" s="4">
        <v>2</v>
      </c>
      <c r="E14" s="9">
        <f>IF((Table1[[#This Row],[Total Cycle Interruptions]]=-1), -1, (Table1[[#This Row],[Total Cycle Interruptions]]*Table1[[#This Row],[Pounds Per Shot]]))</f>
        <v>-1</v>
      </c>
      <c r="F14" s="2">
        <f>IF((Table1[[#This Row],[Rate]]&lt;0), -1, (Table1[[#This Row],[Rate]]*Table1[[#This Row],[Pounds Per Shot]]))</f>
        <v>-1</v>
      </c>
      <c r="H14" s="3" t="s">
        <v>15</v>
      </c>
      <c r="I14" s="3">
        <f>IF(ISBLANK('Raw Data'!AI7), -1, 'Raw Data'!AI7)</f>
        <v>-1</v>
      </c>
      <c r="J14" s="4">
        <f>'Raw Data'!AJ7</f>
        <v>-1</v>
      </c>
      <c r="K14" s="4">
        <v>2</v>
      </c>
      <c r="L14" s="9">
        <f>IF((Table16[[#This Row],[Total Part Interference]]=-1), -1, (Table16[[#This Row],[Total Part Interference]]*Table16[[#This Row],[Pounds Per Shot]]))</f>
        <v>-1</v>
      </c>
      <c r="M14" s="2">
        <f>IF((Table16[[#This Row],[Rate]]&lt;0), -1, (Table16[[#This Row],[Rate]]*Table16[[#This Row],[Pounds Per Shot]]))</f>
        <v>-1</v>
      </c>
      <c r="O14" s="3" t="s">
        <v>15</v>
      </c>
      <c r="P14" s="3">
        <f>IF(ISBLANK('Raw Data'!AI8), -1, 'Raw Data'!AI8)</f>
        <v>-1</v>
      </c>
      <c r="Q14" s="4">
        <f>'Raw Data'!AJ8</f>
        <v>-1</v>
      </c>
      <c r="R14" s="4">
        <v>2</v>
      </c>
      <c r="S14" s="9">
        <f>IF((Table134[[#This Row],[Total Hopper Full]]=-1), -1, (Table134[[#This Row],[Total Hopper Full]]*Table134[[#This Row],[Pounds Per Shot]]))</f>
        <v>-1</v>
      </c>
      <c r="T14" s="2">
        <f>IF((Table134[[#This Row],[Rate]]&lt;0), -1, (Table134[[#This Row],[Rate]]*Table134[[#This Row],[Pounds Per Shot]]))</f>
        <v>-1</v>
      </c>
      <c r="V14" s="3" t="s">
        <v>15</v>
      </c>
      <c r="W14" s="3">
        <f>IF((Table1[[#This Row],[Total Cycle Interruptions]]=-1), -1, (Table1[[#This Row],[Total Cycle Interruptions]]-Table16[[#This Row],[Total Part Interference]]-Table134[[#This Row],[Total Hopper Full]]))</f>
        <v>-1</v>
      </c>
      <c r="X14" s="4">
        <f>IF((Table1[[#This Row],[Rate]]=-1),-1,(Table1[[#This Row],[Rate]]-Table16[[#This Row],[Rate]]-Table134[[#This Row],[Rate]]))</f>
        <v>-1</v>
      </c>
      <c r="Y14" s="4">
        <v>2</v>
      </c>
      <c r="Z14" s="9">
        <f>IF((Table1[[#This Row],[Scrap Estimate (lbs)]]=-1), -1, (Table1[[#This Row],[Scrap Estimate (lbs)]]-Table16[[#This Row],[Scrap Estimate (lbs)]]-Table134[[#This Row],[Scrap Estimate (lbs)]]))</f>
        <v>-1</v>
      </c>
      <c r="AA14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5" spans="1:27" x14ac:dyDescent="0.25">
      <c r="A15" s="3" t="s">
        <v>16</v>
      </c>
      <c r="B15" s="3">
        <f>IF(ISBLANK('Raw Data'!AL10), -1, 'Raw Data'!AL10)</f>
        <v>-1</v>
      </c>
      <c r="C15" s="4">
        <f>'Raw Data'!AM10</f>
        <v>-1</v>
      </c>
      <c r="D15" s="4">
        <v>4</v>
      </c>
      <c r="E15" s="9">
        <f>IF((Table1[[#This Row],[Total Cycle Interruptions]]=-1), -1, (Table1[[#This Row],[Total Cycle Interruptions]]*Table1[[#This Row],[Pounds Per Shot]]))</f>
        <v>-1</v>
      </c>
      <c r="F15" s="2">
        <f>IF((Table1[[#This Row],[Rate]]&lt;0), -1, (Table1[[#This Row],[Rate]]*Table1[[#This Row],[Pounds Per Shot]]))</f>
        <v>-1</v>
      </c>
      <c r="H15" s="3" t="s">
        <v>16</v>
      </c>
      <c r="I15" s="3">
        <f>IF(ISBLANK('Raw Data'!AL7), -1, 'Raw Data'!AL7)</f>
        <v>-1</v>
      </c>
      <c r="J15" s="4">
        <f>'Raw Data'!AM7</f>
        <v>-1</v>
      </c>
      <c r="K15" s="4">
        <v>4</v>
      </c>
      <c r="L15" s="9">
        <f>IF((Table16[[#This Row],[Total Part Interference]]=-1), -1, (Table16[[#This Row],[Total Part Interference]]*Table16[[#This Row],[Pounds Per Shot]]))</f>
        <v>-1</v>
      </c>
      <c r="M15" s="2">
        <f>IF((Table16[[#This Row],[Rate]]&lt;0), -1, (Table16[[#This Row],[Rate]]*Table16[[#This Row],[Pounds Per Shot]]))</f>
        <v>-1</v>
      </c>
      <c r="O15" s="3" t="s">
        <v>16</v>
      </c>
      <c r="P15" s="3">
        <f>IF(ISBLANK('Raw Data'!AL8), -1, 'Raw Data'!AL8)</f>
        <v>-1</v>
      </c>
      <c r="Q15" s="4">
        <f>'Raw Data'!AM8</f>
        <v>-1</v>
      </c>
      <c r="R15" s="4">
        <v>4</v>
      </c>
      <c r="S15" s="9">
        <f>IF((Table134[[#This Row],[Total Hopper Full]]=-1), -1, (Table134[[#This Row],[Total Hopper Full]]*Table134[[#This Row],[Pounds Per Shot]]))</f>
        <v>-1</v>
      </c>
      <c r="T15" s="2">
        <f>IF((Table134[[#This Row],[Rate]]&lt;0), -1, (Table134[[#This Row],[Rate]]*Table134[[#This Row],[Pounds Per Shot]]))</f>
        <v>-1</v>
      </c>
      <c r="V15" s="3" t="s">
        <v>16</v>
      </c>
      <c r="W15" s="3">
        <f>IF((Table1[[#This Row],[Total Cycle Interruptions]]=-1), -1, (Table1[[#This Row],[Total Cycle Interruptions]]-Table16[[#This Row],[Total Part Interference]]-Table134[[#This Row],[Total Hopper Full]]))</f>
        <v>-1</v>
      </c>
      <c r="X15" s="4">
        <f>IF((Table1[[#This Row],[Rate]]=-1),-1,(Table1[[#This Row],[Rate]]-Table16[[#This Row],[Rate]]-Table134[[#This Row],[Rate]]))</f>
        <v>-1</v>
      </c>
      <c r="Y15" s="4">
        <v>4</v>
      </c>
      <c r="Z15" s="9">
        <f>IF((Table1[[#This Row],[Scrap Estimate (lbs)]]=-1), -1, (Table1[[#This Row],[Scrap Estimate (lbs)]]-Table16[[#This Row],[Scrap Estimate (lbs)]]-Table134[[#This Row],[Scrap Estimate (lbs)]]))</f>
        <v>-1</v>
      </c>
      <c r="AA15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6" spans="1:27" x14ac:dyDescent="0.25">
      <c r="A16" s="3" t="s">
        <v>17</v>
      </c>
      <c r="B16" s="3">
        <f>IF(ISBLANK('Raw Data'!AO10), -1, 'Raw Data'!AO10)</f>
        <v>-1</v>
      </c>
      <c r="C16" s="4">
        <f>'Raw Data'!AP10</f>
        <v>-1</v>
      </c>
      <c r="D16" s="4">
        <v>1.75</v>
      </c>
      <c r="E16" s="9">
        <f>IF((Table1[[#This Row],[Total Cycle Interruptions]]=-1), -1, (Table1[[#This Row],[Total Cycle Interruptions]]*Table1[[#This Row],[Pounds Per Shot]]))</f>
        <v>-1</v>
      </c>
      <c r="F16" s="2">
        <f>IF((Table1[[#This Row],[Rate]]&lt;0), -1, (Table1[[#This Row],[Rate]]*Table1[[#This Row],[Pounds Per Shot]]))</f>
        <v>-1</v>
      </c>
      <c r="H16" s="3" t="s">
        <v>17</v>
      </c>
      <c r="I16" s="3">
        <f>IF(ISBLANK('Raw Data'!AO7), -1, 'Raw Data'!AO7)</f>
        <v>-1</v>
      </c>
      <c r="J16" s="4">
        <f>'Raw Data'!AP7</f>
        <v>-1</v>
      </c>
      <c r="K16" s="4">
        <v>1.75</v>
      </c>
      <c r="L16" s="9">
        <f>IF((Table16[[#This Row],[Total Part Interference]]=-1), -1, (Table16[[#This Row],[Total Part Interference]]*Table16[[#This Row],[Pounds Per Shot]]))</f>
        <v>-1</v>
      </c>
      <c r="M16" s="2">
        <f>IF((Table16[[#This Row],[Rate]]&lt;0), -1, (Table16[[#This Row],[Rate]]*Table16[[#This Row],[Pounds Per Shot]]))</f>
        <v>-1</v>
      </c>
      <c r="O16" s="3" t="s">
        <v>17</v>
      </c>
      <c r="P16" s="3">
        <f>IF(ISBLANK('Raw Data'!AO8), -1, 'Raw Data'!AO8)</f>
        <v>-1</v>
      </c>
      <c r="Q16" s="4">
        <f>'Raw Data'!AP8</f>
        <v>-1</v>
      </c>
      <c r="R16" s="4">
        <v>1.75</v>
      </c>
      <c r="S16" s="9">
        <f>IF((Table134[[#This Row],[Total Hopper Full]]=-1), -1, (Table134[[#This Row],[Total Hopper Full]]*Table134[[#This Row],[Pounds Per Shot]]))</f>
        <v>-1</v>
      </c>
      <c r="T16" s="2">
        <f>IF((Table134[[#This Row],[Rate]]&lt;0), -1, (Table134[[#This Row],[Rate]]*Table134[[#This Row],[Pounds Per Shot]]))</f>
        <v>-1</v>
      </c>
      <c r="V16" s="3" t="s">
        <v>17</v>
      </c>
      <c r="W16" s="3">
        <f>IF((Table1[[#This Row],[Total Cycle Interruptions]]=-1), -1, (Table1[[#This Row],[Total Cycle Interruptions]]-Table16[[#This Row],[Total Part Interference]]-Table134[[#This Row],[Total Hopper Full]]))</f>
        <v>-1</v>
      </c>
      <c r="X16" s="4">
        <f>IF((Table1[[#This Row],[Rate]]=-1),-1,(Table1[[#This Row],[Rate]]-Table16[[#This Row],[Rate]]-Table134[[#This Row],[Rate]]))</f>
        <v>-1</v>
      </c>
      <c r="Y16" s="4">
        <v>1.75</v>
      </c>
      <c r="Z16" s="9">
        <f>IF((Table1[[#This Row],[Scrap Estimate (lbs)]]=-1), -1, (Table1[[#This Row],[Scrap Estimate (lbs)]]-Table16[[#This Row],[Scrap Estimate (lbs)]]-Table134[[#This Row],[Scrap Estimate (lbs)]]))</f>
        <v>-1</v>
      </c>
      <c r="AA16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7" spans="1:27" x14ac:dyDescent="0.25">
      <c r="A17" s="3" t="s">
        <v>18</v>
      </c>
      <c r="B17" s="3">
        <f>IF(ISBLANK('Raw Data'!AR10), -1, 'Raw Data'!AR10)</f>
        <v>-1</v>
      </c>
      <c r="C17" s="4">
        <f>'Raw Data'!AS10</f>
        <v>-1</v>
      </c>
      <c r="D17" s="4">
        <v>1.75</v>
      </c>
      <c r="E17" s="9">
        <f>IF((Table1[[#This Row],[Total Cycle Interruptions]]=-1), -1, (Table1[[#This Row],[Total Cycle Interruptions]]*Table1[[#This Row],[Pounds Per Shot]]))</f>
        <v>-1</v>
      </c>
      <c r="F17" s="2">
        <f>IF((Table1[[#This Row],[Rate]]&lt;0), -1, (Table1[[#This Row],[Rate]]*Table1[[#This Row],[Pounds Per Shot]]))</f>
        <v>-1</v>
      </c>
      <c r="H17" s="3" t="s">
        <v>18</v>
      </c>
      <c r="I17" s="3">
        <f>IF(ISBLANK('Raw Data'!AR7), -1, 'Raw Data'!AR7)</f>
        <v>-1</v>
      </c>
      <c r="J17" s="4">
        <f>'Raw Data'!AS7</f>
        <v>-1</v>
      </c>
      <c r="K17" s="4">
        <v>1.75</v>
      </c>
      <c r="L17" s="9">
        <f>IF((Table16[[#This Row],[Total Part Interference]]=-1), -1, (Table16[[#This Row],[Total Part Interference]]*Table16[[#This Row],[Pounds Per Shot]]))</f>
        <v>-1</v>
      </c>
      <c r="M17" s="2">
        <f>IF((Table16[[#This Row],[Rate]]&lt;0), -1, (Table16[[#This Row],[Rate]]*Table16[[#This Row],[Pounds Per Shot]]))</f>
        <v>-1</v>
      </c>
      <c r="O17" s="3" t="s">
        <v>18</v>
      </c>
      <c r="P17" s="3">
        <f>IF(ISBLANK('Raw Data'!AR8), -1, 'Raw Data'!AR8)</f>
        <v>-1</v>
      </c>
      <c r="Q17" s="4">
        <f>'Raw Data'!AS8</f>
        <v>-1</v>
      </c>
      <c r="R17" s="4">
        <v>1.75</v>
      </c>
      <c r="S17" s="9">
        <f>IF((Table134[[#This Row],[Total Hopper Full]]=-1), -1, (Table134[[#This Row],[Total Hopper Full]]*Table134[[#This Row],[Pounds Per Shot]]))</f>
        <v>-1</v>
      </c>
      <c r="T17" s="2">
        <f>IF((Table134[[#This Row],[Rate]]&lt;0), -1, (Table134[[#This Row],[Rate]]*Table134[[#This Row],[Pounds Per Shot]]))</f>
        <v>-1</v>
      </c>
      <c r="V17" s="3" t="s">
        <v>18</v>
      </c>
      <c r="W17" s="3">
        <f>IF((Table1[[#This Row],[Total Cycle Interruptions]]=-1), -1, (Table1[[#This Row],[Total Cycle Interruptions]]-Table16[[#This Row],[Total Part Interference]]-Table134[[#This Row],[Total Hopper Full]]))</f>
        <v>-1</v>
      </c>
      <c r="X17" s="4">
        <f>IF((Table1[[#This Row],[Rate]]=-1),-1,(Table1[[#This Row],[Rate]]-Table16[[#This Row],[Rate]]-Table134[[#This Row],[Rate]]))</f>
        <v>-1</v>
      </c>
      <c r="Y17" s="4">
        <v>1.75</v>
      </c>
      <c r="Z17" s="9">
        <f>IF((Table1[[#This Row],[Scrap Estimate (lbs)]]=-1), -1, (Table1[[#This Row],[Scrap Estimate (lbs)]]-Table16[[#This Row],[Scrap Estimate (lbs)]]-Table134[[#This Row],[Scrap Estimate (lbs)]]))</f>
        <v>-1</v>
      </c>
      <c r="AA17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8" spans="1:27" x14ac:dyDescent="0.25">
      <c r="A18" s="3" t="s">
        <v>19</v>
      </c>
      <c r="B18" s="3">
        <f>IF(ISBLANK('Raw Data'!AU10), -1, 'Raw Data'!AU10)</f>
        <v>-1</v>
      </c>
      <c r="C18" s="4">
        <f>'Raw Data'!AV10</f>
        <v>-1</v>
      </c>
      <c r="D18" s="4">
        <v>4.5</v>
      </c>
      <c r="E18" s="9">
        <f>IF((Table1[[#This Row],[Total Cycle Interruptions]]=-1), -1, (Table1[[#This Row],[Total Cycle Interruptions]]*Table1[[#This Row],[Pounds Per Shot]]))</f>
        <v>-1</v>
      </c>
      <c r="F18" s="2">
        <f>IF((Table1[[#This Row],[Rate]]&lt;0), -1, (Table1[[#This Row],[Rate]]*Table1[[#This Row],[Pounds Per Shot]]))</f>
        <v>-1</v>
      </c>
      <c r="H18" s="3" t="s">
        <v>19</v>
      </c>
      <c r="I18" s="3">
        <f>IF(ISBLANK('Raw Data'!AU7), -1, 'Raw Data'!AU7)</f>
        <v>-1</v>
      </c>
      <c r="J18" s="4">
        <f>'Raw Data'!AV7</f>
        <v>-1</v>
      </c>
      <c r="K18" s="4">
        <v>4.5</v>
      </c>
      <c r="L18" s="9">
        <f>IF((Table16[[#This Row],[Total Part Interference]]=-1), -1, (Table16[[#This Row],[Total Part Interference]]*Table16[[#This Row],[Pounds Per Shot]]))</f>
        <v>-1</v>
      </c>
      <c r="M18" s="2">
        <f>IF((Table16[[#This Row],[Rate]]&lt;0), -1, (Table16[[#This Row],[Rate]]*Table16[[#This Row],[Pounds Per Shot]]))</f>
        <v>-1</v>
      </c>
      <c r="O18" s="3" t="s">
        <v>19</v>
      </c>
      <c r="P18" s="3">
        <f>IF(ISBLANK('Raw Data'!AU8), -1, 'Raw Data'!AU8)</f>
        <v>-1</v>
      </c>
      <c r="Q18" s="4">
        <f>'Raw Data'!AV8</f>
        <v>-1</v>
      </c>
      <c r="R18" s="4">
        <v>4.5</v>
      </c>
      <c r="S18" s="9">
        <f>IF((Table134[[#This Row],[Total Hopper Full]]=-1), -1, (Table134[[#This Row],[Total Hopper Full]]*Table134[[#This Row],[Pounds Per Shot]]))</f>
        <v>-1</v>
      </c>
      <c r="T18" s="2">
        <f>IF((Table134[[#This Row],[Rate]]&lt;0), -1, (Table134[[#This Row],[Rate]]*Table134[[#This Row],[Pounds Per Shot]]))</f>
        <v>-1</v>
      </c>
      <c r="V18" s="3" t="s">
        <v>19</v>
      </c>
      <c r="W18" s="3">
        <f>IF((Table1[[#This Row],[Total Cycle Interruptions]]=-1), -1, (Table1[[#This Row],[Total Cycle Interruptions]]-Table16[[#This Row],[Total Part Interference]]-Table134[[#This Row],[Total Hopper Full]]))</f>
        <v>-1</v>
      </c>
      <c r="X18" s="4">
        <f>IF((Table1[[#This Row],[Rate]]=-1),-1,(Table1[[#This Row],[Rate]]-Table16[[#This Row],[Rate]]-Table134[[#This Row],[Rate]]))</f>
        <v>-1</v>
      </c>
      <c r="Y18" s="4">
        <v>4.5</v>
      </c>
      <c r="Z18" s="9">
        <f>IF((Table1[[#This Row],[Scrap Estimate (lbs)]]=-1), -1, (Table1[[#This Row],[Scrap Estimate (lbs)]]-Table16[[#This Row],[Scrap Estimate (lbs)]]-Table134[[#This Row],[Scrap Estimate (lbs)]]))</f>
        <v>-1</v>
      </c>
      <c r="AA18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19" spans="1:27" x14ac:dyDescent="0.25">
      <c r="A19" s="3" t="s">
        <v>20</v>
      </c>
      <c r="B19" s="3">
        <f>IF(ISBLANK('Raw Data'!AX10), -1, 'Raw Data'!AX10)</f>
        <v>-1</v>
      </c>
      <c r="C19" s="4">
        <f>'Raw Data'!AY10</f>
        <v>-1</v>
      </c>
      <c r="D19" s="4">
        <v>1</v>
      </c>
      <c r="E19" s="9">
        <f>IF((Table1[[#This Row],[Total Cycle Interruptions]]=-1), -1, (Table1[[#This Row],[Total Cycle Interruptions]]*Table1[[#This Row],[Pounds Per Shot]]))</f>
        <v>-1</v>
      </c>
      <c r="F19" s="2">
        <f>IF((Table1[[#This Row],[Rate]]&lt;0), -1, (Table1[[#This Row],[Rate]]*Table1[[#This Row],[Pounds Per Shot]]))</f>
        <v>-1</v>
      </c>
      <c r="H19" s="3" t="s">
        <v>20</v>
      </c>
      <c r="I19" s="3">
        <f>IF(ISBLANK('Raw Data'!AX7), -1, 'Raw Data'!AX7)</f>
        <v>-1</v>
      </c>
      <c r="J19" s="4">
        <f>'Raw Data'!AY7</f>
        <v>-1</v>
      </c>
      <c r="K19" s="4">
        <v>1</v>
      </c>
      <c r="L19" s="9">
        <f>IF((Table16[[#This Row],[Total Part Interference]]=-1), -1, (Table16[[#This Row],[Total Part Interference]]*Table16[[#This Row],[Pounds Per Shot]]))</f>
        <v>-1</v>
      </c>
      <c r="M19" s="2">
        <f>IF((Table16[[#This Row],[Rate]]&lt;0), -1, (Table16[[#This Row],[Rate]]*Table16[[#This Row],[Pounds Per Shot]]))</f>
        <v>-1</v>
      </c>
      <c r="O19" s="3" t="s">
        <v>20</v>
      </c>
      <c r="P19" s="3">
        <f>IF(ISBLANK('Raw Data'!AX8), -1, 'Raw Data'!AX8)</f>
        <v>-1</v>
      </c>
      <c r="Q19" s="4">
        <f>'Raw Data'!AY8</f>
        <v>-1</v>
      </c>
      <c r="R19" s="4">
        <v>1</v>
      </c>
      <c r="S19" s="9">
        <f>IF((Table134[[#This Row],[Total Hopper Full]]=-1), -1, (Table134[[#This Row],[Total Hopper Full]]*Table134[[#This Row],[Pounds Per Shot]]))</f>
        <v>-1</v>
      </c>
      <c r="T19" s="2">
        <f>IF((Table134[[#This Row],[Rate]]&lt;0), -1, (Table134[[#This Row],[Rate]]*Table134[[#This Row],[Pounds Per Shot]]))</f>
        <v>-1</v>
      </c>
      <c r="V19" s="3" t="s">
        <v>20</v>
      </c>
      <c r="W19" s="3">
        <f>IF((Table1[[#This Row],[Total Cycle Interruptions]]=-1), -1, (Table1[[#This Row],[Total Cycle Interruptions]]-Table16[[#This Row],[Total Part Interference]]-Table134[[#This Row],[Total Hopper Full]]))</f>
        <v>-1</v>
      </c>
      <c r="X19" s="4">
        <f>IF((Table1[[#This Row],[Rate]]=-1),-1,(Table1[[#This Row],[Rate]]-Table16[[#This Row],[Rate]]-Table134[[#This Row],[Rate]]))</f>
        <v>-1</v>
      </c>
      <c r="Y19" s="4">
        <v>1</v>
      </c>
      <c r="Z19" s="9">
        <f>IF((Table1[[#This Row],[Scrap Estimate (lbs)]]=-1), -1, (Table1[[#This Row],[Scrap Estimate (lbs)]]-Table16[[#This Row],[Scrap Estimate (lbs)]]-Table134[[#This Row],[Scrap Estimate (lbs)]]))</f>
        <v>-1</v>
      </c>
      <c r="AA19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0" spans="1:27" x14ac:dyDescent="0.25">
      <c r="A20" s="3" t="s">
        <v>21</v>
      </c>
      <c r="B20" s="3">
        <f>IF(ISBLANK('Raw Data'!BA10), -1, 'Raw Data'!BA10)</f>
        <v>-1</v>
      </c>
      <c r="C20" s="4">
        <f>'Raw Data'!BB10</f>
        <v>-1</v>
      </c>
      <c r="D20" s="4">
        <v>3</v>
      </c>
      <c r="E20" s="9">
        <f>IF((Table1[[#This Row],[Total Cycle Interruptions]]=-1), -1, (Table1[[#This Row],[Total Cycle Interruptions]]*Table1[[#This Row],[Pounds Per Shot]]))</f>
        <v>-1</v>
      </c>
      <c r="F20" s="2">
        <f>IF((Table1[[#This Row],[Rate]]&lt;0), -1, (Table1[[#This Row],[Rate]]*Table1[[#This Row],[Pounds Per Shot]]))</f>
        <v>-1</v>
      </c>
      <c r="H20" s="3" t="s">
        <v>21</v>
      </c>
      <c r="I20" s="3">
        <f>IF(ISBLANK('Raw Data'!BA7), -1, 'Raw Data'!BA7)</f>
        <v>-1</v>
      </c>
      <c r="J20" s="4">
        <f>'Raw Data'!BB7</f>
        <v>-1</v>
      </c>
      <c r="K20" s="4">
        <v>3</v>
      </c>
      <c r="L20" s="9">
        <f>IF((Table16[[#This Row],[Total Part Interference]]=-1), -1, (Table16[[#This Row],[Total Part Interference]]*Table16[[#This Row],[Pounds Per Shot]]))</f>
        <v>-1</v>
      </c>
      <c r="M20" s="2">
        <f>IF((Table16[[#This Row],[Rate]]&lt;0), -1, (Table16[[#This Row],[Rate]]*Table16[[#This Row],[Pounds Per Shot]]))</f>
        <v>-1</v>
      </c>
      <c r="O20" s="3" t="s">
        <v>21</v>
      </c>
      <c r="P20" s="3">
        <f>IF(ISBLANK('Raw Data'!BA8), -1, 'Raw Data'!BA8)</f>
        <v>-1</v>
      </c>
      <c r="Q20" s="4">
        <f>'Raw Data'!BB8</f>
        <v>-1</v>
      </c>
      <c r="R20" s="4">
        <v>3</v>
      </c>
      <c r="S20" s="9">
        <f>IF((Table134[[#This Row],[Total Hopper Full]]=-1), -1, (Table134[[#This Row],[Total Hopper Full]]*Table134[[#This Row],[Pounds Per Shot]]))</f>
        <v>-1</v>
      </c>
      <c r="T20" s="2">
        <f>IF((Table134[[#This Row],[Rate]]&lt;0), -1, (Table134[[#This Row],[Rate]]*Table134[[#This Row],[Pounds Per Shot]]))</f>
        <v>-1</v>
      </c>
      <c r="V20" s="3" t="s">
        <v>21</v>
      </c>
      <c r="W20" s="3">
        <f>IF((Table1[[#This Row],[Total Cycle Interruptions]]=-1), -1, (Table1[[#This Row],[Total Cycle Interruptions]]-Table16[[#This Row],[Total Part Interference]]-Table134[[#This Row],[Total Hopper Full]]))</f>
        <v>-1</v>
      </c>
      <c r="X20" s="4">
        <f>IF((Table1[[#This Row],[Rate]]=-1),-1,(Table1[[#This Row],[Rate]]-Table16[[#This Row],[Rate]]-Table134[[#This Row],[Rate]]))</f>
        <v>-1</v>
      </c>
      <c r="Y20" s="4">
        <v>3</v>
      </c>
      <c r="Z20" s="9">
        <f>IF((Table1[[#This Row],[Scrap Estimate (lbs)]]=-1), -1, (Table1[[#This Row],[Scrap Estimate (lbs)]]-Table16[[#This Row],[Scrap Estimate (lbs)]]-Table134[[#This Row],[Scrap Estimate (lbs)]]))</f>
        <v>-1</v>
      </c>
      <c r="AA20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1" spans="1:27" x14ac:dyDescent="0.25">
      <c r="A21" s="3" t="s">
        <v>22</v>
      </c>
      <c r="B21" s="3">
        <f>IF(ISBLANK('Raw Data'!BD10), -1, 'Raw Data'!BD10)</f>
        <v>-1</v>
      </c>
      <c r="C21" s="4">
        <f>'Raw Data'!BE10</f>
        <v>-1</v>
      </c>
      <c r="D21" s="4">
        <v>3</v>
      </c>
      <c r="E21" s="9">
        <f>IF((Table1[[#This Row],[Total Cycle Interruptions]]=-1), -1, (Table1[[#This Row],[Total Cycle Interruptions]]*Table1[[#This Row],[Pounds Per Shot]]))</f>
        <v>-1</v>
      </c>
      <c r="F21" s="2">
        <f>IF((Table1[[#This Row],[Rate]]&lt;0), -1, (Table1[[#This Row],[Rate]]*Table1[[#This Row],[Pounds Per Shot]]))</f>
        <v>-1</v>
      </c>
      <c r="H21" s="3" t="s">
        <v>22</v>
      </c>
      <c r="I21" s="3">
        <f>IF(ISBLANK('Raw Data'!BD7), -1, 'Raw Data'!BD7)</f>
        <v>-1</v>
      </c>
      <c r="J21" s="4">
        <f>'Raw Data'!BE7</f>
        <v>-1</v>
      </c>
      <c r="K21" s="4">
        <v>3</v>
      </c>
      <c r="L21" s="9">
        <f>IF((Table16[[#This Row],[Total Part Interference]]=-1), -1, (Table16[[#This Row],[Total Part Interference]]*Table16[[#This Row],[Pounds Per Shot]]))</f>
        <v>-1</v>
      </c>
      <c r="M21" s="2">
        <f>IF((Table16[[#This Row],[Rate]]&lt;0), -1, (Table16[[#This Row],[Rate]]*Table16[[#This Row],[Pounds Per Shot]]))</f>
        <v>-1</v>
      </c>
      <c r="O21" s="3" t="s">
        <v>22</v>
      </c>
      <c r="P21" s="3">
        <f>IF(ISBLANK('Raw Data'!BD8), -1, 'Raw Data'!BD8)</f>
        <v>-1</v>
      </c>
      <c r="Q21" s="4">
        <f>'Raw Data'!BE8</f>
        <v>-1</v>
      </c>
      <c r="R21" s="4">
        <v>3</v>
      </c>
      <c r="S21" s="9">
        <f>IF((Table134[[#This Row],[Total Hopper Full]]=-1), -1, (Table134[[#This Row],[Total Hopper Full]]*Table134[[#This Row],[Pounds Per Shot]]))</f>
        <v>-1</v>
      </c>
      <c r="T21" s="2">
        <f>IF((Table134[[#This Row],[Rate]]&lt;0), -1, (Table134[[#This Row],[Rate]]*Table134[[#This Row],[Pounds Per Shot]]))</f>
        <v>-1</v>
      </c>
      <c r="V21" s="3" t="s">
        <v>22</v>
      </c>
      <c r="W21" s="3">
        <f>IF((Table1[[#This Row],[Total Cycle Interruptions]]=-1), -1, (Table1[[#This Row],[Total Cycle Interruptions]]-Table16[[#This Row],[Total Part Interference]]-Table134[[#This Row],[Total Hopper Full]]))</f>
        <v>-1</v>
      </c>
      <c r="X21" s="4">
        <f>IF((Table1[[#This Row],[Rate]]=-1),-1,(Table1[[#This Row],[Rate]]-Table16[[#This Row],[Rate]]-Table134[[#This Row],[Rate]]))</f>
        <v>-1</v>
      </c>
      <c r="Y21" s="4">
        <v>3</v>
      </c>
      <c r="Z21" s="9">
        <f>IF((Table1[[#This Row],[Scrap Estimate (lbs)]]=-1), -1, (Table1[[#This Row],[Scrap Estimate (lbs)]]-Table16[[#This Row],[Scrap Estimate (lbs)]]-Table134[[#This Row],[Scrap Estimate (lbs)]]))</f>
        <v>-1</v>
      </c>
      <c r="AA21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2" spans="1:27" x14ac:dyDescent="0.25">
      <c r="A22" s="3" t="s">
        <v>23</v>
      </c>
      <c r="B22" s="3">
        <f>IF(ISBLANK('Raw Data'!BG10), -1, 'Raw Data'!BG10)</f>
        <v>-1</v>
      </c>
      <c r="C22" s="4">
        <f>'Raw Data'!BH10</f>
        <v>-1</v>
      </c>
      <c r="D22" s="4">
        <v>5.5</v>
      </c>
      <c r="E22" s="9">
        <f>IF((Table1[[#This Row],[Total Cycle Interruptions]]=-1), -1, (Table1[[#This Row],[Total Cycle Interruptions]]*Table1[[#This Row],[Pounds Per Shot]]))</f>
        <v>-1</v>
      </c>
      <c r="F22" s="2">
        <f>IF((Table1[[#This Row],[Rate]]&lt;0), -1, (Table1[[#This Row],[Rate]]*Table1[[#This Row],[Pounds Per Shot]]))</f>
        <v>-1</v>
      </c>
      <c r="G22" s="9"/>
      <c r="H22" s="3" t="s">
        <v>23</v>
      </c>
      <c r="I22" s="3">
        <f>IF(ISBLANK('Raw Data'!BG7), -1, 'Raw Data'!BG7)</f>
        <v>-1</v>
      </c>
      <c r="J22" s="4">
        <f>'Raw Data'!BH7</f>
        <v>-1</v>
      </c>
      <c r="K22" s="4">
        <v>5.5</v>
      </c>
      <c r="L22" s="9">
        <f>IF((Table16[[#This Row],[Total Part Interference]]=-1), -1, (Table16[[#This Row],[Total Part Interference]]*Table16[[#This Row],[Pounds Per Shot]]))</f>
        <v>-1</v>
      </c>
      <c r="M22" s="2">
        <f>IF((Table16[[#This Row],[Rate]]&lt;0), -1, (Table16[[#This Row],[Rate]]*Table16[[#This Row],[Pounds Per Shot]]))</f>
        <v>-1</v>
      </c>
      <c r="O22" s="3" t="s">
        <v>23</v>
      </c>
      <c r="P22" s="3">
        <f>IF(ISBLANK('Raw Data'!BG8), -1, 'Raw Data'!BG8)</f>
        <v>-1</v>
      </c>
      <c r="Q22" s="4">
        <f>'Raw Data'!BH8</f>
        <v>-1</v>
      </c>
      <c r="R22" s="4">
        <v>5.5</v>
      </c>
      <c r="S22" s="9">
        <f>IF((Table134[[#This Row],[Total Hopper Full]]=-1), -1, (Table134[[#This Row],[Total Hopper Full]]*Table134[[#This Row],[Pounds Per Shot]]))</f>
        <v>-1</v>
      </c>
      <c r="T22" s="2">
        <f>IF((Table134[[#This Row],[Rate]]&lt;0), -1, (Table134[[#This Row],[Rate]]*Table134[[#This Row],[Pounds Per Shot]]))</f>
        <v>-1</v>
      </c>
      <c r="V22" s="3" t="s">
        <v>23</v>
      </c>
      <c r="W22" s="3">
        <f>IF((Table1[[#This Row],[Total Cycle Interruptions]]=-1), -1, (Table1[[#This Row],[Total Cycle Interruptions]]-Table16[[#This Row],[Total Part Interference]]-Table134[[#This Row],[Total Hopper Full]]))</f>
        <v>-1</v>
      </c>
      <c r="X22" s="4">
        <f>IF((Table1[[#This Row],[Rate]]=-1),-1,(Table1[[#This Row],[Rate]]-Table16[[#This Row],[Rate]]-Table134[[#This Row],[Rate]]))</f>
        <v>-1</v>
      </c>
      <c r="Y22" s="4">
        <v>5.5</v>
      </c>
      <c r="Z22" s="9">
        <f>IF((Table1[[#This Row],[Scrap Estimate (lbs)]]=-1), -1, (Table1[[#This Row],[Scrap Estimate (lbs)]]-Table16[[#This Row],[Scrap Estimate (lbs)]]-Table134[[#This Row],[Scrap Estimate (lbs)]]))</f>
        <v>-1</v>
      </c>
      <c r="AA22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3" spans="1:27" x14ac:dyDescent="0.25">
      <c r="A23" s="3" t="s">
        <v>24</v>
      </c>
      <c r="B23" s="3">
        <f>IF(ISBLANK('Raw Data'!BJ10), -1, 'Raw Data'!BJ10)</f>
        <v>-1</v>
      </c>
      <c r="C23" s="4">
        <f>'Raw Data'!BK10</f>
        <v>-1</v>
      </c>
      <c r="D23" s="4">
        <v>0.5</v>
      </c>
      <c r="E23" s="9">
        <f>IF((Table1[[#This Row],[Total Cycle Interruptions]]=-1), -1, (Table1[[#This Row],[Total Cycle Interruptions]]*Table1[[#This Row],[Pounds Per Shot]]))</f>
        <v>-1</v>
      </c>
      <c r="F23" s="2">
        <f>IF((Table1[[#This Row],[Rate]]&lt;0), -1, (Table1[[#This Row],[Rate]]*Table1[[#This Row],[Pounds Per Shot]]))</f>
        <v>-1</v>
      </c>
      <c r="H23" s="3" t="s">
        <v>24</v>
      </c>
      <c r="I23" s="3">
        <f>IF(ISBLANK('Raw Data'!BJ7), -1, 'Raw Data'!BJ7)</f>
        <v>-1</v>
      </c>
      <c r="J23" s="4">
        <f>'Raw Data'!BK7</f>
        <v>-1</v>
      </c>
      <c r="K23" s="4">
        <v>0.5</v>
      </c>
      <c r="L23" s="9">
        <f>IF((Table16[[#This Row],[Total Part Interference]]=-1), -1, (Table16[[#This Row],[Total Part Interference]]*Table16[[#This Row],[Pounds Per Shot]]))</f>
        <v>-1</v>
      </c>
      <c r="M23" s="2">
        <f>IF((Table16[[#This Row],[Rate]]&lt;0), -1, (Table16[[#This Row],[Rate]]*Table16[[#This Row],[Pounds Per Shot]]))</f>
        <v>-1</v>
      </c>
      <c r="O23" s="3" t="s">
        <v>24</v>
      </c>
      <c r="P23" s="3">
        <f>IF(ISBLANK('Raw Data'!BJ8), -1, 'Raw Data'!BJ8)</f>
        <v>-1</v>
      </c>
      <c r="Q23" s="4">
        <f>'Raw Data'!BK8</f>
        <v>-1</v>
      </c>
      <c r="R23" s="4">
        <v>0.5</v>
      </c>
      <c r="S23" s="9">
        <f>IF((Table134[[#This Row],[Total Hopper Full]]=-1), -1, (Table134[[#This Row],[Total Hopper Full]]*Table134[[#This Row],[Pounds Per Shot]]))</f>
        <v>-1</v>
      </c>
      <c r="T23" s="2">
        <f>IF((Table134[[#This Row],[Rate]]&lt;0), -1, (Table134[[#This Row],[Rate]]*Table134[[#This Row],[Pounds Per Shot]]))</f>
        <v>-1</v>
      </c>
      <c r="V23" s="3" t="s">
        <v>24</v>
      </c>
      <c r="W23" s="3">
        <f>IF((Table1[[#This Row],[Total Cycle Interruptions]]=-1), -1, (Table1[[#This Row],[Total Cycle Interruptions]]-Table16[[#This Row],[Total Part Interference]]-Table134[[#This Row],[Total Hopper Full]]))</f>
        <v>-1</v>
      </c>
      <c r="X23" s="4">
        <f>IF((Table1[[#This Row],[Rate]]=-1),-1,(Table1[[#This Row],[Rate]]-Table16[[#This Row],[Rate]]-Table134[[#This Row],[Rate]]))</f>
        <v>-1</v>
      </c>
      <c r="Y23" s="4">
        <v>0.5</v>
      </c>
      <c r="Z23" s="9">
        <f>IF((Table1[[#This Row],[Scrap Estimate (lbs)]]=-1), -1, (Table1[[#This Row],[Scrap Estimate (lbs)]]-Table16[[#This Row],[Scrap Estimate (lbs)]]-Table134[[#This Row],[Scrap Estimate (lbs)]]))</f>
        <v>-1</v>
      </c>
      <c r="AA23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4" spans="1:27" x14ac:dyDescent="0.25">
      <c r="A24" s="3" t="s">
        <v>25</v>
      </c>
      <c r="B24" s="3">
        <f>IF(ISBLANK('Raw Data'!BM10), -1, 'Raw Data'!BM10)</f>
        <v>-1</v>
      </c>
      <c r="C24" s="4">
        <f>'Raw Data'!BN10</f>
        <v>-1</v>
      </c>
      <c r="D24" s="4">
        <v>0.5</v>
      </c>
      <c r="E24" s="9">
        <f>IF((Table1[[#This Row],[Total Cycle Interruptions]]=-1), -1, (Table1[[#This Row],[Total Cycle Interruptions]]*Table1[[#This Row],[Pounds Per Shot]]))</f>
        <v>-1</v>
      </c>
      <c r="F24" s="2">
        <f>IF((Table1[[#This Row],[Rate]]&lt;0), -1, (Table1[[#This Row],[Rate]]*Table1[[#This Row],[Pounds Per Shot]]))</f>
        <v>-1</v>
      </c>
      <c r="H24" s="3" t="s">
        <v>25</v>
      </c>
      <c r="I24" s="3">
        <f>IF(ISBLANK('Raw Data'!BM7), -1, 'Raw Data'!BM7)</f>
        <v>-1</v>
      </c>
      <c r="J24" s="4">
        <f>'Raw Data'!BN7</f>
        <v>-1</v>
      </c>
      <c r="K24" s="4">
        <v>0.5</v>
      </c>
      <c r="L24" s="9">
        <f>IF((Table16[[#This Row],[Total Part Interference]]=-1), -1, (Table16[[#This Row],[Total Part Interference]]*Table16[[#This Row],[Pounds Per Shot]]))</f>
        <v>-1</v>
      </c>
      <c r="M24" s="2">
        <f>IF((Table16[[#This Row],[Rate]]&lt;0), -1, (Table16[[#This Row],[Rate]]*Table16[[#This Row],[Pounds Per Shot]]))</f>
        <v>-1</v>
      </c>
      <c r="O24" s="3" t="s">
        <v>25</v>
      </c>
      <c r="P24" s="3">
        <f>IF(ISBLANK('Raw Data'!BM8), -1, 'Raw Data'!BM8)</f>
        <v>-1</v>
      </c>
      <c r="Q24" s="4">
        <f>'Raw Data'!BN8</f>
        <v>-1</v>
      </c>
      <c r="R24" s="4">
        <v>0.5</v>
      </c>
      <c r="S24" s="9">
        <f>IF((Table134[[#This Row],[Total Hopper Full]]=-1), -1, (Table134[[#This Row],[Total Hopper Full]]*Table134[[#This Row],[Pounds Per Shot]]))</f>
        <v>-1</v>
      </c>
      <c r="T24" s="2">
        <f>IF((Table134[[#This Row],[Rate]]&lt;0), -1, (Table134[[#This Row],[Rate]]*Table134[[#This Row],[Pounds Per Shot]]))</f>
        <v>-1</v>
      </c>
      <c r="V24" s="3" t="s">
        <v>25</v>
      </c>
      <c r="W24" s="3">
        <f>IF((Table1[[#This Row],[Total Cycle Interruptions]]=-1), -1, (Table1[[#This Row],[Total Cycle Interruptions]]-Table16[[#This Row],[Total Part Interference]]-Table134[[#This Row],[Total Hopper Full]]))</f>
        <v>-1</v>
      </c>
      <c r="X24" s="4">
        <f>IF((Table1[[#This Row],[Rate]]=-1),-1,(Table1[[#This Row],[Rate]]-Table16[[#This Row],[Rate]]-Table134[[#This Row],[Rate]]))</f>
        <v>-1</v>
      </c>
      <c r="Y24" s="4">
        <v>0.5</v>
      </c>
      <c r="Z24" s="9">
        <f>IF((Table1[[#This Row],[Scrap Estimate (lbs)]]=-1), -1, (Table1[[#This Row],[Scrap Estimate (lbs)]]-Table16[[#This Row],[Scrap Estimate (lbs)]]-Table134[[#This Row],[Scrap Estimate (lbs)]]))</f>
        <v>-1</v>
      </c>
      <c r="AA24" s="2">
        <f>IF((Table1[[#This Row],[Scrap Production Rate (lbs/hr)]]=-1), -1, (Table1[[#This Row],[Scrap Production Rate (lbs/hr)]]-Table16[[#This Row],[Scrap Production Rate (lbs/hr)]]-Table134[[#This Row],[Scrap Production Rate (lbs/hr)]]))</f>
        <v>-1</v>
      </c>
    </row>
    <row r="25" spans="1:27" x14ac:dyDescent="0.25">
      <c r="A25" s="3" t="s">
        <v>32</v>
      </c>
      <c r="B25" s="14" t="e">
        <f>AVERAGEIF(B3:B24, "&lt;&gt;-1")</f>
        <v>#DIV/0!</v>
      </c>
      <c r="C25" s="4" t="e">
        <f>AVERAGEIF(C3:C24, "&lt;&gt;-1")</f>
        <v>#DIV/0!</v>
      </c>
      <c r="D25" s="12" t="s">
        <v>36</v>
      </c>
      <c r="E25" s="15" t="e">
        <f>AVERAGEIF(E3:E24, "&lt;&gt;-1")</f>
        <v>#DIV/0!</v>
      </c>
      <c r="F25" s="4" t="e">
        <f>AVERAGEIF(F3:F24, "&lt;&gt;-1")</f>
        <v>#DIV/0!</v>
      </c>
      <c r="H25" s="3" t="s">
        <v>32</v>
      </c>
      <c r="I25" s="14" t="e">
        <f>AVERAGEIF(I3:I24, "&lt;&gt;-1")</f>
        <v>#DIV/0!</v>
      </c>
      <c r="J25" s="4" t="e">
        <f>AVERAGEIF(J3:J24, "&lt;&gt;-1")</f>
        <v>#DIV/0!</v>
      </c>
      <c r="K25" s="12" t="s">
        <v>36</v>
      </c>
      <c r="L25" s="15" t="e">
        <f>AVERAGEIF(L3:L24, "&lt;&gt;-1")</f>
        <v>#DIV/0!</v>
      </c>
      <c r="M25" s="4" t="e">
        <f>AVERAGEIF(M3:M24, "&lt;&gt;-1")</f>
        <v>#DIV/0!</v>
      </c>
      <c r="O25" s="3" t="s">
        <v>32</v>
      </c>
      <c r="P25" s="14" t="e">
        <f>AVERAGEIF(P3:P24, "&lt;&gt;-1")</f>
        <v>#DIV/0!</v>
      </c>
      <c r="Q25" s="4" t="e">
        <f>AVERAGEIF(Q3:Q24, "&lt;&gt;-1")</f>
        <v>#DIV/0!</v>
      </c>
      <c r="R25" s="12" t="s">
        <v>36</v>
      </c>
      <c r="S25" s="15" t="e">
        <f>AVERAGEIF(S3:S24, "&lt;&gt;-1")</f>
        <v>#DIV/0!</v>
      </c>
      <c r="T25" s="4" t="e">
        <f>AVERAGEIF(T3:T24, "&lt;&gt;-1")</f>
        <v>#DIV/0!</v>
      </c>
      <c r="V25" s="3" t="s">
        <v>32</v>
      </c>
      <c r="W25" s="14" t="e">
        <f>AVERAGEIF(W3:W24, "&lt;&gt;-1")</f>
        <v>#DIV/0!</v>
      </c>
      <c r="X25" s="4" t="e">
        <f>AVERAGEIF(X3:X24, "&lt;&gt;-1")</f>
        <v>#DIV/0!</v>
      </c>
      <c r="Y25" s="12" t="s">
        <v>36</v>
      </c>
      <c r="Z25" s="15" t="e">
        <f>AVERAGEIF(Z3:Z24, "&lt;&gt;-1")</f>
        <v>#DIV/0!</v>
      </c>
      <c r="AA25" s="4" t="e">
        <f>AVERAGEIF(AA3:AA24, "&lt;&gt;-1")</f>
        <v>#DIV/0!</v>
      </c>
    </row>
    <row r="26" spans="1:27" x14ac:dyDescent="0.25">
      <c r="A26" t="s">
        <v>31</v>
      </c>
      <c r="B26" s="16">
        <f>SUMIF(B3:B24, "&lt;&gt;-1")</f>
        <v>0</v>
      </c>
      <c r="C26" s="2">
        <f>SUMIF(C3:C24, "&lt;&gt;-1")</f>
        <v>0</v>
      </c>
      <c r="D26" s="13" t="s">
        <v>36</v>
      </c>
      <c r="E26" s="9">
        <f>SUMIF(E3:E24, "&lt;&gt;-1")</f>
        <v>0</v>
      </c>
      <c r="F26" s="2">
        <f>SUMIF(F3:F24, "&lt;&gt;-1")</f>
        <v>0</v>
      </c>
      <c r="H26" t="s">
        <v>31</v>
      </c>
      <c r="I26" s="16">
        <f>SUMIF((I3:I24), "&lt;&gt;-1")</f>
        <v>0</v>
      </c>
      <c r="J26" s="2">
        <f>SUMIF(J3:J24, "&lt;&gt;-1")</f>
        <v>0</v>
      </c>
      <c r="K26" s="13" t="s">
        <v>36</v>
      </c>
      <c r="L26" s="9">
        <f>SUMIF(L3:L24, "&lt;&gt;-1")</f>
        <v>0</v>
      </c>
      <c r="M26" s="2">
        <f>SUMIF(M3:M24, "&lt;&gt;-1")</f>
        <v>0</v>
      </c>
      <c r="O26" t="s">
        <v>31</v>
      </c>
      <c r="P26" s="16">
        <f>SUMIF(P3:P24, "&lt;&gt;-1")</f>
        <v>0</v>
      </c>
      <c r="Q26" s="2">
        <f>SUMIF(Q3:Q24, "&lt;&gt;-1")</f>
        <v>0</v>
      </c>
      <c r="R26" s="13" t="s">
        <v>36</v>
      </c>
      <c r="S26" s="9">
        <f>SUMIF(S3:S24, "&lt;&gt;-1")</f>
        <v>0</v>
      </c>
      <c r="T26" s="2">
        <f>SUMIF(T3:T24, "&lt;&gt;-1")</f>
        <v>0</v>
      </c>
      <c r="V26" t="s">
        <v>31</v>
      </c>
      <c r="W26" s="16">
        <f>SUMIF(W3:W24, "&lt;&gt;-1")</f>
        <v>0</v>
      </c>
      <c r="X26" s="2">
        <f>SUMIF(X3:X24, "&lt;&gt;-1")</f>
        <v>0</v>
      </c>
      <c r="Y26" s="13" t="s">
        <v>36</v>
      </c>
      <c r="Z26" s="9">
        <f>SUMIF(Z3:Z24, "&lt;&gt;-1")</f>
        <v>0</v>
      </c>
      <c r="AA26" s="2">
        <f>SUMIF(AA3:AA24, "&lt;&gt;-1")</f>
        <v>0</v>
      </c>
    </row>
  </sheetData>
  <mergeCells count="4">
    <mergeCell ref="A1:F1"/>
    <mergeCell ref="O1:T1"/>
    <mergeCell ref="H1:M1"/>
    <mergeCell ref="V1:AA1"/>
  </mergeCells>
  <pageMargins left="0.7" right="0.7" top="0.75" bottom="0.75" header="0.3" footer="0.3"/>
  <pageSetup orientation="portrait" r:id="rId1"/>
  <ignoredErrors>
    <ignoredError sqref="S3 E3:E25 L3:L26 S4:S24 S25:S26 E26 Z3:Z27" calculatedColumn="1"/>
    <ignoredError sqref="C25:C26" formula="1"/>
  </ignoredError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F4B5-4668-4B16-BA32-A7DFA0FC83A1}">
  <dimension ref="A1"/>
  <sheetViews>
    <sheetView topLeftCell="A79" zoomScale="70" zoomScaleNormal="70" workbookViewId="0">
      <selection activeCell="AM102" sqref="AM10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Braniger, Jacob</dc:creator>
  <cp:lastModifiedBy>Braniger, Jacob</cp:lastModifiedBy>
  <dcterms:created xsi:type="dcterms:W3CDTF">2022-07-26T15:54:27Z</dcterms:created>
  <dcterms:modified xsi:type="dcterms:W3CDTF">2022-08-16T13:52:45Z</dcterms:modified>
</cp:coreProperties>
</file>