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lokchim_achraiut\progress_following\מסמכים\"/>
    </mc:Choice>
  </mc:AlternateContent>
  <xr:revisionPtr revIDLastSave="0" documentId="13_ncr:1_{33F99A9A-DA4B-4759-A8E6-CF100E4CBF8B}" xr6:coauthVersionLast="45" xr6:coauthVersionMax="45" xr10:uidLastSave="{00000000-0000-0000-0000-000000000000}"/>
  <bookViews>
    <workbookView xWindow="12096" yWindow="6276" windowWidth="2388" windowHeight="564" xr2:uid="{00000000-000D-0000-FFFF-FFFF00000000}"/>
  </bookViews>
  <sheets>
    <sheet name="מערכת סופית" sheetId="2" r:id="rId1"/>
    <sheet name="גיליון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" l="1"/>
  <c r="M3" i="2"/>
  <c r="K23" i="2" l="1"/>
  <c r="M23" i="2" s="1"/>
  <c r="J23" i="2"/>
  <c r="M24" i="2"/>
  <c r="N24" i="2" s="1"/>
  <c r="Q23" i="2" l="1"/>
  <c r="P23" i="2"/>
  <c r="O23" i="2"/>
  <c r="N23" i="2"/>
  <c r="Q24" i="2"/>
  <c r="O24" i="2"/>
  <c r="P24" i="2"/>
  <c r="D36" i="2"/>
  <c r="M13" i="2"/>
  <c r="O13" i="2" s="1"/>
  <c r="M34" i="2"/>
  <c r="O34" i="2" s="1"/>
  <c r="M21" i="2"/>
  <c r="O21" i="2" s="1"/>
  <c r="M22" i="2"/>
  <c r="N22" i="2" s="1"/>
  <c r="M28" i="2"/>
  <c r="N28" i="2" s="1"/>
  <c r="M30" i="2"/>
  <c r="O30" i="2" s="1"/>
  <c r="M20" i="2"/>
  <c r="N20" i="2" s="1"/>
  <c r="M15" i="2"/>
  <c r="O15" i="2" s="1"/>
  <c r="M16" i="2"/>
  <c r="N16" i="2" s="1"/>
  <c r="M6" i="2"/>
  <c r="O6" i="2" s="1"/>
  <c r="M7" i="2"/>
  <c r="N7" i="2" s="1"/>
  <c r="M8" i="2"/>
  <c r="O8" i="2" s="1"/>
  <c r="M9" i="2"/>
  <c r="N9" i="2" s="1"/>
  <c r="N5" i="2"/>
  <c r="P3" i="2"/>
  <c r="J4" i="2"/>
  <c r="J10" i="2"/>
  <c r="J11" i="2"/>
  <c r="J12" i="2"/>
  <c r="J17" i="2"/>
  <c r="J18" i="2"/>
  <c r="J19" i="2"/>
  <c r="J31" i="2"/>
  <c r="J32" i="2"/>
  <c r="J33" i="2"/>
  <c r="K32" i="2"/>
  <c r="M32" i="2" s="1"/>
  <c r="K33" i="2"/>
  <c r="M33" i="2" s="1"/>
  <c r="K31" i="2"/>
  <c r="M31" i="2" s="1"/>
  <c r="K18" i="2"/>
  <c r="M18" i="2" s="1"/>
  <c r="K19" i="2"/>
  <c r="M19" i="2" s="1"/>
  <c r="K17" i="2"/>
  <c r="M17" i="2" s="1"/>
  <c r="O17" i="2" s="1"/>
  <c r="K11" i="2"/>
  <c r="M11" i="2" s="1"/>
  <c r="K12" i="2"/>
  <c r="M12" i="2" s="1"/>
  <c r="K10" i="2"/>
  <c r="M10" i="2" s="1"/>
  <c r="K4" i="2"/>
  <c r="M4" i="2" s="1"/>
  <c r="E36" i="2"/>
  <c r="F36" i="2"/>
  <c r="G36" i="2"/>
  <c r="H36" i="2"/>
  <c r="N13" i="2" l="1"/>
  <c r="Q13" i="2"/>
  <c r="P13" i="2"/>
  <c r="O16" i="2"/>
  <c r="N15" i="2"/>
  <c r="N34" i="2"/>
  <c r="N21" i="2"/>
  <c r="O7" i="2"/>
  <c r="Q3" i="2"/>
  <c r="N6" i="2"/>
  <c r="O28" i="2"/>
  <c r="O20" i="2"/>
  <c r="O9" i="2"/>
  <c r="N33" i="2"/>
  <c r="O33" i="2"/>
  <c r="O32" i="2"/>
  <c r="N32" i="2"/>
  <c r="N31" i="2"/>
  <c r="O31" i="2"/>
  <c r="O19" i="2"/>
  <c r="N19" i="2"/>
  <c r="N18" i="2"/>
  <c r="O18" i="2"/>
  <c r="N11" i="2"/>
  <c r="O11" i="2"/>
  <c r="O12" i="2"/>
  <c r="N12" i="2"/>
  <c r="O10" i="2"/>
  <c r="N10" i="2"/>
  <c r="N4" i="2"/>
  <c r="O4" i="2"/>
  <c r="N17" i="2"/>
  <c r="Q4" i="2"/>
  <c r="Q33" i="2"/>
  <c r="Q31" i="2"/>
  <c r="Q28" i="2"/>
  <c r="Q22" i="2"/>
  <c r="Q20" i="2"/>
  <c r="Q18" i="2"/>
  <c r="Q16" i="2"/>
  <c r="Q11" i="2"/>
  <c r="Q9" i="2"/>
  <c r="Q7" i="2"/>
  <c r="Q5" i="2"/>
  <c r="N8" i="2"/>
  <c r="P4" i="2"/>
  <c r="P33" i="2"/>
  <c r="P31" i="2"/>
  <c r="P28" i="2"/>
  <c r="P22" i="2"/>
  <c r="P20" i="2"/>
  <c r="P18" i="2"/>
  <c r="P16" i="2"/>
  <c r="P11" i="2"/>
  <c r="P9" i="2"/>
  <c r="P7" i="2"/>
  <c r="P5" i="2"/>
  <c r="O22" i="2"/>
  <c r="N30" i="2"/>
  <c r="O5" i="2"/>
  <c r="N3" i="2"/>
  <c r="Q34" i="2"/>
  <c r="Q32" i="2"/>
  <c r="Q30" i="2"/>
  <c r="Q21" i="2"/>
  <c r="Q19" i="2"/>
  <c r="Q17" i="2"/>
  <c r="Q15" i="2"/>
  <c r="Q12" i="2"/>
  <c r="Q10" i="2"/>
  <c r="Q8" i="2"/>
  <c r="Q6" i="2"/>
  <c r="O3" i="2"/>
  <c r="P34" i="2"/>
  <c r="P32" i="2"/>
  <c r="P30" i="2"/>
  <c r="P21" i="2"/>
  <c r="P19" i="2"/>
  <c r="P17" i="2"/>
  <c r="P15" i="2"/>
  <c r="P12" i="2"/>
  <c r="P10" i="2"/>
  <c r="P8" i="2"/>
  <c r="P6" i="2"/>
  <c r="O36" i="2" l="1"/>
  <c r="T3" i="2" s="1"/>
  <c r="Q36" i="2"/>
  <c r="V3" i="2" s="1"/>
  <c r="P36" i="2"/>
  <c r="U3" i="2" s="1"/>
  <c r="N36" i="2"/>
  <c r="S3" i="2" s="1"/>
</calcChain>
</file>

<file path=xl/sharedStrings.xml><?xml version="1.0" encoding="utf-8"?>
<sst xmlns="http://schemas.openxmlformats.org/spreadsheetml/2006/main" count="118" uniqueCount="76">
  <si>
    <t>שם הפרק</t>
  </si>
  <si>
    <t>מספר הגביעים</t>
  </si>
  <si>
    <t>פרק ב: ''האנשים הגדולים''</t>
  </si>
  <si>
    <t>פרק ג: ''אני טוב''</t>
  </si>
  <si>
    <t>פרק ד: "להוקיר את החיים"</t>
  </si>
  <si>
    <t>פרק ה: ''נעים להכיר''</t>
  </si>
  <si>
    <t>פרק ט: "המסלול הבטוח"</t>
  </si>
  <si>
    <t>פרק י: "לתת ולצמוח"</t>
  </si>
  <si>
    <t>פרק יא: "ההחמצות"</t>
  </si>
  <si>
    <t>אתה בשליטה</t>
  </si>
  <si>
    <t>מחוייבות להצלחה</t>
  </si>
  <si>
    <t>מימוש עצמי</t>
  </si>
  <si>
    <t>חיבור לעצמך</t>
  </si>
  <si>
    <t>פרק טו: "למלא את החלל"</t>
  </si>
  <si>
    <t>פרק טו: "מדיה – הסיפור האמיתי"</t>
  </si>
  <si>
    <t>פרק יז: מישהו לרוץ איתו</t>
  </si>
  <si>
    <t>פרק יט "אמא אדמה"</t>
  </si>
  <si>
    <t>פרק כג : יום השחרור</t>
  </si>
  <si>
    <t>פרק כה : חוזרים לשליטה</t>
  </si>
  <si>
    <t>מספר נק' לגביע</t>
  </si>
  <si>
    <t>משימת קרמבו</t>
  </si>
  <si>
    <t>מכתב פתיחה</t>
  </si>
  <si>
    <t>פרק א' - סוד האושר</t>
  </si>
  <si>
    <t>פרק ו</t>
  </si>
  <si>
    <t>פרק ז</t>
  </si>
  <si>
    <t>פרק ח</t>
  </si>
  <si>
    <t>פרק יב</t>
  </si>
  <si>
    <t>פרק יג</t>
  </si>
  <si>
    <t>פרק יח</t>
  </si>
  <si>
    <t>פרק כט: "תמיד מוכן"</t>
  </si>
  <si>
    <t>פרק כו - אין לי כוח</t>
  </si>
  <si>
    <t>פרק כח - הסטורי</t>
  </si>
  <si>
    <t>פרק כז - לבחור נכון</t>
  </si>
  <si>
    <t>גביעים משוקלל</t>
  </si>
  <si>
    <t>זכיה אוט'</t>
  </si>
  <si>
    <t>נתוני חישוב - בסיס</t>
  </si>
  <si>
    <t>סה"כ</t>
  </si>
  <si>
    <t>הזנת נתוני משתמש</t>
  </si>
  <si>
    <t>הזן את כמות הגביעים שאספת בכל משימה</t>
  </si>
  <si>
    <t>חלק יחסי בגביעים</t>
  </si>
  <si>
    <r>
      <t xml:space="preserve">נתוני חישוב - בסיס </t>
    </r>
    <r>
      <rPr>
        <sz val="14"/>
        <color theme="1"/>
        <rFont val="Calibri"/>
        <family val="2"/>
        <scheme val="minor"/>
      </rPr>
      <t>(Backend)</t>
    </r>
  </si>
  <si>
    <r>
      <t xml:space="preserve">תוצאות החישוב </t>
    </r>
    <r>
      <rPr>
        <sz val="14"/>
        <color theme="1"/>
        <rFont val="Calibri"/>
        <family val="2"/>
        <scheme val="minor"/>
      </rPr>
      <t>(Backend)</t>
    </r>
  </si>
  <si>
    <t>תוצאות עבור המשתמש</t>
  </si>
  <si>
    <t>כמה יעדים</t>
  </si>
  <si>
    <t>כמה גביעים</t>
  </si>
  <si>
    <t>פרק א :סוד האושר</t>
  </si>
  <si>
    <t>משימת הקרמבו - אגף המשימות</t>
  </si>
  <si>
    <t>פרק ב: האנשים הגדולים</t>
  </si>
  <si>
    <t>פרק ג: אני טוב</t>
  </si>
  <si>
    <t>פרק ד: להוקיר את החיים</t>
  </si>
  <si>
    <t>פרק ה: נעים להכיר!</t>
  </si>
  <si>
    <t>פרק ו: מגשימי החלומות</t>
  </si>
  <si>
    <t>פרק ז: החופש הגדול</t>
  </si>
  <si>
    <t>פרק ח: לרוץ עם הרצון</t>
  </si>
  <si>
    <r>
      <t xml:space="preserve">פרק ט: המסלול הבטוח - </t>
    </r>
    <r>
      <rPr>
        <sz val="11"/>
        <color rgb="FFFF0000"/>
        <rFont val="Calibri"/>
        <family val="2"/>
        <scheme val="minor"/>
      </rPr>
      <t>יעדים</t>
    </r>
  </si>
  <si>
    <r>
      <t xml:space="preserve">פרק ט: המסלול הבטוח - </t>
    </r>
    <r>
      <rPr>
        <sz val="11"/>
        <color rgb="FFFF0000"/>
        <rFont val="Calibri"/>
        <family val="2"/>
        <scheme val="minor"/>
      </rPr>
      <t>הרגלים</t>
    </r>
  </si>
  <si>
    <t>פרק י: לתת ולצמוח</t>
  </si>
  <si>
    <t>פרק יא: ההחמצות</t>
  </si>
  <si>
    <t>פרק יב: מה הם יודעים שאנחנו לא?</t>
  </si>
  <si>
    <t>פרק יד:הבלו-פרינט</t>
  </si>
  <si>
    <t>פרק טו: למלא את החלל</t>
  </si>
  <si>
    <t>פרק טז: מדיה – הסיפור האמיתי</t>
  </si>
  <si>
    <t>פרק יח: טיפים של אלופים</t>
  </si>
  <si>
    <t>פרק יט: אמא אדמה</t>
  </si>
  <si>
    <t>פרק כ: בוא נדבר על..</t>
  </si>
  <si>
    <t>פרק כא: זהירות! פסגה</t>
  </si>
  <si>
    <t>פרק כב: אפשר לשנות!</t>
  </si>
  <si>
    <t>פרק כג: יום השחרור</t>
  </si>
  <si>
    <t>פרק כד: תיבות פנדורה</t>
  </si>
  <si>
    <t>פרק כה: חוזרים לשליטה</t>
  </si>
  <si>
    <t>פרק כו: אין לי כוח</t>
  </si>
  <si>
    <t>פרק כז: לבחור נכון</t>
  </si>
  <si>
    <t>פרק כח: מה הסיפור שלי?</t>
  </si>
  <si>
    <t>פרק כט: תמיד מוכן</t>
  </si>
  <si>
    <t>פרק ל : יוצאים לדרך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</si>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</sst>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0" borderId="1" xfId="0" applyBorder="1" applyAlignment="1">
      <alignment horizontal="center"/>
    </xf>
    <xf numFmtId="9" fontId="0" fillId="5" borderId="1" xfId="1" applyFont="1" applyFill="1" applyBorder="1"/>
    <xf numFmtId="0" fontId="5" fillId="0" borderId="1" xfId="0" applyFont="1" applyBorder="1"/>
    <xf numFmtId="0" fontId="6" fillId="6" borderId="0" xfId="0" applyFont="1" applyFill="1" applyBorder="1"/>
    <xf numFmtId="0" fontId="5" fillId="0" borderId="0" xfId="0" applyFont="1"/>
    <xf numFmtId="9" fontId="2" fillId="4" borderId="1" xfId="1" applyFont="1" applyFill="1" applyBorder="1" applyAlignment="1">
      <alignment horizontal="center" vertical="center" wrapText="1"/>
    </xf>
    <xf numFmtId="9" fontId="0" fillId="0" borderId="0" xfId="1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9" fontId="0" fillId="5" borderId="4" xfId="1" applyFont="1" applyFill="1" applyBorder="1"/>
    <xf numFmtId="0" fontId="0" fillId="5" borderId="4" xfId="0" applyFill="1" applyBorder="1"/>
    <xf numFmtId="9" fontId="0" fillId="5" borderId="2" xfId="1" applyFont="1" applyFill="1" applyBorder="1"/>
    <xf numFmtId="0" fontId="0" fillId="5" borderId="2" xfId="0" applyFill="1" applyBorder="1"/>
    <xf numFmtId="0" fontId="0" fillId="5" borderId="6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4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2" borderId="1" xfId="0" applyFill="1" applyBorder="1"/>
    <xf numFmtId="0" fontId="0" fillId="2" borderId="6" xfId="0" applyFill="1" applyBorder="1"/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2" fillId="2" borderId="1" xfId="0" applyFont="1" applyFill="1" applyBorder="1"/>
    <xf numFmtId="0" fontId="2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3" borderId="4" xfId="0" applyFill="1" applyBorder="1"/>
    <xf numFmtId="0" fontId="2" fillId="13" borderId="1" xfId="0" applyFont="1" applyFill="1" applyBorder="1"/>
    <xf numFmtId="0" fontId="0" fillId="13" borderId="0" xfId="0" applyFill="1"/>
    <xf numFmtId="0" fontId="0" fillId="13" borderId="5" xfId="0" applyFill="1" applyBorder="1"/>
  </cellXfs>
  <cellStyles count="2">
    <cellStyle name="Normal" xfId="0" builtinId="0"/>
    <cellStyle name="Percent" xfId="1" builtinId="5"/>
  </cellStyles>
  <dxfs count="9"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/>
              <a:t>תוצאות ניתוח האישיות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213702530726096"/>
          <c:y val="0.26900337866974106"/>
          <c:w val="0.55861027980358546"/>
          <c:h val="0.6293612403036593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'מערכת סופית'!$S$2:$V$2</c:f>
              <c:strCache>
                <c:ptCount val="4"/>
                <c:pt idx="0">
                  <c:v>אתה בשליטה</c:v>
                </c:pt>
                <c:pt idx="1">
                  <c:v>חיבור לעצמך</c:v>
                </c:pt>
                <c:pt idx="2">
                  <c:v>מחוייבות להצלחה</c:v>
                </c:pt>
                <c:pt idx="3">
                  <c:v>מימוש עצמי</c:v>
                </c:pt>
              </c:strCache>
            </c:strRef>
          </c:cat>
          <c:val>
            <c:numRef>
              <c:f>'מערכת סופית'!$S$3:$V$3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2-42B0-BEA3-1074134F831B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'מערכת סופית'!$S$2:$V$2</c:f>
              <c:strCache>
                <c:ptCount val="4"/>
                <c:pt idx="0">
                  <c:v>אתה בשליטה</c:v>
                </c:pt>
                <c:pt idx="1">
                  <c:v>חיבור לעצמך</c:v>
                </c:pt>
                <c:pt idx="2">
                  <c:v>מחוייבות להצלחה</c:v>
                </c:pt>
                <c:pt idx="3">
                  <c:v>מימוש עצמי</c:v>
                </c:pt>
              </c:strCache>
            </c:strRef>
          </c:cat>
          <c:val>
            <c:numRef>
              <c:f>'מערכת סופית'!$S$4:$V$4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9762-42B0-BEA3-1074134F83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97"/>
        <c:axId val="524399368"/>
        <c:axId val="524404944"/>
      </c:barChart>
      <c:catAx>
        <c:axId val="52439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4944"/>
        <c:crosses val="autoZero"/>
        <c:auto val="1"/>
        <c:lblAlgn val="ctr"/>
        <c:lblOffset val="100"/>
        <c:noMultiLvlLbl val="0"/>
      </c:catAx>
      <c:valAx>
        <c:axId val="524404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9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4</xdr:row>
      <xdr:rowOff>171450</xdr:rowOff>
    </xdr:from>
    <xdr:to>
      <xdr:col>21</xdr:col>
      <xdr:colOff>546100</xdr:colOff>
      <xdr:row>15</xdr:row>
      <xdr:rowOff>158750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0793944-DDD1-4624-8776-4B54D9FCC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טבלה33" displayName="טבלה33" ref="B2:H35" totalsRowShown="0" headerRowDxfId="8">
  <tableColumns count="7">
    <tableColumn id="1" xr3:uid="{00000000-0010-0000-0000-000001000000}" name="שם הפרק" dataDxfId="7"/>
    <tableColumn id="3" xr3:uid="{00000000-0010-0000-0000-000003000000}" name="מספר הגביעים" dataDxfId="6"/>
    <tableColumn id="2" xr3:uid="{00000000-0010-0000-0000-000002000000}" name="גביעים משוקלל" dataDxfId="0"/>
    <tableColumn id="4" xr3:uid="{00000000-0010-0000-0000-000004000000}" name="אתה בשליטה" dataDxfId="4"/>
    <tableColumn id="5" xr3:uid="{00000000-0010-0000-0000-000005000000}" name="חיבור לעצמך" dataDxfId="3"/>
    <tableColumn id="6" xr3:uid="{00000000-0010-0000-0000-000006000000}" name="מחוייבות להצלחה" dataDxfId="2"/>
    <tableColumn id="7" xr3:uid="{00000000-0010-0000-0000-000007000000}" name="מימוש עצמי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טבלה3" displayName="טבלה3" ref="A2:G33" totalsRowShown="0" headerRowDxfId="5">
  <tableColumns count="7">
    <tableColumn id="1" xr3:uid="{00000000-0010-0000-0100-000001000000}" name="שם הפרק"/>
    <tableColumn id="3" xr3:uid="{00000000-0010-0000-0100-000003000000}" name="מספר הגביעים"/>
    <tableColumn id="2" xr3:uid="{00000000-0010-0000-0100-000002000000}" name="גביעים משוקלל"/>
    <tableColumn id="4" xr3:uid="{00000000-0010-0000-0100-000004000000}" name="אתה בשליטה"/>
    <tableColumn id="5" xr3:uid="{00000000-0010-0000-0100-000005000000}" name="חיבור לעצמך"/>
    <tableColumn id="6" xr3:uid="{00000000-0010-0000-0100-000006000000}" name="מחוייבות להצלחה"/>
    <tableColumn id="7" xr3:uid="{00000000-0010-0000-0100-000007000000}" name="מימוש עצמי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rightToLeft="1" tabSelected="1" workbookViewId="0">
      <pane xSplit="2" ySplit="2" topLeftCell="C15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RowHeight="14.4" x14ac:dyDescent="0.3"/>
  <cols>
    <col min="2" max="2" width="26.6640625" bestFit="1" customWidth="1"/>
    <col min="3" max="3" width="7.88671875" customWidth="1"/>
    <col min="4" max="4" width="7.88671875" style="8" customWidth="1"/>
    <col min="5" max="8" width="7.88671875" style="66" customWidth="1"/>
    <col min="9" max="9" width="1.44140625" style="22" customWidth="1"/>
    <col min="10" max="10" width="8.88671875" style="22" customWidth="1"/>
    <col min="11" max="11" width="10.88671875" style="23" customWidth="1"/>
    <col min="12" max="12" width="1.44140625" style="22" customWidth="1"/>
    <col min="13" max="13" width="8.21875" style="9" bestFit="1" customWidth="1"/>
    <col min="14" max="17" width="11.88671875" style="9" bestFit="1" customWidth="1"/>
    <col min="18" max="18" width="1.44140625" style="22" customWidth="1"/>
    <col min="19" max="22" width="8" customWidth="1"/>
  </cols>
  <sheetData>
    <row r="1" spans="1:22" s="27" customFormat="1" ht="18" x14ac:dyDescent="0.35">
      <c r="A1" s="27" t="s">
        <v>75</v>
      </c>
      <c r="B1" s="25"/>
      <c r="C1" s="51" t="s">
        <v>40</v>
      </c>
      <c r="D1" s="51"/>
      <c r="E1" s="51"/>
      <c r="F1" s="51"/>
      <c r="G1" s="51"/>
      <c r="H1" s="51"/>
      <c r="I1" s="26"/>
      <c r="J1" s="53" t="s">
        <v>37</v>
      </c>
      <c r="K1" s="55"/>
      <c r="L1" s="26"/>
      <c r="M1" s="52" t="s">
        <v>41</v>
      </c>
      <c r="N1" s="52"/>
      <c r="O1" s="52"/>
      <c r="P1" s="52"/>
      <c r="Q1" s="52"/>
      <c r="R1" s="26"/>
      <c r="S1" s="53" t="s">
        <v>42</v>
      </c>
      <c r="T1" s="54"/>
      <c r="U1" s="54"/>
      <c r="V1" s="55"/>
    </row>
    <row r="2" spans="1:22" ht="33" customHeight="1" x14ac:dyDescent="0.3">
      <c r="B2" s="10" t="s">
        <v>0</v>
      </c>
      <c r="C2" s="11" t="s">
        <v>1</v>
      </c>
      <c r="D2" s="59" t="s">
        <v>33</v>
      </c>
      <c r="E2" s="62" t="s">
        <v>9</v>
      </c>
      <c r="F2" s="62" t="s">
        <v>12</v>
      </c>
      <c r="G2" s="62" t="s">
        <v>10</v>
      </c>
      <c r="H2" s="62" t="s">
        <v>11</v>
      </c>
      <c r="I2" s="21"/>
      <c r="J2" s="56" t="s">
        <v>38</v>
      </c>
      <c r="K2" s="57"/>
      <c r="L2" s="21"/>
      <c r="M2" s="17" t="s">
        <v>39</v>
      </c>
      <c r="N2" s="17" t="s">
        <v>9</v>
      </c>
      <c r="O2" s="17" t="s">
        <v>12</v>
      </c>
      <c r="P2" s="17" t="s">
        <v>10</v>
      </c>
      <c r="Q2" s="17" t="s">
        <v>11</v>
      </c>
      <c r="R2" s="21"/>
      <c r="S2" s="18" t="s">
        <v>9</v>
      </c>
      <c r="T2" s="18" t="s">
        <v>12</v>
      </c>
      <c r="U2" s="18" t="s">
        <v>10</v>
      </c>
      <c r="V2" s="18" t="s">
        <v>11</v>
      </c>
    </row>
    <row r="3" spans="1:22" x14ac:dyDescent="0.3">
      <c r="A3">
        <v>1</v>
      </c>
      <c r="B3" s="45" t="s">
        <v>21</v>
      </c>
      <c r="C3" s="42" t="s">
        <v>34</v>
      </c>
      <c r="D3" s="42">
        <v>1</v>
      </c>
      <c r="E3" s="63"/>
      <c r="F3" s="63">
        <v>1</v>
      </c>
      <c r="G3" s="63"/>
      <c r="H3" s="63"/>
      <c r="J3" s="19"/>
      <c r="K3" s="31">
        <v>1</v>
      </c>
      <c r="M3" s="24" t="e">
        <f>K3/טבלה33[[#This Row],[מספר הגביעים]]</f>
        <v>#VALUE!</v>
      </c>
      <c r="N3" s="15" t="e">
        <f>M3*טבלה33[[#This Row],[אתה בשליטה]]</f>
        <v>#VALUE!</v>
      </c>
      <c r="O3" s="15" t="e">
        <f>M3*טבלה33[[#This Row],[חיבור לעצמך]]</f>
        <v>#VALUE!</v>
      </c>
      <c r="P3" s="15" t="e">
        <f>M3*טבלה33[[#This Row],[מחוייבות להצלחה]]</f>
        <v>#VALUE!</v>
      </c>
      <c r="Q3" s="15" t="e">
        <f>M3*טבלה33[[#This Row],[מימוש עצמי]]</f>
        <v>#VALUE!</v>
      </c>
      <c r="S3" s="28" t="e">
        <f>N36/E36</f>
        <v>#VALUE!</v>
      </c>
      <c r="T3" s="28" t="e">
        <f>O36/F36</f>
        <v>#VALUE!</v>
      </c>
      <c r="U3" s="28" t="e">
        <f>P36/G36</f>
        <v>#VALUE!</v>
      </c>
      <c r="V3" s="28" t="e">
        <f>Q36/H36</f>
        <v>#VALUE!</v>
      </c>
    </row>
    <row r="4" spans="1:22" x14ac:dyDescent="0.3">
      <c r="A4">
        <v>2</v>
      </c>
      <c r="B4" s="45" t="s">
        <v>45</v>
      </c>
      <c r="C4" s="12" t="s">
        <v>34</v>
      </c>
      <c r="D4" s="42">
        <v>1</v>
      </c>
      <c r="E4" s="63"/>
      <c r="F4" s="63">
        <v>1</v>
      </c>
      <c r="G4" s="63"/>
      <c r="H4" s="63"/>
      <c r="J4" s="34" t="str">
        <f>טבלה33[[#This Row],[מספר הגביעים]]</f>
        <v>זכיה אוט'</v>
      </c>
      <c r="K4" s="35">
        <f>טבלה33[[#This Row],[גביעים משוקלל]]</f>
        <v>1</v>
      </c>
      <c r="M4" s="24">
        <f>K4/טבלה33[[#This Row],[גביעים משוקלל]]</f>
        <v>1</v>
      </c>
      <c r="N4" s="15">
        <f>M4*טבלה33[[#This Row],[אתה בשליטה]]</f>
        <v>0</v>
      </c>
      <c r="O4" s="15">
        <f>M4*טבלה33[[#This Row],[חיבור לעצמך]]</f>
        <v>1</v>
      </c>
      <c r="P4" s="15">
        <f>M4*טבלה33[[#This Row],[מחוייבות להצלחה]]</f>
        <v>0</v>
      </c>
      <c r="Q4" s="15">
        <f>M4*טבלה33[[#This Row],[מימוש עצמי]]</f>
        <v>0</v>
      </c>
      <c r="S4" s="29"/>
      <c r="T4" s="29"/>
      <c r="U4" s="29"/>
      <c r="V4" s="29"/>
    </row>
    <row r="5" spans="1:22" x14ac:dyDescent="0.3">
      <c r="A5">
        <v>3</v>
      </c>
      <c r="B5" s="45" t="s">
        <v>46</v>
      </c>
      <c r="C5" s="12">
        <v>1</v>
      </c>
      <c r="D5" s="42">
        <v>1</v>
      </c>
      <c r="E5" s="63"/>
      <c r="F5" s="63"/>
      <c r="G5" s="63">
        <v>1</v>
      </c>
      <c r="H5" s="63"/>
      <c r="J5" s="19"/>
      <c r="K5" s="31">
        <v>0</v>
      </c>
      <c r="M5" s="24">
        <f>K5/טבלה33[[#This Row],[מספר הגביעים]]</f>
        <v>0</v>
      </c>
      <c r="N5" s="15">
        <f>M5*טבלה33[[#This Row],[אתה בשליטה]]</f>
        <v>0</v>
      </c>
      <c r="O5" s="15">
        <f>M5*טבלה33[[#This Row],[חיבור לעצמך]]</f>
        <v>0</v>
      </c>
      <c r="P5" s="15">
        <f>M5*טבלה33[[#This Row],[מחוייבות להצלחה]]</f>
        <v>0</v>
      </c>
      <c r="Q5" s="15">
        <f>M5*טבלה33[[#This Row],[מימוש עצמי]]</f>
        <v>0</v>
      </c>
    </row>
    <row r="6" spans="1:22" x14ac:dyDescent="0.3">
      <c r="A6">
        <v>4</v>
      </c>
      <c r="B6" s="45" t="s">
        <v>47</v>
      </c>
      <c r="C6" s="12">
        <v>1</v>
      </c>
      <c r="D6" s="42">
        <v>1</v>
      </c>
      <c r="E6" s="63"/>
      <c r="F6" s="63"/>
      <c r="G6" s="63">
        <v>1</v>
      </c>
      <c r="H6" s="63"/>
      <c r="J6" s="19"/>
      <c r="K6" s="31">
        <v>1</v>
      </c>
      <c r="M6" s="24">
        <f>K6/טבלה33[[#This Row],[מספר הגביעים]]</f>
        <v>1</v>
      </c>
      <c r="N6" s="15">
        <f>M6*טבלה33[[#This Row],[אתה בשליטה]]</f>
        <v>0</v>
      </c>
      <c r="O6" s="15">
        <f>M6*טבלה33[[#This Row],[חיבור לעצמך]]</f>
        <v>0</v>
      </c>
      <c r="P6" s="15">
        <f>M6*טבלה33[[#This Row],[מחוייבות להצלחה]]</f>
        <v>1</v>
      </c>
      <c r="Q6" s="15">
        <f>M6*טבלה33[[#This Row],[מימוש עצמי]]</f>
        <v>0</v>
      </c>
    </row>
    <row r="7" spans="1:22" x14ac:dyDescent="0.3">
      <c r="A7">
        <v>5</v>
      </c>
      <c r="B7" s="46" t="s">
        <v>48</v>
      </c>
      <c r="C7" s="12">
        <v>2</v>
      </c>
      <c r="D7" s="42">
        <v>2</v>
      </c>
      <c r="E7" s="63"/>
      <c r="F7" s="63">
        <v>1</v>
      </c>
      <c r="G7" s="63">
        <v>1</v>
      </c>
      <c r="H7" s="63"/>
      <c r="J7" s="19"/>
      <c r="K7" s="31">
        <v>5</v>
      </c>
      <c r="M7" s="24">
        <f>K7/טבלה33[[#This Row],[מספר הגביעים]]</f>
        <v>2.5</v>
      </c>
      <c r="N7" s="15">
        <f>M7*טבלה33[[#This Row],[אתה בשליטה]]</f>
        <v>0</v>
      </c>
      <c r="O7" s="15">
        <f>M7*טבלה33[[#This Row],[חיבור לעצמך]]</f>
        <v>2.5</v>
      </c>
      <c r="P7" s="15">
        <f>M7*טבלה33[[#This Row],[מחוייבות להצלחה]]</f>
        <v>2.5</v>
      </c>
      <c r="Q7" s="15">
        <f>M7*טבלה33[[#This Row],[מימוש עצמי]]</f>
        <v>0</v>
      </c>
    </row>
    <row r="8" spans="1:22" x14ac:dyDescent="0.3">
      <c r="A8">
        <v>6</v>
      </c>
      <c r="B8" s="46" t="s">
        <v>49</v>
      </c>
      <c r="C8" s="12">
        <v>2</v>
      </c>
      <c r="D8" s="42">
        <v>2</v>
      </c>
      <c r="E8" s="63"/>
      <c r="F8" s="63">
        <v>1</v>
      </c>
      <c r="G8" s="63">
        <v>1</v>
      </c>
      <c r="H8" s="63"/>
      <c r="J8" s="19"/>
      <c r="K8" s="31">
        <v>4</v>
      </c>
      <c r="M8" s="24">
        <f>K8/טבלה33[[#This Row],[מספר הגביעים]]</f>
        <v>2</v>
      </c>
      <c r="N8" s="15">
        <f>M8*טבלה33[[#This Row],[אתה בשליטה]]</f>
        <v>0</v>
      </c>
      <c r="O8" s="15">
        <f>M8*טבלה33[[#This Row],[חיבור לעצמך]]</f>
        <v>2</v>
      </c>
      <c r="P8" s="15">
        <f>M8*טבלה33[[#This Row],[מחוייבות להצלחה]]</f>
        <v>2</v>
      </c>
      <c r="Q8" s="15">
        <f>M8*טבלה33[[#This Row],[מימוש עצמי]]</f>
        <v>0</v>
      </c>
    </row>
    <row r="9" spans="1:22" x14ac:dyDescent="0.3">
      <c r="A9">
        <v>7</v>
      </c>
      <c r="B9" s="46" t="s">
        <v>50</v>
      </c>
      <c r="C9" s="12">
        <v>2</v>
      </c>
      <c r="D9" s="42">
        <v>2</v>
      </c>
      <c r="E9" s="63"/>
      <c r="F9" s="63">
        <v>1</v>
      </c>
      <c r="G9" s="63">
        <v>0.5</v>
      </c>
      <c r="H9" s="63">
        <v>0.5</v>
      </c>
      <c r="J9" s="19"/>
      <c r="K9" s="31">
        <v>3</v>
      </c>
      <c r="M9" s="24">
        <f>K9/טבלה33[[#This Row],[מספר הגביעים]]</f>
        <v>1.5</v>
      </c>
      <c r="N9" s="15">
        <f>M9*טבלה33[[#This Row],[אתה בשליטה]]</f>
        <v>0</v>
      </c>
      <c r="O9" s="15">
        <f>M9*טבלה33[[#This Row],[חיבור לעצמך]]</f>
        <v>1.5</v>
      </c>
      <c r="P9" s="15">
        <f>M9*טבלה33[[#This Row],[מחוייבות להצלחה]]</f>
        <v>0.75</v>
      </c>
      <c r="Q9" s="15">
        <f>M9*טבלה33[[#This Row],[מימוש עצמי]]</f>
        <v>0.75</v>
      </c>
    </row>
    <row r="10" spans="1:22" x14ac:dyDescent="0.3">
      <c r="A10">
        <v>8</v>
      </c>
      <c r="B10" s="47" t="s">
        <v>51</v>
      </c>
      <c r="C10" s="12" t="s">
        <v>34</v>
      </c>
      <c r="D10" s="42">
        <v>2</v>
      </c>
      <c r="E10" s="63"/>
      <c r="F10" s="63">
        <v>1</v>
      </c>
      <c r="G10" s="63">
        <v>1</v>
      </c>
      <c r="H10" s="63"/>
      <c r="J10" s="34" t="str">
        <f>טבלה33[[#This Row],[מספר הגביעים]]</f>
        <v>זכיה אוט'</v>
      </c>
      <c r="K10" s="35">
        <f>טבלה33[[#This Row],[גביעים משוקלל]]</f>
        <v>2</v>
      </c>
      <c r="M10" s="24">
        <f>K10/טבלה33[[#This Row],[גביעים משוקלל]]</f>
        <v>1</v>
      </c>
      <c r="N10" s="15">
        <f>M10*טבלה33[[#This Row],[אתה בשליטה]]</f>
        <v>0</v>
      </c>
      <c r="O10" s="15">
        <f>M10*טבלה33[[#This Row],[חיבור לעצמך]]</f>
        <v>1</v>
      </c>
      <c r="P10" s="15">
        <f>M10*טבלה33[[#This Row],[מחוייבות להצלחה]]</f>
        <v>1</v>
      </c>
      <c r="Q10" s="15">
        <f>M10*טבלה33[[#This Row],[מימוש עצמי]]</f>
        <v>0</v>
      </c>
    </row>
    <row r="11" spans="1:22" x14ac:dyDescent="0.3">
      <c r="A11">
        <v>9</v>
      </c>
      <c r="B11" s="47" t="s">
        <v>52</v>
      </c>
      <c r="C11" s="12" t="s">
        <v>34</v>
      </c>
      <c r="D11" s="42">
        <v>2</v>
      </c>
      <c r="E11" s="63">
        <v>2</v>
      </c>
      <c r="F11" s="63"/>
      <c r="G11" s="63"/>
      <c r="H11" s="63"/>
      <c r="J11" s="34" t="str">
        <f>טבלה33[[#This Row],[מספר הגביעים]]</f>
        <v>זכיה אוט'</v>
      </c>
      <c r="K11" s="35">
        <f>טבלה33[[#This Row],[גביעים משוקלל]]</f>
        <v>2</v>
      </c>
      <c r="M11" s="24">
        <f>K11/טבלה33[[#This Row],[גביעים משוקלל]]</f>
        <v>1</v>
      </c>
      <c r="N11" s="15">
        <f>M11*טבלה33[[#This Row],[אתה בשליטה]]</f>
        <v>2</v>
      </c>
      <c r="O11" s="15">
        <f>M11*טבלה33[[#This Row],[חיבור לעצמך]]</f>
        <v>0</v>
      </c>
      <c r="P11" s="15">
        <f>M11*טבלה33[[#This Row],[מחוייבות להצלחה]]</f>
        <v>0</v>
      </c>
      <c r="Q11" s="15">
        <f>M11*טבלה33[[#This Row],[מימוש עצמי]]</f>
        <v>0</v>
      </c>
    </row>
    <row r="12" spans="1:22" x14ac:dyDescent="0.3">
      <c r="A12">
        <v>10</v>
      </c>
      <c r="B12" s="47" t="s">
        <v>53</v>
      </c>
      <c r="C12" s="12" t="s">
        <v>34</v>
      </c>
      <c r="D12" s="42">
        <v>4</v>
      </c>
      <c r="E12" s="63">
        <v>1</v>
      </c>
      <c r="F12" s="63">
        <v>3</v>
      </c>
      <c r="G12" s="63"/>
      <c r="H12" s="63"/>
      <c r="J12" s="34" t="str">
        <f>טבלה33[[#This Row],[מספר הגביעים]]</f>
        <v>זכיה אוט'</v>
      </c>
      <c r="K12" s="35">
        <f>טבלה33[[#This Row],[גביעים משוקלל]]</f>
        <v>4</v>
      </c>
      <c r="M12" s="24">
        <f>K12/טבלה33[[#This Row],[גביעים משוקלל]]</f>
        <v>1</v>
      </c>
      <c r="N12" s="15">
        <f>M12*טבלה33[[#This Row],[אתה בשליטה]]</f>
        <v>1</v>
      </c>
      <c r="O12" s="15">
        <f>M12*טבלה33[[#This Row],[חיבור לעצמך]]</f>
        <v>3</v>
      </c>
      <c r="P12" s="15">
        <f>M12*טבלה33[[#This Row],[מחוייבות להצלחה]]</f>
        <v>0</v>
      </c>
      <c r="Q12" s="15">
        <f>M12*טבלה33[[#This Row],[מימוש עצמי]]</f>
        <v>0</v>
      </c>
    </row>
    <row r="13" spans="1:22" x14ac:dyDescent="0.3">
      <c r="A13">
        <v>11</v>
      </c>
      <c r="B13" s="48" t="s">
        <v>55</v>
      </c>
      <c r="C13" s="12">
        <v>14</v>
      </c>
      <c r="D13" s="42">
        <v>14</v>
      </c>
      <c r="E13" s="63">
        <v>2</v>
      </c>
      <c r="F13" s="63">
        <v>2</v>
      </c>
      <c r="G13" s="63">
        <v>5</v>
      </c>
      <c r="H13" s="63">
        <v>5</v>
      </c>
      <c r="J13" s="19"/>
      <c r="K13" s="31">
        <v>20</v>
      </c>
      <c r="M13" s="36">
        <f>K13/טבלה33[[#This Row],[מספר הגביעים]]</f>
        <v>1.4285714285714286</v>
      </c>
      <c r="N13" s="37">
        <f>M13*טבלה33[[#This Row],[אתה בשליטה]]</f>
        <v>2.8571428571428572</v>
      </c>
      <c r="O13" s="37">
        <f>M13*טבלה33[[#This Row],[חיבור לעצמך]]</f>
        <v>2.8571428571428572</v>
      </c>
      <c r="P13" s="37">
        <f>M13*טבלה33[[#This Row],[מחוייבות להצלחה]]</f>
        <v>7.1428571428571432</v>
      </c>
      <c r="Q13" s="37">
        <f>M13*טבלה33[[#This Row],[מימוש עצמי]]</f>
        <v>7.1428571428571432</v>
      </c>
    </row>
    <row r="14" spans="1:22" x14ac:dyDescent="0.3">
      <c r="A14">
        <v>11</v>
      </c>
      <c r="B14" s="48" t="s">
        <v>54</v>
      </c>
      <c r="C14" s="12">
        <v>14</v>
      </c>
      <c r="D14" s="42">
        <v>14</v>
      </c>
      <c r="E14" s="63">
        <v>2</v>
      </c>
      <c r="F14" s="63">
        <v>2</v>
      </c>
      <c r="G14" s="63">
        <v>5</v>
      </c>
      <c r="H14" s="63">
        <v>5</v>
      </c>
      <c r="J14" s="19" t="s">
        <v>43</v>
      </c>
      <c r="K14" s="31" t="s">
        <v>44</v>
      </c>
      <c r="M14" s="36"/>
      <c r="N14" s="37"/>
      <c r="O14" s="37"/>
      <c r="P14" s="37"/>
      <c r="Q14" s="40"/>
    </row>
    <row r="15" spans="1:22" x14ac:dyDescent="0.3">
      <c r="A15">
        <v>13</v>
      </c>
      <c r="B15" s="47" t="s">
        <v>56</v>
      </c>
      <c r="C15" s="12">
        <v>2</v>
      </c>
      <c r="D15" s="42">
        <v>2</v>
      </c>
      <c r="E15" s="63"/>
      <c r="F15" s="63"/>
      <c r="G15" s="63">
        <v>0.5</v>
      </c>
      <c r="H15" s="63">
        <v>1.5</v>
      </c>
      <c r="J15" s="19"/>
      <c r="K15" s="31">
        <v>0</v>
      </c>
      <c r="M15" s="38">
        <f>K15/טבלה33[[#This Row],[מספר הגביעים]]</f>
        <v>0</v>
      </c>
      <c r="N15" s="39">
        <f>M15*טבלה33[[#This Row],[אתה בשליטה]]</f>
        <v>0</v>
      </c>
      <c r="O15" s="39">
        <f>M15*טבלה33[[#This Row],[חיבור לעצמך]]</f>
        <v>0</v>
      </c>
      <c r="P15" s="39">
        <f>M15*טבלה33[[#This Row],[מחוייבות להצלחה]]</f>
        <v>0</v>
      </c>
      <c r="Q15" s="39">
        <f>M15*טבלה33[[#This Row],[מימוש עצמי]]</f>
        <v>0</v>
      </c>
    </row>
    <row r="16" spans="1:22" x14ac:dyDescent="0.3">
      <c r="A16">
        <v>14</v>
      </c>
      <c r="B16" s="49" t="s">
        <v>57</v>
      </c>
      <c r="C16" s="12">
        <v>2</v>
      </c>
      <c r="D16" s="42">
        <v>2</v>
      </c>
      <c r="E16" s="63">
        <v>0.75</v>
      </c>
      <c r="F16" s="63">
        <v>0.75</v>
      </c>
      <c r="G16" s="63">
        <v>0.5</v>
      </c>
      <c r="H16" s="63"/>
      <c r="J16" s="32"/>
      <c r="K16" s="33">
        <v>0</v>
      </c>
      <c r="M16" s="24">
        <f>K16/טבלה33[[#This Row],[מספר הגביעים]]</f>
        <v>0</v>
      </c>
      <c r="N16" s="15">
        <f>M16*טבלה33[[#This Row],[אתה בשליטה]]</f>
        <v>0</v>
      </c>
      <c r="O16" s="15">
        <f>M16*טבלה33[[#This Row],[חיבור לעצמך]]</f>
        <v>0</v>
      </c>
      <c r="P16" s="15">
        <f>M16*טבלה33[[#This Row],[מחוייבות להצלחה]]</f>
        <v>0</v>
      </c>
      <c r="Q16" s="15">
        <f>M16*טבלה33[[#This Row],[מימוש עצמי]]</f>
        <v>0</v>
      </c>
    </row>
    <row r="17" spans="1:17" x14ac:dyDescent="0.3">
      <c r="A17">
        <v>15</v>
      </c>
      <c r="B17" s="49" t="s">
        <v>58</v>
      </c>
      <c r="C17" s="12" t="s">
        <v>34</v>
      </c>
      <c r="D17" s="42">
        <v>1</v>
      </c>
      <c r="E17" s="63">
        <v>0.5</v>
      </c>
      <c r="F17" s="63">
        <v>0.5</v>
      </c>
      <c r="G17" s="63"/>
      <c r="H17" s="63"/>
      <c r="J17" s="34" t="str">
        <f>טבלה33[[#This Row],[מספר הגביעים]]</f>
        <v>זכיה אוט'</v>
      </c>
      <c r="K17" s="35">
        <f>טבלה33[[#This Row],[גביעים משוקלל]]</f>
        <v>1</v>
      </c>
      <c r="M17" s="24">
        <f>K17/טבלה33[[#This Row],[גביעים משוקלל]]</f>
        <v>1</v>
      </c>
      <c r="N17" s="15">
        <f>M17*טבלה33[[#This Row],[אתה בשליטה]]</f>
        <v>0.5</v>
      </c>
      <c r="O17" s="15">
        <f>M17*טבלה33[[#This Row],[חיבור לעצמך]]</f>
        <v>0.5</v>
      </c>
      <c r="P17" s="15">
        <f>M17*טבלה33[[#This Row],[מחוייבות להצלחה]]</f>
        <v>0</v>
      </c>
      <c r="Q17" s="15">
        <f>M17*טבלה33[[#This Row],[מימוש עצמי]]</f>
        <v>0</v>
      </c>
    </row>
    <row r="18" spans="1:17" x14ac:dyDescent="0.3">
      <c r="A18">
        <v>16</v>
      </c>
      <c r="B18" s="49" t="s">
        <v>27</v>
      </c>
      <c r="C18" s="12" t="s">
        <v>34</v>
      </c>
      <c r="D18" s="42">
        <v>3</v>
      </c>
      <c r="E18" s="63">
        <v>1.2</v>
      </c>
      <c r="F18" s="63">
        <v>1.2</v>
      </c>
      <c r="G18" s="63"/>
      <c r="H18" s="63">
        <v>0.6</v>
      </c>
      <c r="J18" s="34" t="str">
        <f>טבלה33[[#This Row],[מספר הגביעים]]</f>
        <v>זכיה אוט'</v>
      </c>
      <c r="K18" s="35">
        <f>טבלה33[[#This Row],[גביעים משוקלל]]</f>
        <v>3</v>
      </c>
      <c r="M18" s="24">
        <f>K18/טבלה33[[#This Row],[גביעים משוקלל]]</f>
        <v>1</v>
      </c>
      <c r="N18" s="15">
        <f>M18*טבלה33[[#This Row],[אתה בשליטה]]</f>
        <v>1.2</v>
      </c>
      <c r="O18" s="15">
        <f>M18*טבלה33[[#This Row],[חיבור לעצמך]]</f>
        <v>1.2</v>
      </c>
      <c r="P18" s="15">
        <f>M18*טבלה33[[#This Row],[מחוייבות להצלחה]]</f>
        <v>0</v>
      </c>
      <c r="Q18" s="15">
        <f>M18*טבלה33[[#This Row],[מימוש עצמי]]</f>
        <v>0.6</v>
      </c>
    </row>
    <row r="19" spans="1:17" x14ac:dyDescent="0.3">
      <c r="A19">
        <v>17</v>
      </c>
      <c r="B19" s="49" t="s">
        <v>59</v>
      </c>
      <c r="C19" s="12" t="s">
        <v>34</v>
      </c>
      <c r="D19" s="42">
        <v>3</v>
      </c>
      <c r="E19" s="63">
        <v>2</v>
      </c>
      <c r="F19" s="63">
        <v>1</v>
      </c>
      <c r="G19" s="63"/>
      <c r="H19" s="63"/>
      <c r="J19" s="34" t="str">
        <f>טבלה33[[#This Row],[מספר הגביעים]]</f>
        <v>זכיה אוט'</v>
      </c>
      <c r="K19" s="35">
        <f>טבלה33[[#This Row],[גביעים משוקלל]]</f>
        <v>3</v>
      </c>
      <c r="M19" s="24">
        <f>K19/טבלה33[[#This Row],[גביעים משוקלל]]</f>
        <v>1</v>
      </c>
      <c r="N19" s="15">
        <f>M19*טבלה33[[#This Row],[אתה בשליטה]]</f>
        <v>2</v>
      </c>
      <c r="O19" s="15">
        <f>M19*טבלה33[[#This Row],[חיבור לעצמך]]</f>
        <v>1</v>
      </c>
      <c r="P19" s="15">
        <f>M19*טבלה33[[#This Row],[מחוייבות להצלחה]]</f>
        <v>0</v>
      </c>
      <c r="Q19" s="15">
        <f>M19*טבלה33[[#This Row],[מימוש עצמי]]</f>
        <v>0</v>
      </c>
    </row>
    <row r="20" spans="1:17" x14ac:dyDescent="0.3">
      <c r="A20">
        <v>18</v>
      </c>
      <c r="B20" s="49" t="s">
        <v>60</v>
      </c>
      <c r="C20" s="12">
        <v>5</v>
      </c>
      <c r="D20" s="42">
        <v>5</v>
      </c>
      <c r="E20" s="63">
        <v>2.8</v>
      </c>
      <c r="F20" s="63">
        <v>1</v>
      </c>
      <c r="G20" s="63">
        <v>1</v>
      </c>
      <c r="H20" s="63">
        <v>0.2</v>
      </c>
      <c r="J20" s="19"/>
      <c r="K20" s="31">
        <v>0</v>
      </c>
      <c r="M20" s="24">
        <f>K20/טבלה33[[#This Row],[מספר הגביעים]]</f>
        <v>0</v>
      </c>
      <c r="N20" s="15">
        <f>M20*טבלה33[[#This Row],[אתה בשליטה]]</f>
        <v>0</v>
      </c>
      <c r="O20" s="15">
        <f>M20*טבלה33[[#This Row],[חיבור לעצמך]]</f>
        <v>0</v>
      </c>
      <c r="P20" s="15">
        <f>M20*טבלה33[[#This Row],[מחוייבות להצלחה]]</f>
        <v>0</v>
      </c>
      <c r="Q20" s="15">
        <f>M20*טבלה33[[#This Row],[מימוש עצמי]]</f>
        <v>0</v>
      </c>
    </row>
    <row r="21" spans="1:17" x14ac:dyDescent="0.3">
      <c r="A21">
        <v>19</v>
      </c>
      <c r="B21" s="49" t="s">
        <v>61</v>
      </c>
      <c r="C21" s="12">
        <v>2</v>
      </c>
      <c r="D21" s="42">
        <v>2</v>
      </c>
      <c r="E21" s="63">
        <v>0.9</v>
      </c>
      <c r="F21" s="63"/>
      <c r="G21" s="63">
        <v>0.2</v>
      </c>
      <c r="H21" s="63">
        <v>0.9</v>
      </c>
      <c r="J21" s="19"/>
      <c r="K21" s="31">
        <v>0</v>
      </c>
      <c r="M21" s="24">
        <f>K21/טבלה33[[#This Row],[מספר הגביעים]]</f>
        <v>0</v>
      </c>
      <c r="N21" s="15">
        <f>M21*טבלה33[[#This Row],[אתה בשליטה]]</f>
        <v>0</v>
      </c>
      <c r="O21" s="15">
        <f>M21*טבלה33[[#This Row],[חיבור לעצמך]]</f>
        <v>0</v>
      </c>
      <c r="P21" s="15">
        <f>M21*טבלה33[[#This Row],[מחוייבות להצלחה]]</f>
        <v>0</v>
      </c>
      <c r="Q21" s="15">
        <f>M21*טבלה33[[#This Row],[מימוש עצמי]]</f>
        <v>0</v>
      </c>
    </row>
    <row r="22" spans="1:17" x14ac:dyDescent="0.3">
      <c r="A22">
        <v>20</v>
      </c>
      <c r="B22" s="15" t="s">
        <v>15</v>
      </c>
      <c r="C22" s="12">
        <v>1</v>
      </c>
      <c r="D22" s="42">
        <v>3</v>
      </c>
      <c r="E22" s="63"/>
      <c r="F22" s="63"/>
      <c r="G22" s="63">
        <v>3</v>
      </c>
      <c r="H22" s="63"/>
      <c r="J22" s="19"/>
      <c r="K22" s="31">
        <v>0</v>
      </c>
      <c r="M22" s="24">
        <f>K22/טבלה33[[#This Row],[מספר הגביעים]]</f>
        <v>0</v>
      </c>
      <c r="N22" s="15">
        <f>M22*טבלה33[[#This Row],[אתה בשליטה]]</f>
        <v>0</v>
      </c>
      <c r="O22" s="15">
        <f>M22*טבלה33[[#This Row],[חיבור לעצמך]]</f>
        <v>0</v>
      </c>
      <c r="P22" s="15">
        <f>M22*טבלה33[[#This Row],[מחוייבות להצלחה]]</f>
        <v>0</v>
      </c>
      <c r="Q22" s="15">
        <f>M22*טבלה33[[#This Row],[מימוש עצמי]]</f>
        <v>0</v>
      </c>
    </row>
    <row r="23" spans="1:17" x14ac:dyDescent="0.3">
      <c r="A23">
        <v>21</v>
      </c>
      <c r="B23" s="15" t="s">
        <v>62</v>
      </c>
      <c r="C23" s="12" t="s">
        <v>34</v>
      </c>
      <c r="D23" s="42">
        <v>2</v>
      </c>
      <c r="E23" s="63"/>
      <c r="F23" s="63"/>
      <c r="G23" s="63">
        <v>2</v>
      </c>
      <c r="H23" s="63"/>
      <c r="J23" s="34" t="str">
        <f>טבלה33[[#This Row],[מספר הגביעים]]</f>
        <v>זכיה אוט'</v>
      </c>
      <c r="K23" s="35">
        <f>טבלה33[[#This Row],[גביעים משוקלל]]</f>
        <v>2</v>
      </c>
      <c r="M23" s="24">
        <f>K23/טבלה33[[#This Row],[גביעים משוקלל]]</f>
        <v>1</v>
      </c>
      <c r="N23" s="15">
        <f>M23*טבלה33[[#This Row],[אתה בשליטה]]</f>
        <v>0</v>
      </c>
      <c r="O23" s="15">
        <f>M23*טבלה33[[#This Row],[חיבור לעצמך]]</f>
        <v>0</v>
      </c>
      <c r="P23" s="15">
        <f>M23*טבלה33[[#This Row],[מחוייבות להצלחה]]</f>
        <v>2</v>
      </c>
      <c r="Q23" s="15">
        <f>M23*טבלה33[[#This Row],[מימוש עצמי]]</f>
        <v>0</v>
      </c>
    </row>
    <row r="24" spans="1:17" x14ac:dyDescent="0.3">
      <c r="A24">
        <v>22</v>
      </c>
      <c r="B24" s="15" t="s">
        <v>63</v>
      </c>
      <c r="C24" s="12">
        <v>1</v>
      </c>
      <c r="D24" s="42">
        <v>2</v>
      </c>
      <c r="E24" s="63">
        <v>1</v>
      </c>
      <c r="F24" s="63">
        <v>1</v>
      </c>
      <c r="G24" s="63"/>
      <c r="H24" s="63"/>
      <c r="J24" s="19"/>
      <c r="K24" s="31">
        <v>0</v>
      </c>
      <c r="M24" s="24">
        <f>K24/טבלה33[[#This Row],[מספר הגביעים]]</f>
        <v>0</v>
      </c>
      <c r="N24" s="15">
        <f>M24*טבלה33[[#This Row],[אתה בשליטה]]</f>
        <v>0</v>
      </c>
      <c r="O24" s="15">
        <f>M24*טבלה33[[#This Row],[חיבור לעצמך]]</f>
        <v>0</v>
      </c>
      <c r="P24" s="15">
        <f>M24*טבלה33[[#This Row],[מחוייבות להצלחה]]</f>
        <v>0</v>
      </c>
      <c r="Q24" s="15">
        <f>M24*טבלה33[[#This Row],[מימוש עצמי]]</f>
        <v>0</v>
      </c>
    </row>
    <row r="25" spans="1:17" x14ac:dyDescent="0.3">
      <c r="B25" s="44" t="s">
        <v>64</v>
      </c>
      <c r="C25" s="12"/>
      <c r="D25" s="42"/>
      <c r="E25" s="63"/>
      <c r="F25" s="63"/>
      <c r="G25" s="63"/>
      <c r="H25" s="63"/>
      <c r="J25" s="19"/>
      <c r="K25" s="31"/>
      <c r="M25" s="24"/>
      <c r="N25" s="15"/>
      <c r="O25" s="15"/>
      <c r="P25" s="15"/>
      <c r="Q25" s="15"/>
    </row>
    <row r="26" spans="1:17" x14ac:dyDescent="0.3">
      <c r="B26" s="44" t="s">
        <v>65</v>
      </c>
      <c r="C26" s="12"/>
      <c r="D26" s="42"/>
      <c r="E26" s="63"/>
      <c r="F26" s="63"/>
      <c r="G26" s="63"/>
      <c r="H26" s="63"/>
      <c r="J26" s="19"/>
      <c r="K26" s="31"/>
      <c r="M26" s="24"/>
      <c r="N26" s="15"/>
      <c r="O26" s="15"/>
      <c r="P26" s="15"/>
      <c r="Q26" s="15"/>
    </row>
    <row r="27" spans="1:17" x14ac:dyDescent="0.3">
      <c r="B27" s="44" t="s">
        <v>66</v>
      </c>
      <c r="C27" s="12"/>
      <c r="D27" s="42"/>
      <c r="E27" s="63"/>
      <c r="F27" s="63"/>
      <c r="G27" s="63"/>
      <c r="H27" s="63"/>
      <c r="J27" s="19"/>
      <c r="K27" s="31"/>
      <c r="M27" s="24"/>
      <c r="N27" s="15"/>
      <c r="O27" s="15"/>
      <c r="P27" s="15"/>
      <c r="Q27" s="15"/>
    </row>
    <row r="28" spans="1:17" x14ac:dyDescent="0.3">
      <c r="A28">
        <v>23</v>
      </c>
      <c r="B28" s="44" t="s">
        <v>67</v>
      </c>
      <c r="C28" s="12">
        <v>10</v>
      </c>
      <c r="D28" s="42">
        <v>12</v>
      </c>
      <c r="E28" s="63">
        <v>3</v>
      </c>
      <c r="F28" s="63">
        <v>3</v>
      </c>
      <c r="G28" s="63">
        <v>3</v>
      </c>
      <c r="H28" s="63"/>
      <c r="J28" s="19"/>
      <c r="K28" s="31">
        <v>0</v>
      </c>
      <c r="M28" s="24">
        <f>K28/טבלה33[[#This Row],[מספר הגביעים]]</f>
        <v>0</v>
      </c>
      <c r="N28" s="15">
        <f>M28*טבלה33[[#This Row],[אתה בשליטה]]</f>
        <v>0</v>
      </c>
      <c r="O28" s="15">
        <f>M28*טבלה33[[#This Row],[חיבור לעצמך]]</f>
        <v>0</v>
      </c>
      <c r="P28" s="15">
        <f>M28*טבלה33[[#This Row],[מחוייבות להצלחה]]</f>
        <v>0</v>
      </c>
      <c r="Q28" s="15">
        <f>M28*טבלה33[[#This Row],[מימוש עצמי]]</f>
        <v>0</v>
      </c>
    </row>
    <row r="29" spans="1:17" x14ac:dyDescent="0.3">
      <c r="B29" s="44" t="s">
        <v>68</v>
      </c>
      <c r="C29" s="12"/>
      <c r="D29" s="42"/>
      <c r="E29" s="63"/>
      <c r="F29" s="63"/>
      <c r="G29" s="63"/>
      <c r="H29" s="63"/>
      <c r="J29" s="19"/>
      <c r="K29" s="31"/>
      <c r="M29" s="24"/>
      <c r="N29" s="15"/>
      <c r="O29" s="15"/>
      <c r="P29" s="15"/>
      <c r="Q29" s="15"/>
    </row>
    <row r="30" spans="1:17" x14ac:dyDescent="0.3">
      <c r="A30">
        <v>24</v>
      </c>
      <c r="B30" s="44" t="s">
        <v>69</v>
      </c>
      <c r="C30" s="12">
        <v>14</v>
      </c>
      <c r="D30" s="42">
        <v>14</v>
      </c>
      <c r="E30" s="63">
        <v>7</v>
      </c>
      <c r="F30" s="63">
        <v>2</v>
      </c>
      <c r="G30" s="63">
        <v>5</v>
      </c>
      <c r="H30" s="63"/>
      <c r="J30" s="19"/>
      <c r="K30" s="31">
        <v>0</v>
      </c>
      <c r="M30" s="24">
        <f>K30/טבלה33[[#This Row],[מספר הגביעים]]</f>
        <v>0</v>
      </c>
      <c r="N30" s="15">
        <f>M30*טבלה33[[#This Row],[אתה בשליטה]]</f>
        <v>0</v>
      </c>
      <c r="O30" s="15">
        <f>M30*טבלה33[[#This Row],[חיבור לעצמך]]</f>
        <v>0</v>
      </c>
      <c r="P30" s="15">
        <f>M30*טבלה33[[#This Row],[מחוייבות להצלחה]]</f>
        <v>0</v>
      </c>
      <c r="Q30" s="15">
        <f>M30*טבלה33[[#This Row],[מימוש עצמי]]</f>
        <v>0</v>
      </c>
    </row>
    <row r="31" spans="1:17" x14ac:dyDescent="0.3">
      <c r="A31">
        <v>25</v>
      </c>
      <c r="B31" s="44" t="s">
        <v>70</v>
      </c>
      <c r="C31" s="12" t="s">
        <v>34</v>
      </c>
      <c r="D31" s="42">
        <v>3</v>
      </c>
      <c r="E31" s="63">
        <v>1</v>
      </c>
      <c r="F31" s="63"/>
      <c r="G31" s="63">
        <v>2</v>
      </c>
      <c r="H31" s="63"/>
      <c r="J31" s="34" t="str">
        <f>טבלה33[[#This Row],[מספר הגביעים]]</f>
        <v>זכיה אוט'</v>
      </c>
      <c r="K31" s="35">
        <f>טבלה33[[#This Row],[גביעים משוקלל]]</f>
        <v>3</v>
      </c>
      <c r="M31" s="24">
        <f>K31/טבלה33[[#This Row],[גביעים משוקלל]]</f>
        <v>1</v>
      </c>
      <c r="N31" s="15">
        <f>M31*טבלה33[[#This Row],[אתה בשליטה]]</f>
        <v>1</v>
      </c>
      <c r="O31" s="15">
        <f>M31*טבלה33[[#This Row],[חיבור לעצמך]]</f>
        <v>0</v>
      </c>
      <c r="P31" s="15">
        <f>M31*טבלה33[[#This Row],[מחוייבות להצלחה]]</f>
        <v>2</v>
      </c>
      <c r="Q31" s="15">
        <f>M31*טבלה33[[#This Row],[מימוש עצמי]]</f>
        <v>0</v>
      </c>
    </row>
    <row r="32" spans="1:17" x14ac:dyDescent="0.3">
      <c r="A32">
        <v>26</v>
      </c>
      <c r="B32" s="41" t="s">
        <v>71</v>
      </c>
      <c r="C32" s="12" t="s">
        <v>34</v>
      </c>
      <c r="D32" s="42">
        <v>2</v>
      </c>
      <c r="E32" s="63">
        <v>1</v>
      </c>
      <c r="F32" s="63">
        <v>1</v>
      </c>
      <c r="G32" s="63"/>
      <c r="H32" s="63"/>
      <c r="J32" s="34" t="str">
        <f>טבלה33[[#This Row],[מספר הגביעים]]</f>
        <v>זכיה אוט'</v>
      </c>
      <c r="K32" s="35">
        <f>טבלה33[[#This Row],[גביעים משוקלל]]</f>
        <v>2</v>
      </c>
      <c r="M32" s="24">
        <f>K32/טבלה33[[#This Row],[גביעים משוקלל]]</f>
        <v>1</v>
      </c>
      <c r="N32" s="15">
        <f>M32*טבלה33[[#This Row],[אתה בשליטה]]</f>
        <v>1</v>
      </c>
      <c r="O32" s="15">
        <f>M32*טבלה33[[#This Row],[חיבור לעצמך]]</f>
        <v>1</v>
      </c>
      <c r="P32" s="15">
        <f>M32*טבלה33[[#This Row],[מחוייבות להצלחה]]</f>
        <v>0</v>
      </c>
      <c r="Q32" s="15">
        <f>M32*טבלה33[[#This Row],[מימוש עצמי]]</f>
        <v>0</v>
      </c>
    </row>
    <row r="33" spans="1:18" x14ac:dyDescent="0.3">
      <c r="A33">
        <v>27</v>
      </c>
      <c r="B33" s="41" t="s">
        <v>72</v>
      </c>
      <c r="C33" s="12" t="s">
        <v>34</v>
      </c>
      <c r="D33" s="42">
        <v>2</v>
      </c>
      <c r="E33" s="63"/>
      <c r="F33" s="63">
        <v>2</v>
      </c>
      <c r="G33" s="63"/>
      <c r="H33" s="63"/>
      <c r="J33" s="34" t="str">
        <f>טבלה33[[#This Row],[מספר הגביעים]]</f>
        <v>זכיה אוט'</v>
      </c>
      <c r="K33" s="35">
        <f>טבלה33[[#This Row],[גביעים משוקלל]]</f>
        <v>2</v>
      </c>
      <c r="M33" s="24">
        <f>K33/טבלה33[[#This Row],[גביעים משוקלל]]</f>
        <v>1</v>
      </c>
      <c r="N33" s="15">
        <f>M33*טבלה33[[#This Row],[אתה בשליטה]]</f>
        <v>0</v>
      </c>
      <c r="O33" s="15">
        <f>M33*טבלה33[[#This Row],[חיבור לעצמך]]</f>
        <v>2</v>
      </c>
      <c r="P33" s="15">
        <f>M33*טבלה33[[#This Row],[מחוייבות להצלחה]]</f>
        <v>0</v>
      </c>
      <c r="Q33" s="15">
        <f>M33*טבלה33[[#This Row],[מימוש עצמי]]</f>
        <v>0</v>
      </c>
    </row>
    <row r="34" spans="1:18" x14ac:dyDescent="0.3">
      <c r="A34">
        <v>28</v>
      </c>
      <c r="B34" s="41" t="s">
        <v>73</v>
      </c>
      <c r="C34" s="12">
        <v>1</v>
      </c>
      <c r="D34" s="42">
        <v>3</v>
      </c>
      <c r="E34" s="63"/>
      <c r="F34" s="63">
        <v>1.2</v>
      </c>
      <c r="G34" s="63">
        <v>0.6</v>
      </c>
      <c r="H34" s="63">
        <v>1.2</v>
      </c>
      <c r="J34" s="19"/>
      <c r="K34" s="31">
        <v>0</v>
      </c>
      <c r="M34" s="24">
        <f>K34/טבלה33[[#This Row],[מספר הגביעים]]</f>
        <v>0</v>
      </c>
      <c r="N34" s="15">
        <f>M34*טבלה33[[#This Row],[אתה בשליטה]]</f>
        <v>0</v>
      </c>
      <c r="O34" s="15">
        <f>M34*טבלה33[[#This Row],[חיבור לעצמך]]</f>
        <v>0</v>
      </c>
      <c r="P34" s="15">
        <f>M34*טבלה33[[#This Row],[מחוייבות להצלחה]]</f>
        <v>0</v>
      </c>
      <c r="Q34" s="15">
        <f>M34*טבלה33[[#This Row],[מימוש עצמי]]</f>
        <v>0</v>
      </c>
    </row>
    <row r="35" spans="1:18" x14ac:dyDescent="0.3">
      <c r="B35" s="50" t="s">
        <v>74</v>
      </c>
      <c r="C35" s="43"/>
      <c r="D35" s="60"/>
      <c r="E35" s="64"/>
      <c r="F35" s="64"/>
      <c r="G35" s="64"/>
      <c r="H35" s="67"/>
      <c r="J35" s="19"/>
      <c r="K35" s="31"/>
      <c r="M35" s="15"/>
      <c r="N35" s="15"/>
      <c r="O35" s="15"/>
      <c r="P35" s="15"/>
      <c r="Q35" s="15"/>
    </row>
    <row r="36" spans="1:18" s="5" customFormat="1" x14ac:dyDescent="0.3">
      <c r="B36" s="13" t="s">
        <v>36</v>
      </c>
      <c r="C36" s="14"/>
      <c r="D36" s="61">
        <f>SUM(D3:D35)-28</f>
        <v>79</v>
      </c>
      <c r="E36" s="65">
        <f>SUM(E3:E35)</f>
        <v>28.15</v>
      </c>
      <c r="F36" s="65">
        <f>SUM(F3:F35)</f>
        <v>27.65</v>
      </c>
      <c r="G36" s="65">
        <f>SUM(G3:G35)</f>
        <v>33.300000000000004</v>
      </c>
      <c r="H36" s="65">
        <f>SUM(H3:H35)</f>
        <v>14.899999999999999</v>
      </c>
      <c r="I36" s="20"/>
      <c r="J36" s="30"/>
      <c r="K36" s="30"/>
      <c r="L36" s="20"/>
      <c r="M36" s="16"/>
      <c r="N36" s="16" t="e">
        <f>SUM(N3:N35)</f>
        <v>#VALUE!</v>
      </c>
      <c r="O36" s="16" t="e">
        <f t="shared" ref="O36:Q36" si="0">SUM(O3:O35)</f>
        <v>#VALUE!</v>
      </c>
      <c r="P36" s="16" t="e">
        <f t="shared" si="0"/>
        <v>#VALUE!</v>
      </c>
      <c r="Q36" s="16" t="e">
        <f t="shared" si="0"/>
        <v>#VALUE!</v>
      </c>
      <c r="R36" s="20"/>
    </row>
  </sheetData>
  <mergeCells count="5">
    <mergeCell ref="C1:H1"/>
    <mergeCell ref="M1:Q1"/>
    <mergeCell ref="S1:V1"/>
    <mergeCell ref="J1:K1"/>
    <mergeCell ref="J2:K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3" sqref="A1:G33"/>
    </sheetView>
  </sheetViews>
  <sheetFormatPr defaultColWidth="9" defaultRowHeight="14.4" x14ac:dyDescent="0.3"/>
  <cols>
    <col min="1" max="1" width="21.21875" bestFit="1" customWidth="1"/>
    <col min="2" max="2" width="7.88671875" customWidth="1"/>
    <col min="3" max="3" width="7.44140625" customWidth="1"/>
    <col min="4" max="4" width="8.44140625" customWidth="1"/>
    <col min="5" max="5" width="8" customWidth="1"/>
    <col min="6" max="6" width="9.44140625" customWidth="1"/>
    <col min="7" max="7" width="8.109375" customWidth="1"/>
    <col min="8" max="8" width="19.109375" customWidth="1"/>
    <col min="9" max="9" width="17" customWidth="1"/>
    <col min="10" max="10" width="15.6640625" bestFit="1" customWidth="1"/>
    <col min="11" max="11" width="14.44140625" customWidth="1"/>
    <col min="12" max="16384" width="9" style="1"/>
  </cols>
  <sheetData>
    <row r="1" spans="1:12" x14ac:dyDescent="0.3">
      <c r="B1" s="58" t="s">
        <v>35</v>
      </c>
      <c r="C1" s="58"/>
      <c r="D1" s="58"/>
      <c r="E1" s="58"/>
      <c r="F1" s="58"/>
      <c r="G1" s="58"/>
    </row>
    <row r="2" spans="1:12" s="2" customFormat="1" ht="28.8" x14ac:dyDescent="0.3">
      <c r="A2" s="6" t="s">
        <v>0</v>
      </c>
      <c r="B2" s="7" t="s">
        <v>1</v>
      </c>
      <c r="C2" s="7" t="s">
        <v>33</v>
      </c>
      <c r="D2" s="7" t="s">
        <v>9</v>
      </c>
      <c r="E2" s="7" t="s">
        <v>12</v>
      </c>
      <c r="F2" s="7" t="s">
        <v>10</v>
      </c>
      <c r="G2" s="7" t="s">
        <v>11</v>
      </c>
      <c r="H2" s="5"/>
      <c r="I2" s="5"/>
      <c r="J2" s="5"/>
      <c r="K2" s="5"/>
    </row>
    <row r="3" spans="1:12" s="2" customFormat="1" ht="15.6" x14ac:dyDescent="0.3">
      <c r="A3" t="s">
        <v>21</v>
      </c>
      <c r="B3" s="4">
        <v>1</v>
      </c>
      <c r="C3" s="4">
        <v>1</v>
      </c>
      <c r="D3" s="4"/>
      <c r="E3" s="4">
        <v>1</v>
      </c>
      <c r="F3" s="4"/>
      <c r="G3" s="4"/>
      <c r="H3" s="4"/>
      <c r="I3"/>
      <c r="J3"/>
      <c r="K3"/>
      <c r="L3" s="3"/>
    </row>
    <row r="4" spans="1:12" s="2" customFormat="1" ht="15.6" x14ac:dyDescent="0.3">
      <c r="A4" t="s">
        <v>22</v>
      </c>
      <c r="B4" s="4"/>
      <c r="C4" s="4">
        <v>1</v>
      </c>
      <c r="D4" s="4"/>
      <c r="E4" s="4">
        <v>1</v>
      </c>
      <c r="F4" s="4"/>
      <c r="G4" s="4"/>
      <c r="H4" s="4"/>
      <c r="I4"/>
      <c r="J4"/>
      <c r="K4"/>
      <c r="L4" s="3"/>
    </row>
    <row r="5" spans="1:12" s="2" customFormat="1" ht="15.6" x14ac:dyDescent="0.3">
      <c r="A5" t="s">
        <v>20</v>
      </c>
      <c r="B5" s="4">
        <v>1</v>
      </c>
      <c r="C5" s="4">
        <v>1</v>
      </c>
      <c r="D5" s="4"/>
      <c r="E5" s="4"/>
      <c r="F5" s="4">
        <v>1</v>
      </c>
      <c r="G5" s="4"/>
      <c r="H5" s="4"/>
      <c r="I5"/>
      <c r="J5"/>
      <c r="K5"/>
    </row>
    <row r="6" spans="1:12" x14ac:dyDescent="0.3">
      <c r="A6" t="s">
        <v>2</v>
      </c>
      <c r="B6" s="4">
        <v>1</v>
      </c>
      <c r="C6" s="4">
        <v>1</v>
      </c>
      <c r="D6" s="4"/>
      <c r="E6" s="4"/>
      <c r="F6" s="4">
        <v>1</v>
      </c>
      <c r="G6" s="4"/>
      <c r="H6" s="4"/>
    </row>
    <row r="7" spans="1:12" x14ac:dyDescent="0.3">
      <c r="A7" t="s">
        <v>3</v>
      </c>
      <c r="B7" s="4">
        <v>7</v>
      </c>
      <c r="C7" s="4">
        <v>7</v>
      </c>
      <c r="D7" s="4"/>
      <c r="E7" s="4">
        <v>4</v>
      </c>
      <c r="F7" s="4">
        <v>3</v>
      </c>
      <c r="G7" s="4"/>
      <c r="H7" s="4"/>
    </row>
    <row r="8" spans="1:12" x14ac:dyDescent="0.3">
      <c r="A8" t="s">
        <v>4</v>
      </c>
      <c r="B8" s="4">
        <v>7</v>
      </c>
      <c r="C8" s="4">
        <v>7</v>
      </c>
      <c r="D8" s="4"/>
      <c r="E8" s="4">
        <v>4</v>
      </c>
      <c r="F8" s="4">
        <v>3</v>
      </c>
      <c r="G8" s="4"/>
      <c r="H8" s="4"/>
    </row>
    <row r="9" spans="1:12" x14ac:dyDescent="0.3">
      <c r="A9" t="s">
        <v>5</v>
      </c>
      <c r="B9" s="4">
        <v>7</v>
      </c>
      <c r="C9" s="4">
        <v>9</v>
      </c>
      <c r="D9" s="4"/>
      <c r="E9" s="4">
        <v>4</v>
      </c>
      <c r="F9" s="4">
        <v>2</v>
      </c>
      <c r="G9" s="4">
        <v>3</v>
      </c>
      <c r="H9" s="4"/>
    </row>
    <row r="10" spans="1:12" x14ac:dyDescent="0.3">
      <c r="A10" s="8" t="s">
        <v>19</v>
      </c>
      <c r="B10" s="4"/>
      <c r="C10" s="4"/>
      <c r="D10" s="4"/>
      <c r="E10" s="4">
        <v>2</v>
      </c>
      <c r="F10" s="4"/>
      <c r="G10" s="4"/>
      <c r="H10" s="4"/>
    </row>
    <row r="11" spans="1:12" x14ac:dyDescent="0.3">
      <c r="A11" t="s">
        <v>23</v>
      </c>
      <c r="B11" s="4" t="s">
        <v>34</v>
      </c>
      <c r="C11" s="4">
        <v>5</v>
      </c>
      <c r="D11" s="4"/>
      <c r="E11" s="4">
        <v>2</v>
      </c>
      <c r="F11" s="4">
        <v>3</v>
      </c>
      <c r="G11" s="4"/>
      <c r="H11" s="4"/>
    </row>
    <row r="12" spans="1:12" x14ac:dyDescent="0.3">
      <c r="A12" t="s">
        <v>24</v>
      </c>
      <c r="B12" s="4" t="s">
        <v>34</v>
      </c>
      <c r="C12" s="4">
        <v>4</v>
      </c>
      <c r="D12" s="4">
        <v>4</v>
      </c>
      <c r="E12" s="4"/>
      <c r="F12" s="4"/>
      <c r="G12" s="4"/>
      <c r="H12" s="4"/>
    </row>
    <row r="13" spans="1:12" x14ac:dyDescent="0.3">
      <c r="A13" t="s">
        <v>25</v>
      </c>
      <c r="B13" s="4" t="s">
        <v>34</v>
      </c>
      <c r="C13" s="4">
        <v>12</v>
      </c>
      <c r="D13" s="4">
        <v>4</v>
      </c>
      <c r="E13" s="4">
        <v>8</v>
      </c>
      <c r="F13" s="4"/>
      <c r="G13" s="4"/>
      <c r="H13" s="4"/>
    </row>
    <row r="14" spans="1:12" x14ac:dyDescent="0.3">
      <c r="A14" t="s">
        <v>6</v>
      </c>
      <c r="B14" s="4">
        <v>28</v>
      </c>
      <c r="C14" s="4">
        <v>28</v>
      </c>
      <c r="D14" s="4">
        <v>4</v>
      </c>
      <c r="E14" s="4">
        <v>4</v>
      </c>
      <c r="F14" s="4">
        <v>10</v>
      </c>
      <c r="G14" s="4">
        <v>10</v>
      </c>
      <c r="H14" s="4"/>
    </row>
    <row r="15" spans="1:12" x14ac:dyDescent="0.3">
      <c r="A15" t="s">
        <v>7</v>
      </c>
      <c r="B15" s="4">
        <v>7</v>
      </c>
      <c r="C15" s="4">
        <v>7</v>
      </c>
      <c r="D15" s="4"/>
      <c r="E15" s="4"/>
      <c r="F15" s="4">
        <v>2</v>
      </c>
      <c r="G15" s="4">
        <v>5</v>
      </c>
      <c r="H15" s="4"/>
    </row>
    <row r="16" spans="1:12" x14ac:dyDescent="0.3">
      <c r="A16" t="s">
        <v>8</v>
      </c>
      <c r="B16" s="4">
        <v>7</v>
      </c>
      <c r="C16" s="4">
        <v>7</v>
      </c>
      <c r="D16" s="4">
        <v>3</v>
      </c>
      <c r="E16" s="4">
        <v>3</v>
      </c>
      <c r="F16" s="4">
        <v>1</v>
      </c>
      <c r="G16" s="4"/>
      <c r="H16" s="4"/>
    </row>
    <row r="17" spans="1:8" x14ac:dyDescent="0.3">
      <c r="A17" t="s">
        <v>26</v>
      </c>
      <c r="B17" s="4" t="s">
        <v>34</v>
      </c>
      <c r="C17" s="4">
        <v>2</v>
      </c>
      <c r="D17" s="4">
        <v>1</v>
      </c>
      <c r="E17" s="4">
        <v>1</v>
      </c>
      <c r="F17" s="4"/>
      <c r="G17" s="4"/>
      <c r="H17" s="4"/>
    </row>
    <row r="18" spans="1:8" x14ac:dyDescent="0.3">
      <c r="A18" t="s">
        <v>27</v>
      </c>
      <c r="B18" s="4" t="s">
        <v>34</v>
      </c>
      <c r="C18" s="4">
        <v>5</v>
      </c>
      <c r="D18" s="4">
        <v>2</v>
      </c>
      <c r="E18" s="4">
        <v>2</v>
      </c>
      <c r="F18" s="4"/>
      <c r="G18" s="4">
        <v>1</v>
      </c>
      <c r="H18" s="4"/>
    </row>
    <row r="19" spans="1:8" x14ac:dyDescent="0.3">
      <c r="A19" t="s">
        <v>28</v>
      </c>
      <c r="B19" s="4" t="s">
        <v>34</v>
      </c>
      <c r="C19" s="4">
        <v>4</v>
      </c>
      <c r="D19" s="4"/>
      <c r="E19" s="4"/>
      <c r="F19" s="4">
        <v>4</v>
      </c>
      <c r="G19" s="4"/>
      <c r="H19" s="4"/>
    </row>
    <row r="20" spans="1:8" x14ac:dyDescent="0.3">
      <c r="A20" t="s">
        <v>13</v>
      </c>
      <c r="B20" s="4">
        <v>28</v>
      </c>
      <c r="C20" s="4">
        <v>32</v>
      </c>
      <c r="D20" s="4">
        <v>14</v>
      </c>
      <c r="E20" s="4">
        <v>6</v>
      </c>
      <c r="F20" s="4">
        <v>8</v>
      </c>
      <c r="G20" s="4">
        <v>4</v>
      </c>
      <c r="H20" s="4"/>
    </row>
    <row r="21" spans="1:8" x14ac:dyDescent="0.3">
      <c r="A21" s="8" t="s">
        <v>19</v>
      </c>
      <c r="B21" s="4"/>
      <c r="C21" s="4"/>
      <c r="D21" s="4"/>
      <c r="E21" s="4"/>
      <c r="F21" s="4">
        <v>2</v>
      </c>
      <c r="G21" s="4"/>
      <c r="H21" s="4"/>
    </row>
    <row r="22" spans="1:8" x14ac:dyDescent="0.3">
      <c r="A22" t="s">
        <v>14</v>
      </c>
      <c r="B22" s="4">
        <v>14</v>
      </c>
      <c r="C22" s="4">
        <v>14</v>
      </c>
      <c r="D22" s="4">
        <v>6</v>
      </c>
      <c r="E22" s="4"/>
      <c r="F22" s="4">
        <v>2</v>
      </c>
      <c r="G22" s="4">
        <v>6</v>
      </c>
      <c r="H22" s="4"/>
    </row>
    <row r="23" spans="1:8" x14ac:dyDescent="0.3">
      <c r="A23" t="s">
        <v>15</v>
      </c>
      <c r="B23" s="4">
        <v>1</v>
      </c>
      <c r="C23" s="4">
        <v>10</v>
      </c>
      <c r="D23" s="4"/>
      <c r="E23" s="4"/>
      <c r="F23" s="4">
        <v>10</v>
      </c>
      <c r="G23" s="4"/>
      <c r="H23" s="4"/>
    </row>
    <row r="24" spans="1:8" x14ac:dyDescent="0.3">
      <c r="A24" s="8" t="s">
        <v>19</v>
      </c>
      <c r="B24" s="4"/>
      <c r="C24" s="4"/>
      <c r="D24" s="4"/>
      <c r="E24" s="4"/>
      <c r="F24" s="4">
        <v>10</v>
      </c>
      <c r="G24" s="4"/>
      <c r="H24" s="4"/>
    </row>
    <row r="25" spans="1:8" x14ac:dyDescent="0.3">
      <c r="A25" t="s">
        <v>16</v>
      </c>
      <c r="B25" s="4">
        <v>1</v>
      </c>
      <c r="C25" s="4">
        <v>6</v>
      </c>
      <c r="D25" s="4">
        <v>2</v>
      </c>
      <c r="E25" s="4">
        <v>4</v>
      </c>
      <c r="F25" s="4"/>
      <c r="G25" s="4"/>
      <c r="H25" s="4"/>
    </row>
    <row r="26" spans="1:8" x14ac:dyDescent="0.3">
      <c r="A26" s="8" t="s">
        <v>19</v>
      </c>
      <c r="B26" s="4"/>
      <c r="C26" s="4"/>
      <c r="D26" s="4">
        <v>4</v>
      </c>
      <c r="E26" s="4">
        <v>8</v>
      </c>
      <c r="F26" s="4"/>
      <c r="G26" s="4"/>
      <c r="H26" s="4"/>
    </row>
    <row r="27" spans="1:8" ht="14.1" customHeight="1" x14ac:dyDescent="0.3">
      <c r="A27" t="s">
        <v>17</v>
      </c>
      <c r="B27" s="4">
        <v>42</v>
      </c>
      <c r="C27" s="4">
        <v>42</v>
      </c>
      <c r="D27" s="4">
        <v>14</v>
      </c>
      <c r="E27" s="4">
        <v>14</v>
      </c>
      <c r="F27" s="4">
        <v>14</v>
      </c>
      <c r="G27" s="4"/>
    </row>
    <row r="28" spans="1:8" x14ac:dyDescent="0.3">
      <c r="A28" t="s">
        <v>18</v>
      </c>
      <c r="B28" s="4">
        <v>28</v>
      </c>
      <c r="C28" s="4">
        <v>28</v>
      </c>
      <c r="D28" s="4">
        <v>14</v>
      </c>
      <c r="E28" s="4">
        <v>4</v>
      </c>
      <c r="F28" s="4">
        <v>10</v>
      </c>
      <c r="G28" s="4"/>
    </row>
    <row r="29" spans="1:8" x14ac:dyDescent="0.3">
      <c r="A29" t="s">
        <v>30</v>
      </c>
      <c r="B29" s="4" t="s">
        <v>34</v>
      </c>
      <c r="C29" s="4">
        <v>6</v>
      </c>
      <c r="D29" s="4">
        <v>2</v>
      </c>
      <c r="E29" s="4"/>
      <c r="F29" s="4">
        <v>4</v>
      </c>
      <c r="G29" s="4"/>
    </row>
    <row r="30" spans="1:8" x14ac:dyDescent="0.3">
      <c r="A30" t="s">
        <v>32</v>
      </c>
      <c r="B30" s="4" t="s">
        <v>34</v>
      </c>
      <c r="C30" s="4">
        <v>5</v>
      </c>
      <c r="D30" s="4">
        <v>3</v>
      </c>
      <c r="E30" s="4">
        <v>2</v>
      </c>
      <c r="F30" s="4"/>
      <c r="G30" s="4"/>
    </row>
    <row r="31" spans="1:8" x14ac:dyDescent="0.3">
      <c r="A31" t="s">
        <v>31</v>
      </c>
      <c r="B31" s="4" t="s">
        <v>34</v>
      </c>
      <c r="C31" s="4">
        <v>3</v>
      </c>
      <c r="D31" s="4"/>
      <c r="E31" s="4">
        <v>3</v>
      </c>
      <c r="F31" s="4"/>
      <c r="G31" s="4"/>
    </row>
    <row r="32" spans="1:8" x14ac:dyDescent="0.3">
      <c r="A32" t="s">
        <v>29</v>
      </c>
      <c r="B32" s="4">
        <v>1</v>
      </c>
      <c r="C32" s="4">
        <v>5</v>
      </c>
      <c r="D32" s="4"/>
      <c r="E32" s="4">
        <v>2</v>
      </c>
      <c r="F32" s="4">
        <v>1</v>
      </c>
      <c r="G32" s="4">
        <v>2</v>
      </c>
    </row>
    <row r="33" spans="1:7" x14ac:dyDescent="0.3">
      <c r="A33" s="8" t="s">
        <v>19</v>
      </c>
      <c r="B33" s="4"/>
      <c r="C33" s="4"/>
      <c r="D33" s="4"/>
      <c r="E33" s="4">
        <v>6</v>
      </c>
      <c r="F33" s="4">
        <v>3</v>
      </c>
      <c r="G33" s="4">
        <v>6</v>
      </c>
    </row>
  </sheetData>
  <mergeCells count="1">
    <mergeCell ref="B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מערכת סופית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user</cp:lastModifiedBy>
  <dcterms:created xsi:type="dcterms:W3CDTF">2020-03-05T17:24:51Z</dcterms:created>
  <dcterms:modified xsi:type="dcterms:W3CDTF">2020-12-09T13:40:15Z</dcterms:modified>
</cp:coreProperties>
</file>