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6BB516DF-0AF6-41A4-86C6-113BFA5C503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Experimental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2" l="1"/>
  <c r="B43" i="2" s="1"/>
  <c r="D27" i="2"/>
  <c r="C27" i="2"/>
  <c r="C28" i="2" s="1"/>
  <c r="D33" i="2" s="1"/>
  <c r="D26" i="2"/>
  <c r="D25" i="2"/>
  <c r="D24" i="2"/>
  <c r="D28" i="2" s="1"/>
  <c r="D41" i="2" s="1"/>
  <c r="C20" i="2"/>
  <c r="D19" i="2"/>
  <c r="C19" i="2"/>
  <c r="D18" i="2"/>
  <c r="C18" i="2"/>
  <c r="E34" i="2" s="1"/>
  <c r="D17" i="2"/>
  <c r="E43" i="2" s="1"/>
  <c r="G14" i="2"/>
  <c r="D13" i="2"/>
  <c r="C41" i="2" s="1"/>
  <c r="C13" i="2"/>
  <c r="C33" i="2" s="1"/>
  <c r="G12" i="2"/>
  <c r="D12" i="2"/>
  <c r="C12" i="2"/>
  <c r="G11" i="2"/>
  <c r="D11" i="2"/>
  <c r="G6" i="2"/>
  <c r="D6" i="2"/>
  <c r="C6" i="2"/>
  <c r="B33" i="2" s="1"/>
  <c r="G5" i="2"/>
  <c r="D5" i="2"/>
  <c r="C5" i="2"/>
  <c r="G4" i="2"/>
  <c r="D4" i="2"/>
  <c r="C43" i="2" l="1"/>
  <c r="C42" i="2"/>
  <c r="B34" i="2"/>
  <c r="B35" i="2"/>
  <c r="C34" i="2"/>
  <c r="C35" i="2"/>
  <c r="D43" i="2"/>
  <c r="D42" i="2"/>
  <c r="D34" i="2"/>
  <c r="D35" i="2"/>
  <c r="D20" i="2"/>
  <c r="B42" i="2"/>
  <c r="E33" i="2"/>
  <c r="E35" i="2"/>
  <c r="E42" i="2"/>
  <c r="E41" i="2"/>
</calcChain>
</file>

<file path=xl/sharedStrings.xml><?xml version="1.0" encoding="utf-8"?>
<sst xmlns="http://schemas.openxmlformats.org/spreadsheetml/2006/main" count="76" uniqueCount="42">
  <si>
    <t>InstaRand</t>
  </si>
  <si>
    <t>FlexiRand</t>
  </si>
  <si>
    <t>VRF</t>
  </si>
  <si>
    <t>dVRF</t>
  </si>
  <si>
    <t>VRF Benchmarks</t>
  </si>
  <si>
    <t>Chainlink Implementation Benchmarking</t>
  </si>
  <si>
    <t>Crypto Operations</t>
  </si>
  <si>
    <t>execution gas</t>
  </si>
  <si>
    <t>total gas</t>
  </si>
  <si>
    <t>REQ-TX</t>
  </si>
  <si>
    <t>FULF-TX</t>
  </si>
  <si>
    <t>FULF-EXE</t>
  </si>
  <si>
    <t>hash2curve secp</t>
  </si>
  <si>
    <t>DDH-VRF (ECP)</t>
  </si>
  <si>
    <t>DDH-VRF (STR)</t>
  </si>
  <si>
    <t>hash2curve bn254</t>
  </si>
  <si>
    <t>BLS-VRF (STR)</t>
  </si>
  <si>
    <t>BLS-SIG (STR)</t>
  </si>
  <si>
    <t>req</t>
  </si>
  <si>
    <t>HashToCurve SECP256K1 (CL Implementation)</t>
  </si>
  <si>
    <t>fulf</t>
  </si>
  <si>
    <t>Chainlink VRF Verification (input = string)</t>
  </si>
  <si>
    <t>total</t>
  </si>
  <si>
    <t>Chainlink VRF Verification (input = ecp)</t>
  </si>
  <si>
    <t>dVRF Benchmarks</t>
  </si>
  <si>
    <t>Supra Implementation Benchmarking</t>
  </si>
  <si>
    <t>HashToG1 BN254 (Supra Implementation)</t>
  </si>
  <si>
    <t>Supra dVRF Verification (input = string)</t>
  </si>
  <si>
    <t>Supra dVRF Verification (input = ecp)</t>
  </si>
  <si>
    <t>Supra BLS Signature Verification (input = string)</t>
  </si>
  <si>
    <t>InstaRand Benchmarks</t>
  </si>
  <si>
    <t>Supra BLS Signature (input = ecp)</t>
  </si>
  <si>
    <t>SUBMIT_BLIND-TX</t>
  </si>
  <si>
    <t>PRE_VER-TX</t>
  </si>
  <si>
    <t>reg-key</t>
  </si>
  <si>
    <t>pre_ver</t>
  </si>
  <si>
    <t>FlexiRand Benchmarks</t>
  </si>
  <si>
    <t>inp_ver</t>
  </si>
  <si>
    <t>REG_KEY-TX</t>
  </si>
  <si>
    <t>PRE_VER-EXE</t>
  </si>
  <si>
    <t>Total Execution Gas</t>
  </si>
  <si>
    <t>Total Transaction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</si>
</sst>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2" borderId="11" xfId="0" applyFont="1" applyFill="1" applyBorder="1"/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/>
    <xf numFmtId="0" fontId="3" fillId="0" borderId="10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1" xfId="0" applyFont="1" applyBorder="1"/>
    <xf numFmtId="0" fontId="2" fillId="0" borderId="11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2" borderId="10" xfId="0" applyFont="1" applyFill="1" applyBorder="1"/>
    <xf numFmtId="0" fontId="2" fillId="0" borderId="7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2" fillId="2" borderId="7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11" xfId="0" applyFont="1" applyBorder="1"/>
    <xf numFmtId="0" fontId="3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tabSelected="1" workbookViewId="0">
      <selection activeCell="F11" sqref="F11"/>
    </sheetView>
  </sheetViews>
  <sheetFormatPr defaultColWidth="12.609375" defaultRowHeight="15.75" customHeight="1" x14ac:dyDescent="0.4"/>
  <cols>
    <col min="1" max="1" width="3.71875" bestFit="1" customWidth="1"/>
    <col min="2" max="2" width="9.71875" bestFit="1" customWidth="1"/>
    <col min="3" max="3" width="11.609375" bestFit="1" customWidth="1"/>
    <col min="4" max="4" width="9.71875" bestFit="1" customWidth="1"/>
    <col min="5" max="5" width="11.71875" bestFit="1" customWidth="1"/>
    <col min="6" max="6" width="39.5" bestFit="1" customWidth="1"/>
    <col min="7" max="7" width="11.609375" bestFit="1" customWidth="1"/>
    <col min="8" max="8" width="4.6640625" customWidth="1"/>
    <col min="9" max="9" width="5.6640625" customWidth="1"/>
    <col min="10" max="10" width="12.5546875" bestFit="1" customWidth="1"/>
    <col min="11" max="11" width="17.33203125" bestFit="1" customWidth="1"/>
    <col min="12" max="12" width="12.21875" bestFit="1" customWidth="1"/>
    <col min="13" max="13" width="13.5546875" bestFit="1" customWidth="1"/>
    <col min="14" max="14" width="9.609375" bestFit="1" customWidth="1"/>
    <col min="15" max="15" width="8.71875" bestFit="1" customWidth="1"/>
    <col min="16" max="16" width="9.609375" bestFit="1" customWidth="1"/>
    <col min="18" max="18" width="15.5" bestFit="1" customWidth="1"/>
    <col min="19" max="20" width="14.33203125" bestFit="1" customWidth="1"/>
    <col min="21" max="21" width="16.609375" bestFit="1" customWidth="1"/>
    <col min="22" max="22" width="14.109375" bestFit="1" customWidth="1"/>
    <col min="23" max="23" width="13.609375" bestFit="1" customWidth="1"/>
  </cols>
  <sheetData>
    <row r="1" spans="1:23" ht="15.75" customHeight="1" x14ac:dyDescent="0.4">
      <c r="A1" s="1"/>
      <c r="B1" s="2"/>
      <c r="C1" s="2"/>
      <c r="D1" s="2"/>
      <c r="E1" s="1"/>
      <c r="F1" s="2"/>
      <c r="G1" s="2"/>
      <c r="H1" s="3"/>
      <c r="I1" s="1"/>
      <c r="J1" s="2"/>
      <c r="K1" s="2"/>
      <c r="L1" s="2"/>
      <c r="M1" s="1"/>
      <c r="N1" s="2"/>
      <c r="O1" s="2"/>
      <c r="P1" s="2"/>
      <c r="Q1" s="1"/>
      <c r="R1" s="1"/>
      <c r="S1" s="1"/>
      <c r="T1" s="1"/>
      <c r="U1" s="1"/>
      <c r="V1" s="1"/>
      <c r="W1" s="1"/>
    </row>
    <row r="2" spans="1:23" ht="15.75" customHeight="1" x14ac:dyDescent="0.4">
      <c r="A2" s="3"/>
      <c r="B2" s="21" t="s">
        <v>4</v>
      </c>
      <c r="C2" s="22"/>
      <c r="D2" s="23"/>
      <c r="E2" s="3"/>
      <c r="F2" s="21" t="s">
        <v>5</v>
      </c>
      <c r="G2" s="23"/>
      <c r="H2" s="3"/>
      <c r="I2" s="3"/>
      <c r="J2" s="24" t="s">
        <v>2</v>
      </c>
      <c r="K2" s="22"/>
      <c r="L2" s="23"/>
      <c r="M2" s="3"/>
      <c r="N2" s="24" t="s">
        <v>3</v>
      </c>
      <c r="O2" s="22"/>
      <c r="P2" s="23"/>
      <c r="Q2" s="1"/>
      <c r="R2" s="26" t="s">
        <v>6</v>
      </c>
      <c r="S2" s="19"/>
      <c r="T2" s="19"/>
      <c r="U2" s="19"/>
      <c r="V2" s="19"/>
      <c r="W2" s="20"/>
    </row>
    <row r="3" spans="1:23" ht="15.75" customHeight="1" x14ac:dyDescent="0.4">
      <c r="A3" s="3"/>
      <c r="B3" s="4"/>
      <c r="C3" s="5" t="s">
        <v>7</v>
      </c>
      <c r="D3" s="5" t="s">
        <v>8</v>
      </c>
      <c r="E3" s="3"/>
      <c r="F3" s="4"/>
      <c r="G3" s="5" t="s">
        <v>7</v>
      </c>
      <c r="H3" s="3"/>
      <c r="I3" s="3"/>
      <c r="J3" s="6" t="s">
        <v>9</v>
      </c>
      <c r="K3" s="6" t="s">
        <v>10</v>
      </c>
      <c r="L3" s="6" t="s">
        <v>11</v>
      </c>
      <c r="M3" s="3"/>
      <c r="N3" s="6" t="s">
        <v>9</v>
      </c>
      <c r="O3" s="6" t="s">
        <v>10</v>
      </c>
      <c r="P3" s="6" t="s">
        <v>11</v>
      </c>
      <c r="Q3" s="1"/>
      <c r="R3" s="7" t="s">
        <v>12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</row>
    <row r="4" spans="1:23" x14ac:dyDescent="0.45">
      <c r="A4" s="3"/>
      <c r="B4" s="3" t="s">
        <v>18</v>
      </c>
      <c r="C4" s="8">
        <v>30499</v>
      </c>
      <c r="D4" s="9">
        <f>AVERAGE(J4:J13)</f>
        <v>55408.439999999988</v>
      </c>
      <c r="E4" s="3"/>
      <c r="F4" s="3" t="s">
        <v>19</v>
      </c>
      <c r="G4" s="10">
        <f>AVERAGE(R4:R13)</f>
        <v>8681.1700000000019</v>
      </c>
      <c r="H4" s="3"/>
      <c r="I4" s="3"/>
      <c r="J4" s="10">
        <v>55407.6</v>
      </c>
      <c r="K4" s="10">
        <v>82792.2</v>
      </c>
      <c r="L4" s="10">
        <v>48917.8</v>
      </c>
      <c r="M4" s="3"/>
      <c r="N4" s="10">
        <v>32622.400000000001</v>
      </c>
      <c r="O4" s="10">
        <v>204261.4</v>
      </c>
      <c r="P4" s="10">
        <v>177072.6</v>
      </c>
      <c r="Q4" s="1"/>
      <c r="R4" s="11">
        <v>6952</v>
      </c>
      <c r="S4" s="11">
        <v>30197.200000000001</v>
      </c>
      <c r="T4" s="11">
        <v>32623.4</v>
      </c>
      <c r="U4" s="11">
        <v>65282.1</v>
      </c>
      <c r="V4" s="11">
        <v>141992.4</v>
      </c>
      <c r="W4" s="11">
        <v>144571.6</v>
      </c>
    </row>
    <row r="5" spans="1:23" ht="15.75" customHeight="1" x14ac:dyDescent="0.4">
      <c r="A5" s="3"/>
      <c r="B5" s="12" t="s">
        <v>20</v>
      </c>
      <c r="C5" s="13">
        <f>AVERAGE(L4:L13)</f>
        <v>45506.009999999995</v>
      </c>
      <c r="D5" s="13">
        <f>AVERAGE(K4:K13)</f>
        <v>79381.12999999999</v>
      </c>
      <c r="E5" s="3"/>
      <c r="F5" s="3" t="s">
        <v>21</v>
      </c>
      <c r="G5" s="10">
        <f>AVERAGE(T4:T13)</f>
        <v>34000.409999999996</v>
      </c>
      <c r="H5" s="3"/>
      <c r="I5" s="3"/>
      <c r="J5" s="10">
        <v>55407.6</v>
      </c>
      <c r="K5" s="10">
        <v>79299.3</v>
      </c>
      <c r="L5" s="10">
        <v>45426.1</v>
      </c>
      <c r="M5" s="3"/>
      <c r="N5" s="10">
        <v>32621.200000000001</v>
      </c>
      <c r="O5" s="10">
        <v>207853.5</v>
      </c>
      <c r="P5" s="10">
        <v>180667.1</v>
      </c>
      <c r="Q5" s="1"/>
      <c r="R5" s="14">
        <v>7737.4</v>
      </c>
      <c r="S5" s="14">
        <v>32132</v>
      </c>
      <c r="T5" s="14">
        <v>38928.1</v>
      </c>
      <c r="U5" s="14">
        <v>62265</v>
      </c>
      <c r="V5" s="14">
        <v>139854.39999999999</v>
      </c>
      <c r="W5" s="14">
        <v>137543.9</v>
      </c>
    </row>
    <row r="6" spans="1:23" ht="15.75" customHeight="1" x14ac:dyDescent="0.4">
      <c r="A6" s="3"/>
      <c r="B6" s="12" t="s">
        <v>22</v>
      </c>
      <c r="C6" s="13">
        <f t="shared" ref="C6:D6" si="0">SUM(C4,C5)</f>
        <v>76005.009999999995</v>
      </c>
      <c r="D6" s="13">
        <f t="shared" si="0"/>
        <v>134789.56999999998</v>
      </c>
      <c r="E6" s="3"/>
      <c r="F6" s="12" t="s">
        <v>23</v>
      </c>
      <c r="G6" s="13">
        <f>AVERAGE(S4:S13)</f>
        <v>32605.309999999998</v>
      </c>
      <c r="H6" s="3"/>
      <c r="I6" s="3"/>
      <c r="J6" s="10">
        <v>55408.800000000003</v>
      </c>
      <c r="K6" s="10">
        <v>78483.899999999994</v>
      </c>
      <c r="L6" s="10">
        <v>44609.5</v>
      </c>
      <c r="M6" s="3"/>
      <c r="N6" s="10">
        <v>32626</v>
      </c>
      <c r="O6" s="10">
        <v>200697</v>
      </c>
      <c r="P6" s="10">
        <v>173502.2</v>
      </c>
      <c r="Q6" s="1"/>
      <c r="R6" s="14">
        <v>6921.2</v>
      </c>
      <c r="S6" s="14">
        <v>32545.5</v>
      </c>
      <c r="T6" s="14">
        <v>34155.1</v>
      </c>
      <c r="U6" s="14">
        <v>63009.8</v>
      </c>
      <c r="V6" s="14">
        <v>137642.5</v>
      </c>
      <c r="W6" s="14">
        <v>138882.79999999999</v>
      </c>
    </row>
    <row r="7" spans="1:23" ht="15.75" customHeight="1" x14ac:dyDescent="0.4">
      <c r="A7" s="1"/>
      <c r="B7" s="1"/>
      <c r="C7" s="1"/>
      <c r="D7" s="1"/>
      <c r="E7" s="1"/>
      <c r="F7" s="1"/>
      <c r="G7" s="1"/>
      <c r="H7" s="3"/>
      <c r="I7" s="3"/>
      <c r="J7" s="10">
        <v>55408.800000000003</v>
      </c>
      <c r="K7" s="10">
        <v>78064.100000000006</v>
      </c>
      <c r="L7" s="10">
        <v>44190.9</v>
      </c>
      <c r="M7" s="3"/>
      <c r="N7" s="10">
        <v>32624.799999999999</v>
      </c>
      <c r="O7" s="10">
        <v>209912.2</v>
      </c>
      <c r="P7" s="10">
        <v>182722.2</v>
      </c>
      <c r="Q7" s="1"/>
      <c r="R7" s="14">
        <v>7737.4</v>
      </c>
      <c r="S7" s="14">
        <v>32115.9</v>
      </c>
      <c r="T7" s="14">
        <v>32623.599999999999</v>
      </c>
      <c r="U7" s="14">
        <v>65149.4</v>
      </c>
      <c r="V7" s="14">
        <v>145567.29999999999</v>
      </c>
      <c r="W7" s="14">
        <v>139579.4</v>
      </c>
    </row>
    <row r="8" spans="1:23" ht="15.75" customHeight="1" x14ac:dyDescent="0.4">
      <c r="A8" s="1"/>
      <c r="B8" s="2"/>
      <c r="C8" s="2"/>
      <c r="D8" s="2"/>
      <c r="E8" s="1"/>
      <c r="F8" s="2"/>
      <c r="G8" s="2"/>
      <c r="H8" s="3"/>
      <c r="I8" s="3"/>
      <c r="J8" s="10">
        <v>55407.6</v>
      </c>
      <c r="K8" s="10">
        <v>77268.600000000006</v>
      </c>
      <c r="L8" s="10">
        <v>43384.6</v>
      </c>
      <c r="M8" s="3"/>
      <c r="N8" s="10">
        <v>32623.599999999999</v>
      </c>
      <c r="O8" s="10">
        <v>200657.5</v>
      </c>
      <c r="P8" s="10">
        <v>173467.5</v>
      </c>
      <c r="Q8" s="1"/>
      <c r="R8" s="14">
        <v>9339</v>
      </c>
      <c r="S8" s="14">
        <v>31331.1</v>
      </c>
      <c r="T8" s="14">
        <v>32670.3</v>
      </c>
      <c r="U8" s="14">
        <v>63070.2</v>
      </c>
      <c r="V8" s="14">
        <v>144184.70000000001</v>
      </c>
      <c r="W8" s="14">
        <v>142477.29999999999</v>
      </c>
    </row>
    <row r="9" spans="1:23" ht="15.75" customHeight="1" x14ac:dyDescent="0.4">
      <c r="A9" s="3"/>
      <c r="B9" s="21" t="s">
        <v>24</v>
      </c>
      <c r="C9" s="22"/>
      <c r="D9" s="23"/>
      <c r="E9" s="3"/>
      <c r="F9" s="21" t="s">
        <v>25</v>
      </c>
      <c r="G9" s="23"/>
      <c r="H9" s="3"/>
      <c r="I9" s="3"/>
      <c r="J9" s="10">
        <v>55410</v>
      </c>
      <c r="K9" s="10">
        <v>80042.3</v>
      </c>
      <c r="L9" s="10">
        <v>46170.3</v>
      </c>
      <c r="M9" s="3"/>
      <c r="N9" s="10">
        <v>32623.599999999999</v>
      </c>
      <c r="O9" s="10">
        <v>205006.2</v>
      </c>
      <c r="P9" s="10">
        <v>177817.4</v>
      </c>
      <c r="Q9" s="1"/>
      <c r="R9" s="14">
        <v>7788.6</v>
      </c>
      <c r="S9" s="14">
        <v>34488.9</v>
      </c>
      <c r="T9" s="14">
        <v>32228.5</v>
      </c>
      <c r="U9" s="14">
        <v>58779.1</v>
      </c>
      <c r="V9" s="14">
        <v>141968.29999999999</v>
      </c>
      <c r="W9" s="14">
        <v>144630.39999999999</v>
      </c>
    </row>
    <row r="10" spans="1:23" ht="15.75" customHeight="1" x14ac:dyDescent="0.4">
      <c r="A10" s="3"/>
      <c r="B10" s="4"/>
      <c r="C10" s="5" t="s">
        <v>7</v>
      </c>
      <c r="D10" s="5" t="s">
        <v>8</v>
      </c>
      <c r="E10" s="3"/>
      <c r="F10" s="15"/>
      <c r="G10" s="5" t="s">
        <v>7</v>
      </c>
      <c r="H10" s="3"/>
      <c r="I10" s="3"/>
      <c r="J10" s="10">
        <v>55407.6</v>
      </c>
      <c r="K10" s="10">
        <v>80075.7</v>
      </c>
      <c r="L10" s="10">
        <v>46212.1</v>
      </c>
      <c r="M10" s="3"/>
      <c r="N10" s="10">
        <v>32626</v>
      </c>
      <c r="O10" s="10">
        <v>202810.9</v>
      </c>
      <c r="P10" s="10">
        <v>175616.1</v>
      </c>
      <c r="Q10" s="1"/>
      <c r="R10" s="14">
        <v>12043</v>
      </c>
      <c r="S10" s="14">
        <v>34457.199999999997</v>
      </c>
      <c r="T10" s="14">
        <v>35361.4</v>
      </c>
      <c r="U10" s="14">
        <v>61618.2</v>
      </c>
      <c r="V10" s="14">
        <v>143370.5</v>
      </c>
      <c r="W10" s="14">
        <v>143850.9</v>
      </c>
    </row>
    <row r="11" spans="1:23" x14ac:dyDescent="0.45">
      <c r="A11" s="3"/>
      <c r="B11" s="3" t="s">
        <v>18</v>
      </c>
      <c r="C11" s="8">
        <v>7715</v>
      </c>
      <c r="D11" s="9">
        <f>AVERAGE(N4:N13)</f>
        <v>32623.840000000004</v>
      </c>
      <c r="E11" s="3"/>
      <c r="F11" s="3" t="s">
        <v>26</v>
      </c>
      <c r="G11" s="10">
        <f>AVERAGE(U4:U13)</f>
        <v>62246.779999999992</v>
      </c>
      <c r="H11" s="3"/>
      <c r="I11" s="3"/>
      <c r="J11" s="10">
        <v>55408.800000000003</v>
      </c>
      <c r="K11" s="10">
        <v>79245.2</v>
      </c>
      <c r="L11" s="10">
        <v>45367.199999999997</v>
      </c>
      <c r="M11" s="3"/>
      <c r="N11" s="10">
        <v>32623.599999999999</v>
      </c>
      <c r="O11" s="10">
        <v>205719.1</v>
      </c>
      <c r="P11" s="10">
        <v>178529.1</v>
      </c>
      <c r="Q11" s="1"/>
      <c r="R11" s="14">
        <v>8135.2</v>
      </c>
      <c r="S11" s="14">
        <v>33331.300000000003</v>
      </c>
      <c r="T11" s="14">
        <v>34208.300000000003</v>
      </c>
      <c r="U11" s="14">
        <v>63717</v>
      </c>
      <c r="V11" s="14">
        <v>146965</v>
      </c>
      <c r="W11" s="14">
        <v>146807.6</v>
      </c>
    </row>
    <row r="12" spans="1:23" ht="15.75" customHeight="1" x14ac:dyDescent="0.4">
      <c r="A12" s="3"/>
      <c r="B12" s="12" t="s">
        <v>20</v>
      </c>
      <c r="C12" s="13">
        <f>AVERAGE(P4:P13)</f>
        <v>177422.54</v>
      </c>
      <c r="D12" s="13">
        <f>AVERAGE(O4:O13)</f>
        <v>204613.02</v>
      </c>
      <c r="E12" s="3"/>
      <c r="F12" s="3" t="s">
        <v>27</v>
      </c>
      <c r="G12" s="10">
        <f>AVERAGE(V4:V13)</f>
        <v>141974.47000000003</v>
      </c>
      <c r="H12" s="3"/>
      <c r="I12" s="3"/>
      <c r="J12" s="10">
        <v>55410</v>
      </c>
      <c r="K12" s="10">
        <v>80853.899999999994</v>
      </c>
      <c r="L12" s="10">
        <v>46979.5</v>
      </c>
      <c r="M12" s="3"/>
      <c r="N12" s="10">
        <v>32621.200000000001</v>
      </c>
      <c r="O12" s="10">
        <v>199911.5</v>
      </c>
      <c r="P12" s="10">
        <v>172722.7</v>
      </c>
      <c r="Q12" s="1"/>
      <c r="R12" s="14">
        <v>8502.6</v>
      </c>
      <c r="S12" s="14">
        <v>33715.800000000003</v>
      </c>
      <c r="T12" s="14">
        <v>34587.1</v>
      </c>
      <c r="U12" s="14">
        <v>61568.4</v>
      </c>
      <c r="V12" s="14">
        <v>140546.5</v>
      </c>
      <c r="W12" s="14">
        <v>140962</v>
      </c>
    </row>
    <row r="13" spans="1:23" ht="15.75" customHeight="1" x14ac:dyDescent="0.4">
      <c r="A13" s="3"/>
      <c r="B13" s="12" t="s">
        <v>22</v>
      </c>
      <c r="C13" s="13">
        <f t="shared" ref="C13:D13" si="1">SUM(C11:C12)</f>
        <v>185137.54</v>
      </c>
      <c r="D13" s="13">
        <f t="shared" si="1"/>
        <v>237236.86</v>
      </c>
      <c r="E13" s="3"/>
      <c r="F13" s="3" t="s">
        <v>28</v>
      </c>
      <c r="G13" s="8">
        <v>81107</v>
      </c>
      <c r="H13" s="3"/>
      <c r="I13" s="3"/>
      <c r="J13" s="13">
        <v>55407.6</v>
      </c>
      <c r="K13" s="13">
        <v>77686.100000000006</v>
      </c>
      <c r="L13" s="13">
        <v>43802.1</v>
      </c>
      <c r="M13" s="3"/>
      <c r="N13" s="13">
        <v>32626</v>
      </c>
      <c r="O13" s="13">
        <v>209300.9</v>
      </c>
      <c r="P13" s="13">
        <v>182108.5</v>
      </c>
      <c r="Q13" s="1"/>
      <c r="R13" s="16">
        <v>11655.3</v>
      </c>
      <c r="S13" s="16">
        <v>31738.2</v>
      </c>
      <c r="T13" s="16">
        <v>32618.3</v>
      </c>
      <c r="U13" s="16">
        <v>58008.6</v>
      </c>
      <c r="V13" s="16">
        <v>137653.1</v>
      </c>
      <c r="W13" s="16">
        <v>143169.4</v>
      </c>
    </row>
    <row r="14" spans="1:23" ht="15.75" customHeight="1" x14ac:dyDescent="0.4">
      <c r="A14" s="1"/>
      <c r="B14" s="2"/>
      <c r="C14" s="2"/>
      <c r="D14" s="12"/>
      <c r="E14" s="3"/>
      <c r="F14" s="3" t="s">
        <v>29</v>
      </c>
      <c r="G14" s="10">
        <f>AVERAGE(W4:W13)</f>
        <v>142247.53</v>
      </c>
      <c r="H14" s="3"/>
      <c r="I14" s="1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4">
      <c r="A15" s="3"/>
      <c r="B15" s="21" t="s">
        <v>30</v>
      </c>
      <c r="C15" s="22"/>
      <c r="D15" s="23"/>
      <c r="E15" s="3"/>
      <c r="F15" s="12" t="s">
        <v>31</v>
      </c>
      <c r="G15" s="17">
        <v>80156</v>
      </c>
      <c r="H15" s="3"/>
      <c r="I15" s="3"/>
      <c r="J15" s="24" t="s">
        <v>1</v>
      </c>
      <c r="K15" s="22"/>
      <c r="L15" s="22"/>
      <c r="M15" s="22"/>
      <c r="N15" s="23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4">
      <c r="A16" s="3"/>
      <c r="B16" s="4"/>
      <c r="C16" s="5" t="s">
        <v>7</v>
      </c>
      <c r="D16" s="5" t="s">
        <v>8</v>
      </c>
      <c r="E16" s="1"/>
      <c r="F16" s="1"/>
      <c r="G16" s="1"/>
      <c r="H16" s="3"/>
      <c r="I16" s="3"/>
      <c r="J16" s="6" t="s">
        <v>9</v>
      </c>
      <c r="K16" s="6" t="s">
        <v>32</v>
      </c>
      <c r="L16" s="6" t="s">
        <v>33</v>
      </c>
      <c r="M16" s="6" t="s">
        <v>10</v>
      </c>
      <c r="N16" s="6" t="s">
        <v>11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45">
      <c r="A17" s="3"/>
      <c r="B17" s="3" t="s">
        <v>34</v>
      </c>
      <c r="C17" s="8">
        <v>3704</v>
      </c>
      <c r="D17" s="9">
        <f>AVERAGE(J30:J39)</f>
        <v>30456.839999999997</v>
      </c>
      <c r="E17" s="1"/>
      <c r="F17" s="1"/>
      <c r="G17" s="1"/>
      <c r="H17" s="3"/>
      <c r="I17" s="3"/>
      <c r="J17" s="10">
        <v>55489</v>
      </c>
      <c r="K17" s="10">
        <v>80221.399999999994</v>
      </c>
      <c r="L17" s="10">
        <v>166338.6</v>
      </c>
      <c r="M17" s="10">
        <v>192725.4</v>
      </c>
      <c r="N17" s="10">
        <v>169310.8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4">
      <c r="A18" s="3"/>
      <c r="B18" s="3" t="s">
        <v>35</v>
      </c>
      <c r="C18" s="10">
        <f>AVERAGE(M30:M39)</f>
        <v>205984.96</v>
      </c>
      <c r="D18" s="10">
        <f>AVERAGE(K30:K39)</f>
        <v>234722.04000000004</v>
      </c>
      <c r="E18" s="1"/>
      <c r="F18" s="1"/>
      <c r="G18" s="1"/>
      <c r="H18" s="3"/>
      <c r="I18" s="3"/>
      <c r="J18" s="10">
        <v>55485.4</v>
      </c>
      <c r="K18" s="10">
        <v>80217.8</v>
      </c>
      <c r="L18" s="10">
        <v>166339.79999999999</v>
      </c>
      <c r="M18" s="10">
        <v>192799</v>
      </c>
      <c r="N18" s="10">
        <v>169389.2</v>
      </c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4">
      <c r="A19" s="3"/>
      <c r="B19" s="12" t="s">
        <v>20</v>
      </c>
      <c r="C19" s="13">
        <f>AVERAGE(N30:N39)</f>
        <v>67242.50999999998</v>
      </c>
      <c r="D19" s="13">
        <f>AVERAGE(L30:L39)</f>
        <v>106770.94999999998</v>
      </c>
      <c r="E19" s="1"/>
      <c r="F19" s="1"/>
      <c r="G19" s="1"/>
      <c r="H19" s="3"/>
      <c r="I19" s="3"/>
      <c r="J19" s="10">
        <v>55487.8</v>
      </c>
      <c r="K19" s="10">
        <v>80223.8</v>
      </c>
      <c r="L19" s="10">
        <v>166338.6</v>
      </c>
      <c r="M19" s="10">
        <v>191338.3</v>
      </c>
      <c r="N19" s="10">
        <v>167923.7</v>
      </c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4">
      <c r="A20" s="3"/>
      <c r="B20" s="12" t="s">
        <v>22</v>
      </c>
      <c r="C20" s="13">
        <f>SUM(C18:C19)</f>
        <v>273227.46999999997</v>
      </c>
      <c r="D20" s="13">
        <f>SUM(D17:D19)</f>
        <v>371949.82999999996</v>
      </c>
      <c r="E20" s="1"/>
      <c r="F20" s="1"/>
      <c r="G20" s="1"/>
      <c r="H20" s="3"/>
      <c r="I20" s="3"/>
      <c r="J20" s="10">
        <v>55485.4</v>
      </c>
      <c r="K20" s="10">
        <v>80221.399999999994</v>
      </c>
      <c r="L20" s="10">
        <v>166337.4</v>
      </c>
      <c r="M20" s="10">
        <v>194929.2</v>
      </c>
      <c r="N20" s="10">
        <v>171518.2</v>
      </c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4">
      <c r="A21" s="1"/>
      <c r="B21" s="2"/>
      <c r="C21" s="2"/>
      <c r="D21" s="12"/>
      <c r="E21" s="1"/>
      <c r="F21" s="1"/>
      <c r="G21" s="1"/>
      <c r="H21" s="3"/>
      <c r="I21" s="3"/>
      <c r="J21" s="10">
        <v>55486.6</v>
      </c>
      <c r="K21" s="10">
        <v>80225</v>
      </c>
      <c r="L21" s="10">
        <v>166333.79999999999</v>
      </c>
      <c r="M21" s="10">
        <v>189871</v>
      </c>
      <c r="N21" s="10">
        <v>166467.20000000001</v>
      </c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4">
      <c r="A22" s="3"/>
      <c r="B22" s="21" t="s">
        <v>36</v>
      </c>
      <c r="C22" s="22"/>
      <c r="D22" s="23"/>
      <c r="E22" s="1"/>
      <c r="F22" s="1"/>
      <c r="G22" s="1"/>
      <c r="H22" s="3"/>
      <c r="I22" s="3"/>
      <c r="J22" s="10">
        <v>55486.6</v>
      </c>
      <c r="K22" s="10">
        <v>80222.600000000006</v>
      </c>
      <c r="L22" s="10">
        <v>166338.6</v>
      </c>
      <c r="M22" s="10">
        <v>197071.7</v>
      </c>
      <c r="N22" s="10">
        <v>173660.7</v>
      </c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4">
      <c r="A23" s="3"/>
      <c r="B23" s="4"/>
      <c r="C23" s="5" t="s">
        <v>7</v>
      </c>
      <c r="D23" s="5" t="s">
        <v>8</v>
      </c>
      <c r="E23" s="1"/>
      <c r="F23" s="1"/>
      <c r="G23" s="1"/>
      <c r="H23" s="3"/>
      <c r="I23" s="3"/>
      <c r="J23" s="10">
        <v>55486.6</v>
      </c>
      <c r="K23" s="10">
        <v>80221.399999999994</v>
      </c>
      <c r="L23" s="10">
        <v>166338.6</v>
      </c>
      <c r="M23" s="10">
        <v>189918.3</v>
      </c>
      <c r="N23" s="10">
        <v>166510.9</v>
      </c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45">
      <c r="A24" s="3"/>
      <c r="B24" s="3" t="s">
        <v>18</v>
      </c>
      <c r="C24" s="8">
        <v>30512</v>
      </c>
      <c r="D24" s="9">
        <f>AVERAGE(J17:J26)</f>
        <v>55486.840000000004</v>
      </c>
      <c r="E24" s="1"/>
      <c r="F24" s="1"/>
      <c r="G24" s="1"/>
      <c r="H24" s="3"/>
      <c r="I24" s="3"/>
      <c r="J24" s="10">
        <v>55485.4</v>
      </c>
      <c r="K24" s="10">
        <v>80223.8</v>
      </c>
      <c r="L24" s="10">
        <v>166338.6</v>
      </c>
      <c r="M24" s="10">
        <v>192027.4</v>
      </c>
      <c r="N24" s="10">
        <v>168624.8</v>
      </c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45">
      <c r="A25" s="3"/>
      <c r="B25" s="3" t="s">
        <v>37</v>
      </c>
      <c r="C25" s="8">
        <v>50903</v>
      </c>
      <c r="D25" s="9">
        <f>AVERAGE(K17:K26)</f>
        <v>80222.360000000015</v>
      </c>
      <c r="E25" s="1"/>
      <c r="F25" s="1"/>
      <c r="G25" s="1"/>
      <c r="H25" s="3"/>
      <c r="I25" s="3"/>
      <c r="J25" s="10">
        <v>55487.8</v>
      </c>
      <c r="K25" s="10">
        <v>80225</v>
      </c>
      <c r="L25" s="10">
        <v>166338.6</v>
      </c>
      <c r="M25" s="10">
        <v>190641.4</v>
      </c>
      <c r="N25" s="10">
        <v>167231.6</v>
      </c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45">
      <c r="A26" s="3"/>
      <c r="B26" s="3" t="s">
        <v>35</v>
      </c>
      <c r="C26" s="8">
        <v>140844</v>
      </c>
      <c r="D26" s="9">
        <f>AVERAGE(L17:L26)</f>
        <v>166338</v>
      </c>
      <c r="E26" s="1"/>
      <c r="F26" s="1"/>
      <c r="G26" s="1"/>
      <c r="H26" s="3"/>
      <c r="I26" s="3"/>
      <c r="J26" s="13">
        <v>55487.8</v>
      </c>
      <c r="K26" s="13">
        <v>80221.399999999994</v>
      </c>
      <c r="L26" s="13">
        <v>166337.4</v>
      </c>
      <c r="M26" s="13">
        <v>191337.7</v>
      </c>
      <c r="N26" s="13">
        <v>167932.7</v>
      </c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4">
      <c r="A27" s="3"/>
      <c r="B27" s="12" t="s">
        <v>20</v>
      </c>
      <c r="C27" s="13">
        <f>AVERAGE(N17:N26)</f>
        <v>168856.98</v>
      </c>
      <c r="D27" s="13">
        <f>AVERAGE(M17:M26)</f>
        <v>192265.93999999997</v>
      </c>
      <c r="E27" s="1"/>
      <c r="F27" s="1"/>
      <c r="G27" s="1"/>
      <c r="H27" s="3"/>
      <c r="I27" s="1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4">
      <c r="A28" s="3"/>
      <c r="B28" s="12" t="s">
        <v>22</v>
      </c>
      <c r="C28" s="13">
        <f t="shared" ref="C28:D28" si="2">SUM(C24:C27)</f>
        <v>391115.98</v>
      </c>
      <c r="D28" s="13">
        <f t="shared" si="2"/>
        <v>494313.14</v>
      </c>
      <c r="E28" s="1"/>
      <c r="F28" s="1"/>
      <c r="G28" s="1"/>
      <c r="H28" s="3"/>
      <c r="I28" s="3"/>
      <c r="J28" s="24" t="s">
        <v>0</v>
      </c>
      <c r="K28" s="22"/>
      <c r="L28" s="22"/>
      <c r="M28" s="22"/>
      <c r="N28" s="23"/>
      <c r="O28" s="1"/>
      <c r="P28" s="1"/>
      <c r="Q28" s="1"/>
      <c r="R28" s="1"/>
      <c r="S28" s="1"/>
      <c r="T28" s="1"/>
      <c r="U28" s="1"/>
      <c r="V28" s="1"/>
      <c r="W28" s="1"/>
    </row>
    <row r="29" spans="1:23" ht="12.3" x14ac:dyDescent="0.4">
      <c r="A29" s="1"/>
      <c r="B29" s="1"/>
      <c r="C29" s="1"/>
      <c r="D29" s="1"/>
      <c r="E29" s="1"/>
      <c r="F29" s="1"/>
      <c r="G29" s="1"/>
      <c r="H29" s="3"/>
      <c r="I29" s="3"/>
      <c r="J29" s="6" t="s">
        <v>38</v>
      </c>
      <c r="K29" s="6" t="s">
        <v>33</v>
      </c>
      <c r="L29" s="6" t="s">
        <v>10</v>
      </c>
      <c r="M29" s="6" t="s">
        <v>39</v>
      </c>
      <c r="N29" s="6" t="s">
        <v>11</v>
      </c>
      <c r="O29" s="1"/>
      <c r="P29" s="1"/>
      <c r="Q29" s="1"/>
      <c r="R29" s="1"/>
      <c r="S29" s="1"/>
      <c r="T29" s="1"/>
      <c r="U29" s="1"/>
      <c r="V29" s="1"/>
      <c r="W29" s="1"/>
    </row>
    <row r="30" spans="1:23" ht="12.3" x14ac:dyDescent="0.4">
      <c r="A30" s="2"/>
      <c r="B30" s="2"/>
      <c r="C30" s="2"/>
      <c r="D30" s="2"/>
      <c r="E30" s="2"/>
      <c r="F30" s="1"/>
      <c r="G30" s="1"/>
      <c r="H30" s="3"/>
      <c r="I30" s="3"/>
      <c r="J30" s="10">
        <v>30460.799999999999</v>
      </c>
      <c r="K30" s="10">
        <v>233457.3</v>
      </c>
      <c r="L30" s="10">
        <v>104701.6</v>
      </c>
      <c r="M30" s="10">
        <v>204717.1</v>
      </c>
      <c r="N30" s="10">
        <v>65164.4</v>
      </c>
      <c r="O30" s="1"/>
      <c r="P30" s="1"/>
      <c r="Q30" s="1"/>
      <c r="R30" s="1"/>
      <c r="S30" s="1"/>
      <c r="T30" s="1"/>
      <c r="U30" s="1"/>
      <c r="V30" s="1"/>
      <c r="W30" s="1"/>
    </row>
    <row r="31" spans="1:23" ht="12.3" x14ac:dyDescent="0.4">
      <c r="A31" s="25" t="s">
        <v>40</v>
      </c>
      <c r="B31" s="22"/>
      <c r="C31" s="22"/>
      <c r="D31" s="22"/>
      <c r="E31" s="23"/>
      <c r="F31" s="1"/>
      <c r="G31" s="1"/>
      <c r="H31" s="3"/>
      <c r="I31" s="3"/>
      <c r="J31" s="10">
        <v>30457.200000000001</v>
      </c>
      <c r="K31" s="10">
        <v>234176.5</v>
      </c>
      <c r="L31" s="10">
        <v>107023.6</v>
      </c>
      <c r="M31" s="10">
        <v>205442.3</v>
      </c>
      <c r="N31" s="10">
        <v>67492.399999999994</v>
      </c>
      <c r="O31" s="1"/>
      <c r="P31" s="1"/>
      <c r="Q31" s="1"/>
      <c r="R31" s="1"/>
      <c r="S31" s="1"/>
      <c r="T31" s="1"/>
      <c r="U31" s="1"/>
      <c r="V31" s="1"/>
      <c r="W31" s="1"/>
    </row>
    <row r="32" spans="1:23" ht="12.3" x14ac:dyDescent="0.4">
      <c r="A32" s="18"/>
      <c r="B32" s="12" t="s">
        <v>2</v>
      </c>
      <c r="C32" s="12" t="s">
        <v>3</v>
      </c>
      <c r="D32" s="12" t="s">
        <v>1</v>
      </c>
      <c r="E32" s="12" t="s">
        <v>0</v>
      </c>
      <c r="F32" s="1"/>
      <c r="G32" s="1"/>
      <c r="H32" s="3"/>
      <c r="I32" s="3"/>
      <c r="J32" s="10">
        <v>30450</v>
      </c>
      <c r="K32" s="10">
        <v>236381.5</v>
      </c>
      <c r="L32" s="10">
        <v>108620.4</v>
      </c>
      <c r="M32" s="10">
        <v>207649.7</v>
      </c>
      <c r="N32" s="10">
        <v>69097.600000000006</v>
      </c>
      <c r="O32" s="1"/>
      <c r="P32" s="1"/>
      <c r="Q32" s="1"/>
      <c r="R32" s="1"/>
      <c r="S32" s="1"/>
      <c r="T32" s="1"/>
      <c r="U32" s="1"/>
      <c r="V32" s="1"/>
      <c r="W32" s="1"/>
    </row>
    <row r="33" spans="1:23" ht="12.3" x14ac:dyDescent="0.4">
      <c r="A33" s="14">
        <v>1</v>
      </c>
      <c r="B33" s="10">
        <f>C6</f>
        <v>76005.009999999995</v>
      </c>
      <c r="C33" s="10">
        <f>C13</f>
        <v>185137.54</v>
      </c>
      <c r="D33" s="10">
        <f>C28</f>
        <v>391115.98</v>
      </c>
      <c r="E33" s="10">
        <f>C17+C18+C19</f>
        <v>276931.46999999997</v>
      </c>
      <c r="F33" s="1"/>
      <c r="G33" s="1"/>
      <c r="H33" s="3"/>
      <c r="I33" s="3"/>
      <c r="J33" s="10">
        <v>30457.200000000001</v>
      </c>
      <c r="K33" s="10">
        <v>232002.9</v>
      </c>
      <c r="L33" s="10">
        <v>107078.8</v>
      </c>
      <c r="M33" s="10">
        <v>203265.1</v>
      </c>
      <c r="N33" s="10">
        <v>67554.8</v>
      </c>
      <c r="O33" s="1"/>
      <c r="P33" s="1"/>
      <c r="Q33" s="1"/>
      <c r="R33" s="1"/>
      <c r="S33" s="1"/>
      <c r="T33" s="1"/>
      <c r="U33" s="1"/>
      <c r="V33" s="1"/>
      <c r="W33" s="1"/>
    </row>
    <row r="34" spans="1:23" ht="12.3" x14ac:dyDescent="0.4">
      <c r="A34" s="14">
        <v>10</v>
      </c>
      <c r="B34" s="10">
        <f>A34*B33</f>
        <v>760050.1</v>
      </c>
      <c r="C34" s="10">
        <f>A34*C33</f>
        <v>1851375.4000000001</v>
      </c>
      <c r="D34" s="10">
        <f>A34*D33</f>
        <v>3911159.8</v>
      </c>
      <c r="E34" s="10">
        <f>C17+C18+C19*A34</f>
        <v>882114.05999999982</v>
      </c>
      <c r="F34" s="1"/>
      <c r="G34" s="1"/>
      <c r="H34" s="3"/>
      <c r="I34" s="3"/>
      <c r="J34" s="10">
        <v>30457.200000000001</v>
      </c>
      <c r="K34" s="10">
        <v>234970.2</v>
      </c>
      <c r="L34" s="10">
        <v>105464.8</v>
      </c>
      <c r="M34" s="10">
        <v>206232.4</v>
      </c>
      <c r="N34" s="10">
        <v>65931.199999999997</v>
      </c>
      <c r="O34" s="1"/>
      <c r="P34" s="1"/>
      <c r="Q34" s="1"/>
      <c r="R34" s="1"/>
      <c r="S34" s="1"/>
      <c r="T34" s="1"/>
      <c r="U34" s="1"/>
      <c r="V34" s="1"/>
      <c r="W34" s="1"/>
    </row>
    <row r="35" spans="1:23" ht="12.3" x14ac:dyDescent="0.4">
      <c r="A35" s="16">
        <v>100</v>
      </c>
      <c r="B35" s="13">
        <f>A35*B33</f>
        <v>7600500.9999999991</v>
      </c>
      <c r="C35" s="13">
        <f>A35*C33</f>
        <v>18513754</v>
      </c>
      <c r="D35" s="13">
        <f>A35*D33</f>
        <v>39111598</v>
      </c>
      <c r="E35" s="13">
        <f>C17+C18+C19*A35</f>
        <v>6933939.9599999981</v>
      </c>
      <c r="F35" s="1"/>
      <c r="G35" s="1"/>
      <c r="H35" s="3"/>
      <c r="I35" s="3"/>
      <c r="J35" s="10">
        <v>30458.400000000001</v>
      </c>
      <c r="K35" s="10">
        <v>236500.2</v>
      </c>
      <c r="L35" s="10">
        <v>104311</v>
      </c>
      <c r="M35" s="10">
        <v>207761.2</v>
      </c>
      <c r="N35" s="10">
        <v>64784.6</v>
      </c>
      <c r="O35" s="1"/>
      <c r="P35" s="1"/>
      <c r="Q35" s="1"/>
      <c r="R35" s="1"/>
      <c r="S35" s="1"/>
      <c r="T35" s="1"/>
      <c r="U35" s="1"/>
      <c r="V35" s="1"/>
      <c r="W35" s="1"/>
    </row>
    <row r="36" spans="1:23" ht="12.3" x14ac:dyDescent="0.4">
      <c r="A36" s="1"/>
      <c r="B36" s="1"/>
      <c r="C36" s="1"/>
      <c r="D36" s="1"/>
      <c r="E36" s="1"/>
      <c r="F36" s="1"/>
      <c r="G36" s="1"/>
      <c r="H36" s="3"/>
      <c r="I36" s="3"/>
      <c r="J36" s="10">
        <v>30458.400000000001</v>
      </c>
      <c r="K36" s="10">
        <v>234197.6</v>
      </c>
      <c r="L36" s="10">
        <v>112156.5</v>
      </c>
      <c r="M36" s="10">
        <v>205457.4</v>
      </c>
      <c r="N36" s="10">
        <v>72632.5</v>
      </c>
      <c r="O36" s="1"/>
      <c r="P36" s="1"/>
      <c r="Q36" s="1"/>
      <c r="R36" s="1"/>
      <c r="S36" s="1"/>
      <c r="T36" s="1"/>
      <c r="U36" s="1"/>
      <c r="V36" s="1"/>
      <c r="W36" s="1"/>
    </row>
    <row r="37" spans="1:23" ht="12.3" x14ac:dyDescent="0.4">
      <c r="A37" s="1"/>
      <c r="B37" s="1"/>
      <c r="C37" s="1"/>
      <c r="D37" s="1"/>
      <c r="E37" s="1"/>
      <c r="F37" s="1"/>
      <c r="G37" s="1"/>
      <c r="H37" s="3"/>
      <c r="I37" s="3"/>
      <c r="J37" s="10">
        <v>30454.799999999999</v>
      </c>
      <c r="K37" s="10">
        <v>237846.1</v>
      </c>
      <c r="L37" s="10">
        <v>104690.2</v>
      </c>
      <c r="M37" s="10">
        <v>209110.7</v>
      </c>
      <c r="N37" s="10">
        <v>65154.2</v>
      </c>
      <c r="O37" s="1"/>
      <c r="P37" s="1"/>
      <c r="Q37" s="1"/>
      <c r="R37" s="1"/>
      <c r="S37" s="1"/>
      <c r="T37" s="1"/>
      <c r="U37" s="1"/>
      <c r="V37" s="1"/>
      <c r="W37" s="1"/>
    </row>
    <row r="38" spans="1:23" ht="12.3" x14ac:dyDescent="0.4">
      <c r="A38" s="2"/>
      <c r="B38" s="2"/>
      <c r="C38" s="2"/>
      <c r="D38" s="2"/>
      <c r="E38" s="2"/>
      <c r="F38" s="1"/>
      <c r="G38" s="1"/>
      <c r="H38" s="3"/>
      <c r="I38" s="3"/>
      <c r="J38" s="10">
        <v>30458.400000000001</v>
      </c>
      <c r="K38" s="10">
        <v>232073.5</v>
      </c>
      <c r="L38" s="10">
        <v>107435.2</v>
      </c>
      <c r="M38" s="10">
        <v>203334.5</v>
      </c>
      <c r="N38" s="10">
        <v>67911.199999999997</v>
      </c>
      <c r="O38" s="1"/>
      <c r="P38" s="1"/>
      <c r="Q38" s="1"/>
      <c r="R38" s="1"/>
      <c r="S38" s="1"/>
      <c r="T38" s="1"/>
      <c r="U38" s="1"/>
      <c r="V38" s="1"/>
      <c r="W38" s="1"/>
    </row>
    <row r="39" spans="1:23" ht="12.3" x14ac:dyDescent="0.4">
      <c r="A39" s="25" t="s">
        <v>41</v>
      </c>
      <c r="B39" s="22"/>
      <c r="C39" s="22"/>
      <c r="D39" s="22"/>
      <c r="E39" s="23"/>
      <c r="F39" s="1"/>
      <c r="G39" s="1"/>
      <c r="H39" s="3"/>
      <c r="I39" s="3"/>
      <c r="J39" s="13">
        <v>30456</v>
      </c>
      <c r="K39" s="13">
        <v>235614.6</v>
      </c>
      <c r="L39" s="13">
        <v>106227.4</v>
      </c>
      <c r="M39" s="13">
        <v>206879.2</v>
      </c>
      <c r="N39" s="13">
        <v>66702.2</v>
      </c>
      <c r="O39" s="1"/>
      <c r="P39" s="1"/>
      <c r="Q39" s="1"/>
      <c r="R39" s="1"/>
      <c r="S39" s="1"/>
      <c r="T39" s="1"/>
      <c r="U39" s="1"/>
      <c r="V39" s="1"/>
      <c r="W39" s="1"/>
    </row>
    <row r="40" spans="1:23" ht="12.3" x14ac:dyDescent="0.4">
      <c r="A40" s="18"/>
      <c r="B40" s="12" t="s">
        <v>2</v>
      </c>
      <c r="C40" s="12" t="s">
        <v>3</v>
      </c>
      <c r="D40" s="12" t="s">
        <v>1</v>
      </c>
      <c r="E40" s="12" t="s">
        <v>0</v>
      </c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3" x14ac:dyDescent="0.4">
      <c r="A41" s="14">
        <v>1</v>
      </c>
      <c r="B41" s="10">
        <f>D4+D5</f>
        <v>134789.56999999998</v>
      </c>
      <c r="C41" s="10">
        <f>D13</f>
        <v>237236.86</v>
      </c>
      <c r="D41" s="10">
        <f>D28</f>
        <v>494313.14</v>
      </c>
      <c r="E41" s="10">
        <f>D17+D18+D19</f>
        <v>371949.82999999996</v>
      </c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3" x14ac:dyDescent="0.4">
      <c r="A42" s="14">
        <v>10</v>
      </c>
      <c r="B42" s="10">
        <f>A42*B41</f>
        <v>1347895.6999999997</v>
      </c>
      <c r="C42" s="10">
        <f>A42*C41</f>
        <v>2372368.5999999996</v>
      </c>
      <c r="D42" s="10">
        <f>A42*D41</f>
        <v>4943131.4000000004</v>
      </c>
      <c r="E42" s="10">
        <f>D17+D18+D19*A42</f>
        <v>1332888.3799999999</v>
      </c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3" x14ac:dyDescent="0.4">
      <c r="A43" s="16">
        <v>100</v>
      </c>
      <c r="B43" s="13">
        <f>A43*B41</f>
        <v>13478956.999999998</v>
      </c>
      <c r="C43" s="13">
        <f>A43*C41</f>
        <v>23723686</v>
      </c>
      <c r="D43" s="13">
        <f>A43*D41</f>
        <v>49431314</v>
      </c>
      <c r="E43" s="13">
        <f>D17+D18+D19*A43</f>
        <v>10942273.879999999</v>
      </c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3" x14ac:dyDescent="0.4">
      <c r="A44" s="1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3" x14ac:dyDescent="0.4">
      <c r="A45" s="1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3" x14ac:dyDescent="0.4">
      <c r="A46" s="1"/>
      <c r="B46" s="1"/>
      <c r="C46" s="1"/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3" x14ac:dyDescent="0.4">
      <c r="A47" s="1"/>
      <c r="B47" s="1"/>
      <c r="C47" s="1"/>
      <c r="D47" s="1"/>
      <c r="E47" s="1"/>
      <c r="F47" s="1"/>
      <c r="G47" s="1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3" x14ac:dyDescent="0.4">
      <c r="A48" s="1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3" x14ac:dyDescent="0.4">
      <c r="A49" s="1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3" x14ac:dyDescent="0.4">
      <c r="A50" s="1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3" x14ac:dyDescent="0.4">
      <c r="A51" s="1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3" x14ac:dyDescent="0.4">
      <c r="A52" s="1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3" x14ac:dyDescent="0.4">
      <c r="A53" s="1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3" x14ac:dyDescent="0.4">
      <c r="A54" s="1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3" x14ac:dyDescent="0.4">
      <c r="A55" s="1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3" x14ac:dyDescent="0.4">
      <c r="A56" s="1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3" x14ac:dyDescent="0.4">
      <c r="A57" s="1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3" x14ac:dyDescent="0.4">
      <c r="A58" s="1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3" x14ac:dyDescent="0.4">
      <c r="A59" s="1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3" x14ac:dyDescent="0.4">
      <c r="A60" s="1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3" x14ac:dyDescent="0.4">
      <c r="A61" s="1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3" x14ac:dyDescent="0.4">
      <c r="A62" s="1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3" x14ac:dyDescent="0.4">
      <c r="A63" s="1"/>
      <c r="B63" s="1"/>
      <c r="C63" s="1"/>
      <c r="D63" s="1"/>
      <c r="E63" s="1"/>
      <c r="F63" s="1"/>
      <c r="G63" s="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3" x14ac:dyDescent="0.4">
      <c r="A64" s="1"/>
      <c r="B64" s="1"/>
      <c r="C64" s="1"/>
      <c r="D64" s="1"/>
      <c r="E64" s="1"/>
      <c r="F64" s="1"/>
      <c r="G64" s="1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3" x14ac:dyDescent="0.4">
      <c r="A65" s="1"/>
      <c r="B65" s="1"/>
      <c r="C65" s="1"/>
      <c r="D65" s="1"/>
      <c r="E65" s="1"/>
      <c r="F65" s="1"/>
      <c r="G65" s="1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3" x14ac:dyDescent="0.4">
      <c r="A66" s="1"/>
      <c r="B66" s="1"/>
      <c r="C66" s="1"/>
      <c r="D66" s="1"/>
      <c r="E66" s="1"/>
      <c r="F66" s="1"/>
      <c r="G66" s="1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3" x14ac:dyDescent="0.4">
      <c r="A67" s="1"/>
      <c r="B67" s="1"/>
      <c r="C67" s="1"/>
      <c r="D67" s="1"/>
      <c r="E67" s="1"/>
      <c r="F67" s="1"/>
      <c r="G67" s="1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3" x14ac:dyDescent="0.4">
      <c r="A68" s="1"/>
      <c r="B68" s="1"/>
      <c r="C68" s="1"/>
      <c r="D68" s="1"/>
      <c r="E68" s="1"/>
      <c r="F68" s="1"/>
      <c r="G68" s="1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3" x14ac:dyDescent="0.4">
      <c r="A69" s="1"/>
      <c r="B69" s="1"/>
      <c r="C69" s="1"/>
      <c r="D69" s="1"/>
      <c r="E69" s="1"/>
      <c r="F69" s="1"/>
      <c r="G69" s="1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3" x14ac:dyDescent="0.4">
      <c r="A70" s="1"/>
      <c r="B70" s="1"/>
      <c r="C70" s="1"/>
      <c r="D70" s="1"/>
      <c r="E70" s="1"/>
      <c r="F70" s="1"/>
      <c r="G70" s="1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3" x14ac:dyDescent="0.4">
      <c r="A71" s="1"/>
      <c r="B71" s="1"/>
      <c r="C71" s="1"/>
      <c r="D71" s="1"/>
      <c r="E71" s="1"/>
      <c r="F71" s="1"/>
      <c r="G71" s="1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3" x14ac:dyDescent="0.4">
      <c r="A72" s="1"/>
      <c r="B72" s="1"/>
      <c r="C72" s="1"/>
      <c r="D72" s="1"/>
      <c r="E72" s="1"/>
      <c r="F72" s="1"/>
      <c r="G72" s="1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3" x14ac:dyDescent="0.4">
      <c r="A73" s="1"/>
      <c r="B73" s="1"/>
      <c r="C73" s="1"/>
      <c r="D73" s="1"/>
      <c r="E73" s="1"/>
      <c r="F73" s="1"/>
      <c r="G73" s="1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3" x14ac:dyDescent="0.4">
      <c r="A74" s="1"/>
      <c r="B74" s="1"/>
      <c r="C74" s="1"/>
      <c r="D74" s="1"/>
      <c r="E74" s="1"/>
      <c r="F74" s="1"/>
      <c r="G74" s="1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3" x14ac:dyDescent="0.4">
      <c r="A75" s="1"/>
      <c r="B75" s="1"/>
      <c r="C75" s="1"/>
      <c r="D75" s="1"/>
      <c r="E75" s="1"/>
      <c r="F75" s="1"/>
      <c r="G75" s="1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3" x14ac:dyDescent="0.4">
      <c r="A76" s="1"/>
      <c r="B76" s="1"/>
      <c r="C76" s="1"/>
      <c r="D76" s="1"/>
      <c r="E76" s="1"/>
      <c r="F76" s="1"/>
      <c r="G76" s="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3" x14ac:dyDescent="0.4">
      <c r="A77" s="1"/>
      <c r="B77" s="1"/>
      <c r="C77" s="1"/>
      <c r="D77" s="1"/>
      <c r="E77" s="1"/>
      <c r="F77" s="1"/>
      <c r="G77" s="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3" x14ac:dyDescent="0.4">
      <c r="A78" s="1"/>
      <c r="B78" s="1"/>
      <c r="C78" s="1"/>
      <c r="D78" s="1"/>
      <c r="E78" s="1"/>
      <c r="F78" s="1"/>
      <c r="G78" s="1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3" x14ac:dyDescent="0.4">
      <c r="A79" s="1"/>
      <c r="B79" s="1"/>
      <c r="C79" s="1"/>
      <c r="D79" s="1"/>
      <c r="E79" s="1"/>
      <c r="F79" s="1"/>
      <c r="G79" s="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3" x14ac:dyDescent="0.4">
      <c r="A80" s="1"/>
      <c r="B80" s="1"/>
      <c r="C80" s="1"/>
      <c r="D80" s="1"/>
      <c r="E80" s="1"/>
      <c r="F80" s="1"/>
      <c r="G80" s="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3" x14ac:dyDescent="0.4">
      <c r="A81" s="1"/>
      <c r="B81" s="1"/>
      <c r="C81" s="1"/>
      <c r="D81" s="1"/>
      <c r="E81" s="1"/>
      <c r="F81" s="1"/>
      <c r="G81" s="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3" x14ac:dyDescent="0.4">
      <c r="A82" s="1"/>
      <c r="B82" s="1"/>
      <c r="C82" s="1"/>
      <c r="D82" s="1"/>
      <c r="E82" s="1"/>
      <c r="F82" s="1"/>
      <c r="G82" s="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3" x14ac:dyDescent="0.4">
      <c r="A83" s="1"/>
      <c r="B83" s="1"/>
      <c r="C83" s="1"/>
      <c r="D83" s="1"/>
      <c r="E83" s="1"/>
      <c r="F83" s="1"/>
      <c r="G83" s="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3" x14ac:dyDescent="0.4">
      <c r="A84" s="1"/>
      <c r="B84" s="1"/>
      <c r="C84" s="1"/>
      <c r="D84" s="1"/>
      <c r="E84" s="1"/>
      <c r="F84" s="1"/>
      <c r="G84" s="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3" x14ac:dyDescent="0.4">
      <c r="A85" s="1"/>
      <c r="B85" s="1"/>
      <c r="C85" s="1"/>
      <c r="D85" s="1"/>
      <c r="E85" s="1"/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3" x14ac:dyDescent="0.4">
      <c r="A86" s="1"/>
      <c r="B86" s="1"/>
      <c r="C86" s="1"/>
      <c r="D86" s="1"/>
      <c r="E86" s="1"/>
      <c r="F86" s="1"/>
      <c r="G86" s="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3" x14ac:dyDescent="0.4">
      <c r="A87" s="1"/>
      <c r="B87" s="1"/>
      <c r="C87" s="1"/>
      <c r="D87" s="1"/>
      <c r="E87" s="1"/>
      <c r="F87" s="1"/>
      <c r="G87" s="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3" x14ac:dyDescent="0.4">
      <c r="A88" s="1"/>
      <c r="B88" s="1"/>
      <c r="C88" s="1"/>
      <c r="D88" s="1"/>
      <c r="E88" s="1"/>
      <c r="F88" s="1"/>
      <c r="G88" s="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3" x14ac:dyDescent="0.4">
      <c r="A89" s="1"/>
      <c r="B89" s="1"/>
      <c r="C89" s="1"/>
      <c r="D89" s="1"/>
      <c r="E89" s="1"/>
      <c r="F89" s="1"/>
      <c r="G89" s="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3" x14ac:dyDescent="0.4">
      <c r="A90" s="1"/>
      <c r="B90" s="1"/>
      <c r="C90" s="1"/>
      <c r="D90" s="1"/>
      <c r="E90" s="1"/>
      <c r="F90" s="1"/>
      <c r="G90" s="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3" x14ac:dyDescent="0.4">
      <c r="A91" s="1"/>
      <c r="B91" s="1"/>
      <c r="C91" s="1"/>
      <c r="D91" s="1"/>
      <c r="E91" s="1"/>
      <c r="F91" s="1"/>
      <c r="G91" s="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3" x14ac:dyDescent="0.4">
      <c r="A92" s="1"/>
      <c r="B92" s="1"/>
      <c r="C92" s="1"/>
      <c r="D92" s="1"/>
      <c r="E92" s="1"/>
      <c r="F92" s="1"/>
      <c r="G92" s="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3" x14ac:dyDescent="0.4">
      <c r="A93" s="1"/>
      <c r="B93" s="1"/>
      <c r="C93" s="1"/>
      <c r="D93" s="1"/>
      <c r="E93" s="1"/>
      <c r="F93" s="1"/>
      <c r="G93" s="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3" x14ac:dyDescent="0.4">
      <c r="A94" s="1"/>
      <c r="B94" s="1"/>
      <c r="C94" s="1"/>
      <c r="D94" s="1"/>
      <c r="E94" s="1"/>
      <c r="F94" s="1"/>
      <c r="G94" s="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3" x14ac:dyDescent="0.4">
      <c r="A95" s="1"/>
      <c r="B95" s="1"/>
      <c r="C95" s="1"/>
      <c r="D95" s="1"/>
      <c r="E95" s="1"/>
      <c r="F95" s="1"/>
      <c r="G95" s="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3" x14ac:dyDescent="0.4">
      <c r="A96" s="1"/>
      <c r="B96" s="1"/>
      <c r="C96" s="1"/>
      <c r="D96" s="1"/>
      <c r="E96" s="1"/>
      <c r="F96" s="1"/>
      <c r="G96" s="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3" x14ac:dyDescent="0.4">
      <c r="A97" s="1"/>
      <c r="B97" s="1"/>
      <c r="C97" s="1"/>
      <c r="D97" s="1"/>
      <c r="E97" s="1"/>
      <c r="F97" s="1"/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3" x14ac:dyDescent="0.4">
      <c r="A98" s="1"/>
      <c r="B98" s="1"/>
      <c r="C98" s="1"/>
      <c r="D98" s="1"/>
      <c r="E98" s="1"/>
      <c r="F98" s="1"/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3" x14ac:dyDescent="0.4">
      <c r="A99" s="1"/>
      <c r="B99" s="1"/>
      <c r="C99" s="1"/>
      <c r="D99" s="1"/>
      <c r="E99" s="1"/>
      <c r="F99" s="1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3" x14ac:dyDescent="0.4">
      <c r="A100" s="1"/>
      <c r="B100" s="1"/>
      <c r="C100" s="1"/>
      <c r="D100" s="1"/>
      <c r="E100" s="1"/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3" x14ac:dyDescent="0.4">
      <c r="A101" s="1"/>
      <c r="B101" s="1"/>
      <c r="C101" s="1"/>
      <c r="D101" s="1"/>
      <c r="E101" s="1"/>
      <c r="F101" s="1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3" x14ac:dyDescent="0.4">
      <c r="A102" s="1"/>
      <c r="B102" s="1"/>
      <c r="C102" s="1"/>
      <c r="D102" s="1"/>
      <c r="E102" s="1"/>
      <c r="F102" s="1"/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3" x14ac:dyDescent="0.4">
      <c r="A103" s="1"/>
      <c r="B103" s="1"/>
      <c r="C103" s="1"/>
      <c r="D103" s="1"/>
      <c r="E103" s="1"/>
      <c r="F103" s="1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3" x14ac:dyDescent="0.4">
      <c r="A104" s="1"/>
      <c r="B104" s="1"/>
      <c r="C104" s="1"/>
      <c r="D104" s="1"/>
      <c r="E104" s="1"/>
      <c r="F104" s="1"/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3" x14ac:dyDescent="0.4">
      <c r="A105" s="1"/>
      <c r="B105" s="1"/>
      <c r="C105" s="1"/>
      <c r="D105" s="1"/>
      <c r="E105" s="1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3" x14ac:dyDescent="0.4">
      <c r="A106" s="1"/>
      <c r="B106" s="1"/>
      <c r="C106" s="1"/>
      <c r="D106" s="1"/>
      <c r="E106" s="1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3" x14ac:dyDescent="0.4">
      <c r="A107" s="1"/>
      <c r="B107" s="1"/>
      <c r="C107" s="1"/>
      <c r="D107" s="1"/>
      <c r="E107" s="1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3" x14ac:dyDescent="0.4">
      <c r="A108" s="1"/>
      <c r="B108" s="1"/>
      <c r="C108" s="1"/>
      <c r="D108" s="1"/>
      <c r="E108" s="1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3" x14ac:dyDescent="0.4">
      <c r="A109" s="1"/>
      <c r="B109" s="1"/>
      <c r="C109" s="1"/>
      <c r="D109" s="1"/>
      <c r="E109" s="1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3" x14ac:dyDescent="0.4">
      <c r="A110" s="1"/>
      <c r="B110" s="1"/>
      <c r="C110" s="1"/>
      <c r="D110" s="1"/>
      <c r="E110" s="1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3" x14ac:dyDescent="0.4">
      <c r="A111" s="1"/>
      <c r="B111" s="1"/>
      <c r="C111" s="1"/>
      <c r="D111" s="1"/>
      <c r="E111" s="1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3" x14ac:dyDescent="0.4">
      <c r="A112" s="1"/>
      <c r="B112" s="1"/>
      <c r="C112" s="1"/>
      <c r="D112" s="1"/>
      <c r="E112" s="1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3" x14ac:dyDescent="0.4">
      <c r="A113" s="1"/>
      <c r="B113" s="1"/>
      <c r="C113" s="1"/>
      <c r="D113" s="1"/>
      <c r="E113" s="1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3" x14ac:dyDescent="0.4">
      <c r="A114" s="1"/>
      <c r="B114" s="1"/>
      <c r="C114" s="1"/>
      <c r="D114" s="1"/>
      <c r="E114" s="1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3" x14ac:dyDescent="0.4">
      <c r="A115" s="1"/>
      <c r="B115" s="1"/>
      <c r="C115" s="1"/>
      <c r="D115" s="1"/>
      <c r="E115" s="1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3" x14ac:dyDescent="0.4">
      <c r="A116" s="1"/>
      <c r="B116" s="1"/>
      <c r="C116" s="1"/>
      <c r="D116" s="1"/>
      <c r="E116" s="1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3" x14ac:dyDescent="0.4">
      <c r="A117" s="1"/>
      <c r="B117" s="1"/>
      <c r="C117" s="1"/>
      <c r="D117" s="1"/>
      <c r="E117" s="1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3" x14ac:dyDescent="0.4">
      <c r="A118" s="1"/>
      <c r="B118" s="1"/>
      <c r="C118" s="1"/>
      <c r="D118" s="1"/>
      <c r="E118" s="1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3" x14ac:dyDescent="0.4">
      <c r="A119" s="1"/>
      <c r="B119" s="1"/>
      <c r="C119" s="1"/>
      <c r="D119" s="1"/>
      <c r="E119" s="1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3" x14ac:dyDescent="0.4">
      <c r="A120" s="1"/>
      <c r="B120" s="1"/>
      <c r="C120" s="1"/>
      <c r="D120" s="1"/>
      <c r="E120" s="1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3" x14ac:dyDescent="0.4">
      <c r="A121" s="1"/>
      <c r="B121" s="1"/>
      <c r="C121" s="1"/>
      <c r="D121" s="1"/>
      <c r="E121" s="1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3" x14ac:dyDescent="0.4">
      <c r="A122" s="1"/>
      <c r="B122" s="1"/>
      <c r="C122" s="1"/>
      <c r="D122" s="1"/>
      <c r="E122" s="1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3" x14ac:dyDescent="0.4">
      <c r="A123" s="1"/>
      <c r="B123" s="1"/>
      <c r="C123" s="1"/>
      <c r="D123" s="1"/>
      <c r="E123" s="1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3" x14ac:dyDescent="0.4">
      <c r="A124" s="1"/>
      <c r="B124" s="1"/>
      <c r="C124" s="1"/>
      <c r="D124" s="1"/>
      <c r="E124" s="1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3" x14ac:dyDescent="0.4">
      <c r="A125" s="1"/>
      <c r="B125" s="1"/>
      <c r="C125" s="1"/>
      <c r="D125" s="1"/>
      <c r="E125" s="1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3" x14ac:dyDescent="0.4">
      <c r="A126" s="1"/>
      <c r="B126" s="1"/>
      <c r="C126" s="1"/>
      <c r="D126" s="1"/>
      <c r="E126" s="1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3" x14ac:dyDescent="0.4">
      <c r="A127" s="1"/>
      <c r="B127" s="1"/>
      <c r="C127" s="1"/>
      <c r="D127" s="1"/>
      <c r="E127" s="1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3" x14ac:dyDescent="0.4">
      <c r="A128" s="1"/>
      <c r="B128" s="1"/>
      <c r="C128" s="1"/>
      <c r="D128" s="1"/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3" x14ac:dyDescent="0.4">
      <c r="A129" s="1"/>
      <c r="B129" s="1"/>
      <c r="C129" s="1"/>
      <c r="D129" s="1"/>
      <c r="E129" s="1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3" x14ac:dyDescent="0.4">
      <c r="A130" s="1"/>
      <c r="B130" s="1"/>
      <c r="C130" s="1"/>
      <c r="D130" s="1"/>
      <c r="E130" s="1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3" x14ac:dyDescent="0.4">
      <c r="A131" s="1"/>
      <c r="B131" s="1"/>
      <c r="C131" s="1"/>
      <c r="D131" s="1"/>
      <c r="E131" s="1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3" x14ac:dyDescent="0.4">
      <c r="A132" s="1"/>
      <c r="B132" s="1"/>
      <c r="C132" s="1"/>
      <c r="D132" s="1"/>
      <c r="E132" s="1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3" x14ac:dyDescent="0.4">
      <c r="A133" s="1"/>
      <c r="B133" s="1"/>
      <c r="C133" s="1"/>
      <c r="D133" s="1"/>
      <c r="E133" s="1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3" x14ac:dyDescent="0.4">
      <c r="A134" s="1"/>
      <c r="B134" s="1"/>
      <c r="C134" s="1"/>
      <c r="D134" s="1"/>
      <c r="E134" s="1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3" x14ac:dyDescent="0.4">
      <c r="A135" s="1"/>
      <c r="B135" s="1"/>
      <c r="C135" s="1"/>
      <c r="D135" s="1"/>
      <c r="E135" s="1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3" x14ac:dyDescent="0.4">
      <c r="A136" s="1"/>
      <c r="B136" s="1"/>
      <c r="C136" s="1"/>
      <c r="D136" s="1"/>
      <c r="E136" s="1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3" x14ac:dyDescent="0.4">
      <c r="A137" s="1"/>
      <c r="B137" s="1"/>
      <c r="C137" s="1"/>
      <c r="D137" s="1"/>
      <c r="E137" s="1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3" x14ac:dyDescent="0.4">
      <c r="A138" s="1"/>
      <c r="B138" s="1"/>
      <c r="C138" s="1"/>
      <c r="D138" s="1"/>
      <c r="E138" s="1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3" x14ac:dyDescent="0.4">
      <c r="A139" s="1"/>
      <c r="B139" s="1"/>
      <c r="C139" s="1"/>
      <c r="D139" s="1"/>
      <c r="E139" s="1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3" x14ac:dyDescent="0.4">
      <c r="A140" s="1"/>
      <c r="B140" s="1"/>
      <c r="C140" s="1"/>
      <c r="D140" s="1"/>
      <c r="E140" s="1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3" x14ac:dyDescent="0.4">
      <c r="A141" s="1"/>
      <c r="B141" s="1"/>
      <c r="C141" s="1"/>
      <c r="D141" s="1"/>
      <c r="E141" s="1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3" x14ac:dyDescent="0.4">
      <c r="A142" s="1"/>
      <c r="B142" s="1"/>
      <c r="C142" s="1"/>
      <c r="D142" s="1"/>
      <c r="E142" s="1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3" x14ac:dyDescent="0.4">
      <c r="A143" s="1"/>
      <c r="B143" s="1"/>
      <c r="C143" s="1"/>
      <c r="D143" s="1"/>
      <c r="E143" s="1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3" x14ac:dyDescent="0.4">
      <c r="A144" s="1"/>
      <c r="B144" s="1"/>
      <c r="C144" s="1"/>
      <c r="D144" s="1"/>
      <c r="E144" s="1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3" x14ac:dyDescent="0.4">
      <c r="A145" s="1"/>
      <c r="B145" s="1"/>
      <c r="C145" s="1"/>
      <c r="D145" s="1"/>
      <c r="E145" s="1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3" x14ac:dyDescent="0.4">
      <c r="A146" s="1"/>
      <c r="B146" s="1"/>
      <c r="C146" s="1"/>
      <c r="D146" s="1"/>
      <c r="E146" s="1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3" x14ac:dyDescent="0.4">
      <c r="A147" s="1"/>
      <c r="B147" s="1"/>
      <c r="C147" s="1"/>
      <c r="D147" s="1"/>
      <c r="E147" s="1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3" x14ac:dyDescent="0.4">
      <c r="A148" s="1"/>
      <c r="B148" s="1"/>
      <c r="C148" s="1"/>
      <c r="D148" s="1"/>
      <c r="E148" s="1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3" x14ac:dyDescent="0.4">
      <c r="A149" s="1"/>
      <c r="B149" s="1"/>
      <c r="C149" s="1"/>
      <c r="D149" s="1"/>
      <c r="E149" s="1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3" x14ac:dyDescent="0.4">
      <c r="A150" s="1"/>
      <c r="B150" s="1"/>
      <c r="C150" s="1"/>
      <c r="D150" s="1"/>
      <c r="E150" s="1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3" x14ac:dyDescent="0.4">
      <c r="A151" s="1"/>
      <c r="B151" s="1"/>
      <c r="C151" s="1"/>
      <c r="D151" s="1"/>
      <c r="E151" s="1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3" x14ac:dyDescent="0.4">
      <c r="A152" s="1"/>
      <c r="B152" s="1"/>
      <c r="C152" s="1"/>
      <c r="D152" s="1"/>
      <c r="E152" s="1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3" x14ac:dyDescent="0.4">
      <c r="A153" s="1"/>
      <c r="B153" s="1"/>
      <c r="C153" s="1"/>
      <c r="D153" s="1"/>
      <c r="E153" s="1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3" x14ac:dyDescent="0.4">
      <c r="A154" s="1"/>
      <c r="B154" s="1"/>
      <c r="C154" s="1"/>
      <c r="D154" s="1"/>
      <c r="E154" s="1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3" x14ac:dyDescent="0.4">
      <c r="A155" s="1"/>
      <c r="B155" s="1"/>
      <c r="C155" s="1"/>
      <c r="D155" s="1"/>
      <c r="E155" s="1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3" x14ac:dyDescent="0.4">
      <c r="A156" s="1"/>
      <c r="B156" s="1"/>
      <c r="C156" s="1"/>
      <c r="D156" s="1"/>
      <c r="E156" s="1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3" x14ac:dyDescent="0.4">
      <c r="A157" s="1"/>
      <c r="B157" s="1"/>
      <c r="C157" s="1"/>
      <c r="D157" s="1"/>
      <c r="E157" s="1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3" x14ac:dyDescent="0.4">
      <c r="A158" s="1"/>
      <c r="B158" s="1"/>
      <c r="C158" s="1"/>
      <c r="D158" s="1"/>
      <c r="E158" s="1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3" x14ac:dyDescent="0.4">
      <c r="A159" s="1"/>
      <c r="B159" s="1"/>
      <c r="C159" s="1"/>
      <c r="D159" s="1"/>
      <c r="E159" s="1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3" x14ac:dyDescent="0.4">
      <c r="A160" s="1"/>
      <c r="B160" s="1"/>
      <c r="C160" s="1"/>
      <c r="D160" s="1"/>
      <c r="E160" s="1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3" x14ac:dyDescent="0.4">
      <c r="A161" s="1"/>
      <c r="B161" s="1"/>
      <c r="C161" s="1"/>
      <c r="D161" s="1"/>
      <c r="E161" s="1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3" x14ac:dyDescent="0.4">
      <c r="A162" s="1"/>
      <c r="B162" s="1"/>
      <c r="C162" s="1"/>
      <c r="D162" s="1"/>
      <c r="E162" s="1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3" x14ac:dyDescent="0.4">
      <c r="A163" s="1"/>
      <c r="B163" s="1"/>
      <c r="C163" s="1"/>
      <c r="D163" s="1"/>
      <c r="E163" s="1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3" x14ac:dyDescent="0.4">
      <c r="A164" s="1"/>
      <c r="B164" s="1"/>
      <c r="C164" s="1"/>
      <c r="D164" s="1"/>
      <c r="E164" s="1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3" x14ac:dyDescent="0.4">
      <c r="A165" s="1"/>
      <c r="B165" s="1"/>
      <c r="C165" s="1"/>
      <c r="D165" s="1"/>
      <c r="E165" s="1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3" x14ac:dyDescent="0.4">
      <c r="A166" s="1"/>
      <c r="B166" s="1"/>
      <c r="C166" s="1"/>
      <c r="D166" s="1"/>
      <c r="E166" s="1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3" x14ac:dyDescent="0.4">
      <c r="A167" s="1"/>
      <c r="B167" s="1"/>
      <c r="C167" s="1"/>
      <c r="D167" s="1"/>
      <c r="E167" s="1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3" x14ac:dyDescent="0.4">
      <c r="A168" s="1"/>
      <c r="B168" s="1"/>
      <c r="C168" s="1"/>
      <c r="D168" s="1"/>
      <c r="E168" s="1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3" x14ac:dyDescent="0.4">
      <c r="A169" s="1"/>
      <c r="B169" s="1"/>
      <c r="C169" s="1"/>
      <c r="D169" s="1"/>
      <c r="E169" s="1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3" x14ac:dyDescent="0.4">
      <c r="A170" s="1"/>
      <c r="B170" s="1"/>
      <c r="C170" s="1"/>
      <c r="D170" s="1"/>
      <c r="E170" s="1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3" x14ac:dyDescent="0.4">
      <c r="A171" s="1"/>
      <c r="B171" s="1"/>
      <c r="C171" s="1"/>
      <c r="D171" s="1"/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3" x14ac:dyDescent="0.4">
      <c r="A172" s="1"/>
      <c r="B172" s="1"/>
      <c r="C172" s="1"/>
      <c r="D172" s="1"/>
      <c r="E172" s="1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3" x14ac:dyDescent="0.4">
      <c r="A173" s="1"/>
      <c r="B173" s="1"/>
      <c r="C173" s="1"/>
      <c r="D173" s="1"/>
      <c r="E173" s="1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3" x14ac:dyDescent="0.4">
      <c r="A174" s="1"/>
      <c r="B174" s="1"/>
      <c r="C174" s="1"/>
      <c r="D174" s="1"/>
      <c r="E174" s="1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3" x14ac:dyDescent="0.4">
      <c r="A175" s="1"/>
      <c r="B175" s="1"/>
      <c r="C175" s="1"/>
      <c r="D175" s="1"/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3" x14ac:dyDescent="0.4">
      <c r="A176" s="1"/>
      <c r="B176" s="1"/>
      <c r="C176" s="1"/>
      <c r="D176" s="1"/>
      <c r="E176" s="1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3" x14ac:dyDescent="0.4">
      <c r="A177" s="1"/>
      <c r="B177" s="1"/>
      <c r="C177" s="1"/>
      <c r="D177" s="1"/>
      <c r="E177" s="1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3" x14ac:dyDescent="0.4">
      <c r="A178" s="1"/>
      <c r="B178" s="1"/>
      <c r="C178" s="1"/>
      <c r="D178" s="1"/>
      <c r="E178" s="1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3" x14ac:dyDescent="0.4">
      <c r="A179" s="1"/>
      <c r="B179" s="1"/>
      <c r="C179" s="1"/>
      <c r="D179" s="1"/>
      <c r="E179" s="1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3" x14ac:dyDescent="0.4">
      <c r="A180" s="1"/>
      <c r="B180" s="1"/>
      <c r="C180" s="1"/>
      <c r="D180" s="1"/>
      <c r="E180" s="1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3" x14ac:dyDescent="0.4">
      <c r="A181" s="1"/>
      <c r="B181" s="1"/>
      <c r="C181" s="1"/>
      <c r="D181" s="1"/>
      <c r="E181" s="1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3" x14ac:dyDescent="0.4">
      <c r="A182" s="1"/>
      <c r="B182" s="1"/>
      <c r="C182" s="1"/>
      <c r="D182" s="1"/>
      <c r="E182" s="1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3" x14ac:dyDescent="0.4">
      <c r="A183" s="1"/>
      <c r="B183" s="1"/>
      <c r="C183" s="1"/>
      <c r="D183" s="1"/>
      <c r="E183" s="1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3" x14ac:dyDescent="0.4">
      <c r="A184" s="1"/>
      <c r="B184" s="1"/>
      <c r="C184" s="1"/>
      <c r="D184" s="1"/>
      <c r="E184" s="1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3" x14ac:dyDescent="0.4">
      <c r="A185" s="1"/>
      <c r="B185" s="1"/>
      <c r="C185" s="1"/>
      <c r="D185" s="1"/>
      <c r="E185" s="1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3" x14ac:dyDescent="0.4">
      <c r="A186" s="1"/>
      <c r="B186" s="1"/>
      <c r="C186" s="1"/>
      <c r="D186" s="1"/>
      <c r="E186" s="1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3" x14ac:dyDescent="0.4">
      <c r="A187" s="1"/>
      <c r="B187" s="1"/>
      <c r="C187" s="1"/>
      <c r="D187" s="1"/>
      <c r="E187" s="1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3" x14ac:dyDescent="0.4">
      <c r="A188" s="1"/>
      <c r="B188" s="1"/>
      <c r="C188" s="1"/>
      <c r="D188" s="1"/>
      <c r="E188" s="1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3" x14ac:dyDescent="0.4">
      <c r="A189" s="1"/>
      <c r="B189" s="1"/>
      <c r="C189" s="1"/>
      <c r="D189" s="1"/>
      <c r="E189" s="1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3" x14ac:dyDescent="0.4">
      <c r="A190" s="1"/>
      <c r="B190" s="1"/>
      <c r="C190" s="1"/>
      <c r="D190" s="1"/>
      <c r="E190" s="1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3" x14ac:dyDescent="0.4">
      <c r="A191" s="1"/>
      <c r="B191" s="1"/>
      <c r="C191" s="1"/>
      <c r="D191" s="1"/>
      <c r="E191" s="1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3" x14ac:dyDescent="0.4">
      <c r="A192" s="1"/>
      <c r="B192" s="1"/>
      <c r="C192" s="1"/>
      <c r="D192" s="1"/>
      <c r="E192" s="1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3" x14ac:dyDescent="0.4">
      <c r="A193" s="1"/>
      <c r="B193" s="1"/>
      <c r="C193" s="1"/>
      <c r="D193" s="1"/>
      <c r="E193" s="1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3" x14ac:dyDescent="0.4">
      <c r="A194" s="1"/>
      <c r="B194" s="1"/>
      <c r="C194" s="1"/>
      <c r="D194" s="1"/>
      <c r="E194" s="1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3" x14ac:dyDescent="0.4">
      <c r="A195" s="1"/>
      <c r="B195" s="1"/>
      <c r="C195" s="1"/>
      <c r="D195" s="1"/>
      <c r="E195" s="1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3" x14ac:dyDescent="0.4">
      <c r="A196" s="1"/>
      <c r="B196" s="1"/>
      <c r="C196" s="1"/>
      <c r="D196" s="1"/>
      <c r="E196" s="1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3" x14ac:dyDescent="0.4">
      <c r="A197" s="1"/>
      <c r="B197" s="1"/>
      <c r="C197" s="1"/>
      <c r="D197" s="1"/>
      <c r="E197" s="1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3" x14ac:dyDescent="0.4">
      <c r="A198" s="1"/>
      <c r="B198" s="1"/>
      <c r="C198" s="1"/>
      <c r="D198" s="1"/>
      <c r="E198" s="1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3" x14ac:dyDescent="0.4">
      <c r="A199" s="1"/>
      <c r="B199" s="1"/>
      <c r="C199" s="1"/>
      <c r="D199" s="1"/>
      <c r="E199" s="1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3" x14ac:dyDescent="0.4">
      <c r="A200" s="1"/>
      <c r="B200" s="1"/>
      <c r="C200" s="1"/>
      <c r="D200" s="1"/>
      <c r="E200" s="1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3" x14ac:dyDescent="0.4">
      <c r="A201" s="1"/>
      <c r="B201" s="1"/>
      <c r="C201" s="1"/>
      <c r="D201" s="1"/>
      <c r="E201" s="1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3" x14ac:dyDescent="0.4">
      <c r="A202" s="1"/>
      <c r="B202" s="1"/>
      <c r="C202" s="1"/>
      <c r="D202" s="1"/>
      <c r="E202" s="1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3" x14ac:dyDescent="0.4">
      <c r="A203" s="1"/>
      <c r="B203" s="1"/>
      <c r="C203" s="1"/>
      <c r="D203" s="1"/>
      <c r="E203" s="1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3" x14ac:dyDescent="0.4">
      <c r="A204" s="1"/>
      <c r="B204" s="1"/>
      <c r="C204" s="1"/>
      <c r="D204" s="1"/>
      <c r="E204" s="1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3" x14ac:dyDescent="0.4">
      <c r="A205" s="1"/>
      <c r="B205" s="1"/>
      <c r="C205" s="1"/>
      <c r="D205" s="1"/>
      <c r="E205" s="1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3" x14ac:dyDescent="0.4">
      <c r="A206" s="1"/>
      <c r="B206" s="1"/>
      <c r="C206" s="1"/>
      <c r="D206" s="1"/>
      <c r="E206" s="1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3" x14ac:dyDescent="0.4">
      <c r="A207" s="1"/>
      <c r="B207" s="1"/>
      <c r="C207" s="1"/>
      <c r="D207" s="1"/>
      <c r="E207" s="1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3" x14ac:dyDescent="0.4">
      <c r="A208" s="1"/>
      <c r="B208" s="1"/>
      <c r="C208" s="1"/>
      <c r="D208" s="1"/>
      <c r="E208" s="1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3" x14ac:dyDescent="0.4">
      <c r="A209" s="1"/>
      <c r="B209" s="1"/>
      <c r="C209" s="1"/>
      <c r="D209" s="1"/>
      <c r="E209" s="1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3" x14ac:dyDescent="0.4">
      <c r="A210" s="1"/>
      <c r="B210" s="1"/>
      <c r="C210" s="1"/>
      <c r="D210" s="1"/>
      <c r="E210" s="1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3" x14ac:dyDescent="0.4">
      <c r="A211" s="1"/>
      <c r="B211" s="1"/>
      <c r="C211" s="1"/>
      <c r="D211" s="1"/>
      <c r="E211" s="1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3" x14ac:dyDescent="0.4">
      <c r="A212" s="1"/>
      <c r="B212" s="1"/>
      <c r="C212" s="1"/>
      <c r="D212" s="1"/>
      <c r="E212" s="1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3" x14ac:dyDescent="0.4">
      <c r="A213" s="1"/>
      <c r="B213" s="1"/>
      <c r="C213" s="1"/>
      <c r="D213" s="1"/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3" x14ac:dyDescent="0.4">
      <c r="A214" s="1"/>
      <c r="B214" s="1"/>
      <c r="C214" s="1"/>
      <c r="D214" s="1"/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3" x14ac:dyDescent="0.4">
      <c r="A215" s="1"/>
      <c r="B215" s="1"/>
      <c r="C215" s="1"/>
      <c r="D215" s="1"/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3" x14ac:dyDescent="0.4">
      <c r="A216" s="1"/>
      <c r="B216" s="1"/>
      <c r="C216" s="1"/>
      <c r="D216" s="1"/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3" x14ac:dyDescent="0.4">
      <c r="A217" s="1"/>
      <c r="B217" s="1"/>
      <c r="C217" s="1"/>
      <c r="D217" s="1"/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3" x14ac:dyDescent="0.4">
      <c r="A218" s="1"/>
      <c r="B218" s="1"/>
      <c r="C218" s="1"/>
      <c r="D218" s="1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3" x14ac:dyDescent="0.4">
      <c r="A219" s="1"/>
      <c r="B219" s="1"/>
      <c r="C219" s="1"/>
      <c r="D219" s="1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3" x14ac:dyDescent="0.4">
      <c r="A220" s="1"/>
      <c r="B220" s="1"/>
      <c r="C220" s="1"/>
      <c r="D220" s="1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3" x14ac:dyDescent="0.4">
      <c r="A221" s="1"/>
      <c r="B221" s="1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3" x14ac:dyDescent="0.4">
      <c r="A222" s="1"/>
      <c r="B222" s="1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3" x14ac:dyDescent="0.4">
      <c r="A223" s="1"/>
      <c r="B223" s="1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3" x14ac:dyDescent="0.4">
      <c r="A224" s="1"/>
      <c r="B224" s="1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3" x14ac:dyDescent="0.4">
      <c r="A225" s="1"/>
      <c r="B225" s="1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3" x14ac:dyDescent="0.4">
      <c r="A226" s="1"/>
      <c r="B226" s="1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3" x14ac:dyDescent="0.4">
      <c r="A227" s="1"/>
      <c r="B227" s="1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3" x14ac:dyDescent="0.4">
      <c r="A228" s="1"/>
      <c r="B228" s="1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3" x14ac:dyDescent="0.4">
      <c r="A229" s="1"/>
      <c r="B229" s="1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3" x14ac:dyDescent="0.4">
      <c r="A230" s="1"/>
      <c r="B230" s="1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3" x14ac:dyDescent="0.4">
      <c r="A231" s="1"/>
      <c r="B231" s="1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3" x14ac:dyDescent="0.4">
      <c r="A232" s="1"/>
      <c r="B232" s="1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3" x14ac:dyDescent="0.4">
      <c r="A233" s="1"/>
      <c r="B233" s="1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3" x14ac:dyDescent="0.4">
      <c r="A234" s="1"/>
      <c r="B234" s="1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3" x14ac:dyDescent="0.4">
      <c r="A235" s="1"/>
      <c r="B235" s="1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3" x14ac:dyDescent="0.4">
      <c r="A236" s="1"/>
      <c r="B236" s="1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3" x14ac:dyDescent="0.4">
      <c r="A237" s="1"/>
      <c r="B237" s="1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3" x14ac:dyDescent="0.4">
      <c r="A238" s="1"/>
      <c r="B238" s="1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3" x14ac:dyDescent="0.4">
      <c r="A239" s="1"/>
      <c r="B239" s="1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3" x14ac:dyDescent="0.4">
      <c r="A240" s="1"/>
      <c r="B240" s="1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3" x14ac:dyDescent="0.4">
      <c r="A241" s="1"/>
      <c r="B241" s="1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3" x14ac:dyDescent="0.4">
      <c r="A242" s="1"/>
      <c r="B242" s="1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3" x14ac:dyDescent="0.4">
      <c r="A243" s="1"/>
      <c r="B243" s="1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3" x14ac:dyDescent="0.4">
      <c r="A244" s="1"/>
      <c r="B244" s="1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3" x14ac:dyDescent="0.4">
      <c r="A245" s="1"/>
      <c r="B245" s="1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3" x14ac:dyDescent="0.4">
      <c r="A246" s="1"/>
      <c r="B246" s="1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3" x14ac:dyDescent="0.4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3" x14ac:dyDescent="0.4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3" x14ac:dyDescent="0.4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3" x14ac:dyDescent="0.4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3" x14ac:dyDescent="0.4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3" x14ac:dyDescent="0.4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3" x14ac:dyDescent="0.4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3" x14ac:dyDescent="0.4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3" x14ac:dyDescent="0.4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3" x14ac:dyDescent="0.4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3" x14ac:dyDescent="0.4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3" x14ac:dyDescent="0.4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3" x14ac:dyDescent="0.4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3" x14ac:dyDescent="0.4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3" x14ac:dyDescent="0.4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3" x14ac:dyDescent="0.4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3" x14ac:dyDescent="0.4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3" x14ac:dyDescent="0.4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3" x14ac:dyDescent="0.4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3" x14ac:dyDescent="0.4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3" x14ac:dyDescent="0.4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3" x14ac:dyDescent="0.4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3" x14ac:dyDescent="0.4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3" x14ac:dyDescent="0.4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3" x14ac:dyDescent="0.4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3" x14ac:dyDescent="0.4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3" x14ac:dyDescent="0.4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3" x14ac:dyDescent="0.4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3" x14ac:dyDescent="0.4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3" x14ac:dyDescent="0.4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3" x14ac:dyDescent="0.4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3" x14ac:dyDescent="0.4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3" x14ac:dyDescent="0.4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3" x14ac:dyDescent="0.4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3" x14ac:dyDescent="0.4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3" x14ac:dyDescent="0.4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3" x14ac:dyDescent="0.4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3" x14ac:dyDescent="0.4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3" x14ac:dyDescent="0.4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3" x14ac:dyDescent="0.4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3" x14ac:dyDescent="0.4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3" x14ac:dyDescent="0.4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3" x14ac:dyDescent="0.4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3" x14ac:dyDescent="0.4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3" x14ac:dyDescent="0.4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3" x14ac:dyDescent="0.4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3" x14ac:dyDescent="0.4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3" x14ac:dyDescent="0.4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3" x14ac:dyDescent="0.4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3" x14ac:dyDescent="0.4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3" x14ac:dyDescent="0.4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3" x14ac:dyDescent="0.4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3" x14ac:dyDescent="0.4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3" x14ac:dyDescent="0.4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3" x14ac:dyDescent="0.4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3" x14ac:dyDescent="0.4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3" x14ac:dyDescent="0.4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3" x14ac:dyDescent="0.4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3" x14ac:dyDescent="0.4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3" x14ac:dyDescent="0.4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3" x14ac:dyDescent="0.4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3" x14ac:dyDescent="0.4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3" x14ac:dyDescent="0.4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3" x14ac:dyDescent="0.4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3" x14ac:dyDescent="0.4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3" x14ac:dyDescent="0.4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3" x14ac:dyDescent="0.4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3" x14ac:dyDescent="0.4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3" x14ac:dyDescent="0.4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3" x14ac:dyDescent="0.4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3" x14ac:dyDescent="0.4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3" x14ac:dyDescent="0.4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3" x14ac:dyDescent="0.4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3" x14ac:dyDescent="0.4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3" x14ac:dyDescent="0.4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3" x14ac:dyDescent="0.4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3" x14ac:dyDescent="0.4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3" x14ac:dyDescent="0.4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3" x14ac:dyDescent="0.4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3" x14ac:dyDescent="0.4">
      <c r="A326" s="1"/>
      <c r="B326" s="1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3" x14ac:dyDescent="0.4">
      <c r="A327" s="1"/>
      <c r="B327" s="1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3" x14ac:dyDescent="0.4">
      <c r="A328" s="1"/>
      <c r="B328" s="1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3" x14ac:dyDescent="0.4">
      <c r="A329" s="1"/>
      <c r="B329" s="1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3" x14ac:dyDescent="0.4">
      <c r="A330" s="1"/>
      <c r="B330" s="1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3" x14ac:dyDescent="0.4">
      <c r="A331" s="1"/>
      <c r="B331" s="1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3" x14ac:dyDescent="0.4">
      <c r="A332" s="1"/>
      <c r="B332" s="1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3" x14ac:dyDescent="0.4">
      <c r="A333" s="1"/>
      <c r="B333" s="1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3" x14ac:dyDescent="0.4">
      <c r="A334" s="1"/>
      <c r="B334" s="1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3" x14ac:dyDescent="0.4">
      <c r="A335" s="1"/>
      <c r="B335" s="1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3" x14ac:dyDescent="0.4">
      <c r="A336" s="1"/>
      <c r="B336" s="1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3" x14ac:dyDescent="0.4">
      <c r="A337" s="1"/>
      <c r="B337" s="1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3" x14ac:dyDescent="0.4">
      <c r="A338" s="1"/>
      <c r="B338" s="1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3" x14ac:dyDescent="0.4">
      <c r="A339" s="1"/>
      <c r="B339" s="1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3" x14ac:dyDescent="0.4">
      <c r="A340" s="1"/>
      <c r="B340" s="1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3" x14ac:dyDescent="0.4">
      <c r="A341" s="1"/>
      <c r="B341" s="1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3" x14ac:dyDescent="0.4">
      <c r="A342" s="1"/>
      <c r="B342" s="1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3" x14ac:dyDescent="0.4">
      <c r="A343" s="1"/>
      <c r="B343" s="1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3" x14ac:dyDescent="0.4">
      <c r="A344" s="1"/>
      <c r="B344" s="1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3" x14ac:dyDescent="0.4">
      <c r="A345" s="1"/>
      <c r="B345" s="1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3" x14ac:dyDescent="0.4">
      <c r="A346" s="1"/>
      <c r="B346" s="1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3" x14ac:dyDescent="0.4">
      <c r="A347" s="1"/>
      <c r="B347" s="1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3" x14ac:dyDescent="0.4">
      <c r="A348" s="1"/>
      <c r="B348" s="1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3" x14ac:dyDescent="0.4">
      <c r="A349" s="1"/>
      <c r="B349" s="1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3" x14ac:dyDescent="0.4">
      <c r="A350" s="1"/>
      <c r="B350" s="1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3" x14ac:dyDescent="0.4">
      <c r="A351" s="1"/>
      <c r="B351" s="1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3" x14ac:dyDescent="0.4">
      <c r="A352" s="1"/>
      <c r="B352" s="1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3" x14ac:dyDescent="0.4">
      <c r="A353" s="1"/>
      <c r="B353" s="1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3" x14ac:dyDescent="0.4">
      <c r="A354" s="1"/>
      <c r="B354" s="1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3" x14ac:dyDescent="0.4">
      <c r="A355" s="1"/>
      <c r="B355" s="1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3" x14ac:dyDescent="0.4">
      <c r="A356" s="1"/>
      <c r="B356" s="1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3" x14ac:dyDescent="0.4">
      <c r="A357" s="1"/>
      <c r="B357" s="1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3" x14ac:dyDescent="0.4">
      <c r="A358" s="1"/>
      <c r="B358" s="1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3" x14ac:dyDescent="0.4">
      <c r="A359" s="1"/>
      <c r="B359" s="1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3" x14ac:dyDescent="0.4">
      <c r="A360" s="1"/>
      <c r="B360" s="1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3" x14ac:dyDescent="0.4">
      <c r="A361" s="1"/>
      <c r="B361" s="1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3" x14ac:dyDescent="0.4">
      <c r="A362" s="1"/>
      <c r="B362" s="1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3" x14ac:dyDescent="0.4">
      <c r="A363" s="1"/>
      <c r="B363" s="1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3" x14ac:dyDescent="0.4">
      <c r="A364" s="1"/>
      <c r="B364" s="1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3" x14ac:dyDescent="0.4">
      <c r="A365" s="1"/>
      <c r="B365" s="1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3" x14ac:dyDescent="0.4">
      <c r="A366" s="1"/>
      <c r="B366" s="1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3" x14ac:dyDescent="0.4">
      <c r="A367" s="1"/>
      <c r="B367" s="1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3" x14ac:dyDescent="0.4">
      <c r="A368" s="1"/>
      <c r="B368" s="1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3" x14ac:dyDescent="0.4">
      <c r="A369" s="1"/>
      <c r="B369" s="1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3" x14ac:dyDescent="0.4">
      <c r="A370" s="1"/>
      <c r="B370" s="1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3" x14ac:dyDescent="0.4">
      <c r="A371" s="1"/>
      <c r="B371" s="1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3" x14ac:dyDescent="0.4">
      <c r="A372" s="1"/>
      <c r="B372" s="1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3" x14ac:dyDescent="0.4">
      <c r="A373" s="1"/>
      <c r="B373" s="1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3" x14ac:dyDescent="0.4">
      <c r="A374" s="1"/>
      <c r="B374" s="1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3" x14ac:dyDescent="0.4">
      <c r="A375" s="1"/>
      <c r="B375" s="1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3" x14ac:dyDescent="0.4">
      <c r="A376" s="1"/>
      <c r="B376" s="1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3" x14ac:dyDescent="0.4">
      <c r="A377" s="1"/>
      <c r="B377" s="1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3" x14ac:dyDescent="0.4">
      <c r="A378" s="1"/>
      <c r="B378" s="1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3" x14ac:dyDescent="0.4">
      <c r="A379" s="1"/>
      <c r="B379" s="1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3" x14ac:dyDescent="0.4">
      <c r="A380" s="1"/>
      <c r="B380" s="1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3" x14ac:dyDescent="0.4">
      <c r="A381" s="1"/>
      <c r="B381" s="1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3" x14ac:dyDescent="0.4">
      <c r="A382" s="1"/>
      <c r="B382" s="1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3" x14ac:dyDescent="0.4">
      <c r="A383" s="1"/>
      <c r="B383" s="1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3" x14ac:dyDescent="0.4">
      <c r="A384" s="1"/>
      <c r="B384" s="1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3" x14ac:dyDescent="0.4">
      <c r="A385" s="1"/>
      <c r="B385" s="1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3" x14ac:dyDescent="0.4">
      <c r="A386" s="1"/>
      <c r="B386" s="1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3" x14ac:dyDescent="0.4">
      <c r="A387" s="1"/>
      <c r="B387" s="1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3" x14ac:dyDescent="0.4">
      <c r="A388" s="1"/>
      <c r="B388" s="1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3" x14ac:dyDescent="0.4">
      <c r="A389" s="1"/>
      <c r="B389" s="1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3" x14ac:dyDescent="0.4">
      <c r="A390" s="1"/>
      <c r="B390" s="1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3" x14ac:dyDescent="0.4">
      <c r="A391" s="1"/>
      <c r="B391" s="1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3" x14ac:dyDescent="0.4">
      <c r="A392" s="1"/>
      <c r="B392" s="1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3" x14ac:dyDescent="0.4">
      <c r="A393" s="1"/>
      <c r="B393" s="1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3" x14ac:dyDescent="0.4">
      <c r="A394" s="1"/>
      <c r="B394" s="1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3" x14ac:dyDescent="0.4">
      <c r="A395" s="1"/>
      <c r="B395" s="1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3" x14ac:dyDescent="0.4">
      <c r="A396" s="1"/>
      <c r="B396" s="1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3" x14ac:dyDescent="0.4">
      <c r="A397" s="1"/>
      <c r="B397" s="1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3" x14ac:dyDescent="0.4">
      <c r="A398" s="1"/>
      <c r="B398" s="1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3" x14ac:dyDescent="0.4">
      <c r="A399" s="1"/>
      <c r="B399" s="1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3" x14ac:dyDescent="0.4">
      <c r="A400" s="1"/>
      <c r="B400" s="1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3" x14ac:dyDescent="0.4">
      <c r="A401" s="1"/>
      <c r="B401" s="1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3" x14ac:dyDescent="0.4">
      <c r="A402" s="1"/>
      <c r="B402" s="1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3" x14ac:dyDescent="0.4">
      <c r="A403" s="1"/>
      <c r="B403" s="1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3" x14ac:dyDescent="0.4">
      <c r="A404" s="1"/>
      <c r="B404" s="1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3" x14ac:dyDescent="0.4">
      <c r="A405" s="1"/>
      <c r="B405" s="1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3" x14ac:dyDescent="0.4">
      <c r="A406" s="1"/>
      <c r="B406" s="1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3" x14ac:dyDescent="0.4">
      <c r="A407" s="1"/>
      <c r="B407" s="1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3" x14ac:dyDescent="0.4">
      <c r="A408" s="1"/>
      <c r="B408" s="1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3" x14ac:dyDescent="0.4">
      <c r="A409" s="1"/>
      <c r="B409" s="1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3" x14ac:dyDescent="0.4">
      <c r="A410" s="1"/>
      <c r="B410" s="1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3" x14ac:dyDescent="0.4">
      <c r="A411" s="1"/>
      <c r="B411" s="1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3" x14ac:dyDescent="0.4">
      <c r="A412" s="1"/>
      <c r="B412" s="1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3" x14ac:dyDescent="0.4">
      <c r="A413" s="1"/>
      <c r="B413" s="1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3" x14ac:dyDescent="0.4">
      <c r="A414" s="1"/>
      <c r="B414" s="1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3" x14ac:dyDescent="0.4">
      <c r="A415" s="1"/>
      <c r="B415" s="1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3" x14ac:dyDescent="0.4">
      <c r="A416" s="1"/>
      <c r="B416" s="1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3" x14ac:dyDescent="0.4">
      <c r="A417" s="1"/>
      <c r="B417" s="1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3" x14ac:dyDescent="0.4">
      <c r="A418" s="1"/>
      <c r="B418" s="1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3" x14ac:dyDescent="0.4">
      <c r="A419" s="1"/>
      <c r="B419" s="1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3" x14ac:dyDescent="0.4">
      <c r="A420" s="1"/>
      <c r="B420" s="1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3" x14ac:dyDescent="0.4">
      <c r="A421" s="1"/>
      <c r="B421" s="1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3" x14ac:dyDescent="0.4">
      <c r="A422" s="1"/>
      <c r="B422" s="1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3" x14ac:dyDescent="0.4">
      <c r="A423" s="1"/>
      <c r="B423" s="1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3" x14ac:dyDescent="0.4">
      <c r="A424" s="1"/>
      <c r="B424" s="1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3" x14ac:dyDescent="0.4">
      <c r="A425" s="1"/>
      <c r="B425" s="1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3" x14ac:dyDescent="0.4">
      <c r="A426" s="1"/>
      <c r="B426" s="1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3" x14ac:dyDescent="0.4">
      <c r="A427" s="1"/>
      <c r="B427" s="1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3" x14ac:dyDescent="0.4">
      <c r="A428" s="1"/>
      <c r="B428" s="1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3" x14ac:dyDescent="0.4">
      <c r="A429" s="1"/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3" x14ac:dyDescent="0.4">
      <c r="A430" s="1"/>
      <c r="B430" s="1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3" x14ac:dyDescent="0.4">
      <c r="A431" s="1"/>
      <c r="B431" s="1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3" x14ac:dyDescent="0.4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3" x14ac:dyDescent="0.4">
      <c r="A433" s="1"/>
      <c r="B433" s="1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3" x14ac:dyDescent="0.4">
      <c r="A434" s="1"/>
      <c r="B434" s="1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3" x14ac:dyDescent="0.4">
      <c r="A435" s="1"/>
      <c r="B435" s="1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3" x14ac:dyDescent="0.4">
      <c r="A436" s="1"/>
      <c r="B436" s="1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3" x14ac:dyDescent="0.4">
      <c r="A437" s="1"/>
      <c r="B437" s="1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3" x14ac:dyDescent="0.4">
      <c r="A438" s="1"/>
      <c r="B438" s="1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3" x14ac:dyDescent="0.4">
      <c r="A439" s="1"/>
      <c r="B439" s="1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3" x14ac:dyDescent="0.4">
      <c r="A440" s="1"/>
      <c r="B440" s="1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3" x14ac:dyDescent="0.4">
      <c r="A441" s="1"/>
      <c r="B441" s="1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3" x14ac:dyDescent="0.4">
      <c r="A442" s="1"/>
      <c r="B442" s="1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3" x14ac:dyDescent="0.4">
      <c r="A443" s="1"/>
      <c r="B443" s="1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3" x14ac:dyDescent="0.4">
      <c r="A444" s="1"/>
      <c r="B444" s="1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3" x14ac:dyDescent="0.4">
      <c r="A445" s="1"/>
      <c r="B445" s="1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3" x14ac:dyDescent="0.4">
      <c r="A446" s="1"/>
      <c r="B446" s="1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3" x14ac:dyDescent="0.4">
      <c r="A447" s="1"/>
      <c r="B447" s="1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3" x14ac:dyDescent="0.4">
      <c r="A448" s="1"/>
      <c r="B448" s="1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3" x14ac:dyDescent="0.4">
      <c r="A449" s="1"/>
      <c r="B449" s="1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3" x14ac:dyDescent="0.4">
      <c r="A450" s="1"/>
      <c r="B450" s="1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3" x14ac:dyDescent="0.4">
      <c r="A451" s="1"/>
      <c r="B451" s="1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3" x14ac:dyDescent="0.4">
      <c r="A452" s="1"/>
      <c r="B452" s="1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3" x14ac:dyDescent="0.4">
      <c r="A453" s="1"/>
      <c r="B453" s="1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3" x14ac:dyDescent="0.4">
      <c r="A454" s="1"/>
      <c r="B454" s="1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3" x14ac:dyDescent="0.4">
      <c r="A455" s="1"/>
      <c r="B455" s="1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3" x14ac:dyDescent="0.4">
      <c r="A456" s="1"/>
      <c r="B456" s="1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3" x14ac:dyDescent="0.4">
      <c r="A457" s="1"/>
      <c r="B457" s="1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3" x14ac:dyDescent="0.4">
      <c r="A458" s="1"/>
      <c r="B458" s="1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3" x14ac:dyDescent="0.4">
      <c r="A459" s="1"/>
      <c r="B459" s="1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3" x14ac:dyDescent="0.4">
      <c r="A460" s="1"/>
      <c r="B460" s="1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3" x14ac:dyDescent="0.4">
      <c r="A461" s="1"/>
      <c r="B461" s="1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3" x14ac:dyDescent="0.4">
      <c r="A462" s="1"/>
      <c r="B462" s="1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3" x14ac:dyDescent="0.4">
      <c r="A463" s="1"/>
      <c r="B463" s="1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3" x14ac:dyDescent="0.4">
      <c r="A464" s="1"/>
      <c r="B464" s="1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3" x14ac:dyDescent="0.4">
      <c r="A465" s="1"/>
      <c r="B465" s="1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3" x14ac:dyDescent="0.4">
      <c r="A466" s="1"/>
      <c r="B466" s="1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3" x14ac:dyDescent="0.4">
      <c r="A467" s="1"/>
      <c r="B467" s="1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3" x14ac:dyDescent="0.4">
      <c r="A468" s="1"/>
      <c r="B468" s="1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3" x14ac:dyDescent="0.4">
      <c r="A469" s="1"/>
      <c r="B469" s="1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3" x14ac:dyDescent="0.4">
      <c r="A470" s="1"/>
      <c r="B470" s="1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3" x14ac:dyDescent="0.4">
      <c r="A471" s="1"/>
      <c r="B471" s="1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3" x14ac:dyDescent="0.4">
      <c r="A472" s="1"/>
      <c r="B472" s="1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3" x14ac:dyDescent="0.4">
      <c r="A473" s="1"/>
      <c r="B473" s="1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3" x14ac:dyDescent="0.4">
      <c r="A474" s="1"/>
      <c r="B474" s="1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3" x14ac:dyDescent="0.4">
      <c r="A475" s="1"/>
      <c r="B475" s="1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3" x14ac:dyDescent="0.4">
      <c r="A476" s="1"/>
      <c r="B476" s="1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3" x14ac:dyDescent="0.4">
      <c r="A477" s="1"/>
      <c r="B477" s="1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3" x14ac:dyDescent="0.4">
      <c r="A478" s="1"/>
      <c r="B478" s="1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3" x14ac:dyDescent="0.4">
      <c r="A479" s="1"/>
      <c r="B479" s="1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3" x14ac:dyDescent="0.4">
      <c r="A480" s="1"/>
      <c r="B480" s="1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3" x14ac:dyDescent="0.4">
      <c r="A481" s="1"/>
      <c r="B481" s="1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3" x14ac:dyDescent="0.4">
      <c r="A482" s="1"/>
      <c r="B482" s="1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3" x14ac:dyDescent="0.4">
      <c r="A483" s="1"/>
      <c r="B483" s="1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3" x14ac:dyDescent="0.4">
      <c r="A484" s="1"/>
      <c r="B484" s="1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3" x14ac:dyDescent="0.4">
      <c r="A485" s="1"/>
      <c r="B485" s="1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3" x14ac:dyDescent="0.4">
      <c r="A486" s="1"/>
      <c r="B486" s="1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3" x14ac:dyDescent="0.4">
      <c r="A487" s="1"/>
      <c r="B487" s="1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3" x14ac:dyDescent="0.4">
      <c r="A488" s="1"/>
      <c r="B488" s="1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3" x14ac:dyDescent="0.4">
      <c r="A489" s="1"/>
      <c r="B489" s="1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3" x14ac:dyDescent="0.4">
      <c r="A490" s="1"/>
      <c r="B490" s="1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3" x14ac:dyDescent="0.4">
      <c r="A491" s="1"/>
      <c r="B491" s="1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3" x14ac:dyDescent="0.4">
      <c r="A492" s="1"/>
      <c r="B492" s="1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3" x14ac:dyDescent="0.4">
      <c r="A493" s="1"/>
      <c r="B493" s="1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3" x14ac:dyDescent="0.4">
      <c r="A494" s="1"/>
      <c r="B494" s="1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3" x14ac:dyDescent="0.4">
      <c r="A495" s="1"/>
      <c r="B495" s="1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3" x14ac:dyDescent="0.4">
      <c r="A496" s="1"/>
      <c r="B496" s="1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3" x14ac:dyDescent="0.4">
      <c r="A497" s="1"/>
      <c r="B497" s="1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3" x14ac:dyDescent="0.4">
      <c r="A498" s="1"/>
      <c r="B498" s="1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3" x14ac:dyDescent="0.4">
      <c r="A499" s="1"/>
      <c r="B499" s="1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3" x14ac:dyDescent="0.4">
      <c r="A500" s="1"/>
      <c r="B500" s="1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3" x14ac:dyDescent="0.4">
      <c r="A501" s="1"/>
      <c r="B501" s="1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3" x14ac:dyDescent="0.4">
      <c r="A502" s="1"/>
      <c r="B502" s="1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3" x14ac:dyDescent="0.4">
      <c r="A503" s="1"/>
      <c r="B503" s="1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3" x14ac:dyDescent="0.4">
      <c r="A504" s="1"/>
      <c r="B504" s="1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3" x14ac:dyDescent="0.4">
      <c r="A505" s="1"/>
      <c r="B505" s="1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3" x14ac:dyDescent="0.4">
      <c r="A506" s="1"/>
      <c r="B506" s="1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3" x14ac:dyDescent="0.4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3" x14ac:dyDescent="0.4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3" x14ac:dyDescent="0.4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3" x14ac:dyDescent="0.4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3" x14ac:dyDescent="0.4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3" x14ac:dyDescent="0.4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3" x14ac:dyDescent="0.4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3" x14ac:dyDescent="0.4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3" x14ac:dyDescent="0.4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3" x14ac:dyDescent="0.4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3" x14ac:dyDescent="0.4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3" x14ac:dyDescent="0.4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3" x14ac:dyDescent="0.4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3" x14ac:dyDescent="0.4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3" x14ac:dyDescent="0.4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3" x14ac:dyDescent="0.4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3" x14ac:dyDescent="0.4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3" x14ac:dyDescent="0.4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3" x14ac:dyDescent="0.4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3" x14ac:dyDescent="0.4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3" x14ac:dyDescent="0.4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3" x14ac:dyDescent="0.4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3" x14ac:dyDescent="0.4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3" x14ac:dyDescent="0.4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3" x14ac:dyDescent="0.4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3" x14ac:dyDescent="0.4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3" x14ac:dyDescent="0.4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3" x14ac:dyDescent="0.4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3" x14ac:dyDescent="0.4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3" x14ac:dyDescent="0.4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3" x14ac:dyDescent="0.4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3" x14ac:dyDescent="0.4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3" x14ac:dyDescent="0.4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3" x14ac:dyDescent="0.4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3" x14ac:dyDescent="0.4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3" x14ac:dyDescent="0.4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3" x14ac:dyDescent="0.4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3" x14ac:dyDescent="0.4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3" x14ac:dyDescent="0.4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3" x14ac:dyDescent="0.4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3" x14ac:dyDescent="0.4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3" x14ac:dyDescent="0.4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3" x14ac:dyDescent="0.4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3" x14ac:dyDescent="0.4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3" x14ac:dyDescent="0.4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3" x14ac:dyDescent="0.4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3" x14ac:dyDescent="0.4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3" x14ac:dyDescent="0.4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3" x14ac:dyDescent="0.4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3" x14ac:dyDescent="0.4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3" x14ac:dyDescent="0.4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3" x14ac:dyDescent="0.4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3" x14ac:dyDescent="0.4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3" x14ac:dyDescent="0.4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3" x14ac:dyDescent="0.4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3" x14ac:dyDescent="0.4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3" x14ac:dyDescent="0.4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3" x14ac:dyDescent="0.4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3" x14ac:dyDescent="0.4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3" x14ac:dyDescent="0.4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3" x14ac:dyDescent="0.4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3" x14ac:dyDescent="0.4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3" x14ac:dyDescent="0.4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3" x14ac:dyDescent="0.4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3" x14ac:dyDescent="0.4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3" x14ac:dyDescent="0.4">
      <c r="A572" s="1"/>
      <c r="B572" s="1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3" x14ac:dyDescent="0.4">
      <c r="A573" s="1"/>
      <c r="B573" s="1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3" x14ac:dyDescent="0.4">
      <c r="A574" s="1"/>
      <c r="B574" s="1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3" x14ac:dyDescent="0.4">
      <c r="A575" s="1"/>
      <c r="B575" s="1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3" x14ac:dyDescent="0.4">
      <c r="A576" s="1"/>
      <c r="B576" s="1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3" x14ac:dyDescent="0.4">
      <c r="A577" s="1"/>
      <c r="B577" s="1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3" x14ac:dyDescent="0.4">
      <c r="A578" s="1"/>
      <c r="B578" s="1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3" x14ac:dyDescent="0.4">
      <c r="A579" s="1"/>
      <c r="B579" s="1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3" x14ac:dyDescent="0.4">
      <c r="A580" s="1"/>
      <c r="B580" s="1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3" x14ac:dyDescent="0.4">
      <c r="A581" s="1"/>
      <c r="B581" s="1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3" x14ac:dyDescent="0.4">
      <c r="A582" s="1"/>
      <c r="B582" s="1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3" x14ac:dyDescent="0.4">
      <c r="A583" s="1"/>
      <c r="B583" s="1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3" x14ac:dyDescent="0.4">
      <c r="A584" s="1"/>
      <c r="B584" s="1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3" x14ac:dyDescent="0.4">
      <c r="A585" s="1"/>
      <c r="B585" s="1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3" x14ac:dyDescent="0.4">
      <c r="A586" s="1"/>
      <c r="B586" s="1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3" x14ac:dyDescent="0.4">
      <c r="A587" s="1"/>
      <c r="B587" s="1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3" x14ac:dyDescent="0.4">
      <c r="A588" s="1"/>
      <c r="B588" s="1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3" x14ac:dyDescent="0.4">
      <c r="A589" s="1"/>
      <c r="B589" s="1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3" x14ac:dyDescent="0.4">
      <c r="A590" s="1"/>
      <c r="B590" s="1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3" x14ac:dyDescent="0.4">
      <c r="A591" s="1"/>
      <c r="B591" s="1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3" x14ac:dyDescent="0.4">
      <c r="A592" s="1"/>
      <c r="B592" s="1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3" x14ac:dyDescent="0.4">
      <c r="A593" s="1"/>
      <c r="B593" s="1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3" x14ac:dyDescent="0.4">
      <c r="A594" s="1"/>
      <c r="B594" s="1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3" x14ac:dyDescent="0.4">
      <c r="A595" s="1"/>
      <c r="B595" s="1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3" x14ac:dyDescent="0.4">
      <c r="A596" s="1"/>
      <c r="B596" s="1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3" x14ac:dyDescent="0.4">
      <c r="A597" s="1"/>
      <c r="B597" s="1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3" x14ac:dyDescent="0.4">
      <c r="A598" s="1"/>
      <c r="B598" s="1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3" x14ac:dyDescent="0.4">
      <c r="A599" s="1"/>
      <c r="B599" s="1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3" x14ac:dyDescent="0.4">
      <c r="A600" s="1"/>
      <c r="B600" s="1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3" x14ac:dyDescent="0.4">
      <c r="A601" s="1"/>
      <c r="B601" s="1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3" x14ac:dyDescent="0.4">
      <c r="A602" s="1"/>
      <c r="B602" s="1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3" x14ac:dyDescent="0.4">
      <c r="A603" s="1"/>
      <c r="B603" s="1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3" x14ac:dyDescent="0.4">
      <c r="A604" s="1"/>
      <c r="B604" s="1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3" x14ac:dyDescent="0.4">
      <c r="A605" s="1"/>
      <c r="B605" s="1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3" x14ac:dyDescent="0.4">
      <c r="A606" s="1"/>
      <c r="B606" s="1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3" x14ac:dyDescent="0.4">
      <c r="A607" s="1"/>
      <c r="B607" s="1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3" x14ac:dyDescent="0.4">
      <c r="A608" s="1"/>
      <c r="B608" s="1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3" x14ac:dyDescent="0.4">
      <c r="A609" s="1"/>
      <c r="B609" s="1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3" x14ac:dyDescent="0.4">
      <c r="A610" s="1"/>
      <c r="B610" s="1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3" x14ac:dyDescent="0.4">
      <c r="A611" s="1"/>
      <c r="B611" s="1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3" x14ac:dyDescent="0.4">
      <c r="A612" s="1"/>
      <c r="B612" s="1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3" x14ac:dyDescent="0.4">
      <c r="A613" s="1"/>
      <c r="B613" s="1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3" x14ac:dyDescent="0.4">
      <c r="A614" s="1"/>
      <c r="B614" s="1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3" x14ac:dyDescent="0.4">
      <c r="A615" s="1"/>
      <c r="B615" s="1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3" x14ac:dyDescent="0.4">
      <c r="A616" s="1"/>
      <c r="B616" s="1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3" x14ac:dyDescent="0.4">
      <c r="A617" s="1"/>
      <c r="B617" s="1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3" x14ac:dyDescent="0.4">
      <c r="A618" s="1"/>
      <c r="B618" s="1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3" x14ac:dyDescent="0.4">
      <c r="A619" s="1"/>
      <c r="B619" s="1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3" x14ac:dyDescent="0.4">
      <c r="A620" s="1"/>
      <c r="B620" s="1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3" x14ac:dyDescent="0.4">
      <c r="A621" s="1"/>
      <c r="B621" s="1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3" x14ac:dyDescent="0.4">
      <c r="A622" s="1"/>
      <c r="B622" s="1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3" x14ac:dyDescent="0.4">
      <c r="A623" s="1"/>
      <c r="B623" s="1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3" x14ac:dyDescent="0.4">
      <c r="A624" s="1"/>
      <c r="B624" s="1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3" x14ac:dyDescent="0.4">
      <c r="A625" s="1"/>
      <c r="B625" s="1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3" x14ac:dyDescent="0.4">
      <c r="A626" s="1"/>
      <c r="B626" s="1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3" x14ac:dyDescent="0.4">
      <c r="A627" s="1"/>
      <c r="B627" s="1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3" x14ac:dyDescent="0.4">
      <c r="A628" s="1"/>
      <c r="B628" s="1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3" x14ac:dyDescent="0.4">
      <c r="A629" s="1"/>
      <c r="B629" s="1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3" x14ac:dyDescent="0.4">
      <c r="A630" s="1"/>
      <c r="B630" s="1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3" x14ac:dyDescent="0.4">
      <c r="A631" s="1"/>
      <c r="B631" s="1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3" x14ac:dyDescent="0.4">
      <c r="A632" s="1"/>
      <c r="B632" s="1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3" x14ac:dyDescent="0.4">
      <c r="A633" s="1"/>
      <c r="B633" s="1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3" x14ac:dyDescent="0.4">
      <c r="A634" s="1"/>
      <c r="B634" s="1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3" x14ac:dyDescent="0.4">
      <c r="A635" s="1"/>
      <c r="B635" s="1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3" x14ac:dyDescent="0.4">
      <c r="A636" s="1"/>
      <c r="B636" s="1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3" x14ac:dyDescent="0.4">
      <c r="A637" s="1"/>
      <c r="B637" s="1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3" x14ac:dyDescent="0.4">
      <c r="A638" s="1"/>
      <c r="B638" s="1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3" x14ac:dyDescent="0.4">
      <c r="A639" s="1"/>
      <c r="B639" s="1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3" x14ac:dyDescent="0.4">
      <c r="A640" s="1"/>
      <c r="B640" s="1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3" x14ac:dyDescent="0.4">
      <c r="A641" s="1"/>
      <c r="B641" s="1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3" x14ac:dyDescent="0.4">
      <c r="A642" s="1"/>
      <c r="B642" s="1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3" x14ac:dyDescent="0.4">
      <c r="A643" s="1"/>
      <c r="B643" s="1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3" x14ac:dyDescent="0.4">
      <c r="A644" s="1"/>
      <c r="B644" s="1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3" x14ac:dyDescent="0.4">
      <c r="A645" s="1"/>
      <c r="B645" s="1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3" x14ac:dyDescent="0.4">
      <c r="A646" s="1"/>
      <c r="B646" s="1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3" x14ac:dyDescent="0.4">
      <c r="A647" s="1"/>
      <c r="B647" s="1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3" x14ac:dyDescent="0.4">
      <c r="A648" s="1"/>
      <c r="B648" s="1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3" x14ac:dyDescent="0.4">
      <c r="A649" s="1"/>
      <c r="B649" s="1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3" x14ac:dyDescent="0.4">
      <c r="A650" s="1"/>
      <c r="B650" s="1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3" x14ac:dyDescent="0.4">
      <c r="A651" s="1"/>
      <c r="B651" s="1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3" x14ac:dyDescent="0.4">
      <c r="A652" s="1"/>
      <c r="B652" s="1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3" x14ac:dyDescent="0.4">
      <c r="A653" s="1"/>
      <c r="B653" s="1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3" x14ac:dyDescent="0.4">
      <c r="A654" s="1"/>
      <c r="B654" s="1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3" x14ac:dyDescent="0.4">
      <c r="A655" s="1"/>
      <c r="B655" s="1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3" x14ac:dyDescent="0.4">
      <c r="A656" s="1"/>
      <c r="B656" s="1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3" x14ac:dyDescent="0.4">
      <c r="A657" s="1"/>
      <c r="B657" s="1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3" x14ac:dyDescent="0.4">
      <c r="A658" s="1"/>
      <c r="B658" s="1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3" x14ac:dyDescent="0.4">
      <c r="A659" s="1"/>
      <c r="B659" s="1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3" x14ac:dyDescent="0.4">
      <c r="A660" s="1"/>
      <c r="B660" s="1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3" x14ac:dyDescent="0.4">
      <c r="A661" s="1"/>
      <c r="B661" s="1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3" x14ac:dyDescent="0.4">
      <c r="A662" s="1"/>
      <c r="B662" s="1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3" x14ac:dyDescent="0.4">
      <c r="A663" s="1"/>
      <c r="B663" s="1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3" x14ac:dyDescent="0.4">
      <c r="A664" s="1"/>
      <c r="B664" s="1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3" x14ac:dyDescent="0.4">
      <c r="A665" s="1"/>
      <c r="B665" s="1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3" x14ac:dyDescent="0.4">
      <c r="A666" s="1"/>
      <c r="B666" s="1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3" x14ac:dyDescent="0.4">
      <c r="A667" s="1"/>
      <c r="B667" s="1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3" x14ac:dyDescent="0.4">
      <c r="A668" s="1"/>
      <c r="B668" s="1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3" x14ac:dyDescent="0.4">
      <c r="A669" s="1"/>
      <c r="B669" s="1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3" x14ac:dyDescent="0.4">
      <c r="A670" s="1"/>
      <c r="B670" s="1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3" x14ac:dyDescent="0.4">
      <c r="A671" s="1"/>
      <c r="B671" s="1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3" x14ac:dyDescent="0.4">
      <c r="A672" s="1"/>
      <c r="B672" s="1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3" x14ac:dyDescent="0.4">
      <c r="A673" s="1"/>
      <c r="B673" s="1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3" x14ac:dyDescent="0.4">
      <c r="A674" s="1"/>
      <c r="B674" s="1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3" x14ac:dyDescent="0.4">
      <c r="A675" s="1"/>
      <c r="B675" s="1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3" x14ac:dyDescent="0.4">
      <c r="A676" s="1"/>
      <c r="B676" s="1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3" x14ac:dyDescent="0.4">
      <c r="A677" s="1"/>
      <c r="B677" s="1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3" x14ac:dyDescent="0.4">
      <c r="A678" s="1"/>
      <c r="B678" s="1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3" x14ac:dyDescent="0.4">
      <c r="A679" s="1"/>
      <c r="B679" s="1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3" x14ac:dyDescent="0.4">
      <c r="A680" s="1"/>
      <c r="B680" s="1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3" x14ac:dyDescent="0.4">
      <c r="A681" s="1"/>
      <c r="B681" s="1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3" x14ac:dyDescent="0.4">
      <c r="A682" s="1"/>
      <c r="B682" s="1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3" x14ac:dyDescent="0.4">
      <c r="A683" s="1"/>
      <c r="B683" s="1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3" x14ac:dyDescent="0.4">
      <c r="A684" s="1"/>
      <c r="B684" s="1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3" x14ac:dyDescent="0.4">
      <c r="A685" s="1"/>
      <c r="B685" s="1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3" x14ac:dyDescent="0.4">
      <c r="A686" s="1"/>
      <c r="B686" s="1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3" x14ac:dyDescent="0.4">
      <c r="A687" s="1"/>
      <c r="B687" s="1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3" x14ac:dyDescent="0.4">
      <c r="A688" s="1"/>
      <c r="B688" s="1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3" x14ac:dyDescent="0.4">
      <c r="A689" s="1"/>
      <c r="B689" s="1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3" x14ac:dyDescent="0.4">
      <c r="A690" s="1"/>
      <c r="B690" s="1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3" x14ac:dyDescent="0.4">
      <c r="A691" s="1"/>
      <c r="B691" s="1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3" x14ac:dyDescent="0.4">
      <c r="A692" s="1"/>
      <c r="B692" s="1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3" x14ac:dyDescent="0.4">
      <c r="A693" s="1"/>
      <c r="B693" s="1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3" x14ac:dyDescent="0.4">
      <c r="A694" s="1"/>
      <c r="B694" s="1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3" x14ac:dyDescent="0.4">
      <c r="A695" s="1"/>
      <c r="B695" s="1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3" x14ac:dyDescent="0.4">
      <c r="A696" s="1"/>
      <c r="B696" s="1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3" x14ac:dyDescent="0.4">
      <c r="A697" s="1"/>
      <c r="B697" s="1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3" x14ac:dyDescent="0.4">
      <c r="A698" s="1"/>
      <c r="B698" s="1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3" x14ac:dyDescent="0.4">
      <c r="A699" s="1"/>
      <c r="B699" s="1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3" x14ac:dyDescent="0.4">
      <c r="A700" s="1"/>
      <c r="B700" s="1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3" x14ac:dyDescent="0.4">
      <c r="A701" s="1"/>
      <c r="B701" s="1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3" x14ac:dyDescent="0.4">
      <c r="A702" s="1"/>
      <c r="B702" s="1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3" x14ac:dyDescent="0.4">
      <c r="A703" s="1"/>
      <c r="B703" s="1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3" x14ac:dyDescent="0.4">
      <c r="A704" s="1"/>
      <c r="B704" s="1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3" x14ac:dyDescent="0.4">
      <c r="A705" s="1"/>
      <c r="B705" s="1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3" x14ac:dyDescent="0.4">
      <c r="A706" s="1"/>
      <c r="B706" s="1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3" x14ac:dyDescent="0.4">
      <c r="A707" s="1"/>
      <c r="B707" s="1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3" x14ac:dyDescent="0.4">
      <c r="A708" s="1"/>
      <c r="B708" s="1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3" x14ac:dyDescent="0.4">
      <c r="A709" s="1"/>
      <c r="B709" s="1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3" x14ac:dyDescent="0.4">
      <c r="A710" s="1"/>
      <c r="B710" s="1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3" x14ac:dyDescent="0.4">
      <c r="A711" s="1"/>
      <c r="B711" s="1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3" x14ac:dyDescent="0.4">
      <c r="A712" s="1"/>
      <c r="B712" s="1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3" x14ac:dyDescent="0.4">
      <c r="A713" s="1"/>
      <c r="B713" s="1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3" x14ac:dyDescent="0.4">
      <c r="A714" s="1"/>
      <c r="B714" s="1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3" x14ac:dyDescent="0.4">
      <c r="A715" s="1"/>
      <c r="B715" s="1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3" x14ac:dyDescent="0.4">
      <c r="A716" s="1"/>
      <c r="B716" s="1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3" x14ac:dyDescent="0.4">
      <c r="A717" s="1"/>
      <c r="B717" s="1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3" x14ac:dyDescent="0.4">
      <c r="A718" s="1"/>
      <c r="B718" s="1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3" x14ac:dyDescent="0.4">
      <c r="A719" s="1"/>
      <c r="B719" s="1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3" x14ac:dyDescent="0.4">
      <c r="A720" s="1"/>
      <c r="B720" s="1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3" x14ac:dyDescent="0.4">
      <c r="A721" s="1"/>
      <c r="B721" s="1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3" x14ac:dyDescent="0.4">
      <c r="A722" s="1"/>
      <c r="B722" s="1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3" x14ac:dyDescent="0.4">
      <c r="A723" s="1"/>
      <c r="B723" s="1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3" x14ac:dyDescent="0.4">
      <c r="A724" s="1"/>
      <c r="B724" s="1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3" x14ac:dyDescent="0.4">
      <c r="A725" s="1"/>
      <c r="B725" s="1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3" x14ac:dyDescent="0.4">
      <c r="A726" s="1"/>
      <c r="B726" s="1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3" x14ac:dyDescent="0.4">
      <c r="A727" s="1"/>
      <c r="B727" s="1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3" x14ac:dyDescent="0.4">
      <c r="A728" s="1"/>
      <c r="B728" s="1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3" x14ac:dyDescent="0.4">
      <c r="A729" s="1"/>
      <c r="B729" s="1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3" x14ac:dyDescent="0.4">
      <c r="A730" s="1"/>
      <c r="B730" s="1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3" x14ac:dyDescent="0.4">
      <c r="A731" s="1"/>
      <c r="B731" s="1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3" x14ac:dyDescent="0.4">
      <c r="A732" s="1"/>
      <c r="B732" s="1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3" x14ac:dyDescent="0.4">
      <c r="A733" s="1"/>
      <c r="B733" s="1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3" x14ac:dyDescent="0.4">
      <c r="A734" s="1"/>
      <c r="B734" s="1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3" x14ac:dyDescent="0.4">
      <c r="A735" s="1"/>
      <c r="B735" s="1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3" x14ac:dyDescent="0.4">
      <c r="A736" s="1"/>
      <c r="B736" s="1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3" x14ac:dyDescent="0.4">
      <c r="A737" s="1"/>
      <c r="B737" s="1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3" x14ac:dyDescent="0.4">
      <c r="A738" s="1"/>
      <c r="B738" s="1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3" x14ac:dyDescent="0.4">
      <c r="A739" s="1"/>
      <c r="B739" s="1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3" x14ac:dyDescent="0.4">
      <c r="A740" s="1"/>
      <c r="B740" s="1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3" x14ac:dyDescent="0.4">
      <c r="A741" s="1"/>
      <c r="B741" s="1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3" x14ac:dyDescent="0.4">
      <c r="A742" s="1"/>
      <c r="B742" s="1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3" x14ac:dyDescent="0.4">
      <c r="A743" s="1"/>
      <c r="B743" s="1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3" x14ac:dyDescent="0.4">
      <c r="A744" s="1"/>
      <c r="B744" s="1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3" x14ac:dyDescent="0.4">
      <c r="A745" s="1"/>
      <c r="B745" s="1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3" x14ac:dyDescent="0.4">
      <c r="A746" s="1"/>
      <c r="B746" s="1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3" x14ac:dyDescent="0.4">
      <c r="A747" s="1"/>
      <c r="B747" s="1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3" x14ac:dyDescent="0.4">
      <c r="A748" s="1"/>
      <c r="B748" s="1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3" x14ac:dyDescent="0.4">
      <c r="A749" s="1"/>
      <c r="B749" s="1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3" x14ac:dyDescent="0.4">
      <c r="A750" s="1"/>
      <c r="B750" s="1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3" x14ac:dyDescent="0.4">
      <c r="A751" s="1"/>
      <c r="B751" s="1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3" x14ac:dyDescent="0.4">
      <c r="A752" s="1"/>
      <c r="B752" s="1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3" x14ac:dyDescent="0.4">
      <c r="A753" s="1"/>
      <c r="B753" s="1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3" x14ac:dyDescent="0.4">
      <c r="A754" s="1"/>
      <c r="B754" s="1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3" x14ac:dyDescent="0.4">
      <c r="A755" s="1"/>
      <c r="B755" s="1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3" x14ac:dyDescent="0.4">
      <c r="A756" s="1"/>
      <c r="B756" s="1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3" x14ac:dyDescent="0.4">
      <c r="A757" s="1"/>
      <c r="B757" s="1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3" x14ac:dyDescent="0.4">
      <c r="A758" s="1"/>
      <c r="B758" s="1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3" x14ac:dyDescent="0.4">
      <c r="A759" s="1"/>
      <c r="B759" s="1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3" x14ac:dyDescent="0.4">
      <c r="A760" s="1"/>
      <c r="B760" s="1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3" x14ac:dyDescent="0.4">
      <c r="A761" s="1"/>
      <c r="B761" s="1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3" x14ac:dyDescent="0.4">
      <c r="A762" s="1"/>
      <c r="B762" s="1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3" x14ac:dyDescent="0.4">
      <c r="A763" s="1"/>
      <c r="B763" s="1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3" x14ac:dyDescent="0.4">
      <c r="A764" s="1"/>
      <c r="B764" s="1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3" x14ac:dyDescent="0.4">
      <c r="A765" s="1"/>
      <c r="B765" s="1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3" x14ac:dyDescent="0.4">
      <c r="A766" s="1"/>
      <c r="B766" s="1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3" x14ac:dyDescent="0.4">
      <c r="A767" s="1"/>
      <c r="B767" s="1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3" x14ac:dyDescent="0.4">
      <c r="A768" s="1"/>
      <c r="B768" s="1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3" x14ac:dyDescent="0.4">
      <c r="A769" s="1"/>
      <c r="B769" s="1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3" x14ac:dyDescent="0.4">
      <c r="A770" s="1"/>
      <c r="B770" s="1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3" x14ac:dyDescent="0.4">
      <c r="A771" s="1"/>
      <c r="B771" s="1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3" x14ac:dyDescent="0.4">
      <c r="A772" s="1"/>
      <c r="B772" s="1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3" x14ac:dyDescent="0.4">
      <c r="A773" s="1"/>
      <c r="B773" s="1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3" x14ac:dyDescent="0.4">
      <c r="A774" s="1"/>
      <c r="B774" s="1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3" x14ac:dyDescent="0.4">
      <c r="A775" s="1"/>
      <c r="B775" s="1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3" x14ac:dyDescent="0.4">
      <c r="A776" s="1"/>
      <c r="B776" s="1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3" x14ac:dyDescent="0.4">
      <c r="A777" s="1"/>
      <c r="B777" s="1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3" x14ac:dyDescent="0.4">
      <c r="A778" s="1"/>
      <c r="B778" s="1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3" x14ac:dyDescent="0.4">
      <c r="A779" s="1"/>
      <c r="B779" s="1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3" x14ac:dyDescent="0.4">
      <c r="A780" s="1"/>
      <c r="B780" s="1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3" x14ac:dyDescent="0.4">
      <c r="A781" s="1"/>
      <c r="B781" s="1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3" x14ac:dyDescent="0.4">
      <c r="A782" s="1"/>
      <c r="B782" s="1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3" x14ac:dyDescent="0.4">
      <c r="A783" s="1"/>
      <c r="B783" s="1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3" x14ac:dyDescent="0.4">
      <c r="A784" s="1"/>
      <c r="B784" s="1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3" x14ac:dyDescent="0.4">
      <c r="A785" s="1"/>
      <c r="B785" s="1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3" x14ac:dyDescent="0.4">
      <c r="A786" s="1"/>
      <c r="B786" s="1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3" x14ac:dyDescent="0.4">
      <c r="A787" s="1"/>
      <c r="B787" s="1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3" x14ac:dyDescent="0.4">
      <c r="A788" s="1"/>
      <c r="B788" s="1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3" x14ac:dyDescent="0.4">
      <c r="A789" s="1"/>
      <c r="B789" s="1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3" x14ac:dyDescent="0.4">
      <c r="A790" s="1"/>
      <c r="B790" s="1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3" x14ac:dyDescent="0.4">
      <c r="A791" s="1"/>
      <c r="B791" s="1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3" x14ac:dyDescent="0.4">
      <c r="A792" s="1"/>
      <c r="B792" s="1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3" x14ac:dyDescent="0.4">
      <c r="A793" s="1"/>
      <c r="B793" s="1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3" x14ac:dyDescent="0.4">
      <c r="A794" s="1"/>
      <c r="B794" s="1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3" x14ac:dyDescent="0.4">
      <c r="A795" s="1"/>
      <c r="B795" s="1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3" x14ac:dyDescent="0.4">
      <c r="A796" s="1"/>
      <c r="B796" s="1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3" x14ac:dyDescent="0.4">
      <c r="A797" s="1"/>
      <c r="B797" s="1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3" x14ac:dyDescent="0.4">
      <c r="A798" s="1"/>
      <c r="B798" s="1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3" x14ac:dyDescent="0.4">
      <c r="A799" s="1"/>
      <c r="B799" s="1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3" x14ac:dyDescent="0.4">
      <c r="A800" s="1"/>
      <c r="B800" s="1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3" x14ac:dyDescent="0.4">
      <c r="A801" s="1"/>
      <c r="B801" s="1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3" x14ac:dyDescent="0.4">
      <c r="A802" s="1"/>
      <c r="B802" s="1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3" x14ac:dyDescent="0.4">
      <c r="A803" s="1"/>
      <c r="B803" s="1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3" x14ac:dyDescent="0.4">
      <c r="A804" s="1"/>
      <c r="B804" s="1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3" x14ac:dyDescent="0.4">
      <c r="A805" s="1"/>
      <c r="B805" s="1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3" x14ac:dyDescent="0.4">
      <c r="A806" s="1"/>
      <c r="B806" s="1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3" x14ac:dyDescent="0.4">
      <c r="A807" s="1"/>
      <c r="B807" s="1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3" x14ac:dyDescent="0.4">
      <c r="A808" s="1"/>
      <c r="B808" s="1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3" x14ac:dyDescent="0.4">
      <c r="A809" s="1"/>
      <c r="B809" s="1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3" x14ac:dyDescent="0.4">
      <c r="A810" s="1"/>
      <c r="B810" s="1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3" x14ac:dyDescent="0.4">
      <c r="A811" s="1"/>
      <c r="B811" s="1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3" x14ac:dyDescent="0.4">
      <c r="A812" s="1"/>
      <c r="B812" s="1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3" x14ac:dyDescent="0.4">
      <c r="A813" s="1"/>
      <c r="B813" s="1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3" x14ac:dyDescent="0.4">
      <c r="A814" s="1"/>
      <c r="B814" s="1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3" x14ac:dyDescent="0.4">
      <c r="A815" s="1"/>
      <c r="B815" s="1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3" x14ac:dyDescent="0.4">
      <c r="A816" s="1"/>
      <c r="B816" s="1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3" x14ac:dyDescent="0.4">
      <c r="A817" s="1"/>
      <c r="B817" s="1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3" x14ac:dyDescent="0.4">
      <c r="A818" s="1"/>
      <c r="B818" s="1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3" x14ac:dyDescent="0.4">
      <c r="A819" s="1"/>
      <c r="B819" s="1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3" x14ac:dyDescent="0.4">
      <c r="A820" s="1"/>
      <c r="B820" s="1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3" x14ac:dyDescent="0.4">
      <c r="A821" s="1"/>
      <c r="B821" s="1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3" x14ac:dyDescent="0.4">
      <c r="A822" s="1"/>
      <c r="B822" s="1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3" x14ac:dyDescent="0.4">
      <c r="A823" s="1"/>
      <c r="B823" s="1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3" x14ac:dyDescent="0.4">
      <c r="A824" s="1"/>
      <c r="B824" s="1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3" x14ac:dyDescent="0.4">
      <c r="A825" s="1"/>
      <c r="B825" s="1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3" x14ac:dyDescent="0.4">
      <c r="A826" s="1"/>
      <c r="B826" s="1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3" x14ac:dyDescent="0.4">
      <c r="A827" s="1"/>
      <c r="B827" s="1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3" x14ac:dyDescent="0.4">
      <c r="A828" s="1"/>
      <c r="B828" s="1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3" x14ac:dyDescent="0.4">
      <c r="A829" s="1"/>
      <c r="B829" s="1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3" x14ac:dyDescent="0.4">
      <c r="A830" s="1"/>
      <c r="B830" s="1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3" x14ac:dyDescent="0.4">
      <c r="A831" s="1"/>
      <c r="B831" s="1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3" x14ac:dyDescent="0.4">
      <c r="A832" s="1"/>
      <c r="B832" s="1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3" x14ac:dyDescent="0.4">
      <c r="A833" s="1"/>
      <c r="B833" s="1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3" x14ac:dyDescent="0.4">
      <c r="A834" s="1"/>
      <c r="B834" s="1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3" x14ac:dyDescent="0.4">
      <c r="A835" s="1"/>
      <c r="B835" s="1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3" x14ac:dyDescent="0.4">
      <c r="A836" s="1"/>
      <c r="B836" s="1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3" x14ac:dyDescent="0.4">
      <c r="A837" s="1"/>
      <c r="B837" s="1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3" x14ac:dyDescent="0.4">
      <c r="A838" s="1"/>
      <c r="B838" s="1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3" x14ac:dyDescent="0.4">
      <c r="A839" s="1"/>
      <c r="B839" s="1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3" x14ac:dyDescent="0.4">
      <c r="A840" s="1"/>
      <c r="B840" s="1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3" x14ac:dyDescent="0.4">
      <c r="A841" s="1"/>
      <c r="B841" s="1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3" x14ac:dyDescent="0.4">
      <c r="A842" s="1"/>
      <c r="B842" s="1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3" x14ac:dyDescent="0.4">
      <c r="A843" s="1"/>
      <c r="B843" s="1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3" x14ac:dyDescent="0.4">
      <c r="A844" s="1"/>
      <c r="B844" s="1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3" x14ac:dyDescent="0.4">
      <c r="A845" s="1"/>
      <c r="B845" s="1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3" x14ac:dyDescent="0.4">
      <c r="A846" s="1"/>
      <c r="B846" s="1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3" x14ac:dyDescent="0.4">
      <c r="A847" s="1"/>
      <c r="B847" s="1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3" x14ac:dyDescent="0.4">
      <c r="A848" s="1"/>
      <c r="B848" s="1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3" x14ac:dyDescent="0.4">
      <c r="A849" s="1"/>
      <c r="B849" s="1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3" x14ac:dyDescent="0.4">
      <c r="A850" s="1"/>
      <c r="B850" s="1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3" x14ac:dyDescent="0.4">
      <c r="A851" s="1"/>
      <c r="B851" s="1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3" x14ac:dyDescent="0.4">
      <c r="A852" s="1"/>
      <c r="B852" s="1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3" x14ac:dyDescent="0.4">
      <c r="A853" s="1"/>
      <c r="B853" s="1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3" x14ac:dyDescent="0.4">
      <c r="A854" s="1"/>
      <c r="B854" s="1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3" x14ac:dyDescent="0.4">
      <c r="A855" s="1"/>
      <c r="B855" s="1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3" x14ac:dyDescent="0.4">
      <c r="A856" s="1"/>
      <c r="B856" s="1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3" x14ac:dyDescent="0.4">
      <c r="A857" s="1"/>
      <c r="B857" s="1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3" x14ac:dyDescent="0.4">
      <c r="A858" s="1"/>
      <c r="B858" s="1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3" x14ac:dyDescent="0.4">
      <c r="A859" s="1"/>
      <c r="B859" s="1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3" x14ac:dyDescent="0.4">
      <c r="A860" s="1"/>
      <c r="B860" s="1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3" x14ac:dyDescent="0.4">
      <c r="A861" s="1"/>
      <c r="B861" s="1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3" x14ac:dyDescent="0.4">
      <c r="A862" s="1"/>
      <c r="B862" s="1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3" x14ac:dyDescent="0.4">
      <c r="A863" s="1"/>
      <c r="B863" s="1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3" x14ac:dyDescent="0.4">
      <c r="A864" s="1"/>
      <c r="B864" s="1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3" x14ac:dyDescent="0.4">
      <c r="A865" s="1"/>
      <c r="B865" s="1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3" x14ac:dyDescent="0.4">
      <c r="A866" s="1"/>
      <c r="B866" s="1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3" x14ac:dyDescent="0.4">
      <c r="A867" s="1"/>
      <c r="B867" s="1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3" x14ac:dyDescent="0.4">
      <c r="A868" s="1"/>
      <c r="B868" s="1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3" x14ac:dyDescent="0.4">
      <c r="A869" s="1"/>
      <c r="B869" s="1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3" x14ac:dyDescent="0.4">
      <c r="A870" s="1"/>
      <c r="B870" s="1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3" x14ac:dyDescent="0.4">
      <c r="A871" s="1"/>
      <c r="B871" s="1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3" x14ac:dyDescent="0.4">
      <c r="A872" s="1"/>
      <c r="B872" s="1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3" x14ac:dyDescent="0.4">
      <c r="A873" s="1"/>
      <c r="B873" s="1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3" x14ac:dyDescent="0.4">
      <c r="A874" s="1"/>
      <c r="B874" s="1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3" x14ac:dyDescent="0.4">
      <c r="A875" s="1"/>
      <c r="B875" s="1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3" x14ac:dyDescent="0.4">
      <c r="A876" s="1"/>
      <c r="B876" s="1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3" x14ac:dyDescent="0.4">
      <c r="A877" s="1"/>
      <c r="B877" s="1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3" x14ac:dyDescent="0.4">
      <c r="A878" s="1"/>
      <c r="B878" s="1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3" x14ac:dyDescent="0.4">
      <c r="A879" s="1"/>
      <c r="B879" s="1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3" x14ac:dyDescent="0.4">
      <c r="A880" s="1"/>
      <c r="B880" s="1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3" x14ac:dyDescent="0.4">
      <c r="A881" s="1"/>
      <c r="B881" s="1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3" x14ac:dyDescent="0.4">
      <c r="A882" s="1"/>
      <c r="B882" s="1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3" x14ac:dyDescent="0.4">
      <c r="A883" s="1"/>
      <c r="B883" s="1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3" x14ac:dyDescent="0.4">
      <c r="A884" s="1"/>
      <c r="B884" s="1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3" x14ac:dyDescent="0.4">
      <c r="A885" s="1"/>
      <c r="B885" s="1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3" x14ac:dyDescent="0.4">
      <c r="A886" s="1"/>
      <c r="B886" s="1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3" x14ac:dyDescent="0.4">
      <c r="A887" s="1"/>
      <c r="B887" s="1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3" x14ac:dyDescent="0.4">
      <c r="A888" s="1"/>
      <c r="B888" s="1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3" x14ac:dyDescent="0.4">
      <c r="A889" s="1"/>
      <c r="B889" s="1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3" x14ac:dyDescent="0.4">
      <c r="A890" s="1"/>
      <c r="B890" s="1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3" x14ac:dyDescent="0.4">
      <c r="A891" s="1"/>
      <c r="B891" s="1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3" x14ac:dyDescent="0.4">
      <c r="A892" s="1"/>
      <c r="B892" s="1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3" x14ac:dyDescent="0.4">
      <c r="A893" s="1"/>
      <c r="B893" s="1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3" x14ac:dyDescent="0.4">
      <c r="A894" s="1"/>
      <c r="B894" s="1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3" x14ac:dyDescent="0.4">
      <c r="A895" s="1"/>
      <c r="B895" s="1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3" x14ac:dyDescent="0.4">
      <c r="A896" s="1"/>
      <c r="B896" s="1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3" x14ac:dyDescent="0.4">
      <c r="A897" s="1"/>
      <c r="B897" s="1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3" x14ac:dyDescent="0.4">
      <c r="A898" s="1"/>
      <c r="B898" s="1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3" x14ac:dyDescent="0.4">
      <c r="A899" s="1"/>
      <c r="B899" s="1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3" x14ac:dyDescent="0.4">
      <c r="A900" s="1"/>
      <c r="B900" s="1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3" x14ac:dyDescent="0.4">
      <c r="A901" s="1"/>
      <c r="B901" s="1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3" x14ac:dyDescent="0.4">
      <c r="A902" s="1"/>
      <c r="B902" s="1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3" x14ac:dyDescent="0.4">
      <c r="A903" s="1"/>
      <c r="B903" s="1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3" x14ac:dyDescent="0.4">
      <c r="A904" s="1"/>
      <c r="B904" s="1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3" x14ac:dyDescent="0.4">
      <c r="A905" s="1"/>
      <c r="B905" s="1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3" x14ac:dyDescent="0.4">
      <c r="A906" s="1"/>
      <c r="B906" s="1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3" x14ac:dyDescent="0.4">
      <c r="A907" s="1"/>
      <c r="B907" s="1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3" x14ac:dyDescent="0.4">
      <c r="A908" s="1"/>
      <c r="B908" s="1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3" x14ac:dyDescent="0.4">
      <c r="A909" s="1"/>
      <c r="B909" s="1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3" x14ac:dyDescent="0.4">
      <c r="A910" s="1"/>
      <c r="B910" s="1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3" x14ac:dyDescent="0.4">
      <c r="A911" s="1"/>
      <c r="B911" s="1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3" x14ac:dyDescent="0.4">
      <c r="A912" s="1"/>
      <c r="B912" s="1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3" x14ac:dyDescent="0.4">
      <c r="A913" s="1"/>
      <c r="B913" s="1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3" x14ac:dyDescent="0.4">
      <c r="A914" s="1"/>
      <c r="B914" s="1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3" x14ac:dyDescent="0.4">
      <c r="A915" s="1"/>
      <c r="B915" s="1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3" x14ac:dyDescent="0.4">
      <c r="A916" s="1"/>
      <c r="B916" s="1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3" x14ac:dyDescent="0.4">
      <c r="A917" s="1"/>
      <c r="B917" s="1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3" x14ac:dyDescent="0.4">
      <c r="A918" s="1"/>
      <c r="B918" s="1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3" x14ac:dyDescent="0.4">
      <c r="A919" s="1"/>
      <c r="B919" s="1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3" x14ac:dyDescent="0.4">
      <c r="A920" s="1"/>
      <c r="B920" s="1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3" x14ac:dyDescent="0.4">
      <c r="A921" s="1"/>
      <c r="B921" s="1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3" x14ac:dyDescent="0.4">
      <c r="A922" s="1"/>
      <c r="B922" s="1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3" x14ac:dyDescent="0.4">
      <c r="A923" s="1"/>
      <c r="B923" s="1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3" x14ac:dyDescent="0.4">
      <c r="A924" s="1"/>
      <c r="B924" s="1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3" x14ac:dyDescent="0.4">
      <c r="A925" s="1"/>
      <c r="B925" s="1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3" x14ac:dyDescent="0.4">
      <c r="A926" s="1"/>
      <c r="B926" s="1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3" x14ac:dyDescent="0.4">
      <c r="A927" s="1"/>
      <c r="B927" s="1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3" x14ac:dyDescent="0.4">
      <c r="A928" s="1"/>
      <c r="B928" s="1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3" x14ac:dyDescent="0.4">
      <c r="A929" s="1"/>
      <c r="B929" s="1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3" x14ac:dyDescent="0.4">
      <c r="A930" s="1"/>
      <c r="B930" s="1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3" x14ac:dyDescent="0.4">
      <c r="A931" s="1"/>
      <c r="B931" s="1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3" x14ac:dyDescent="0.4">
      <c r="A932" s="1"/>
      <c r="B932" s="1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3" x14ac:dyDescent="0.4">
      <c r="A933" s="1"/>
      <c r="B933" s="1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3" x14ac:dyDescent="0.4">
      <c r="A934" s="1"/>
      <c r="B934" s="1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3" x14ac:dyDescent="0.4">
      <c r="A935" s="1"/>
      <c r="B935" s="1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3" x14ac:dyDescent="0.4">
      <c r="A936" s="1"/>
      <c r="B936" s="1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3" x14ac:dyDescent="0.4">
      <c r="A937" s="1"/>
      <c r="B937" s="1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3" x14ac:dyDescent="0.4">
      <c r="A938" s="1"/>
      <c r="B938" s="1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3" x14ac:dyDescent="0.4">
      <c r="A939" s="1"/>
      <c r="B939" s="1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3" x14ac:dyDescent="0.4">
      <c r="A940" s="1"/>
      <c r="B940" s="1"/>
      <c r="C940" s="1"/>
      <c r="D940" s="1"/>
      <c r="E940" s="1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3" x14ac:dyDescent="0.4">
      <c r="A941" s="1"/>
      <c r="B941" s="1"/>
      <c r="C941" s="1"/>
      <c r="D941" s="1"/>
      <c r="E941" s="1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3" x14ac:dyDescent="0.4">
      <c r="A942" s="1"/>
      <c r="B942" s="1"/>
      <c r="C942" s="1"/>
      <c r="D942" s="1"/>
      <c r="E942" s="1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3" x14ac:dyDescent="0.4">
      <c r="A943" s="1"/>
      <c r="B943" s="1"/>
      <c r="C943" s="1"/>
      <c r="D943" s="1"/>
      <c r="E943" s="1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3" x14ac:dyDescent="0.4">
      <c r="A944" s="1"/>
      <c r="B944" s="1"/>
      <c r="C944" s="1"/>
      <c r="D944" s="1"/>
      <c r="E944" s="1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3" x14ac:dyDescent="0.4">
      <c r="A945" s="1"/>
      <c r="B945" s="1"/>
      <c r="C945" s="1"/>
      <c r="D945" s="1"/>
      <c r="E945" s="1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3" x14ac:dyDescent="0.4">
      <c r="A946" s="1"/>
      <c r="B946" s="1"/>
      <c r="C946" s="1"/>
      <c r="D946" s="1"/>
      <c r="E946" s="1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3" x14ac:dyDescent="0.4">
      <c r="A947" s="1"/>
      <c r="B947" s="1"/>
      <c r="C947" s="1"/>
      <c r="D947" s="1"/>
      <c r="E947" s="1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3" x14ac:dyDescent="0.4">
      <c r="A948" s="1"/>
      <c r="B948" s="1"/>
      <c r="C948" s="1"/>
      <c r="D948" s="1"/>
      <c r="E948" s="1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3" x14ac:dyDescent="0.4">
      <c r="A949" s="1"/>
      <c r="B949" s="1"/>
      <c r="C949" s="1"/>
      <c r="D949" s="1"/>
      <c r="E949" s="1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3" x14ac:dyDescent="0.4">
      <c r="A950" s="1"/>
      <c r="B950" s="1"/>
      <c r="C950" s="1"/>
      <c r="D950" s="1"/>
      <c r="E950" s="1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3" x14ac:dyDescent="0.4">
      <c r="A951" s="1"/>
      <c r="B951" s="1"/>
      <c r="C951" s="1"/>
      <c r="D951" s="1"/>
      <c r="E951" s="1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3" x14ac:dyDescent="0.4">
      <c r="A952" s="1"/>
      <c r="B952" s="1"/>
      <c r="C952" s="1"/>
      <c r="D952" s="1"/>
      <c r="E952" s="1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3" x14ac:dyDescent="0.4">
      <c r="A953" s="1"/>
      <c r="B953" s="1"/>
      <c r="C953" s="1"/>
      <c r="D953" s="1"/>
      <c r="E953" s="1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3" x14ac:dyDescent="0.4">
      <c r="A954" s="1"/>
      <c r="B954" s="1"/>
      <c r="C954" s="1"/>
      <c r="D954" s="1"/>
      <c r="E954" s="1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3" x14ac:dyDescent="0.4">
      <c r="A955" s="1"/>
      <c r="B955" s="1"/>
      <c r="C955" s="1"/>
      <c r="D955" s="1"/>
      <c r="E955" s="1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3" x14ac:dyDescent="0.4">
      <c r="A956" s="1"/>
      <c r="B956" s="1"/>
      <c r="C956" s="1"/>
      <c r="D956" s="1"/>
      <c r="E956" s="1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3" x14ac:dyDescent="0.4">
      <c r="A957" s="1"/>
      <c r="B957" s="1"/>
      <c r="C957" s="1"/>
      <c r="D957" s="1"/>
      <c r="E957" s="1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3" x14ac:dyDescent="0.4">
      <c r="A958" s="1"/>
      <c r="B958" s="1"/>
      <c r="C958" s="1"/>
      <c r="D958" s="1"/>
      <c r="E958" s="1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3" x14ac:dyDescent="0.4">
      <c r="A959" s="1"/>
      <c r="B959" s="1"/>
      <c r="C959" s="1"/>
      <c r="D959" s="1"/>
      <c r="E959" s="1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3" x14ac:dyDescent="0.4">
      <c r="A960" s="1"/>
      <c r="B960" s="1"/>
      <c r="C960" s="1"/>
      <c r="D960" s="1"/>
      <c r="E960" s="1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3" x14ac:dyDescent="0.4">
      <c r="A961" s="1"/>
      <c r="B961" s="1"/>
      <c r="C961" s="1"/>
      <c r="D961" s="1"/>
      <c r="E961" s="1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3" x14ac:dyDescent="0.4">
      <c r="A962" s="1"/>
      <c r="B962" s="1"/>
      <c r="C962" s="1"/>
      <c r="D962" s="1"/>
      <c r="E962" s="1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3" x14ac:dyDescent="0.4">
      <c r="A963" s="1"/>
      <c r="B963" s="1"/>
      <c r="C963" s="1"/>
      <c r="D963" s="1"/>
      <c r="E963" s="1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3" x14ac:dyDescent="0.4">
      <c r="A964" s="1"/>
      <c r="B964" s="1"/>
      <c r="C964" s="1"/>
      <c r="D964" s="1"/>
      <c r="E964" s="1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3" x14ac:dyDescent="0.4">
      <c r="A965" s="1"/>
      <c r="B965" s="1"/>
      <c r="C965" s="1"/>
      <c r="D965" s="1"/>
      <c r="E965" s="1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3" x14ac:dyDescent="0.4">
      <c r="A966" s="1"/>
      <c r="B966" s="1"/>
      <c r="C966" s="1"/>
      <c r="D966" s="1"/>
      <c r="E966" s="1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3" x14ac:dyDescent="0.4">
      <c r="A967" s="1"/>
      <c r="B967" s="1"/>
      <c r="C967" s="1"/>
      <c r="D967" s="1"/>
      <c r="E967" s="1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3" x14ac:dyDescent="0.4">
      <c r="A968" s="1"/>
      <c r="B968" s="1"/>
      <c r="C968" s="1"/>
      <c r="D968" s="1"/>
      <c r="E968" s="1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3" x14ac:dyDescent="0.4">
      <c r="A969" s="1"/>
      <c r="B969" s="1"/>
      <c r="C969" s="1"/>
      <c r="D969" s="1"/>
      <c r="E969" s="1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3" x14ac:dyDescent="0.4">
      <c r="A970" s="1"/>
      <c r="B970" s="1"/>
      <c r="C970" s="1"/>
      <c r="D970" s="1"/>
      <c r="E970" s="1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3" x14ac:dyDescent="0.4">
      <c r="A971" s="1"/>
      <c r="B971" s="1"/>
      <c r="C971" s="1"/>
      <c r="D971" s="1"/>
      <c r="E971" s="1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3" x14ac:dyDescent="0.4">
      <c r="A972" s="1"/>
      <c r="B972" s="1"/>
      <c r="C972" s="1"/>
      <c r="D972" s="1"/>
      <c r="E972" s="1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3" x14ac:dyDescent="0.4">
      <c r="A973" s="1"/>
      <c r="B973" s="1"/>
      <c r="C973" s="1"/>
      <c r="D973" s="1"/>
      <c r="E973" s="1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3" x14ac:dyDescent="0.4">
      <c r="A974" s="1"/>
      <c r="B974" s="1"/>
      <c r="C974" s="1"/>
      <c r="D974" s="1"/>
      <c r="E974" s="1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3" x14ac:dyDescent="0.4">
      <c r="A975" s="1"/>
      <c r="B975" s="1"/>
      <c r="C975" s="1"/>
      <c r="D975" s="1"/>
      <c r="E975" s="1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3" x14ac:dyDescent="0.4">
      <c r="A976" s="1"/>
      <c r="B976" s="1"/>
      <c r="C976" s="1"/>
      <c r="D976" s="1"/>
      <c r="E976" s="1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3" x14ac:dyDescent="0.4">
      <c r="A977" s="1"/>
      <c r="B977" s="1"/>
      <c r="C977" s="1"/>
      <c r="D977" s="1"/>
      <c r="E977" s="1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3" x14ac:dyDescent="0.4">
      <c r="A978" s="1"/>
      <c r="B978" s="1"/>
      <c r="C978" s="1"/>
      <c r="D978" s="1"/>
      <c r="E978" s="1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3" x14ac:dyDescent="0.4">
      <c r="A979" s="1"/>
      <c r="B979" s="1"/>
      <c r="C979" s="1"/>
      <c r="D979" s="1"/>
      <c r="E979" s="1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3" x14ac:dyDescent="0.4">
      <c r="A980" s="1"/>
      <c r="B980" s="1"/>
      <c r="C980" s="1"/>
      <c r="D980" s="1"/>
      <c r="E980" s="1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3" x14ac:dyDescent="0.4">
      <c r="A981" s="1"/>
      <c r="B981" s="1"/>
      <c r="C981" s="1"/>
      <c r="D981" s="1"/>
      <c r="E981" s="1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3" x14ac:dyDescent="0.4">
      <c r="A982" s="1"/>
      <c r="B982" s="1"/>
      <c r="C982" s="1"/>
      <c r="D982" s="1"/>
      <c r="E982" s="1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3" x14ac:dyDescent="0.4">
      <c r="A983" s="1"/>
      <c r="B983" s="1"/>
      <c r="C983" s="1"/>
      <c r="D983" s="1"/>
      <c r="E983" s="1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3" x14ac:dyDescent="0.4">
      <c r="A984" s="1"/>
      <c r="B984" s="1"/>
      <c r="C984" s="1"/>
      <c r="D984" s="1"/>
      <c r="E984" s="1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3" x14ac:dyDescent="0.4">
      <c r="A985" s="1"/>
      <c r="B985" s="1"/>
      <c r="C985" s="1"/>
      <c r="D985" s="1"/>
      <c r="E985" s="1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3" x14ac:dyDescent="0.4">
      <c r="A986" s="1"/>
      <c r="B986" s="1"/>
      <c r="C986" s="1"/>
      <c r="D986" s="1"/>
      <c r="E986" s="1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3" x14ac:dyDescent="0.4">
      <c r="A987" s="1"/>
      <c r="B987" s="1"/>
      <c r="C987" s="1"/>
      <c r="D987" s="1"/>
      <c r="E987" s="1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3" x14ac:dyDescent="0.4">
      <c r="A988" s="1"/>
      <c r="B988" s="1"/>
      <c r="C988" s="1"/>
      <c r="D988" s="1"/>
      <c r="E988" s="1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3" x14ac:dyDescent="0.4">
      <c r="A989" s="1"/>
      <c r="B989" s="1"/>
      <c r="C989" s="1"/>
      <c r="D989" s="1"/>
      <c r="E989" s="1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3" x14ac:dyDescent="0.4">
      <c r="A990" s="1"/>
      <c r="B990" s="1"/>
      <c r="C990" s="1"/>
      <c r="D990" s="1"/>
      <c r="E990" s="1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3" x14ac:dyDescent="0.4">
      <c r="A991" s="1"/>
      <c r="B991" s="1"/>
      <c r="C991" s="1"/>
      <c r="D991" s="1"/>
      <c r="E991" s="1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3" x14ac:dyDescent="0.4">
      <c r="A992" s="1"/>
      <c r="B992" s="1"/>
      <c r="C992" s="1"/>
      <c r="D992" s="1"/>
      <c r="E992" s="1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3" x14ac:dyDescent="0.4">
      <c r="A993" s="1"/>
      <c r="B993" s="1"/>
      <c r="C993" s="1"/>
      <c r="D993" s="1"/>
      <c r="E993" s="1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3" x14ac:dyDescent="0.4">
      <c r="A994" s="1"/>
      <c r="B994" s="1"/>
      <c r="C994" s="1"/>
      <c r="D994" s="1"/>
      <c r="E994" s="1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3" x14ac:dyDescent="0.4">
      <c r="A995" s="1"/>
      <c r="B995" s="1"/>
      <c r="C995" s="1"/>
      <c r="D995" s="1"/>
      <c r="E995" s="1"/>
      <c r="F995" s="1"/>
      <c r="G995" s="1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3" x14ac:dyDescent="0.4">
      <c r="A996" s="1"/>
      <c r="B996" s="1"/>
      <c r="C996" s="1"/>
      <c r="D996" s="1"/>
      <c r="E996" s="1"/>
      <c r="F996" s="1"/>
      <c r="G996" s="1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3" x14ac:dyDescent="0.4">
      <c r="A997" s="1"/>
      <c r="B997" s="1"/>
      <c r="C997" s="1"/>
      <c r="D997" s="1"/>
      <c r="E997" s="1"/>
      <c r="F997" s="1"/>
      <c r="G997" s="1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3" x14ac:dyDescent="0.4">
      <c r="A998" s="1"/>
      <c r="B998" s="1"/>
      <c r="C998" s="1"/>
      <c r="D998" s="1"/>
      <c r="E998" s="1"/>
      <c r="F998" s="1"/>
      <c r="G998" s="1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3" x14ac:dyDescent="0.4">
      <c r="A999" s="1"/>
      <c r="B999" s="1"/>
      <c r="C999" s="1"/>
      <c r="D999" s="1"/>
      <c r="E999" s="1"/>
      <c r="F999" s="1"/>
      <c r="G999" s="1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2.3" x14ac:dyDescent="0.4">
      <c r="A1000" s="1"/>
      <c r="B1000" s="1"/>
      <c r="C1000" s="1"/>
      <c r="D1000" s="1"/>
      <c r="E1000" s="1"/>
      <c r="F1000" s="1"/>
      <c r="G1000" s="1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13">
    <mergeCell ref="R2:W2"/>
    <mergeCell ref="B9:D9"/>
    <mergeCell ref="F9:G9"/>
    <mergeCell ref="A39:E39"/>
    <mergeCell ref="B2:D2"/>
    <mergeCell ref="F2:G2"/>
    <mergeCell ref="J2:L2"/>
    <mergeCell ref="N2:P2"/>
    <mergeCell ref="B15:D15"/>
    <mergeCell ref="J15:N15"/>
    <mergeCell ref="B22:D22"/>
    <mergeCell ref="J28:N28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Gorman</cp:lastModifiedBy>
  <dcterms:modified xsi:type="dcterms:W3CDTF">2024-04-29T15:34:48Z</dcterms:modified>
</cp:coreProperties>
</file>